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7.xml" ContentType="application/vnd.openxmlformats-officedocument.drawing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TRABAJO\PROYECTOS-CRDM\ESTADISTICAS\PUBLICACIONES\OCTUBRE\Lou\"/>
    </mc:Choice>
  </mc:AlternateContent>
  <bookViews>
    <workbookView xWindow="0" yWindow="0" windowWidth="15090" windowHeight="7485" tabRatio="891"/>
  </bookViews>
  <sheets>
    <sheet name="Indice" sheetId="11" r:id="rId1"/>
    <sheet name="Tipo - Historico" sheetId="12" r:id="rId2"/>
    <sheet name="Provincia - Operadora" sheetId="14" r:id="rId3"/>
    <sheet name="Tipos Requerimientos" sheetId="15" r:id="rId4"/>
    <sheet name="Servicios" sheetId="16" r:id="rId5"/>
    <sheet name="SMA" sheetId="18" r:id="rId6"/>
    <sheet name="Telefonia Fija" sheetId="17" r:id="rId7"/>
    <sheet name="Internet" sheetId="19" r:id="rId8"/>
    <sheet name="Television Pagada" sheetId="21" r:id="rId9"/>
  </sheets>
  <calcPr calcId="162913"/>
</workbook>
</file>

<file path=xl/calcChain.xml><?xml version="1.0" encoding="utf-8"?>
<calcChain xmlns="http://schemas.openxmlformats.org/spreadsheetml/2006/main">
  <c r="O17" i="16" l="1"/>
  <c r="K17" i="16"/>
  <c r="L17" i="16"/>
  <c r="M17" i="16"/>
  <c r="N17" i="16"/>
  <c r="J17" i="16"/>
  <c r="N10" i="16"/>
  <c r="N11" i="16"/>
  <c r="N12" i="16"/>
  <c r="N13" i="16"/>
  <c r="N14" i="16"/>
  <c r="N15" i="16"/>
  <c r="N16" i="16"/>
  <c r="N9" i="16"/>
  <c r="K137" i="12"/>
  <c r="K114" i="12"/>
  <c r="K111" i="12"/>
  <c r="K112" i="12"/>
  <c r="K113" i="12"/>
  <c r="K110" i="12"/>
  <c r="L79" i="12"/>
  <c r="R12" i="12"/>
  <c r="R13" i="12"/>
  <c r="R14" i="12"/>
  <c r="R11" i="12"/>
  <c r="G42" i="14" l="1"/>
  <c r="G43" i="14"/>
  <c r="G44" i="14"/>
  <c r="G45" i="14"/>
  <c r="G46" i="14"/>
  <c r="G47" i="14"/>
  <c r="G48" i="14"/>
  <c r="G49" i="14"/>
  <c r="G50" i="14"/>
  <c r="G51" i="14"/>
  <c r="G52" i="14"/>
  <c r="G53" i="14"/>
  <c r="G54" i="14"/>
  <c r="G41" i="14"/>
  <c r="D55" i="14"/>
  <c r="E55" i="14"/>
  <c r="F55" i="14"/>
  <c r="C55" i="14"/>
  <c r="D34" i="14"/>
  <c r="E34" i="14"/>
  <c r="F34" i="14"/>
  <c r="C34" i="14"/>
  <c r="J137" i="12"/>
  <c r="I137" i="12"/>
  <c r="K79" i="12"/>
  <c r="I79" i="12"/>
  <c r="J79" i="12"/>
  <c r="G34" i="14" l="1"/>
  <c r="G55" i="14" l="1"/>
  <c r="H54" i="14" s="1"/>
  <c r="H32" i="14"/>
  <c r="E118" i="12"/>
  <c r="F118" i="12"/>
  <c r="G118" i="12"/>
  <c r="H118" i="12"/>
  <c r="I118" i="12"/>
  <c r="J118" i="12"/>
  <c r="D118" i="12"/>
  <c r="C118" i="12"/>
  <c r="H52" i="14" l="1"/>
  <c r="H53" i="14"/>
  <c r="J115" i="12"/>
  <c r="I115" i="12"/>
  <c r="H115" i="12"/>
  <c r="G115" i="12"/>
  <c r="F115" i="12"/>
  <c r="E115" i="12"/>
  <c r="D115" i="12"/>
  <c r="C115" i="12"/>
  <c r="I17" i="12" l="1"/>
  <c r="H137" i="12" l="1"/>
  <c r="N137" i="12" l="1"/>
  <c r="M137" i="12"/>
  <c r="L137" i="12"/>
  <c r="E137" i="12"/>
  <c r="F136" i="12"/>
  <c r="F137" i="12" s="1"/>
  <c r="E136" i="12"/>
  <c r="C136" i="12"/>
  <c r="C137" i="12" s="1"/>
  <c r="O79" i="12"/>
  <c r="N79" i="12"/>
  <c r="M79" i="12"/>
  <c r="G79" i="12"/>
  <c r="F79" i="12"/>
  <c r="D79" i="12"/>
  <c r="E78" i="12"/>
  <c r="E79" i="12" s="1"/>
  <c r="N66" i="12"/>
  <c r="M66" i="12"/>
  <c r="L66" i="12"/>
  <c r="K66" i="12"/>
  <c r="J66" i="12"/>
  <c r="I66" i="12"/>
  <c r="H66" i="12"/>
  <c r="G66" i="12"/>
  <c r="F66" i="12"/>
  <c r="E66" i="12"/>
  <c r="D66" i="12"/>
  <c r="I18" i="12"/>
  <c r="Q16" i="12"/>
  <c r="P16" i="12"/>
  <c r="O16" i="12"/>
  <c r="N16" i="12"/>
  <c r="D16" i="12"/>
  <c r="E14" i="12" s="1"/>
  <c r="N15" i="12"/>
  <c r="R15" i="12" s="1"/>
  <c r="R16" i="12" s="1"/>
  <c r="G136" i="12" l="1"/>
  <c r="G137" i="12" s="1"/>
  <c r="K115" i="12"/>
  <c r="E15" i="12"/>
  <c r="H79" i="12"/>
  <c r="K118" i="12" s="1"/>
  <c r="E11" i="12"/>
  <c r="E12" i="12"/>
  <c r="E13" i="12"/>
  <c r="J12" i="12"/>
  <c r="J16" i="12"/>
  <c r="J14" i="12"/>
  <c r="J11" i="12"/>
  <c r="J13" i="12"/>
  <c r="J15" i="12"/>
  <c r="J17" i="12"/>
  <c r="D136" i="12"/>
  <c r="D137" i="12" s="1"/>
  <c r="E16" i="12" l="1"/>
  <c r="J18" i="12"/>
  <c r="H44" i="14" l="1"/>
  <c r="H49" i="14"/>
  <c r="H42" i="14" l="1"/>
  <c r="H43" i="14"/>
  <c r="H45" i="14"/>
  <c r="H46" i="14"/>
  <c r="H47" i="14"/>
  <c r="H50" i="14"/>
  <c r="H51" i="14"/>
  <c r="H48" i="14"/>
  <c r="E32" i="19" l="1"/>
  <c r="F32" i="19"/>
  <c r="G32" i="19"/>
  <c r="H32" i="19"/>
  <c r="I32" i="19"/>
  <c r="J32" i="19"/>
  <c r="K32" i="19"/>
  <c r="L32" i="19"/>
  <c r="D32" i="19"/>
  <c r="M20" i="19"/>
  <c r="K11" i="21"/>
  <c r="K12" i="21"/>
  <c r="K13" i="21"/>
  <c r="K14" i="21"/>
  <c r="K10" i="21"/>
  <c r="M11" i="19"/>
  <c r="M12" i="19"/>
  <c r="M13" i="19"/>
  <c r="M14" i="19"/>
  <c r="M10" i="19"/>
  <c r="K12" i="17"/>
  <c r="K13" i="17"/>
  <c r="K14" i="17"/>
  <c r="K15" i="17"/>
  <c r="K11" i="17"/>
  <c r="F91" i="18" l="1"/>
  <c r="E91" i="18"/>
  <c r="D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91" i="18" l="1"/>
  <c r="H22" i="14" l="1"/>
  <c r="H21" i="14"/>
  <c r="H14" i="14"/>
  <c r="H25" i="14" l="1"/>
  <c r="H17" i="14"/>
  <c r="H28" i="14"/>
  <c r="H33" i="14"/>
  <c r="H20" i="14"/>
  <c r="H24" i="14"/>
  <c r="H12" i="14"/>
  <c r="H31" i="14"/>
  <c r="H27" i="14"/>
  <c r="H15" i="14"/>
  <c r="H26" i="14"/>
  <c r="H30" i="14"/>
  <c r="H19" i="14"/>
  <c r="H16" i="14"/>
  <c r="H13" i="14"/>
  <c r="H29" i="14"/>
  <c r="H18" i="14"/>
  <c r="H23" i="14"/>
  <c r="K21" i="21" l="1"/>
  <c r="M21" i="19"/>
  <c r="E32" i="17"/>
  <c r="F32" i="17"/>
  <c r="G32" i="17"/>
  <c r="H32" i="17"/>
  <c r="D32" i="17"/>
  <c r="I22" i="17"/>
  <c r="I23" i="17"/>
  <c r="I24" i="17"/>
  <c r="I25" i="17"/>
  <c r="I26" i="17"/>
  <c r="I27" i="17"/>
  <c r="I28" i="17"/>
  <c r="I29" i="17"/>
  <c r="I30" i="17"/>
  <c r="I31" i="17"/>
  <c r="I21" i="17"/>
  <c r="I20" i="17" l="1"/>
  <c r="I32" i="17" s="1"/>
  <c r="F77" i="18"/>
  <c r="E77" i="18"/>
  <c r="D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77" i="18" l="1"/>
  <c r="E32" i="21"/>
  <c r="F32" i="21"/>
  <c r="G32" i="21"/>
  <c r="H32" i="21"/>
  <c r="I32" i="21"/>
  <c r="J32" i="21"/>
  <c r="D32" i="21"/>
  <c r="K31" i="21"/>
  <c r="M31" i="19"/>
  <c r="E63" i="18"/>
  <c r="F63" i="18"/>
  <c r="D63" i="18"/>
  <c r="G62" i="18"/>
  <c r="H41" i="14" l="1"/>
  <c r="H55" i="14" s="1"/>
  <c r="K30" i="21"/>
  <c r="K29" i="21"/>
  <c r="K28" i="21"/>
  <c r="K27" i="21"/>
  <c r="K26" i="21"/>
  <c r="K25" i="21"/>
  <c r="K24" i="21"/>
  <c r="K23" i="21"/>
  <c r="K22" i="21"/>
  <c r="K20" i="21"/>
  <c r="M30" i="19"/>
  <c r="M29" i="19"/>
  <c r="M28" i="19"/>
  <c r="M27" i="19"/>
  <c r="M26" i="19"/>
  <c r="M25" i="19"/>
  <c r="M24" i="19"/>
  <c r="M23" i="19"/>
  <c r="M22" i="19"/>
  <c r="G61" i="18"/>
  <c r="G60" i="18"/>
  <c r="G59" i="18"/>
  <c r="G58" i="18"/>
  <c r="G57" i="18"/>
  <c r="G56" i="18"/>
  <c r="G55" i="18"/>
  <c r="G54" i="18"/>
  <c r="G53" i="18"/>
  <c r="G52" i="18"/>
  <c r="G51" i="18"/>
  <c r="F49" i="18"/>
  <c r="E49" i="18"/>
  <c r="D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49" i="18" s="1"/>
  <c r="F35" i="18"/>
  <c r="E35" i="18"/>
  <c r="D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F21" i="18"/>
  <c r="E21" i="18"/>
  <c r="D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M32" i="19" l="1"/>
  <c r="G35" i="18"/>
  <c r="G21" i="18"/>
  <c r="G63" i="18"/>
  <c r="H11" i="14"/>
  <c r="H34" i="14" s="1"/>
  <c r="K32" i="21"/>
  <c r="O14" i="16"/>
  <c r="O12" i="16"/>
  <c r="O10" i="16"/>
  <c r="O13" i="16"/>
  <c r="O16" i="16"/>
  <c r="O11" i="16"/>
  <c r="O15" i="16"/>
  <c r="O9" i="16"/>
</calcChain>
</file>

<file path=xl/sharedStrings.xml><?xml version="1.0" encoding="utf-8"?>
<sst xmlns="http://schemas.openxmlformats.org/spreadsheetml/2006/main" count="776" uniqueCount="263">
  <si>
    <t>Operadora</t>
  </si>
  <si>
    <t>Reclamo</t>
  </si>
  <si>
    <t>Información</t>
  </si>
  <si>
    <t>Cobertura</t>
  </si>
  <si>
    <t>Julio</t>
  </si>
  <si>
    <t>Denuncia</t>
  </si>
  <si>
    <t>Sugerencia</t>
  </si>
  <si>
    <t>Esmeraldas</t>
  </si>
  <si>
    <t>Equipos</t>
  </si>
  <si>
    <t>Orellana</t>
  </si>
  <si>
    <t>Santa Elena</t>
  </si>
  <si>
    <t>Pichincha</t>
  </si>
  <si>
    <t>JULIO</t>
  </si>
  <si>
    <t>Abril</t>
  </si>
  <si>
    <t>Total general</t>
  </si>
  <si>
    <t xml:space="preserve">TOTAL GENERAL </t>
  </si>
  <si>
    <t>%</t>
  </si>
  <si>
    <t>Provincias</t>
  </si>
  <si>
    <t>REQUERIMIENTOS POR PROVINCIA</t>
  </si>
  <si>
    <t>CNT</t>
  </si>
  <si>
    <t>REQUERIMIENTOS POR OPERADORA</t>
  </si>
  <si>
    <t>CLARO - CONECEL</t>
  </si>
  <si>
    <t>CABLE UNION</t>
  </si>
  <si>
    <t>PUNTONET</t>
  </si>
  <si>
    <t>IPLANET</t>
  </si>
  <si>
    <t>ETAPA</t>
  </si>
  <si>
    <t>Descripción de Tramite</t>
  </si>
  <si>
    <t>MEDIO DE INGRESO</t>
  </si>
  <si>
    <t>TIPO DE REQUERIMIENTO</t>
  </si>
  <si>
    <t>Cantidad</t>
  </si>
  <si>
    <t>Venta atada o servicio atado</t>
  </si>
  <si>
    <t>CNT EP</t>
  </si>
  <si>
    <t>MEGADATOS - TELCONET</t>
  </si>
  <si>
    <t>ECUADOR TELECOM</t>
  </si>
  <si>
    <t>GRUPO TV CABLE</t>
  </si>
  <si>
    <t>OPERADOR - REQUERIMIENTOS</t>
  </si>
  <si>
    <t>REQUERIMIENTOS POR SERVICIO</t>
  </si>
  <si>
    <t>Servicio de Telecomunicaciones</t>
  </si>
  <si>
    <t>TIPOS DE RECLAMOS POR OPERADORES</t>
  </si>
  <si>
    <t>REQUERIMIENTOS POR SERVICIO Y OPERADOR</t>
  </si>
  <si>
    <t>Loja</t>
  </si>
  <si>
    <t>Chimborazo</t>
  </si>
  <si>
    <t>Guayas</t>
  </si>
  <si>
    <t>May</t>
  </si>
  <si>
    <t>Cañar</t>
  </si>
  <si>
    <t>Santo Domingo</t>
  </si>
  <si>
    <t>Azuay</t>
  </si>
  <si>
    <t>Imbabura</t>
  </si>
  <si>
    <t>Pastaza</t>
  </si>
  <si>
    <t>Tungurahua</t>
  </si>
  <si>
    <t>Cotopaxi</t>
  </si>
  <si>
    <t>El Oro</t>
  </si>
  <si>
    <t>Sistema Documental Quipux</t>
  </si>
  <si>
    <t>Correo Electrónico</t>
  </si>
  <si>
    <t>DIRECT TV</t>
  </si>
  <si>
    <t>SOLINTENSA</t>
  </si>
  <si>
    <t>OTROS OPERADORES</t>
  </si>
  <si>
    <t>ATENCIÓN AL USUARIO</t>
  </si>
  <si>
    <t>Categoria: Atención de requerimientos</t>
  </si>
  <si>
    <t>Indicador: Requerimientos atendidos</t>
  </si>
  <si>
    <t>Archivo</t>
  </si>
  <si>
    <t>Descripción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</si>
  <si>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Sistema ARCOTEL</t>
    </r>
  </si>
  <si>
    <t>TIPOS DE REQUERIMIENTOS Y MEDIO DE INGRESO DE REQUERIMIENTOS</t>
  </si>
  <si>
    <t>REQUERIMIENTOS</t>
  </si>
  <si>
    <t>Enero</t>
  </si>
  <si>
    <t>Febrero</t>
  </si>
  <si>
    <t>Marzo</t>
  </si>
  <si>
    <t>Mayo</t>
  </si>
  <si>
    <t>Junio</t>
  </si>
  <si>
    <t>TOTAL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</si>
  <si>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</si>
  <si>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</si>
  <si>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</si>
  <si>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</si>
  <si>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</si>
  <si>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</si>
  <si>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</si>
  <si>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</si>
  <si>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</si>
  <si>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>Año 2014</t>
  </si>
  <si>
    <t>Año 2015</t>
  </si>
  <si>
    <t>HISTÓRICO DE REQUERIMIENTOS</t>
  </si>
  <si>
    <t>AÑOS</t>
  </si>
  <si>
    <t>REQUERIMIENTOS HISTÓRICOS</t>
  </si>
  <si>
    <t>REQUERIMIENTOS TOTALES</t>
  </si>
  <si>
    <t>Requerimientos por Tipo e Histórico de Requerimientos</t>
  </si>
  <si>
    <t xml:space="preserve"> REQUERIMIENTOS CIUDADANOS POR PROVINCIA</t>
  </si>
  <si>
    <t>REQUERIMIENTOS CIUDADANOS REALIZADOS A LAS OPERADORAS</t>
  </si>
  <si>
    <t>Tipos de Requerimientos por Operadora</t>
  </si>
  <si>
    <t>SERVICIO</t>
  </si>
  <si>
    <t>OTECEL S.A. (MOVISTAR)</t>
  </si>
  <si>
    <t>CONECEL SA (CLARO)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</si>
  <si>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</si>
  <si>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</si>
  <si>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</si>
  <si>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</si>
  <si>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</si>
  <si>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</si>
  <si>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</si>
  <si>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</si>
  <si>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</si>
  <si>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</si>
  <si>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</si>
  <si>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RECLAMOS TELEFONÍA FIJA</t>
  </si>
  <si>
    <t>CNT TF</t>
  </si>
  <si>
    <t>SETEL S.A.</t>
  </si>
  <si>
    <t>ECUTEL</t>
  </si>
  <si>
    <t>ETAPA E.P.</t>
  </si>
  <si>
    <t>LINKOTEL</t>
  </si>
  <si>
    <t>AÑO</t>
  </si>
  <si>
    <t>OPERADORA</t>
  </si>
  <si>
    <t>RECLAMOS SERVICIO DE INTERNET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</si>
  <si>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</si>
  <si>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</si>
  <si>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</si>
  <si>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</si>
  <si>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</si>
  <si>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</si>
  <si>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</si>
  <si>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</si>
  <si>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</si>
  <si>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</si>
  <si>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</si>
  <si>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AÑO - MES </t>
  </si>
  <si>
    <t>RECLAMOS SERVICIO DE TV PAGADA</t>
  </si>
  <si>
    <t xml:space="preserve">UNIVISA </t>
  </si>
  <si>
    <t>1 Atención de requerimientos clasificados por tipo e histórico</t>
  </si>
  <si>
    <t>Detalle de la cantidad de requerimientos atendidos desagregados por tipo, medio de ingreso del requirimiento y evolución histórica</t>
  </si>
  <si>
    <t>Detalle de atención de requerimientos ingresados por Provincias y Operadoras</t>
  </si>
  <si>
    <t>Detalle de atención de requerimientos clasificados por servicio y operadora</t>
  </si>
  <si>
    <t>REQUERIMIENTOS DEL SERVICIO MOVIL AVANZADO</t>
  </si>
  <si>
    <t>Detalle de atención de requerimientos del Servicio Móvil Avanzado</t>
  </si>
  <si>
    <t>Detalle de atención de requerimientos del Servicio de Telefonía Fija</t>
  </si>
  <si>
    <t>Detalle de atención de reclamos del Servicio de Internet</t>
  </si>
  <si>
    <t>Detalle de atención de los tipos de requerimientos realizados por los ciudadanos</t>
  </si>
  <si>
    <t>Detalle de atención de reclamos del Servicio de TV Pagada</t>
  </si>
  <si>
    <t>2. Atención de requerimientos por Provincias y Operadoras</t>
  </si>
  <si>
    <t>3. Atención de requerimientos clasificados por tipo</t>
  </si>
  <si>
    <t>4. Atención de requerimientos por servicio y operadora</t>
  </si>
  <si>
    <t>5. Atención de requerimientos del Servicio Móvil Avanzado</t>
  </si>
  <si>
    <t>6. Atención de requerimientos del Servicio de Telefonía Fija</t>
  </si>
  <si>
    <t>7. Atención de requerimientos del Servicio de Internet</t>
  </si>
  <si>
    <t>7. Atención de requerimientos del Servicio de TV Pagada</t>
  </si>
  <si>
    <t>Requerimientos por Provincias y Empresas Operadoras</t>
  </si>
  <si>
    <t>Requerimientos por Servicio de Telecomunicaciones</t>
  </si>
  <si>
    <t>Requerimientos del Servicio Móvil Avanzado</t>
  </si>
  <si>
    <t xml:space="preserve"> Requerimientos del Servicio de Telefonía Fija</t>
  </si>
  <si>
    <t>Requerimientos de Servicio de Internet</t>
  </si>
  <si>
    <t>Requerimientos de Servicio de TV Pagada</t>
  </si>
  <si>
    <t>Roaming</t>
  </si>
  <si>
    <t>Sucumbíos</t>
  </si>
  <si>
    <t>Movistar - Otecel</t>
  </si>
  <si>
    <t>Univisa</t>
  </si>
  <si>
    <t>TOTAL TELEFONIA FIJA</t>
  </si>
  <si>
    <t>TOTAL INTERNET</t>
  </si>
  <si>
    <t>TOTAL SERVICIO TELEVISIÓN PAGADA</t>
  </si>
  <si>
    <t>Cerrado</t>
  </si>
  <si>
    <t>Escalado</t>
  </si>
  <si>
    <t>En trámite</t>
  </si>
  <si>
    <t>Abierto</t>
  </si>
  <si>
    <t>MESES AÑO 2017</t>
  </si>
  <si>
    <t>Año 2016</t>
  </si>
  <si>
    <t>Bolívar</t>
  </si>
  <si>
    <t>-</t>
  </si>
  <si>
    <t>RECLAMOS AÑO 2017  -  SERVICIO DE TV PAGADA</t>
  </si>
  <si>
    <t>Claro - Conecel</t>
  </si>
  <si>
    <t>Interferencias</t>
  </si>
  <si>
    <t>ESTADO DEL REQUERIMIENTO</t>
  </si>
  <si>
    <t>Requerimiento</t>
  </si>
  <si>
    <t>ATENCIÓN DE REQUERIMIENTOS EN LA MATRIZ - COORDINACIONES ZONALES Y OFICINAS TÉCNICAS</t>
  </si>
  <si>
    <t xml:space="preserve">ABRIL </t>
  </si>
  <si>
    <t xml:space="preserve">MAYO </t>
  </si>
  <si>
    <t xml:space="preserve">OCTUBRE </t>
  </si>
  <si>
    <t>Unidad de Atención al Consumidor, DEAC</t>
  </si>
  <si>
    <t>Coordinación Zonal 2</t>
  </si>
  <si>
    <t>Coordinación Zonal 3</t>
  </si>
  <si>
    <t>Coordinación Zonal 4</t>
  </si>
  <si>
    <t>Coordinación Zonal 5</t>
  </si>
  <si>
    <t>Coordinación Zonal 6</t>
  </si>
  <si>
    <t>Oficina Técnica de Sucumbíos</t>
  </si>
  <si>
    <t>Oficina Técnica de Loja</t>
  </si>
  <si>
    <t>Oficina Técnica de Galápagos</t>
  </si>
  <si>
    <t>Cnt Ep</t>
  </si>
  <si>
    <t>NOTA: En la Estadística del mes de marzo se realiza la corrección del número total de requerimientos ingresados que corresponde a 1094.</t>
  </si>
  <si>
    <t>Etiquetas de fila</t>
  </si>
  <si>
    <t>Obligación a permanecer</t>
  </si>
  <si>
    <t>Cable Unión</t>
  </si>
  <si>
    <t>Los Ríos</t>
  </si>
  <si>
    <t>Manabí</t>
  </si>
  <si>
    <t xml:space="preserve">  </t>
  </si>
  <si>
    <t>MEGADATOS - NETLIFE</t>
  </si>
  <si>
    <t>Teléfonos robados</t>
  </si>
  <si>
    <t>Formulario Web</t>
  </si>
  <si>
    <t>Carchi</t>
  </si>
  <si>
    <t xml:space="preserve"> </t>
  </si>
  <si>
    <t>PBX Directo</t>
  </si>
  <si>
    <t>Acceso a Internet Fijo</t>
  </si>
  <si>
    <t>Privacidad</t>
  </si>
  <si>
    <t>Atención Presencial</t>
  </si>
  <si>
    <t>Servicio Portador</t>
  </si>
  <si>
    <t>Facturación. Recargas no acreditadas</t>
  </si>
  <si>
    <t>HISTORICO EVOLUCION MENSUAL DE REQUERIMIENTOS AÑO 2017</t>
  </si>
  <si>
    <t>EVOLUCION MENSUAL DE REQUERIMIENTOS AÑO 2018</t>
  </si>
  <si>
    <t>AÑO 2018</t>
  </si>
  <si>
    <t>RECLAMOS AÑO 2018 - SERVICIO DE TELEFONÍA FIJA</t>
  </si>
  <si>
    <t>RECLAMOS AÑO 2018 - RECLAMOS SERVICIO DE INTERNET</t>
  </si>
  <si>
    <t>Telefonía Fija</t>
  </si>
  <si>
    <t>Llamadas 1800 567-567</t>
  </si>
  <si>
    <t>CLARO FIJO</t>
  </si>
  <si>
    <t>CLARO - FIJO</t>
  </si>
  <si>
    <t>Homologación</t>
  </si>
  <si>
    <t>Proveedor no habilitado</t>
  </si>
  <si>
    <t>Facturación. Cobro por servicios no proporcionados</t>
  </si>
  <si>
    <t>Claro - Fijo</t>
  </si>
  <si>
    <t>Servicio Móvil Avanzado</t>
  </si>
  <si>
    <t>Otros pedidos de información</t>
  </si>
  <si>
    <t>MESES AÑO 2018</t>
  </si>
  <si>
    <t>Megadatos - Netlife</t>
  </si>
  <si>
    <t>Porcentaje</t>
  </si>
  <si>
    <t>Otros requerimientos ingresados</t>
  </si>
  <si>
    <t>-----</t>
  </si>
  <si>
    <t>Medio Ingreso</t>
  </si>
  <si>
    <t>Sistema Atención SUARV2 - Página Web Arcotel</t>
  </si>
  <si>
    <t>Estado del reclamo</t>
  </si>
  <si>
    <t>PuntoNet</t>
  </si>
  <si>
    <t>Otros ingresos (ARCOTEL-ARCOTEL-2017-0154-M de 23/11/2018.)</t>
  </si>
  <si>
    <t>Cortes del Servicio</t>
  </si>
  <si>
    <t>Facturación. Acumulación de saldos</t>
  </si>
  <si>
    <t>Facturación. Cobro por servicios oportunamente terminados</t>
  </si>
  <si>
    <t>IPlanet</t>
  </si>
  <si>
    <t>Saitel</t>
  </si>
  <si>
    <t>Facturación. No entrega de la factura</t>
  </si>
  <si>
    <t>Facturación. Cobro por servicios no solicitados</t>
  </si>
  <si>
    <t>Morona Santiago</t>
  </si>
  <si>
    <t>Zamora Chinchipe</t>
  </si>
  <si>
    <t>Falta de tono</t>
  </si>
  <si>
    <t>Portabilidad numérica</t>
  </si>
  <si>
    <t>Servicio de Información</t>
  </si>
  <si>
    <t>Televisión por suscripción</t>
  </si>
  <si>
    <t>Servicios empaquetados</t>
  </si>
  <si>
    <t>Otros Servicios - reclamos</t>
  </si>
  <si>
    <t>Llamadas y mensajes no deseados (spam)</t>
  </si>
  <si>
    <t>Otros tipos de reclamos</t>
  </si>
  <si>
    <t>Calidad de comunicación e intermintencias</t>
  </si>
  <si>
    <t>Internet Móvil</t>
  </si>
  <si>
    <t>Neutralidad de red</t>
  </si>
  <si>
    <t>Atención de solicitudes. Reclamos fuera de plazo</t>
  </si>
  <si>
    <t>Facturación. Cobro de valores diferetnes a los pactados</t>
  </si>
  <si>
    <t>Facturación. Prelación de saldos.</t>
  </si>
  <si>
    <t>Requisitos para el servicio</t>
  </si>
  <si>
    <t xml:space="preserve">Otros reclamos </t>
  </si>
  <si>
    <t>Grupo TV Cable</t>
  </si>
  <si>
    <t>Direc TV</t>
  </si>
  <si>
    <t>Etapa Ep</t>
  </si>
  <si>
    <t>Otros operadores</t>
  </si>
  <si>
    <t>Galápagos</t>
  </si>
  <si>
    <r>
      <t>Fecha de publicación</t>
    </r>
    <r>
      <rPr>
        <sz val="11"/>
        <color theme="3" tint="-0.499984740745262"/>
        <rFont val="Arial"/>
        <family val="2"/>
      </rPr>
      <t>: Septiembre 2018</t>
    </r>
  </si>
  <si>
    <t>2018 (Hasta Septiembre 2018)</t>
  </si>
  <si>
    <t>Mes:  Septiembre 2018</t>
  </si>
  <si>
    <t>Mes:  Septiembre  2018</t>
  </si>
  <si>
    <t>Mes: Septiembre  2018</t>
  </si>
  <si>
    <t>Mes: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</si>
</sst>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 Light"/>
      <family val="2"/>
    </font>
    <font>
      <b/>
      <sz val="11"/>
      <color rgb="FFFFFFFF"/>
      <name val="Calibri Light"/>
      <family val="2"/>
    </font>
    <font>
      <b/>
      <sz val="11"/>
      <color theme="1"/>
      <name val="Calibri Light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rgb="FFFFFFFF"/>
      </patternFill>
    </fill>
    <fill>
      <patternFill patternType="solid">
        <fgColor rgb="FF30549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4" fillId="35" borderId="10" xfId="0" applyFont="1" applyFill="1" applyBorder="1"/>
    <xf numFmtId="0" fontId="1" fillId="34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165" fontId="20" fillId="36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65" fontId="1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0" fillId="0" borderId="10" xfId="0" applyNumberFormat="1" applyBorder="1" applyAlignment="1">
      <alignment horizontal="center" vertical="center" wrapText="1"/>
    </xf>
    <xf numFmtId="0" fontId="1" fillId="37" borderId="10" xfId="0" applyFont="1" applyFill="1" applyBorder="1"/>
    <xf numFmtId="0" fontId="14" fillId="3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2" fillId="39" borderId="13" xfId="74" applyFill="1" applyBorder="1"/>
    <xf numFmtId="0" fontId="2" fillId="39" borderId="14" xfId="74" applyFill="1" applyBorder="1"/>
    <xf numFmtId="0" fontId="2" fillId="39" borderId="15" xfId="74" applyFill="1" applyBorder="1"/>
    <xf numFmtId="0" fontId="2" fillId="39" borderId="16" xfId="74" applyFill="1" applyBorder="1"/>
    <xf numFmtId="0" fontId="28" fillId="39" borderId="0" xfId="74" applyFont="1" applyFill="1" applyBorder="1"/>
    <xf numFmtId="0" fontId="2" fillId="39" borderId="0" xfId="74" applyFill="1" applyBorder="1"/>
    <xf numFmtId="0" fontId="2" fillId="39" borderId="17" xfId="74" applyFill="1" applyBorder="1"/>
    <xf numFmtId="0" fontId="14" fillId="39" borderId="0" xfId="74" applyFont="1" applyFill="1" applyBorder="1"/>
    <xf numFmtId="0" fontId="29" fillId="39" borderId="0" xfId="74" applyFont="1" applyFill="1" applyBorder="1"/>
    <xf numFmtId="0" fontId="2" fillId="38" borderId="13" xfId="74" applyFill="1" applyBorder="1"/>
    <xf numFmtId="0" fontId="30" fillId="38" borderId="14" xfId="74" applyFont="1" applyFill="1" applyBorder="1"/>
    <xf numFmtId="0" fontId="2" fillId="38" borderId="14" xfId="74" applyFill="1" applyBorder="1"/>
    <xf numFmtId="0" fontId="2" fillId="38" borderId="15" xfId="74" applyFill="1" applyBorder="1"/>
    <xf numFmtId="0" fontId="2" fillId="38" borderId="16" xfId="74" applyFill="1" applyBorder="1"/>
    <xf numFmtId="0" fontId="32" fillId="38" borderId="0" xfId="74" applyFont="1" applyFill="1" applyBorder="1"/>
    <xf numFmtId="0" fontId="2" fillId="38" borderId="0" xfId="74" applyFill="1" applyBorder="1"/>
    <xf numFmtId="0" fontId="2" fillId="38" borderId="17" xfId="74" applyFill="1" applyBorder="1"/>
    <xf numFmtId="0" fontId="2" fillId="38" borderId="18" xfId="74" applyFill="1" applyBorder="1"/>
    <xf numFmtId="0" fontId="32" fillId="38" borderId="19" xfId="74" applyFont="1" applyFill="1" applyBorder="1"/>
    <xf numFmtId="0" fontId="2" fillId="38" borderId="19" xfId="74" applyFill="1" applyBorder="1"/>
    <xf numFmtId="0" fontId="2" fillId="38" borderId="20" xfId="74" applyFill="1" applyBorder="1"/>
    <xf numFmtId="0" fontId="2" fillId="33" borderId="13" xfId="74" applyFill="1" applyBorder="1"/>
    <xf numFmtId="0" fontId="32" fillId="33" borderId="14" xfId="74" applyFont="1" applyFill="1" applyBorder="1"/>
    <xf numFmtId="0" fontId="2" fillId="33" borderId="14" xfId="74" applyFill="1" applyBorder="1"/>
    <xf numFmtId="0" fontId="2" fillId="33" borderId="15" xfId="74" applyFill="1" applyBorder="1"/>
    <xf numFmtId="0" fontId="34" fillId="34" borderId="0" xfId="0" applyFont="1" applyFill="1" applyBorder="1" applyAlignment="1">
      <alignment horizontal="center" vertical="top"/>
    </xf>
    <xf numFmtId="0" fontId="34" fillId="34" borderId="17" xfId="0" applyFont="1" applyFill="1" applyBorder="1" applyAlignment="1">
      <alignment horizontal="center" vertical="top"/>
    </xf>
    <xf numFmtId="0" fontId="2" fillId="33" borderId="0" xfId="74" applyFill="1" applyBorder="1"/>
    <xf numFmtId="0" fontId="2" fillId="33" borderId="16" xfId="74" applyFill="1" applyBorder="1"/>
    <xf numFmtId="0" fontId="2" fillId="33" borderId="24" xfId="74" applyFill="1" applyBorder="1"/>
    <xf numFmtId="0" fontId="2" fillId="33" borderId="17" xfId="74" applyFill="1" applyBorder="1"/>
    <xf numFmtId="0" fontId="0" fillId="0" borderId="19" xfId="0" applyBorder="1"/>
    <xf numFmtId="0" fontId="0" fillId="0" borderId="20" xfId="0" applyBorder="1"/>
    <xf numFmtId="0" fontId="37" fillId="35" borderId="10" xfId="0" applyFont="1" applyFill="1" applyBorder="1" applyAlignment="1">
      <alignment horizontal="center" vertical="center" wrapText="1" readingOrder="1"/>
    </xf>
    <xf numFmtId="0" fontId="0" fillId="33" borderId="10" xfId="0" applyFill="1" applyBorder="1" applyAlignment="1">
      <alignment horizontal="left" vertical="center" wrapText="1" readingOrder="1"/>
    </xf>
    <xf numFmtId="0" fontId="0" fillId="0" borderId="10" xfId="0" applyNumberForma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NumberFormat="1" applyFill="1" applyBorder="1" applyAlignment="1">
      <alignment horizontal="center" vertical="center" wrapText="1" readingOrder="1"/>
    </xf>
    <xf numFmtId="0" fontId="0" fillId="35" borderId="0" xfId="0" applyFill="1"/>
    <xf numFmtId="0" fontId="1" fillId="0" borderId="0" xfId="0" applyFont="1"/>
    <xf numFmtId="0" fontId="0" fillId="0" borderId="0" xfId="0" applyAlignment="1">
      <alignment readingOrder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 readingOrder="1"/>
    </xf>
    <xf numFmtId="3" fontId="39" fillId="34" borderId="10" xfId="0" applyNumberFormat="1" applyFont="1" applyFill="1" applyBorder="1" applyAlignment="1">
      <alignment horizontal="center" vertical="center" wrapText="1" readingOrder="1"/>
    </xf>
    <xf numFmtId="165" fontId="2" fillId="39" borderId="0" xfId="74" applyNumberFormat="1" applyFill="1" applyBorder="1"/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5" fontId="14" fillId="35" borderId="10" xfId="0" applyNumberFormat="1" applyFont="1" applyFill="1" applyBorder="1" applyAlignment="1">
      <alignment horizontal="center"/>
    </xf>
    <xf numFmtId="0" fontId="41" fillId="41" borderId="10" xfId="0" applyFont="1" applyFill="1" applyBorder="1" applyAlignment="1">
      <alignment horizontal="center" vertical="center"/>
    </xf>
    <xf numFmtId="49" fontId="42" fillId="42" borderId="10" xfId="0" applyNumberFormat="1" applyFont="1" applyFill="1" applyBorder="1" applyAlignment="1">
      <alignment horizontal="center" vertical="center"/>
    </xf>
    <xf numFmtId="49" fontId="42" fillId="42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readingOrder="1"/>
    </xf>
    <xf numFmtId="3" fontId="40" fillId="0" borderId="10" xfId="0" applyNumberFormat="1" applyFont="1" applyFill="1" applyBorder="1" applyAlignment="1">
      <alignment horizontal="center" vertical="center" readingOrder="1"/>
    </xf>
    <xf numFmtId="0" fontId="0" fillId="39" borderId="0" xfId="74" applyFont="1" applyFill="1" applyBorder="1"/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0" fillId="41" borderId="10" xfId="0" applyFont="1" applyFill="1" applyBorder="1" applyAlignment="1">
      <alignment horizontal="center" vertical="center"/>
    </xf>
    <xf numFmtId="165" fontId="0" fillId="33" borderId="10" xfId="72" applyNumberFormat="1" applyFont="1" applyFill="1" applyBorder="1" applyAlignment="1">
      <alignment horizontal="center" vertical="center" wrapText="1"/>
    </xf>
    <xf numFmtId="165" fontId="14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0" fontId="2" fillId="39" borderId="0" xfId="74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 horizontal="left"/>
    </xf>
    <xf numFmtId="0" fontId="44" fillId="43" borderId="32" xfId="0" applyFont="1" applyFill="1" applyBorder="1" applyAlignment="1">
      <alignment horizontal="center" vertical="center" wrapText="1"/>
    </xf>
    <xf numFmtId="166" fontId="14" fillId="35" borderId="10" xfId="76" applyNumberFormat="1" applyFont="1" applyFill="1" applyBorder="1" applyAlignment="1">
      <alignment horizontal="center" vertical="center" wrapText="1" readingOrder="1"/>
    </xf>
    <xf numFmtId="0" fontId="0" fillId="0" borderId="0" xfId="0" applyFont="1"/>
    <xf numFmtId="0" fontId="0" fillId="0" borderId="0" xfId="0" applyNumberFormat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49" fontId="38" fillId="42" borderId="26" xfId="0" applyNumberFormat="1" applyFont="1" applyFill="1" applyBorder="1" applyAlignment="1">
      <alignment horizontal="center" vertical="center" wrapText="1"/>
    </xf>
    <xf numFmtId="49" fontId="38" fillId="42" borderId="25" xfId="0" applyNumberFormat="1" applyFont="1" applyFill="1" applyBorder="1" applyAlignment="1">
      <alignment horizontal="center" vertical="center" wrapText="1"/>
    </xf>
    <xf numFmtId="49" fontId="38" fillId="42" borderId="27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9" fontId="14" fillId="35" borderId="10" xfId="72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horizontal="center" vertical="center"/>
    </xf>
    <xf numFmtId="10" fontId="0" fillId="0" borderId="10" xfId="72" applyNumberFormat="1" applyFont="1" applyBorder="1" applyAlignment="1">
      <alignment horizontal="center" vertical="center"/>
    </xf>
    <xf numFmtId="10" fontId="14" fillId="35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4" fillId="43" borderId="10" xfId="0" applyFont="1" applyFill="1" applyBorder="1" applyAlignment="1">
      <alignment horizontal="center" vertical="center"/>
    </xf>
    <xf numFmtId="0" fontId="47" fillId="4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0" borderId="10" xfId="0" quotePrefix="1" applyNumberFormat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vertical="center"/>
    </xf>
    <xf numFmtId="0" fontId="44" fillId="43" borderId="11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5" borderId="33" xfId="0" applyFont="1" applyFill="1" applyBorder="1" applyAlignment="1">
      <alignment vertical="center"/>
    </xf>
    <xf numFmtId="0" fontId="14" fillId="35" borderId="33" xfId="0" applyFont="1" applyFill="1" applyBorder="1" applyAlignment="1">
      <alignment vertical="center" wrapText="1" readingOrder="1"/>
    </xf>
    <xf numFmtId="0" fontId="1" fillId="37" borderId="10" xfId="0" applyFont="1" applyFill="1" applyBorder="1" applyAlignment="1">
      <alignment horizontal="center" vertical="center"/>
    </xf>
    <xf numFmtId="0" fontId="22" fillId="0" borderId="16" xfId="73" applyBorder="1" applyAlignment="1" applyProtection="1">
      <alignment horizontal="left" vertical="top"/>
    </xf>
    <xf numFmtId="0" fontId="22" fillId="0" borderId="0" xfId="73" applyBorder="1" applyAlignment="1" applyProtection="1">
      <alignment horizontal="left" vertical="top"/>
    </xf>
    <xf numFmtId="0" fontId="22" fillId="0" borderId="24" xfId="73" applyBorder="1" applyAlignment="1" applyProtection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33" fillId="40" borderId="21" xfId="0" applyFont="1" applyFill="1" applyBorder="1" applyAlignment="1">
      <alignment horizontal="center" vertical="top"/>
    </xf>
    <xf numFmtId="0" fontId="33" fillId="40" borderId="22" xfId="0" applyFont="1" applyFill="1" applyBorder="1" applyAlignment="1">
      <alignment horizontal="center" vertical="top"/>
    </xf>
    <xf numFmtId="0" fontId="34" fillId="40" borderId="14" xfId="0" applyFont="1" applyFill="1" applyBorder="1" applyAlignment="1">
      <alignment horizontal="center" vertical="top"/>
    </xf>
    <xf numFmtId="0" fontId="34" fillId="40" borderId="15" xfId="0" applyFont="1" applyFill="1" applyBorder="1" applyAlignment="1">
      <alignment horizontal="center" vertical="top"/>
    </xf>
    <xf numFmtId="0" fontId="0" fillId="34" borderId="23" xfId="0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36" fillId="35" borderId="0" xfId="0" applyFont="1" applyFill="1" applyAlignment="1">
      <alignment horizontal="center"/>
    </xf>
    <xf numFmtId="0" fontId="14" fillId="35" borderId="26" xfId="0" applyFont="1" applyFill="1" applyBorder="1" applyAlignment="1">
      <alignment horizontal="center" vertical="center" wrapText="1" readingOrder="1"/>
    </xf>
    <xf numFmtId="0" fontId="14" fillId="35" borderId="27" xfId="0" applyFont="1" applyFill="1" applyBorder="1" applyAlignment="1">
      <alignment horizontal="center" vertical="center" wrapText="1" readingOrder="1"/>
    </xf>
    <xf numFmtId="0" fontId="14" fillId="35" borderId="11" xfId="0" applyFont="1" applyFill="1" applyBorder="1" applyAlignment="1">
      <alignment horizontal="center" vertical="center" wrapText="1" readingOrder="1"/>
    </xf>
    <xf numFmtId="0" fontId="14" fillId="35" borderId="28" xfId="0" applyFont="1" applyFill="1" applyBorder="1" applyAlignment="1">
      <alignment horizontal="center" vertical="center" wrapText="1" readingOrder="1"/>
    </xf>
    <xf numFmtId="0" fontId="14" fillId="35" borderId="12" xfId="0" applyFont="1" applyFill="1" applyBorder="1" applyAlignment="1">
      <alignment horizontal="center" vertical="center" wrapText="1" readingOrder="1"/>
    </xf>
    <xf numFmtId="0" fontId="36" fillId="35" borderId="0" xfId="0" applyFont="1" applyFill="1" applyAlignment="1">
      <alignment horizontal="center" vertical="center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6" fillId="35" borderId="34" xfId="0" applyFont="1" applyFill="1" applyBorder="1" applyAlignment="1">
      <alignment horizontal="center" vertical="center"/>
    </xf>
    <xf numFmtId="0" fontId="26" fillId="35" borderId="35" xfId="0" applyFont="1" applyFill="1" applyBorder="1" applyAlignment="1">
      <alignment horizontal="center" vertical="center"/>
    </xf>
    <xf numFmtId="0" fontId="44" fillId="43" borderId="11" xfId="0" applyFont="1" applyFill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/>
    </xf>
    <xf numFmtId="0" fontId="44" fillId="43" borderId="12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 readingOrder="1"/>
    </xf>
    <xf numFmtId="0" fontId="14" fillId="35" borderId="33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26" fillId="35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49" fontId="38" fillId="42" borderId="10" xfId="0" applyNumberFormat="1" applyFont="1" applyFill="1" applyBorder="1" applyAlignment="1">
      <alignment horizontal="center" vertical="center"/>
    </xf>
    <xf numFmtId="0" fontId="42" fillId="42" borderId="26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42" fillId="42" borderId="27" xfId="0" applyFont="1" applyFill="1" applyBorder="1" applyAlignment="1">
      <alignment horizontal="center" vertical="center"/>
    </xf>
    <xf numFmtId="49" fontId="43" fillId="42" borderId="26" xfId="0" applyNumberFormat="1" applyFont="1" applyFill="1" applyBorder="1" applyAlignment="1">
      <alignment horizontal="center" vertical="center" wrapText="1"/>
    </xf>
    <xf numFmtId="49" fontId="43" fillId="42" borderId="27" xfId="0" applyNumberFormat="1" applyFont="1" applyFill="1" applyBorder="1" applyAlignment="1">
      <alignment horizontal="center" vertical="center" wrapText="1"/>
    </xf>
    <xf numFmtId="49" fontId="43" fillId="42" borderId="11" xfId="0" applyNumberFormat="1" applyFont="1" applyFill="1" applyBorder="1" applyAlignment="1">
      <alignment horizontal="center" vertical="center" wrapText="1"/>
    </xf>
    <xf numFmtId="49" fontId="43" fillId="42" borderId="28" xfId="0" applyNumberFormat="1" applyFont="1" applyFill="1" applyBorder="1" applyAlignment="1">
      <alignment horizontal="center" vertical="center" wrapText="1"/>
    </xf>
    <xf numFmtId="49" fontId="43" fillId="42" borderId="12" xfId="0" applyNumberFormat="1" applyFont="1" applyFill="1" applyBorder="1" applyAlignment="1">
      <alignment horizontal="center" vertical="center" wrapText="1"/>
    </xf>
    <xf numFmtId="49" fontId="38" fillId="42" borderId="10" xfId="0" applyNumberFormat="1" applyFont="1" applyFill="1" applyBorder="1" applyAlignment="1">
      <alignment horizontal="center" vertical="center" wrapText="1"/>
    </xf>
    <xf numFmtId="49" fontId="29" fillId="42" borderId="11" xfId="0" applyNumberFormat="1" applyFont="1" applyFill="1" applyBorder="1" applyAlignment="1">
      <alignment horizontal="center" vertical="center" wrapText="1"/>
    </xf>
    <xf numFmtId="49" fontId="29" fillId="42" borderId="28" xfId="0" applyNumberFormat="1" applyFont="1" applyFill="1" applyBorder="1" applyAlignment="1">
      <alignment horizontal="center" vertical="center" wrapText="1"/>
    </xf>
    <xf numFmtId="49" fontId="29" fillId="42" borderId="12" xfId="0" applyNumberFormat="1" applyFont="1" applyFill="1" applyBorder="1" applyAlignment="1">
      <alignment horizontal="center" vertical="center" wrapText="1"/>
    </xf>
    <xf numFmtId="0" fontId="14" fillId="35" borderId="29" xfId="0" applyNumberFormat="1" applyFont="1" applyFill="1" applyBorder="1" applyAlignment="1">
      <alignment horizontal="center" vertical="center" wrapText="1"/>
    </xf>
    <xf numFmtId="0" fontId="14" fillId="35" borderId="30" xfId="0" applyNumberFormat="1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9" fillId="42" borderId="1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7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73" builtinId="8"/>
    <cellStyle name="Hipervínculo 2" xfId="42"/>
    <cellStyle name="Hipervínculo 3" xfId="43"/>
    <cellStyle name="Hipervínculo 4" xfId="50"/>
    <cellStyle name="Hipervínculo 5" xfId="61"/>
    <cellStyle name="Hipervínculo visitado" xfId="51" builtinId="9" customBuiltin="1"/>
    <cellStyle name="Incorrecto" xfId="7" builtinId="27" customBuiltin="1"/>
    <cellStyle name="Millares" xfId="76" builtinId="3"/>
    <cellStyle name="Millares 10" xfId="57"/>
    <cellStyle name="Millares 11" xfId="59"/>
    <cellStyle name="Millares 12" xfId="58"/>
    <cellStyle name="Millares 13" xfId="60"/>
    <cellStyle name="Millares 14" xfId="62"/>
    <cellStyle name="Millares 15" xfId="63"/>
    <cellStyle name="Millares 16" xfId="64"/>
    <cellStyle name="Millares 17" xfId="65"/>
    <cellStyle name="Millares 18" xfId="66"/>
    <cellStyle name="Millares 19" xfId="67"/>
    <cellStyle name="Millares 2" xfId="46"/>
    <cellStyle name="Millares 20" xfId="68"/>
    <cellStyle name="Millares 21" xfId="69"/>
    <cellStyle name="Millares 22" xfId="70"/>
    <cellStyle name="Millares 23" xfId="71"/>
    <cellStyle name="Millares 24" xfId="44"/>
    <cellStyle name="Millares 3" xfId="47"/>
    <cellStyle name="Millares 4" xfId="48"/>
    <cellStyle name="Millares 5" xfId="52"/>
    <cellStyle name="Millares 6" xfId="53"/>
    <cellStyle name="Millares 7" xfId="54"/>
    <cellStyle name="Millares 8" xfId="55"/>
    <cellStyle name="Millares 9" xfId="56"/>
    <cellStyle name="Neutral" xfId="8" builtinId="28" customBuiltin="1"/>
    <cellStyle name="Normal" xfId="0" builtinId="0"/>
    <cellStyle name="Normal 2" xfId="45"/>
    <cellStyle name="Normal 3" xfId="49"/>
    <cellStyle name="Normal 43" xfId="74"/>
    <cellStyle name="Notas" xfId="15" builtinId="10" customBuiltin="1"/>
    <cellStyle name="Porcentaje" xfId="7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75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EVOLUCION MENSUAL REQUERIMIENTOS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AÑO 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 - Historico'!$C$74</c:f>
              <c:strCache>
                <c:ptCount val="1"/>
                <c:pt idx="0">
                  <c:v>Denuncia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677907310731218E-2"/>
                  <c:y val="-2.6356296365787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090200253421293E-2"/>
                  <c:y val="-5.051493512901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636996363859668E-2"/>
                  <c:y val="-4.429106553777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95810454670993E-3"/>
                  <c:y val="-2.818522352404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551-4E8B-966E-56A1153EB5E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'Tipo - Historico'!$D$59:$O$60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Historico'!$D$74:$O$74</c:f>
              <c:numCache>
                <c:formatCode>General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551-4E8B-966E-56A1153EB5E4}"/>
            </c:ext>
          </c:extLst>
        </c:ser>
        <c:ser>
          <c:idx val="1"/>
          <c:order val="1"/>
          <c:tx>
            <c:strRef>
              <c:f>'Tipo - Historico'!$C$75</c:f>
              <c:strCache>
                <c:ptCount val="1"/>
                <c:pt idx="0">
                  <c:v>Información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8411764586242436E-3"/>
                  <c:y val="-1.3379663077817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886561363706147E-3"/>
                  <c:y val="-8.455567057212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62381445309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54624545482387E-3"/>
                  <c:y val="-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092490909649171E-3"/>
                  <c:y val="-8.858213107555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31936818223688E-3"/>
                  <c:y val="-8.858213107555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092490909649171E-3"/>
                  <c:y val="-7.650274956525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9546245454824585E-3"/>
                  <c:y val="-6.4423368054950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9546245454823154E-3"/>
                  <c:y val="-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D551-4E8B-966E-56A1153EB5E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'Tipo - Historico'!$D$59:$O$60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Historico'!$D$75:$O$75</c:f>
              <c:numCache>
                <c:formatCode>General</c:formatCode>
                <c:ptCount val="12"/>
                <c:pt idx="0">
                  <c:v>81</c:v>
                </c:pt>
                <c:pt idx="1">
                  <c:v>71</c:v>
                </c:pt>
                <c:pt idx="2">
                  <c:v>104</c:v>
                </c:pt>
                <c:pt idx="3">
                  <c:v>86</c:v>
                </c:pt>
                <c:pt idx="4">
                  <c:v>85</c:v>
                </c:pt>
                <c:pt idx="5">
                  <c:v>127</c:v>
                </c:pt>
                <c:pt idx="6">
                  <c:v>76</c:v>
                </c:pt>
                <c:pt idx="7">
                  <c:v>78</c:v>
                </c:pt>
                <c:pt idx="8">
                  <c:v>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551-4E8B-966E-56A1153EB5E4}"/>
            </c:ext>
          </c:extLst>
        </c:ser>
        <c:ser>
          <c:idx val="2"/>
          <c:order val="2"/>
          <c:tx>
            <c:strRef>
              <c:f>'Tipo - Historico'!$C$76</c:f>
              <c:strCache>
                <c:ptCount val="1"/>
                <c:pt idx="0">
                  <c:v>Reclamo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'Tipo - Historico'!$D$59:$O$60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Historico'!$D$76:$O$76</c:f>
              <c:numCache>
                <c:formatCode>General</c:formatCode>
                <c:ptCount val="12"/>
                <c:pt idx="0">
                  <c:v>1203</c:v>
                </c:pt>
                <c:pt idx="1">
                  <c:v>1130</c:v>
                </c:pt>
                <c:pt idx="2">
                  <c:v>1338</c:v>
                </c:pt>
                <c:pt idx="3">
                  <c:v>1164</c:v>
                </c:pt>
                <c:pt idx="4">
                  <c:v>1161</c:v>
                </c:pt>
                <c:pt idx="5">
                  <c:v>1164</c:v>
                </c:pt>
                <c:pt idx="6">
                  <c:v>1141</c:v>
                </c:pt>
                <c:pt idx="7">
                  <c:v>1202</c:v>
                </c:pt>
                <c:pt idx="8">
                  <c:v>1067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D551-4E8B-966E-56A1153EB5E4}"/>
            </c:ext>
          </c:extLst>
        </c:ser>
        <c:ser>
          <c:idx val="3"/>
          <c:order val="3"/>
          <c:tx>
            <c:strRef>
              <c:f>'Tipo - Historico'!$C$77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1.5636996363859668E-2"/>
                  <c:y val="3.2211684027475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705059545635982E-2"/>
                  <c:y val="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7958104546710641E-3"/>
                  <c:y val="4.831752604121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1727747272894752E-2"/>
                  <c:y val="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D551-4E8B-966E-56A1153EB5E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137866364166716E-2"/>
                  <c:y val="2.415876302060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D551-4E8B-966E-56A1153EB5E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'Tipo - Historico'!$D$59:$O$60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Historico'!$D$77:$O$77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D551-4E8B-966E-56A1153EB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408240"/>
        <c:axId val="345405440"/>
      </c:lineChart>
      <c:catAx>
        <c:axId val="34540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5405440"/>
        <c:crosses val="autoZero"/>
        <c:auto val="1"/>
        <c:lblAlgn val="ctr"/>
        <c:lblOffset val="100"/>
        <c:noMultiLvlLbl val="0"/>
      </c:catAx>
      <c:valAx>
        <c:axId val="34540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540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REALIZADOS A LAS OPERADORAS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Operadora'!$G$40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Operadora'!$B$41:$B$55</c:f>
              <c:strCache>
                <c:ptCount val="15"/>
                <c:pt idx="0">
                  <c:v>Cable Unión</c:v>
                </c:pt>
                <c:pt idx="1">
                  <c:v>Claro - Conecel</c:v>
                </c:pt>
                <c:pt idx="2">
                  <c:v>Claro - Fijo</c:v>
                </c:pt>
                <c:pt idx="3">
                  <c:v>Cnt Ep</c:v>
                </c:pt>
                <c:pt idx="4">
                  <c:v>Direc TV</c:v>
                </c:pt>
                <c:pt idx="5">
                  <c:v>Etapa Ep</c:v>
                </c:pt>
                <c:pt idx="6">
                  <c:v>Grupo TV Cable</c:v>
                </c:pt>
                <c:pt idx="7">
                  <c:v>IPlanet</c:v>
                </c:pt>
                <c:pt idx="8">
                  <c:v>Megadatos - Netlife</c:v>
                </c:pt>
                <c:pt idx="9">
                  <c:v>Movistar - Otecel</c:v>
                </c:pt>
                <c:pt idx="10">
                  <c:v>Otros operadores</c:v>
                </c:pt>
                <c:pt idx="11">
                  <c:v>PuntoNet</c:v>
                </c:pt>
                <c:pt idx="12">
                  <c:v>Saitel</c:v>
                </c:pt>
                <c:pt idx="13">
                  <c:v>Univisa</c:v>
                </c:pt>
                <c:pt idx="14">
                  <c:v>Total general</c:v>
                </c:pt>
              </c:strCache>
            </c:strRef>
          </c:cat>
          <c:val>
            <c:numRef>
              <c:f>'Provincia - Operadora'!$G$41:$G$55</c:f>
              <c:numCache>
                <c:formatCode>General</c:formatCode>
                <c:ptCount val="15"/>
                <c:pt idx="0">
                  <c:v>5</c:v>
                </c:pt>
                <c:pt idx="1">
                  <c:v>228</c:v>
                </c:pt>
                <c:pt idx="2">
                  <c:v>52</c:v>
                </c:pt>
                <c:pt idx="3">
                  <c:v>245</c:v>
                </c:pt>
                <c:pt idx="4">
                  <c:v>8</c:v>
                </c:pt>
                <c:pt idx="5">
                  <c:v>4</c:v>
                </c:pt>
                <c:pt idx="6">
                  <c:v>88</c:v>
                </c:pt>
                <c:pt idx="7">
                  <c:v>14</c:v>
                </c:pt>
                <c:pt idx="8">
                  <c:v>68</c:v>
                </c:pt>
                <c:pt idx="9">
                  <c:v>384</c:v>
                </c:pt>
                <c:pt idx="10">
                  <c:v>18</c:v>
                </c:pt>
                <c:pt idx="11">
                  <c:v>33</c:v>
                </c:pt>
                <c:pt idx="12">
                  <c:v>3</c:v>
                </c:pt>
                <c:pt idx="13">
                  <c:v>11</c:v>
                </c:pt>
                <c:pt idx="14">
                  <c:v>1161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D6-4DE4-975C-018B6295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60850432"/>
        <c:axId val="360854912"/>
        <c:axId val="0"/>
      </c:bar3DChart>
      <c:catAx>
        <c:axId val="3608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54912"/>
        <c:crosses val="autoZero"/>
        <c:auto val="1"/>
        <c:lblAlgn val="ctr"/>
        <c:lblOffset val="100"/>
        <c:noMultiLvlLbl val="0"/>
      </c:catAx>
      <c:valAx>
        <c:axId val="36085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5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/>
              <a:t>REQUERIMIENTOS</a:t>
            </a:r>
            <a:r>
              <a:rPr lang="es-EC" sz="1800" b="1" baseline="0"/>
              <a:t> POR SERVICIOS</a:t>
            </a:r>
          </a:p>
        </c:rich>
      </c:tx>
      <c:layout>
        <c:manualLayout>
          <c:xMode val="edge"/>
          <c:yMode val="edge"/>
          <c:x val="0.37463435440813103"/>
          <c:y val="1.863551595700372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Servicios!$N$8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8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259-41A5-B73D-6F1C1BB04B3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259-41A5-B73D-6F1C1BB04B32}"/>
              </c:ext>
            </c:extLst>
          </c:dPt>
          <c:dLbls>
            <c:dLbl>
              <c:idx val="8"/>
              <c:layout>
                <c:manualLayout>
                  <c:x val="0"/>
                  <c:y val="-2.8066918605936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59-41A5-B73D-6F1C1BB04B3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105665108117886E-3"/>
                  <c:y val="-2.5907924867017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259-41A5-B73D-6F1C1BB04B3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Acceso a Internet Fijo</c:v>
                </c:pt>
                <c:pt idx="1">
                  <c:v>Otros Servicios - reclamos</c:v>
                </c:pt>
                <c:pt idx="2">
                  <c:v>Servicio de Información</c:v>
                </c:pt>
                <c:pt idx="3">
                  <c:v>Servicio Móvil Avanzado</c:v>
                </c:pt>
                <c:pt idx="4">
                  <c:v>Servicio Portador</c:v>
                </c:pt>
                <c:pt idx="5">
                  <c:v>Servicios empaquetados</c:v>
                </c:pt>
                <c:pt idx="6">
                  <c:v>Telefonía Fija</c:v>
                </c:pt>
                <c:pt idx="7">
                  <c:v>Televisión por suscripción</c:v>
                </c:pt>
                <c:pt idx="8">
                  <c:v>Total general</c:v>
                </c:pt>
              </c:strCache>
            </c:strRef>
          </c:cat>
          <c:val>
            <c:numRef>
              <c:f>Servicios!$N$9:$N$17</c:f>
              <c:numCache>
                <c:formatCode>General</c:formatCode>
                <c:ptCount val="9"/>
                <c:pt idx="0">
                  <c:v>272</c:v>
                </c:pt>
                <c:pt idx="1">
                  <c:v>79</c:v>
                </c:pt>
                <c:pt idx="2">
                  <c:v>17</c:v>
                </c:pt>
                <c:pt idx="3">
                  <c:v>618</c:v>
                </c:pt>
                <c:pt idx="4">
                  <c:v>6</c:v>
                </c:pt>
                <c:pt idx="5">
                  <c:v>34</c:v>
                </c:pt>
                <c:pt idx="6">
                  <c:v>69</c:v>
                </c:pt>
                <c:pt idx="7">
                  <c:v>66</c:v>
                </c:pt>
                <c:pt idx="8">
                  <c:v>1161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6C-4563-85F7-DED914DA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862752"/>
        <c:axId val="360856032"/>
        <c:axId val="0"/>
      </c:bar3DChart>
      <c:catAx>
        <c:axId val="3608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-5400000" spcFirstLastPara="1" vertOverflow="ellipsis" wrap="square" anchor="b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56032"/>
        <c:crosses val="autoZero"/>
        <c:auto val="0"/>
        <c:lblAlgn val="ctr"/>
        <c:lblOffset val="100"/>
        <c:noMultiLvlLbl val="0"/>
      </c:catAx>
      <c:valAx>
        <c:axId val="36085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</a:t>
            </a:r>
            <a:r>
              <a:rPr lang="es-EC" baseline="0"/>
              <a:t> - AÑO 2013</a:t>
            </a:r>
            <a:endParaRPr lang="es-EC"/>
          </a:p>
        </c:rich>
      </c:tx>
      <c:layout>
        <c:manualLayout>
          <c:xMode val="edge"/>
          <c:yMode val="edge"/>
          <c:x val="0.21120160077275596"/>
          <c:y val="2.567006620990568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9948410578223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59-4ABC-9953-39E855904E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78344368317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59-4ABC-9953-39E855904E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709896903021605E-3"/>
                  <c:y val="-4.70617880514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59-4ABC-9953-39E855904E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SMA!$D$8:$F$8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SMA!$D$21:$F$21</c:f>
              <c:numCache>
                <c:formatCode>General</c:formatCode>
                <c:ptCount val="3"/>
                <c:pt idx="0">
                  <c:v>6876</c:v>
                </c:pt>
                <c:pt idx="1">
                  <c:v>5431</c:v>
                </c:pt>
                <c:pt idx="2">
                  <c:v>1324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59-4ABC-9953-39E855904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8963568"/>
        <c:axId val="348964128"/>
        <c:axId val="0"/>
      </c:bar3DChart>
      <c:catAx>
        <c:axId val="34896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964128"/>
        <c:crosses val="autoZero"/>
        <c:auto val="1"/>
        <c:lblAlgn val="ctr"/>
        <c:lblOffset val="100"/>
        <c:noMultiLvlLbl val="0"/>
      </c:catAx>
      <c:valAx>
        <c:axId val="34896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96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 i="0" baseline="0">
                <a:effectLst/>
              </a:rPr>
              <a:t>REQUERIMIENTOS SMA - AÑO 2014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960537183923725E-3"/>
                  <c:y val="-3.807390668262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FB2-46AA-90A2-C3E039DAA25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188161155177117E-3"/>
                  <c:y val="-3.384347260677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FB2-46AA-90A2-C3E039DAA25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376322310354234E-2"/>
                  <c:y val="-2.538260445508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FB2-46AA-90A2-C3E039DAA25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SMA!$D$22:$F$22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SMA!$D$35:$F$35</c:f>
              <c:numCache>
                <c:formatCode>General</c:formatCode>
                <c:ptCount val="3"/>
                <c:pt idx="0">
                  <c:v>7203</c:v>
                </c:pt>
                <c:pt idx="1">
                  <c:v>4665</c:v>
                </c:pt>
                <c:pt idx="2">
                  <c:v>1596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B2-46AA-90A2-C3E039DA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8965248"/>
        <c:axId val="348966368"/>
        <c:axId val="0"/>
      </c:bar3DChart>
      <c:catAx>
        <c:axId val="3489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966368"/>
        <c:crosses val="autoZero"/>
        <c:auto val="1"/>
        <c:lblAlgn val="ctr"/>
        <c:lblOffset val="100"/>
        <c:noMultiLvlLbl val="0"/>
      </c:catAx>
      <c:valAx>
        <c:axId val="34896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96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329778050251173E-3"/>
                  <c:y val="-4.6709113894339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01-4AF9-8DCE-D2EAC0B9748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3.821654773173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01-4AF9-8DCE-D2EAC0B9748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4.670911389433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01-4AF9-8DCE-D2EAC0B9748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SMA!$D$36:$F$36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SMA!$D$49:$F$49</c:f>
              <c:numCache>
                <c:formatCode>General</c:formatCode>
                <c:ptCount val="3"/>
                <c:pt idx="0">
                  <c:v>5249</c:v>
                </c:pt>
                <c:pt idx="1">
                  <c:v>3594</c:v>
                </c:pt>
                <c:pt idx="2">
                  <c:v>2093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01-4AF9-8DCE-D2EAC0B97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127088"/>
        <c:axId val="350127648"/>
        <c:axId val="0"/>
      </c:bar3DChart>
      <c:catAx>
        <c:axId val="35012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0127648"/>
        <c:crosses val="autoZero"/>
        <c:auto val="1"/>
        <c:lblAlgn val="ctr"/>
        <c:lblOffset val="100"/>
        <c:noMultiLvlLbl val="0"/>
      </c:catAx>
      <c:valAx>
        <c:axId val="35012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012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54-4166-968F-827A099C563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54-4166-968F-827A099C563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54-4166-968F-827A099C563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SMA!$D$50:$F$50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SMA!$D$63:$F$63</c:f>
              <c:numCache>
                <c:formatCode>General</c:formatCode>
                <c:ptCount val="3"/>
                <c:pt idx="0">
                  <c:v>2902</c:v>
                </c:pt>
                <c:pt idx="1">
                  <c:v>1735</c:v>
                </c:pt>
                <c:pt idx="2">
                  <c:v>1352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54-4166-968F-827A099C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122608"/>
        <c:axId val="350122048"/>
        <c:axId val="0"/>
      </c:bar3DChart>
      <c:catAx>
        <c:axId val="35012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0122048"/>
        <c:crosses val="autoZero"/>
        <c:auto val="1"/>
        <c:lblAlgn val="ctr"/>
        <c:lblOffset val="100"/>
        <c:noMultiLvlLbl val="0"/>
      </c:catAx>
      <c:valAx>
        <c:axId val="3501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012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 DICIEMBRE 2017</a:t>
            </a:r>
            <a:endParaRPr lang="es-EC"/>
          </a:p>
        </c:rich>
      </c:tx>
      <c:layout>
        <c:manualLayout>
          <c:xMode val="edge"/>
          <c:yMode val="edge"/>
          <c:x val="0.10830479092125811"/>
          <c:y val="4.03501916284662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09-4F09-8EE2-873FFA15B7B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309-4F09-8EE2-873FFA15B7B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309-4F09-8EE2-873FFA15B7B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SMA!$D$64:$F$64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SMA!$D$77:$F$77</c:f>
              <c:numCache>
                <c:formatCode>General</c:formatCode>
                <c:ptCount val="3"/>
                <c:pt idx="0">
                  <c:v>3002</c:v>
                </c:pt>
                <c:pt idx="1">
                  <c:v>2165</c:v>
                </c:pt>
                <c:pt idx="2">
                  <c:v>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09-4F09-8EE2-873FFA15B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124848"/>
        <c:axId val="250602656"/>
        <c:axId val="0"/>
      </c:bar3DChart>
      <c:catAx>
        <c:axId val="35012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0602656"/>
        <c:crosses val="autoZero"/>
        <c:auto val="1"/>
        <c:lblAlgn val="ctr"/>
        <c:lblOffset val="100"/>
        <c:noMultiLvlLbl val="0"/>
      </c:catAx>
      <c:valAx>
        <c:axId val="25060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5012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 SEPTIEMBRE 2018</a:t>
            </a:r>
            <a:endParaRPr lang="es-EC"/>
          </a:p>
        </c:rich>
      </c:tx>
      <c:layout>
        <c:manualLayout>
          <c:xMode val="edge"/>
          <c:yMode val="edge"/>
          <c:x val="0.14470735396743986"/>
          <c:y val="4.035023292470075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6ED-481B-B0C0-1F1663E45B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6ED-481B-B0C0-1F1663E45B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6ED-481B-B0C0-1F1663E45B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SMA!$D$78:$F$78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SMA!$D$91:$F$91</c:f>
              <c:numCache>
                <c:formatCode>General</c:formatCode>
                <c:ptCount val="3"/>
                <c:pt idx="0">
                  <c:v>3069</c:v>
                </c:pt>
                <c:pt idx="1">
                  <c:v>1825</c:v>
                </c:pt>
                <c:pt idx="2">
                  <c:v>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ED-481B-B0C0-1F1663E45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602096"/>
        <c:axId val="250604896"/>
        <c:axId val="0"/>
      </c:bar3DChart>
      <c:catAx>
        <c:axId val="25060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0604896"/>
        <c:crosses val="autoZero"/>
        <c:auto val="1"/>
        <c:lblAlgn val="ctr"/>
        <c:lblOffset val="100"/>
        <c:noMultiLvlLbl val="0"/>
      </c:catAx>
      <c:valAx>
        <c:axId val="2506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060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HASTA  SEPTIEMBRE 2018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TELEFONÍA FIJA</a:t>
            </a:r>
            <a:endParaRPr lang="es-EC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197505077202055E-2"/>
          <c:y val="0.18870646779566086"/>
          <c:w val="0.94166707916391568"/>
          <c:h val="0.7353791303926346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618158975028013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D4-425E-AD6F-561B1C8380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618158975027958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D4-425E-AD6F-561B1C8380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644416525034185E-2"/>
                  <c:y val="-3.7618179517076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D4-425E-AD6F-561B1C8380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AD4-425E-AD6F-561B1C8380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D4-425E-AD6F-561B1C83801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5"/>
              <c:layout>
                <c:manualLayout>
                  <c:x val="1.3618158975027902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AD4-425E-AD6F-561B1C83801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'Telefonia Fija'!$D$19:$I$19</c:f>
              <c:strCache>
                <c:ptCount val="6"/>
                <c:pt idx="0">
                  <c:v>CNT</c:v>
                </c:pt>
                <c:pt idx="1">
                  <c:v>CLARO FIJO</c:v>
                </c:pt>
                <c:pt idx="2">
                  <c:v>ETAPA</c:v>
                </c:pt>
                <c:pt idx="3">
                  <c:v>GRUPO TV CABLE</c:v>
                </c:pt>
                <c:pt idx="4">
                  <c:v>OTROS OPERADORES</c:v>
                </c:pt>
                <c:pt idx="5">
                  <c:v>TOTAL</c:v>
                </c:pt>
              </c:strCache>
            </c:strRef>
          </c:cat>
          <c:val>
            <c:numRef>
              <c:f>'Telefonia Fija'!$D$32:$I$32</c:f>
              <c:numCache>
                <c:formatCode>General</c:formatCode>
                <c:ptCount val="6"/>
                <c:pt idx="0">
                  <c:v>627</c:v>
                </c:pt>
                <c:pt idx="1">
                  <c:v>83</c:v>
                </c:pt>
                <c:pt idx="2">
                  <c:v>15</c:v>
                </c:pt>
                <c:pt idx="3">
                  <c:v>19</c:v>
                </c:pt>
                <c:pt idx="4">
                  <c:v>2</c:v>
                </c:pt>
                <c:pt idx="5">
                  <c:v>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AD4-425E-AD6F-561B1C838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342528"/>
        <c:axId val="250336368"/>
        <c:axId val="0"/>
      </c:bar3DChart>
      <c:catAx>
        <c:axId val="25034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0336368"/>
        <c:crosses val="autoZero"/>
        <c:auto val="1"/>
        <c:lblAlgn val="ctr"/>
        <c:lblOffset val="100"/>
        <c:noMultiLvlLbl val="0"/>
      </c:catAx>
      <c:valAx>
        <c:axId val="25033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034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 HASTA SEPTIEMBRE</a:t>
            </a:r>
            <a:r>
              <a:rPr lang="es-EC" b="1" baseline="0"/>
              <a:t> 2018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INTERNET FIJO</a:t>
            </a:r>
            <a:endParaRPr lang="es-EC" b="1"/>
          </a:p>
        </c:rich>
      </c:tx>
      <c:layout>
        <c:manualLayout>
          <c:xMode val="edge"/>
          <c:yMode val="edge"/>
          <c:x val="0.38507548174177508"/>
          <c:y val="8.3333315106449007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DE-44AF-B450-92C0DA1A47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DE-44AF-B450-92C0DA1A47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DE-44AF-B450-92C0DA1A47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DE-44AF-B450-92C0DA1A47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4DE-44AF-B450-92C0DA1A47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4DE-44AF-B450-92C0DA1A47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4DE-44AF-B450-92C0DA1A47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4DE-44AF-B450-92C0DA1A47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4DE-44AF-B450-92C0DA1A47F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Internet!$D$19:$L$19</c:f>
              <c:strCache>
                <c:ptCount val="9"/>
                <c:pt idx="0">
                  <c:v>CNT</c:v>
                </c:pt>
                <c:pt idx="1">
                  <c:v>CLARO - FIJO</c:v>
                </c:pt>
                <c:pt idx="2">
                  <c:v>ETAPA</c:v>
                </c:pt>
                <c:pt idx="3">
                  <c:v>GRUPO TV CABLE</c:v>
                </c:pt>
                <c:pt idx="4">
                  <c:v>IPLANET</c:v>
                </c:pt>
                <c:pt idx="5">
                  <c:v>MEGADATOS - NETLIFE</c:v>
                </c:pt>
                <c:pt idx="6">
                  <c:v>SOLINTENSA</c:v>
                </c:pt>
                <c:pt idx="7">
                  <c:v>PUNTONET</c:v>
                </c:pt>
                <c:pt idx="8">
                  <c:v>OTROS OPERADORES</c:v>
                </c:pt>
              </c:strCache>
            </c:strRef>
          </c:cat>
          <c:val>
            <c:numRef>
              <c:f>Internet!$D$32:$L$32</c:f>
              <c:numCache>
                <c:formatCode>General</c:formatCode>
                <c:ptCount val="9"/>
                <c:pt idx="0">
                  <c:v>1136</c:v>
                </c:pt>
                <c:pt idx="1">
                  <c:v>327</c:v>
                </c:pt>
                <c:pt idx="2">
                  <c:v>61</c:v>
                </c:pt>
                <c:pt idx="3">
                  <c:v>513</c:v>
                </c:pt>
                <c:pt idx="4">
                  <c:v>174</c:v>
                </c:pt>
                <c:pt idx="5">
                  <c:v>389</c:v>
                </c:pt>
                <c:pt idx="6">
                  <c:v>6</c:v>
                </c:pt>
                <c:pt idx="7">
                  <c:v>278</c:v>
                </c:pt>
                <c:pt idx="8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4DE-44AF-B450-92C0DA1A4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338048"/>
        <c:axId val="250336928"/>
        <c:axId val="0"/>
      </c:bar3DChart>
      <c:catAx>
        <c:axId val="2503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0336928"/>
        <c:crosses val="autoZero"/>
        <c:auto val="1"/>
        <c:lblAlgn val="ctr"/>
        <c:lblOffset val="100"/>
        <c:noMultiLvlLbl val="0"/>
      </c:catAx>
      <c:valAx>
        <c:axId val="2503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0338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>
                <a:latin typeface="Arial" pitchFamily="34" charset="0"/>
                <a:cs typeface="Arial" pitchFamily="34" charset="0"/>
              </a:rPr>
              <a:t>Totales de</a:t>
            </a:r>
            <a:r>
              <a:rPr lang="en-US" b="1" baseline="0">
                <a:latin typeface="Arial" pitchFamily="34" charset="0"/>
                <a:cs typeface="Arial" pitchFamily="34" charset="0"/>
              </a:rPr>
              <a:t> Requerimientos 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 baseline="0">
                <a:latin typeface="Arial" pitchFamily="34" charset="0"/>
                <a:cs typeface="Arial" pitchFamily="34" charset="0"/>
              </a:rPr>
              <a:t>Año 2018</a:t>
            </a:r>
            <a:endParaRPr lang="en-US" b="1">
              <a:latin typeface="Arial" pitchFamily="34" charset="0"/>
              <a:cs typeface="Arial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Historico'!$D$73:$O$73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'Tipo - Historico'!$D$79:$O$79</c:f>
              <c:numCache>
                <c:formatCode>General</c:formatCode>
                <c:ptCount val="12"/>
                <c:pt idx="0">
                  <c:v>6568</c:v>
                </c:pt>
                <c:pt idx="1">
                  <c:v>8007</c:v>
                </c:pt>
                <c:pt idx="2">
                  <c:v>6932</c:v>
                </c:pt>
                <c:pt idx="3">
                  <c:v>6205</c:v>
                </c:pt>
                <c:pt idx="4">
                  <c:v>5247</c:v>
                </c:pt>
                <c:pt idx="5">
                  <c:v>5543</c:v>
                </c:pt>
                <c:pt idx="6">
                  <c:v>4620</c:v>
                </c:pt>
                <c:pt idx="7">
                  <c:v>4767</c:v>
                </c:pt>
                <c:pt idx="8">
                  <c:v>4565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78-4628-87B5-C7EE025C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5406560"/>
        <c:axId val="345404880"/>
        <c:axId val="0"/>
      </c:bar3DChart>
      <c:catAx>
        <c:axId val="3454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5404880"/>
        <c:crosses val="autoZero"/>
        <c:auto val="1"/>
        <c:lblAlgn val="ctr"/>
        <c:lblOffset val="100"/>
        <c:noMultiLvlLbl val="0"/>
      </c:catAx>
      <c:valAx>
        <c:axId val="34540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5406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HASTA SEPTIEMBRE 2018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TELEVISIÓN PAGADA</a:t>
            </a:r>
            <a:endParaRPr lang="es-EC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75-4CE5-81DA-A9DF2111F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75-4CE5-81DA-A9DF2111F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D75-4CE5-81DA-A9DF2111F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75-4CE5-81DA-A9DF2111F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75-4CE5-81DA-A9DF2111F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75-4CE5-81DA-A9DF2111F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75-4CE5-81DA-A9DF2111F3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75-4CE5-81DA-A9DF2111F34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75-4CE5-81DA-A9DF2111F3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'Television Pagada'!$D$19:$J$19</c:f>
              <c:strCache>
                <c:ptCount val="7"/>
                <c:pt idx="0">
                  <c:v>CABLE UNION</c:v>
                </c:pt>
                <c:pt idx="1">
                  <c:v>CLARO - CONECEL</c:v>
                </c:pt>
                <c:pt idx="2">
                  <c:v>CNT</c:v>
                </c:pt>
                <c:pt idx="3">
                  <c:v>DIRECT TV</c:v>
                </c:pt>
                <c:pt idx="4">
                  <c:v>GRUPO TV CABLE</c:v>
                </c:pt>
                <c:pt idx="5">
                  <c:v>UNIVISA </c:v>
                </c:pt>
                <c:pt idx="6">
                  <c:v>OTROS OPERADORES</c:v>
                </c:pt>
              </c:strCache>
            </c:strRef>
          </c:cat>
          <c:val>
            <c:numRef>
              <c:f>'Television Pagada'!$D$32:$J$32</c:f>
              <c:numCache>
                <c:formatCode>General</c:formatCode>
                <c:ptCount val="7"/>
                <c:pt idx="0">
                  <c:v>63</c:v>
                </c:pt>
                <c:pt idx="1">
                  <c:v>92</c:v>
                </c:pt>
                <c:pt idx="2">
                  <c:v>179</c:v>
                </c:pt>
                <c:pt idx="3">
                  <c:v>150</c:v>
                </c:pt>
                <c:pt idx="4">
                  <c:v>280</c:v>
                </c:pt>
                <c:pt idx="5">
                  <c:v>81</c:v>
                </c:pt>
                <c:pt idx="6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D75-4CE5-81DA-A9DF2111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9753104"/>
        <c:axId val="259752544"/>
        <c:axId val="0"/>
      </c:bar3DChart>
      <c:catAx>
        <c:axId val="25975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9752544"/>
        <c:crosses val="autoZero"/>
        <c:auto val="1"/>
        <c:lblAlgn val="ctr"/>
        <c:lblOffset val="100"/>
        <c:noMultiLvlLbl val="0"/>
      </c:catAx>
      <c:valAx>
        <c:axId val="25975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5975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 b="1"/>
              <a:t>REQUERIMIENTOS TOTALES</a:t>
            </a:r>
          </a:p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600" b="1"/>
              <a:t>2010 - 2018</a:t>
            </a:r>
          </a:p>
        </c:rich>
      </c:tx>
      <c:layout>
        <c:manualLayout>
          <c:xMode val="edge"/>
          <c:yMode val="edge"/>
          <c:x val="0.3318634365290562"/>
          <c:y val="1.699420673987957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0F-4042-B7A6-AE49FD942E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0F-4042-B7A6-AE49FD942E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30F-4042-B7A6-AE49FD942E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0F-4042-B7A6-AE49FD942E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30F-4042-B7A6-AE49FD942E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0F-4042-B7A6-AE49FD942E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0F-4042-B7A6-AE49FD942ECB}"/>
              </c:ext>
            </c:extLst>
          </c:dPt>
          <c:dLbls>
            <c:dLbl>
              <c:idx val="0"/>
              <c:layout>
                <c:manualLayout>
                  <c:x val="-7.4541469943667421E-2"/>
                  <c:y val="0.12296287037012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0F-4042-B7A6-AE49FD942ECB}"/>
                </c:ext>
                <c:ext xmlns:c15="http://schemas.microsoft.com/office/drawing/2012/chart" uri="{CE6537A1-D6FC-4f65-9D91-7224C49458BB}">
                  <c15:layout>
                    <c:manualLayout>
                      <c:w val="0.13474848878999604"/>
                      <c:h val="0.1000179897130356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9.0155529211699489E-2"/>
                  <c:y val="8.0488674862531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0F-4042-B7A6-AE49FD942EC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2"/>
              <c:layout>
                <c:manualLayout>
                  <c:x val="-0.12800092822831993"/>
                  <c:y val="-0.2150244456309372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0F-4042-B7A6-AE49FD942ECB}"/>
                </c:ext>
                <c:ext xmlns:c15="http://schemas.microsoft.com/office/drawing/2012/chart" uri="{CE6537A1-D6FC-4f65-9D91-7224C49458BB}">
                  <c15:layout>
                    <c:manualLayout>
                      <c:w val="0.16557079761223606"/>
                      <c:h val="0.1334723229475196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3808474748796696E-2"/>
                  <c:y val="5.51855263079932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30F-4042-B7A6-AE49FD942E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771226860940279E-2"/>
                  <c:y val="1.44448562789139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30F-4042-B7A6-AE49FD942ECB}"/>
                </c:ext>
                <c:ext xmlns:c15="http://schemas.microsoft.com/office/drawing/2012/chart" uri="{CE6537A1-D6FC-4f65-9D91-7224C49458BB}">
                  <c15:layout>
                    <c:manualLayout>
                      <c:w val="0.17678955750460285"/>
                      <c:h val="0.1215235046092573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0.20216776454507118"/>
                  <c:y val="-1.89260249466352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30F-4042-B7A6-AE49FD942ECB}"/>
                </c:ext>
                <c:ext xmlns:c15="http://schemas.microsoft.com/office/drawing/2012/chart" uri="{CE6537A1-D6FC-4f65-9D91-7224C49458BB}">
                  <c15:layout>
                    <c:manualLayout>
                      <c:w val="0.17481205194200874"/>
                      <c:h val="7.5750842633075022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.2557261395494192"/>
                  <c:y val="-3.876879796075637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6C12-46CA-A013-F8DC99C5F01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'Tipo - Historico'!$D$109:$K$109</c:f>
              <c:numCache>
                <c:formatCode>General</c:formatCod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numCache>
            </c:numRef>
          </c:cat>
          <c:val>
            <c:numRef>
              <c:f>'Tipo - Historico'!$D$115:$K$115</c:f>
              <c:numCache>
                <c:formatCode>_-* #,##0\ _€_-;\-* #,##0\ _€_-;_-* "-"??\ _€_-;_-@_-</c:formatCode>
                <c:ptCount val="8"/>
                <c:pt idx="0">
                  <c:v>64291</c:v>
                </c:pt>
                <c:pt idx="1">
                  <c:v>107112</c:v>
                </c:pt>
                <c:pt idx="2">
                  <c:v>144241</c:v>
                </c:pt>
                <c:pt idx="3">
                  <c:v>108086</c:v>
                </c:pt>
                <c:pt idx="4">
                  <c:v>111667</c:v>
                </c:pt>
                <c:pt idx="5">
                  <c:v>29777</c:v>
                </c:pt>
                <c:pt idx="6">
                  <c:v>13094</c:v>
                </c:pt>
                <c:pt idx="7">
                  <c:v>52454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30F-4042-B7A6-AE49FD942E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TIPO DE REQUERIMIENTO EN %</a:t>
            </a:r>
          </a:p>
        </c:rich>
      </c:tx>
      <c:layout>
        <c:manualLayout>
          <c:xMode val="edge"/>
          <c:yMode val="edge"/>
          <c:x val="0.34371404110106196"/>
          <c:y val="2.00282253465807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B40-44E5-B438-DA2BA098C69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B40-44E5-B438-DA2BA098C69E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B40-44E5-B438-DA2BA098C69E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B40-44E5-B438-DA2BA098C69E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B40-44E5-B438-DA2BA098C69E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B40-44E5-B438-DA2BA098C69E}"/>
              </c:ext>
            </c:extLst>
          </c:dPt>
          <c:dLbls>
            <c:dLbl>
              <c:idx val="0"/>
              <c:layout>
                <c:manualLayout>
                  <c:x val="5.6247789702974844E-2"/>
                  <c:y val="-3.786910830958352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40-44E5-B438-DA2BA098C6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352025764866764"/>
                  <c:y val="1.66555769759724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B40-44E5-B438-DA2BA098C6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591871742086984"/>
                  <c:y val="3.13924646619026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B40-44E5-B438-DA2BA098C6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2992877720076552"/>
                  <c:y val="0.185643099396765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B40-44E5-B438-DA2BA098C69E}"/>
                </c:ext>
                <c:ext xmlns:c15="http://schemas.microsoft.com/office/drawing/2012/chart" uri="{CE6537A1-D6FC-4f65-9D91-7224C49458BB}">
                  <c15:layout>
                    <c:manualLayout>
                      <c:w val="0.23152648488343355"/>
                      <c:h val="0.1444017447086934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9946466767847157"/>
                  <c:y val="-2.95433019386324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B40-44E5-B438-DA2BA098C6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1466951006124235"/>
                  <c:y val="2.48970093665487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B40-44E5-B438-DA2BA098C69E}"/>
                </c:ext>
                <c:ext xmlns:c15="http://schemas.microsoft.com/office/drawing/2012/chart" uri="{CE6537A1-D6FC-4f65-9D91-7224C49458BB}">
                  <c15:layout>
                    <c:manualLayout>
                      <c:w val="0.35837510936132982"/>
                      <c:h val="0.1432267700995623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'Tipo - Historico'!$C$11:$C$15</c:f>
              <c:strCache>
                <c:ptCount val="5"/>
                <c:pt idx="0">
                  <c:v>Denuncia</c:v>
                </c:pt>
                <c:pt idx="1">
                  <c:v>Información</c:v>
                </c:pt>
                <c:pt idx="2">
                  <c:v>Reclamo</c:v>
                </c:pt>
                <c:pt idx="3">
                  <c:v>Sugerencia</c:v>
                </c:pt>
                <c:pt idx="4">
                  <c:v>Otros requerimientos ingresados</c:v>
                </c:pt>
              </c:strCache>
            </c:strRef>
          </c:cat>
          <c:val>
            <c:numRef>
              <c:f>'Tipo - Historico'!$E$11:$E$15</c:f>
              <c:numCache>
                <c:formatCode>0.00%</c:formatCode>
                <c:ptCount val="5"/>
                <c:pt idx="0">
                  <c:v>6.5717415115005477E-4</c:v>
                </c:pt>
                <c:pt idx="1">
                  <c:v>1.796276013143483E-2</c:v>
                </c:pt>
                <c:pt idx="2">
                  <c:v>0.23373493975903614</c:v>
                </c:pt>
                <c:pt idx="3">
                  <c:v>1.9715224534501644E-3</c:v>
                </c:pt>
                <c:pt idx="4">
                  <c:v>0.74567360350492884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B40-44E5-B438-DA2BA098C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MEDIOS DE INGRESO EN %</a:t>
            </a:r>
          </a:p>
        </c:rich>
      </c:tx>
      <c:layout>
        <c:manualLayout>
          <c:xMode val="edge"/>
          <c:yMode val="edge"/>
          <c:x val="0.33554150045737025"/>
          <c:y val="1.5620642248240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80-4942-B9D2-E7564A6609C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780-4942-B9D2-E7564A6609C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80-4942-B9D2-E7564A6609C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80-4942-B9D2-E7564A6609C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780-4942-B9D2-E7564A6609C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80-4942-B9D2-E7564A6609CE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80-4942-B9D2-E7564A6609CE}"/>
              </c:ext>
            </c:extLst>
          </c:dPt>
          <c:dLbls>
            <c:dLbl>
              <c:idx val="0"/>
              <c:layout>
                <c:manualLayout>
                  <c:x val="-0.39721612689902963"/>
                  <c:y val="0.130301985758771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780-4942-B9D2-E7564A6609CE}"/>
                </c:ext>
                <c:ext xmlns:c15="http://schemas.microsoft.com/office/drawing/2012/chart" uri="{CE6537A1-D6FC-4f65-9D91-7224C49458BB}">
                  <c15:layout>
                    <c:manualLayout>
                      <c:w val="0.2215864185210665"/>
                      <c:h val="8.360825766187890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6.6977336596222084E-2"/>
                  <c:y val="-2.8863748947989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780-4942-B9D2-E7564A6609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042048594411594"/>
                  <c:y val="1.07856229822695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780-4942-B9D2-E7564A6609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3697589705507557E-2"/>
                  <c:y val="0.344712058982069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780-4942-B9D2-E7564A6609CE}"/>
                </c:ext>
                <c:ext xmlns:c15="http://schemas.microsoft.com/office/drawing/2012/chart" uri="{CE6537A1-D6FC-4f65-9D91-7224C49458BB}">
                  <c15:layout>
                    <c:manualLayout>
                      <c:w val="0.24305555555555555"/>
                      <c:h val="0.1444017447086934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5.2510205879484802E-2"/>
                  <c:y val="0.1497052526254518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780-4942-B9D2-E7564A6609CE}"/>
                </c:ext>
                <c:ext xmlns:c15="http://schemas.microsoft.com/office/drawing/2012/chart" uri="{CE6537A1-D6FC-4f65-9D91-7224C49458BB}">
                  <c15:layout>
                    <c:manualLayout>
                      <c:w val="0.24952777777777777"/>
                      <c:h val="0.1091876364818010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9.6807577970532382E-2"/>
                  <c:y val="3.079403598959067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780-4942-B9D2-E7564A6609CE}"/>
                </c:ext>
                <c:ext xmlns:c15="http://schemas.microsoft.com/office/drawing/2012/chart" uri="{CE6537A1-D6FC-4f65-9D91-7224C49458BB}">
                  <c15:layout>
                    <c:manualLayout>
                      <c:w val="0.20240323951790035"/>
                      <c:h val="0.147210408513619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9.4926579106194842E-2"/>
                  <c:y val="-3.550313688940738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780-4942-B9D2-E7564A6609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'Tipo - Historico'!$H$11:$H$17</c:f>
              <c:strCache>
                <c:ptCount val="7"/>
                <c:pt idx="0">
                  <c:v>Atención Presencial</c:v>
                </c:pt>
                <c:pt idx="1">
                  <c:v>Correo Electrónico</c:v>
                </c:pt>
                <c:pt idx="2">
                  <c:v>Formulario Web</c:v>
                </c:pt>
                <c:pt idx="3">
                  <c:v>Llamadas 1800 567-567</c:v>
                </c:pt>
                <c:pt idx="4">
                  <c:v>PBX Directo</c:v>
                </c:pt>
                <c:pt idx="5">
                  <c:v>Sistema Documental Quipux</c:v>
                </c:pt>
                <c:pt idx="6">
                  <c:v>Otros requerimientos ingresados</c:v>
                </c:pt>
              </c:strCache>
            </c:strRef>
          </c:cat>
          <c:val>
            <c:numRef>
              <c:f>'Tipo - Historico'!$J$11:$J$17</c:f>
              <c:numCache>
                <c:formatCode>0.00%</c:formatCode>
                <c:ptCount val="7"/>
                <c:pt idx="0">
                  <c:v>2.1905805038335158E-2</c:v>
                </c:pt>
                <c:pt idx="1">
                  <c:v>1.7086527929901424E-2</c:v>
                </c:pt>
                <c:pt idx="2">
                  <c:v>0.21073384446878424</c:v>
                </c:pt>
                <c:pt idx="3">
                  <c:v>3.5049288061336256E-3</c:v>
                </c:pt>
                <c:pt idx="4">
                  <c:v>2.190580503833516E-4</c:v>
                </c:pt>
                <c:pt idx="5">
                  <c:v>8.762322015334064E-4</c:v>
                </c:pt>
                <c:pt idx="6">
                  <c:v>0.74567360350492884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780-4942-B9D2-E7564A660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TIPO DE REQUERIMIENTO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479812190086156E-2"/>
          <c:y val="0.12494675355409206"/>
          <c:w val="0.91941455624697943"/>
          <c:h val="0.73876889599482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D7C-4AFD-96DE-A3EE0B88D7E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D7C-4AFD-96DE-A3EE0B88D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Historico'!$C$11:$C$16</c:f>
              <c:strCache>
                <c:ptCount val="6"/>
                <c:pt idx="0">
                  <c:v>Denuncia</c:v>
                </c:pt>
                <c:pt idx="1">
                  <c:v>Información</c:v>
                </c:pt>
                <c:pt idx="2">
                  <c:v>Reclamo</c:v>
                </c:pt>
                <c:pt idx="3">
                  <c:v>Sugerencia</c:v>
                </c:pt>
                <c:pt idx="4">
                  <c:v>Otros requerimientos ingresados</c:v>
                </c:pt>
                <c:pt idx="5">
                  <c:v>Total general</c:v>
                </c:pt>
              </c:strCache>
            </c:strRef>
          </c:cat>
          <c:val>
            <c:numRef>
              <c:f>'Tipo - Historico'!$D$11:$D$16</c:f>
              <c:numCache>
                <c:formatCode>General</c:formatCode>
                <c:ptCount val="6"/>
                <c:pt idx="0">
                  <c:v>3</c:v>
                </c:pt>
                <c:pt idx="1">
                  <c:v>82</c:v>
                </c:pt>
                <c:pt idx="2">
                  <c:v>1067</c:v>
                </c:pt>
                <c:pt idx="3">
                  <c:v>9</c:v>
                </c:pt>
                <c:pt idx="4">
                  <c:v>3404</c:v>
                </c:pt>
                <c:pt idx="5">
                  <c:v>4565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D7C-4AFD-96DE-A3EE0B88D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5414400"/>
        <c:axId val="345415520"/>
      </c:barChart>
      <c:catAx>
        <c:axId val="34541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5415520"/>
        <c:crosses val="autoZero"/>
        <c:auto val="1"/>
        <c:lblAlgn val="ctr"/>
        <c:lblOffset val="100"/>
        <c:noMultiLvlLbl val="0"/>
      </c:catAx>
      <c:valAx>
        <c:axId val="34541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541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MEDIO DE INGRESO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8D-4BA2-8565-D26F9CA9E77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8D-4BA2-8565-D26F9CA9E775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98D-4BA2-8565-D26F9CA9E775}"/>
              </c:ext>
            </c:extLst>
          </c:dPt>
          <c:dLbls>
            <c:dLbl>
              <c:idx val="0"/>
              <c:layout>
                <c:manualLayout>
                  <c:x val="0"/>
                  <c:y val="-1.14621740771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98D-4BA2-8565-D26F9CA9E7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2.240347631065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98D-4BA2-8565-D26F9CA9E7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705427946439207E-3"/>
                  <c:y val="6.0786342859998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98D-4BA2-8565-D26F9CA9E7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3410855892878413E-3"/>
                  <c:y val="6.4130100615076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98D-4BA2-8565-D26F9CA9E77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536713255900111E-3"/>
                  <c:y val="-1.079259363942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98D-4BA2-8565-D26F9CA9E77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42423432608269E-3"/>
                  <c:y val="9.54133468171074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98D-4BA2-8565-D26F9CA9E77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29092025431324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98D-4BA2-8565-D26F9CA9E7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Historico'!$H$11:$H$18</c:f>
              <c:strCache>
                <c:ptCount val="8"/>
                <c:pt idx="0">
                  <c:v>Atención Presencial</c:v>
                </c:pt>
                <c:pt idx="1">
                  <c:v>Correo Electrónico</c:v>
                </c:pt>
                <c:pt idx="2">
                  <c:v>Formulario Web</c:v>
                </c:pt>
                <c:pt idx="3">
                  <c:v>Llamadas 1800 567-567</c:v>
                </c:pt>
                <c:pt idx="4">
                  <c:v>PBX Directo</c:v>
                </c:pt>
                <c:pt idx="5">
                  <c:v>Sistema Documental Quipux</c:v>
                </c:pt>
                <c:pt idx="6">
                  <c:v>Otros requerimientos ingresados</c:v>
                </c:pt>
                <c:pt idx="7">
                  <c:v>Total general</c:v>
                </c:pt>
              </c:strCache>
            </c:strRef>
          </c:cat>
          <c:val>
            <c:numRef>
              <c:f>'Tipo - Historico'!$I$11:$I$18</c:f>
              <c:numCache>
                <c:formatCode>General</c:formatCode>
                <c:ptCount val="8"/>
                <c:pt idx="0">
                  <c:v>100</c:v>
                </c:pt>
                <c:pt idx="1">
                  <c:v>78</c:v>
                </c:pt>
                <c:pt idx="2">
                  <c:v>962</c:v>
                </c:pt>
                <c:pt idx="3">
                  <c:v>16</c:v>
                </c:pt>
                <c:pt idx="4">
                  <c:v>1</c:v>
                </c:pt>
                <c:pt idx="5">
                  <c:v>4</c:v>
                </c:pt>
                <c:pt idx="6">
                  <c:v>3404</c:v>
                </c:pt>
                <c:pt idx="7">
                  <c:v>4565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98D-4BA2-8565-D26F9CA9E7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0862192"/>
        <c:axId val="360859952"/>
      </c:barChart>
      <c:catAx>
        <c:axId val="36086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59952"/>
        <c:crosses val="autoZero"/>
        <c:auto val="1"/>
        <c:lblAlgn val="ctr"/>
        <c:lblOffset val="100"/>
        <c:noMultiLvlLbl val="0"/>
      </c:catAx>
      <c:valAx>
        <c:axId val="36085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6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ESTADO</a:t>
            </a:r>
            <a:r>
              <a:rPr lang="es-EC" b="1" baseline="0"/>
              <a:t> DEL REQUERIMIENTO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- Historico'!$M$16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0E-4F00-9D63-323D8AB01BFD}"/>
              </c:ext>
            </c:extLst>
          </c:dPt>
          <c:dLbls>
            <c:dLbl>
              <c:idx val="0"/>
              <c:layout>
                <c:manualLayout>
                  <c:x val="1.0233918364274954E-2"/>
                  <c:y val="-3.981042852112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0E-4F00-9D63-323D8AB01BF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467836728549535E-3"/>
                  <c:y val="-3.0963666627541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0E-4F00-9D63-323D8AB01BF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421053055694844E-2"/>
                  <c:y val="-2.211690473395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0E-4F00-9D63-323D8AB01BF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40351018564973E-3"/>
                  <c:y val="-3.0963666627541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0E-4F00-9D63-323D8AB01BF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1871346914199634E-3"/>
                  <c:y val="-2.65402856807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0E-4F00-9D63-323D8AB01BF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Historico'!$N$10:$R$10</c:f>
              <c:strCache>
                <c:ptCount val="5"/>
                <c:pt idx="0">
                  <c:v>Abierto</c:v>
                </c:pt>
                <c:pt idx="1">
                  <c:v>Cerrado</c:v>
                </c:pt>
                <c:pt idx="2">
                  <c:v>En trámite</c:v>
                </c:pt>
                <c:pt idx="3">
                  <c:v>Escalado</c:v>
                </c:pt>
                <c:pt idx="4">
                  <c:v>Total general</c:v>
                </c:pt>
              </c:strCache>
            </c:strRef>
          </c:cat>
          <c:val>
            <c:numRef>
              <c:f>'Tipo - Historico'!$N$16:$R$16</c:f>
              <c:numCache>
                <c:formatCode>General</c:formatCode>
                <c:ptCount val="5"/>
                <c:pt idx="0">
                  <c:v>86</c:v>
                </c:pt>
                <c:pt idx="1">
                  <c:v>638</c:v>
                </c:pt>
                <c:pt idx="2">
                  <c:v>437</c:v>
                </c:pt>
                <c:pt idx="3">
                  <c:v>0</c:v>
                </c:pt>
                <c:pt idx="4">
                  <c:v>4565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00E-4F00-9D63-323D8AB01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855472"/>
        <c:axId val="360853232"/>
        <c:axId val="0"/>
      </c:bar3DChart>
      <c:catAx>
        <c:axId val="36085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53232"/>
        <c:crosses val="autoZero"/>
        <c:auto val="1"/>
        <c:lblAlgn val="ctr"/>
        <c:lblOffset val="100"/>
        <c:noMultiLvlLbl val="0"/>
      </c:catAx>
      <c:valAx>
        <c:axId val="36085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5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POR PROVINCIA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Operadora'!$G$10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1">
                <a:lumMod val="75000"/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Operadora'!$B$11:$B$34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Ríos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Orellana</c:v>
                </c:pt>
                <c:pt idx="16">
                  <c:v>Pastaza</c:v>
                </c:pt>
                <c:pt idx="17">
                  <c:v>Pichincha</c:v>
                </c:pt>
                <c:pt idx="18">
                  <c:v>Santa Elena</c:v>
                </c:pt>
                <c:pt idx="19">
                  <c:v>Santo Domingo</c:v>
                </c:pt>
                <c:pt idx="20">
                  <c:v>Sucumbíos</c:v>
                </c:pt>
                <c:pt idx="21">
                  <c:v>Tungurahua</c:v>
                </c:pt>
                <c:pt idx="22">
                  <c:v>Zamora Chinchipe</c:v>
                </c:pt>
                <c:pt idx="23">
                  <c:v>Total general</c:v>
                </c:pt>
              </c:strCache>
            </c:strRef>
          </c:cat>
          <c:val>
            <c:numRef>
              <c:f>'Provincia - Operadora'!$G$11:$G$34</c:f>
              <c:numCache>
                <c:formatCode>General</c:formatCode>
                <c:ptCount val="24"/>
                <c:pt idx="0">
                  <c:v>56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21</c:v>
                </c:pt>
                <c:pt idx="5">
                  <c:v>13</c:v>
                </c:pt>
                <c:pt idx="6">
                  <c:v>26</c:v>
                </c:pt>
                <c:pt idx="7">
                  <c:v>13</c:v>
                </c:pt>
                <c:pt idx="8">
                  <c:v>1</c:v>
                </c:pt>
                <c:pt idx="9">
                  <c:v>323</c:v>
                </c:pt>
                <c:pt idx="10">
                  <c:v>20</c:v>
                </c:pt>
                <c:pt idx="11">
                  <c:v>34</c:v>
                </c:pt>
                <c:pt idx="12">
                  <c:v>15</c:v>
                </c:pt>
                <c:pt idx="13">
                  <c:v>47</c:v>
                </c:pt>
                <c:pt idx="14">
                  <c:v>4</c:v>
                </c:pt>
                <c:pt idx="15">
                  <c:v>5</c:v>
                </c:pt>
                <c:pt idx="16">
                  <c:v>3</c:v>
                </c:pt>
                <c:pt idx="17">
                  <c:v>506</c:v>
                </c:pt>
                <c:pt idx="18">
                  <c:v>12</c:v>
                </c:pt>
                <c:pt idx="19">
                  <c:v>13</c:v>
                </c:pt>
                <c:pt idx="20">
                  <c:v>13</c:v>
                </c:pt>
                <c:pt idx="21">
                  <c:v>24</c:v>
                </c:pt>
                <c:pt idx="22">
                  <c:v>2</c:v>
                </c:pt>
                <c:pt idx="23">
                  <c:v>1161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75-46BE-8F69-FAFFCFE3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360858272"/>
        <c:axId val="360848192"/>
        <c:axId val="0"/>
      </c:bar3DChart>
      <c:catAx>
        <c:axId val="36085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48192"/>
        <c:crosses val="autoZero"/>
        <c:auto val="1"/>
        <c:lblAlgn val="ctr"/>
        <c:lblOffset val="100"/>
        <c:noMultiLvlLbl val="0"/>
      </c:catAx>
      <c:valAx>
        <c:axId val="36084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6085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7" Type="http://schemas.openxmlformats.org/officeDocument/2006/relationships/image" Target="../media/image1.png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683559</xdr:colOff>
      <xdr:row>0</xdr:row>
      <xdr:rowOff>0</xdr:rowOff>
    </xdr:from>
    <xdr:to>
      <xdr:col>12</xdr:col>
      <xdr:colOff>3574676</xdr:colOff>
      <xdr:row>5</xdr:row>
      <xdr:rowOff>-1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559" y="0"/>
          <a:ext cx="6701117" cy="997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103909</xdr:colOff>
      <xdr:row>79</xdr:row>
      <xdr:rowOff>159820</xdr:rowOff>
    </xdr:from>
    <xdr:to>
      <xdr:col>8</xdr:col>
      <xdr:colOff>658091</xdr:colOff>
      <xdr:row>102</xdr:row>
      <xdr:rowOff>7420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750494</xdr:colOff>
      <xdr:row>79</xdr:row>
      <xdr:rowOff>123948</xdr:rowOff>
    </xdr:from>
    <xdr:to>
      <xdr:col>17</xdr:col>
      <xdr:colOff>952500</xdr:colOff>
      <xdr:row>102</xdr:row>
      <xdr:rowOff>25977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147038</xdr:colOff>
      <xdr:row>106</xdr:row>
      <xdr:rowOff>101742</xdr:rowOff>
    </xdr:from>
    <xdr:to>
      <xdr:col>17</xdr:col>
      <xdr:colOff>915390</xdr:colOff>
      <xdr:row>120</xdr:row>
      <xdr:rowOff>141018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190499</xdr:colOff>
      <xdr:row>37</xdr:row>
      <xdr:rowOff>183079</xdr:rowOff>
    </xdr:from>
    <xdr:to>
      <xdr:col>5</xdr:col>
      <xdr:colOff>0</xdr:colOff>
      <xdr:row>55</xdr:row>
      <xdr:rowOff>33401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1035381</xdr:colOff>
      <xdr:row>37</xdr:row>
      <xdr:rowOff>169472</xdr:rowOff>
    </xdr:from>
    <xdr:to>
      <xdr:col>9</xdr:col>
      <xdr:colOff>1222541</xdr:colOff>
      <xdr:row>54</xdr:row>
      <xdr:rowOff>183079</xdr:rowOff>
    </xdr:to>
    <xdr:graphicFrame macro="">
      <xdr:nvGraphicFramePr>
        <xdr:cNvPr id="24" name="Gráfico 23" title="MEDIOS DE INGRESO EN %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13609</xdr:rowOff>
    </xdr:from>
    <xdr:to>
      <xdr:col>4</xdr:col>
      <xdr:colOff>1437409</xdr:colOff>
      <xdr:row>37</xdr:row>
      <xdr:rowOff>49629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1018062</xdr:colOff>
      <xdr:row>18</xdr:row>
      <xdr:rowOff>152153</xdr:rowOff>
    </xdr:from>
    <xdr:to>
      <xdr:col>10</xdr:col>
      <xdr:colOff>34638</xdr:colOff>
      <xdr:row>37</xdr:row>
      <xdr:rowOff>42498</xdr:rowOff>
    </xdr:to>
    <xdr:graphicFrame macro="">
      <xdr:nvGraphicFramePr>
        <xdr:cNvPr id="26" name="Gráfico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1572244</xdr:colOff>
      <xdr:row>18</xdr:row>
      <xdr:rowOff>85353</xdr:rowOff>
    </xdr:from>
    <xdr:to>
      <xdr:col>17</xdr:col>
      <xdr:colOff>952500</xdr:colOff>
      <xdr:row>39</xdr:row>
      <xdr:rowOff>0</xdr:rowOff>
    </xdr:to>
    <xdr:graphicFrame macro="">
      <xdr:nvGraphicFramePr>
        <xdr:cNvPr id="27" name="Gráfico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12</xdr:col>
      <xdr:colOff>340179</xdr:colOff>
      <xdr:row>0</xdr:row>
      <xdr:rowOff>0</xdr:rowOff>
    </xdr:from>
    <xdr:to>
      <xdr:col>17</xdr:col>
      <xdr:colOff>1026939</xdr:colOff>
      <xdr:row>5</xdr:row>
      <xdr:rowOff>4002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9643" y="0"/>
          <a:ext cx="6701117" cy="9973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312961</xdr:colOff>
      <xdr:row>8</xdr:row>
      <xdr:rowOff>43542</xdr:rowOff>
    </xdr:from>
    <xdr:to>
      <xdr:col>20</xdr:col>
      <xdr:colOff>557892</xdr:colOff>
      <xdr:row>33</xdr:row>
      <xdr:rowOff>108856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336466</xdr:colOff>
      <xdr:row>38</xdr:row>
      <xdr:rowOff>21276</xdr:rowOff>
    </xdr:from>
    <xdr:to>
      <xdr:col>20</xdr:col>
      <xdr:colOff>571500</xdr:colOff>
      <xdr:row>66</xdr:row>
      <xdr:rowOff>13606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13</xdr:col>
      <xdr:colOff>754795</xdr:colOff>
      <xdr:row>5</xdr:row>
      <xdr:rowOff>4002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2392" y="0"/>
          <a:ext cx="6701117" cy="997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3036794</xdr:colOff>
      <xdr:row>0</xdr:row>
      <xdr:rowOff>1</xdr:rowOff>
    </xdr:from>
    <xdr:to>
      <xdr:col>6</xdr:col>
      <xdr:colOff>1098176</xdr:colOff>
      <xdr:row>4</xdr:row>
      <xdr:rowOff>179295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794" y="1"/>
          <a:ext cx="6701117" cy="9749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198000</xdr:colOff>
      <xdr:row>20</xdr:row>
      <xdr:rowOff>77559</xdr:rowOff>
    </xdr:from>
    <xdr:to>
      <xdr:col>16</xdr:col>
      <xdr:colOff>279492</xdr:colOff>
      <xdr:row>51</xdr:row>
      <xdr:rowOff>54429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33617</xdr:colOff>
      <xdr:row>0</xdr:row>
      <xdr:rowOff>0</xdr:rowOff>
    </xdr:from>
    <xdr:to>
      <xdr:col>9</xdr:col>
      <xdr:colOff>997322</xdr:colOff>
      <xdr:row>4</xdr:row>
      <xdr:rowOff>179294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3970" y="0"/>
          <a:ext cx="6701117" cy="9749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112057</xdr:colOff>
      <xdr:row>5</xdr:row>
      <xdr:rowOff>34737</xdr:rowOff>
    </xdr:from>
    <xdr:to>
      <xdr:col>14</xdr:col>
      <xdr:colOff>134470</xdr:colOff>
      <xdr:row>20</xdr:row>
      <xdr:rowOff>100852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123265</xdr:colOff>
      <xdr:row>20</xdr:row>
      <xdr:rowOff>113179</xdr:rowOff>
    </xdr:from>
    <xdr:to>
      <xdr:col>14</xdr:col>
      <xdr:colOff>89647</xdr:colOff>
      <xdr:row>35</xdr:row>
      <xdr:rowOff>35859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134470</xdr:colOff>
      <xdr:row>35</xdr:row>
      <xdr:rowOff>52666</xdr:rowOff>
    </xdr:from>
    <xdr:to>
      <xdr:col>14</xdr:col>
      <xdr:colOff>56029</xdr:colOff>
      <xdr:row>49</xdr:row>
      <xdr:rowOff>35860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143435</xdr:colOff>
      <xdr:row>49</xdr:row>
      <xdr:rowOff>72836</xdr:rowOff>
    </xdr:from>
    <xdr:to>
      <xdr:col>14</xdr:col>
      <xdr:colOff>42583</xdr:colOff>
      <xdr:row>62</xdr:row>
      <xdr:rowOff>152400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161364</xdr:colOff>
      <xdr:row>63</xdr:row>
      <xdr:rowOff>0</xdr:rowOff>
    </xdr:from>
    <xdr:to>
      <xdr:col>14</xdr:col>
      <xdr:colOff>60512</xdr:colOff>
      <xdr:row>76</xdr:row>
      <xdr:rowOff>151282</xdr:rowOff>
    </xdr:to>
    <xdr:graphicFrame macro="">
      <xdr:nvGraphicFramePr>
        <xdr:cNvPr id="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134471</xdr:colOff>
      <xdr:row>77</xdr:row>
      <xdr:rowOff>11206</xdr:rowOff>
    </xdr:from>
    <xdr:to>
      <xdr:col>14</xdr:col>
      <xdr:colOff>33619</xdr:colOff>
      <xdr:row>90</xdr:row>
      <xdr:rowOff>162489</xdr:rowOff>
    </xdr:to>
    <xdr:graphicFrame macro="">
      <xdr:nvGraphicFramePr>
        <xdr:cNvPr id="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6</xdr:col>
      <xdr:colOff>156883</xdr:colOff>
      <xdr:row>0</xdr:row>
      <xdr:rowOff>0</xdr:rowOff>
    </xdr:from>
    <xdr:to>
      <xdr:col>15</xdr:col>
      <xdr:colOff>0</xdr:colOff>
      <xdr:row>4</xdr:row>
      <xdr:rowOff>179294</xdr:rowOff>
    </xdr:to>
    <xdr:pic>
      <xdr:nvPicPr>
        <xdr:cNvPr id="10" name="Imagen 9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0177" y="0"/>
          <a:ext cx="6701117" cy="9749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11205</xdr:colOff>
      <xdr:row>33</xdr:row>
      <xdr:rowOff>62752</xdr:rowOff>
    </xdr:from>
    <xdr:to>
      <xdr:col>10</xdr:col>
      <xdr:colOff>100853</xdr:colOff>
      <xdr:row>52</xdr:row>
      <xdr:rowOff>156882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612321</xdr:colOff>
      <xdr:row>0</xdr:row>
      <xdr:rowOff>0</xdr:rowOff>
    </xdr:from>
    <xdr:to>
      <xdr:col>14</xdr:col>
      <xdr:colOff>6402</xdr:colOff>
      <xdr:row>4</xdr:row>
      <xdr:rowOff>172091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5964" y="0"/>
          <a:ext cx="6701117" cy="9749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299356</xdr:colOff>
      <xdr:row>33</xdr:row>
      <xdr:rowOff>163285</xdr:rowOff>
    </xdr:from>
    <xdr:to>
      <xdr:col>12</xdr:col>
      <xdr:colOff>598713</xdr:colOff>
      <xdr:row>57</xdr:row>
      <xdr:rowOff>163286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0</xdr:row>
      <xdr:rowOff>0</xdr:rowOff>
    </xdr:from>
    <xdr:to>
      <xdr:col>13</xdr:col>
      <xdr:colOff>754796</xdr:colOff>
      <xdr:row>4</xdr:row>
      <xdr:rowOff>172091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3893" y="0"/>
          <a:ext cx="6701117" cy="9749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11</xdr:col>
      <xdr:colOff>0</xdr:colOff>
      <xdr:row>53</xdr:row>
      <xdr:rowOff>108857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258535</xdr:colOff>
      <xdr:row>0</xdr:row>
      <xdr:rowOff>0</xdr:rowOff>
    </xdr:from>
    <xdr:to>
      <xdr:col>11</xdr:col>
      <xdr:colOff>754795</xdr:colOff>
      <xdr:row>4</xdr:row>
      <xdr:rowOff>172091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321" y="0"/>
          <a:ext cx="6701117" cy="974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27"/>
  <sheetViews>
    <sheetView tabSelected="1" zoomScale="85" zoomScaleNormal="85" workbookViewId="0">
      <selection activeCell="C35" sqref="C35"/>
    </sheetView>
  </sheetViews>
  <sheetFormatPr baseColWidth="10" defaultRowHeight="15" x14ac:dyDescent="0.25"/>
  <cols>
    <col min="13" max="13" width="53.7109375" customWidth="1"/>
  </cols>
  <sheetData>
    <row r="1" spans="1:13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8" x14ac:dyDescent="0.25">
      <c r="A2" s="26"/>
      <c r="B2" s="27" t="s">
        <v>57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25">
      <c r="A3" s="26"/>
      <c r="B3" s="30" t="s">
        <v>58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26"/>
      <c r="B4" s="31" t="s">
        <v>59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5.75" thickBot="1" x14ac:dyDescent="0.3">
      <c r="A5" s="2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8" customHeight="1" x14ac:dyDescent="0.25">
      <c r="A6" s="32"/>
      <c r="B6" s="33" t="s">
        <v>62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18" customHeight="1" x14ac:dyDescent="0.25">
      <c r="A7" s="36"/>
      <c r="B7" s="37" t="s">
        <v>257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1:13" ht="18" customHeight="1" thickBot="1" x14ac:dyDescent="0.3">
      <c r="A8" s="40"/>
      <c r="B8" s="41" t="s">
        <v>190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ht="15.75" thickBot="1" x14ac:dyDescent="0.3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3" x14ac:dyDescent="0.25">
      <c r="A10" s="143" t="s">
        <v>60</v>
      </c>
      <c r="B10" s="144"/>
      <c r="C10" s="144"/>
      <c r="D10" s="144"/>
      <c r="E10" s="144"/>
      <c r="F10" s="144"/>
      <c r="G10" s="145" t="s">
        <v>61</v>
      </c>
      <c r="H10" s="145"/>
      <c r="I10" s="145"/>
      <c r="J10" s="145"/>
      <c r="K10" s="145"/>
      <c r="L10" s="145"/>
      <c r="M10" s="146"/>
    </row>
    <row r="11" spans="1:13" x14ac:dyDescent="0.25">
      <c r="A11" s="147"/>
      <c r="B11" s="148"/>
      <c r="C11" s="148"/>
      <c r="D11" s="148"/>
      <c r="E11" s="148"/>
      <c r="F11" s="148"/>
      <c r="G11" s="48"/>
      <c r="H11" s="48"/>
      <c r="I11" s="48"/>
      <c r="J11" s="48"/>
      <c r="K11" s="48"/>
      <c r="L11" s="48"/>
      <c r="M11" s="49"/>
    </row>
    <row r="12" spans="1:13" x14ac:dyDescent="0.25">
      <c r="A12" s="138" t="s">
        <v>127</v>
      </c>
      <c r="B12" s="139"/>
      <c r="C12" s="139"/>
      <c r="D12" s="139"/>
      <c r="E12" s="139"/>
      <c r="F12" s="140"/>
      <c r="G12" s="50"/>
      <c r="H12" s="141" t="s">
        <v>128</v>
      </c>
      <c r="I12" s="141"/>
      <c r="J12" s="141"/>
      <c r="K12" s="141"/>
      <c r="L12" s="141"/>
      <c r="M12" s="142"/>
    </row>
    <row r="13" spans="1:13" x14ac:dyDescent="0.25">
      <c r="A13" s="51"/>
      <c r="B13" s="50"/>
      <c r="C13" s="50"/>
      <c r="D13" s="50"/>
      <c r="E13" s="50"/>
      <c r="F13" s="52"/>
      <c r="G13" s="50"/>
      <c r="H13" s="50"/>
      <c r="I13" s="50"/>
      <c r="J13" s="50"/>
      <c r="K13" s="50"/>
      <c r="L13" s="50"/>
      <c r="M13" s="53"/>
    </row>
    <row r="14" spans="1:13" x14ac:dyDescent="0.25">
      <c r="A14" s="138" t="s">
        <v>137</v>
      </c>
      <c r="B14" s="139"/>
      <c r="C14" s="139"/>
      <c r="D14" s="139"/>
      <c r="E14" s="139"/>
      <c r="F14" s="140"/>
      <c r="G14" s="50"/>
      <c r="H14" s="141" t="s">
        <v>129</v>
      </c>
      <c r="I14" s="141"/>
      <c r="J14" s="141"/>
      <c r="K14" s="141"/>
      <c r="L14" s="141"/>
      <c r="M14" s="142"/>
    </row>
    <row r="15" spans="1:13" x14ac:dyDescent="0.25">
      <c r="A15" s="51"/>
      <c r="B15" s="50"/>
      <c r="C15" s="50"/>
      <c r="D15" s="50"/>
      <c r="E15" s="50"/>
      <c r="F15" s="52"/>
      <c r="G15" s="50"/>
      <c r="H15" s="50"/>
      <c r="I15" s="50"/>
      <c r="J15" s="50"/>
      <c r="K15" s="50"/>
      <c r="L15" s="50"/>
      <c r="M15" s="53"/>
    </row>
    <row r="16" spans="1:13" x14ac:dyDescent="0.25">
      <c r="A16" s="138" t="s">
        <v>138</v>
      </c>
      <c r="B16" s="139"/>
      <c r="C16" s="139"/>
      <c r="D16" s="139"/>
      <c r="E16" s="139"/>
      <c r="F16" s="140"/>
      <c r="G16" s="50"/>
      <c r="H16" s="141" t="s">
        <v>135</v>
      </c>
      <c r="I16" s="141"/>
      <c r="J16" s="141"/>
      <c r="K16" s="141"/>
      <c r="L16" s="141"/>
      <c r="M16" s="142"/>
    </row>
    <row r="17" spans="1:13" x14ac:dyDescent="0.25">
      <c r="A17" s="51"/>
      <c r="B17" s="50"/>
      <c r="C17" s="50"/>
      <c r="D17" s="50"/>
      <c r="E17" s="50"/>
      <c r="F17" s="52"/>
      <c r="G17" s="50"/>
      <c r="H17" s="50"/>
      <c r="I17" s="50"/>
      <c r="J17" s="50"/>
      <c r="K17" s="50"/>
      <c r="L17" s="50"/>
      <c r="M17" s="53"/>
    </row>
    <row r="18" spans="1:13" x14ac:dyDescent="0.25">
      <c r="A18" s="138" t="s">
        <v>139</v>
      </c>
      <c r="B18" s="139"/>
      <c r="C18" s="139"/>
      <c r="D18" s="139"/>
      <c r="E18" s="139"/>
      <c r="F18" s="140"/>
      <c r="G18" s="50"/>
      <c r="H18" s="141" t="s">
        <v>130</v>
      </c>
      <c r="I18" s="141"/>
      <c r="J18" s="141"/>
      <c r="K18" s="141"/>
      <c r="L18" s="141"/>
      <c r="M18" s="142"/>
    </row>
    <row r="19" spans="1:13" x14ac:dyDescent="0.25">
      <c r="A19" s="51"/>
      <c r="B19" s="50"/>
      <c r="C19" s="50"/>
      <c r="D19" s="50"/>
      <c r="E19" s="50"/>
      <c r="F19" s="52"/>
      <c r="G19" s="50"/>
      <c r="H19" s="50"/>
      <c r="I19" s="50"/>
      <c r="J19" s="50"/>
      <c r="K19" s="50"/>
      <c r="L19" s="50"/>
      <c r="M19" s="53"/>
    </row>
    <row r="20" spans="1:13" x14ac:dyDescent="0.25">
      <c r="A20" s="138" t="s">
        <v>140</v>
      </c>
      <c r="B20" s="139"/>
      <c r="C20" s="139"/>
      <c r="D20" s="139"/>
      <c r="E20" s="139"/>
      <c r="F20" s="140"/>
      <c r="G20" s="50"/>
      <c r="H20" s="141" t="s">
        <v>132</v>
      </c>
      <c r="I20" s="141"/>
      <c r="J20" s="141"/>
      <c r="K20" s="141"/>
      <c r="L20" s="141"/>
      <c r="M20" s="142"/>
    </row>
    <row r="21" spans="1:13" x14ac:dyDescent="0.25">
      <c r="A21" s="51"/>
      <c r="B21" s="50"/>
      <c r="C21" s="50"/>
      <c r="D21" s="50"/>
      <c r="E21" s="50"/>
      <c r="F21" s="52"/>
      <c r="G21" s="50"/>
      <c r="H21" s="50"/>
      <c r="I21" s="50"/>
      <c r="J21" s="50"/>
      <c r="K21" s="50"/>
      <c r="L21" s="50"/>
      <c r="M21" s="53"/>
    </row>
    <row r="22" spans="1:13" x14ac:dyDescent="0.25">
      <c r="A22" s="138" t="s">
        <v>141</v>
      </c>
      <c r="B22" s="139"/>
      <c r="C22" s="139"/>
      <c r="D22" s="139"/>
      <c r="E22" s="139"/>
      <c r="F22" s="140"/>
      <c r="G22" s="50"/>
      <c r="H22" s="141" t="s">
        <v>133</v>
      </c>
      <c r="I22" s="141"/>
      <c r="J22" s="141"/>
      <c r="K22" s="141"/>
      <c r="L22" s="141"/>
      <c r="M22" s="142"/>
    </row>
    <row r="23" spans="1:13" x14ac:dyDescent="0.25">
      <c r="A23" s="51"/>
      <c r="B23" s="50"/>
      <c r="C23" s="50"/>
      <c r="D23" s="50"/>
      <c r="E23" s="50"/>
      <c r="F23" s="52"/>
      <c r="G23" s="50"/>
      <c r="H23" s="50"/>
      <c r="I23" s="50"/>
      <c r="J23" s="50"/>
      <c r="K23" s="50"/>
      <c r="L23" s="50"/>
      <c r="M23" s="53"/>
    </row>
    <row r="24" spans="1:13" x14ac:dyDescent="0.25">
      <c r="A24" s="138" t="s">
        <v>142</v>
      </c>
      <c r="B24" s="139"/>
      <c r="C24" s="139"/>
      <c r="D24" s="139"/>
      <c r="E24" s="139"/>
      <c r="F24" s="140"/>
      <c r="G24" s="50"/>
      <c r="H24" s="141" t="s">
        <v>134</v>
      </c>
      <c r="I24" s="141"/>
      <c r="J24" s="141"/>
      <c r="K24" s="141"/>
      <c r="L24" s="141"/>
      <c r="M24" s="142"/>
    </row>
    <row r="25" spans="1:13" s="1" customFormat="1" x14ac:dyDescent="0.25">
      <c r="A25" s="50"/>
      <c r="B25" s="50"/>
      <c r="C25" s="50"/>
      <c r="D25" s="50"/>
      <c r="E25" s="50"/>
      <c r="F25" s="52"/>
      <c r="G25" s="50"/>
      <c r="H25" s="50"/>
      <c r="I25" s="50"/>
      <c r="J25" s="50"/>
      <c r="K25" s="50"/>
      <c r="L25" s="50"/>
      <c r="M25" s="53"/>
    </row>
    <row r="26" spans="1:13" s="1" customFormat="1" x14ac:dyDescent="0.25">
      <c r="A26" s="138" t="s">
        <v>143</v>
      </c>
      <c r="B26" s="139"/>
      <c r="C26" s="139"/>
      <c r="D26" s="139"/>
      <c r="E26" s="139"/>
      <c r="F26" s="140"/>
      <c r="G26" s="50"/>
      <c r="H26" s="141" t="s">
        <v>136</v>
      </c>
      <c r="I26" s="141"/>
      <c r="J26" s="141"/>
      <c r="K26" s="141"/>
      <c r="L26" s="141"/>
      <c r="M26" s="142"/>
    </row>
    <row r="27" spans="1:13" ht="15.75" thickBot="1" x14ac:dyDescent="0.3">
      <c r="A27" s="54"/>
      <c r="B27" s="54"/>
      <c r="C27" s="54"/>
      <c r="D27" s="54"/>
      <c r="E27" s="54"/>
      <c r="F27" s="91"/>
      <c r="G27" s="54"/>
      <c r="H27" s="54"/>
      <c r="I27" s="54"/>
      <c r="J27" s="54"/>
      <c r="K27" s="54"/>
      <c r="L27" s="54"/>
      <c r="M27" s="55"/>
    </row>
  </sheetData>
  <mergeCells count="19">
    <mergeCell ref="H26:M26"/>
    <mergeCell ref="A26:F26"/>
    <mergeCell ref="A22:F22"/>
    <mergeCell ref="H22:M22"/>
    <mergeCell ref="A24:F24"/>
    <mergeCell ref="H24:M24"/>
    <mergeCell ref="A16:F16"/>
    <mergeCell ref="H16:M16"/>
    <mergeCell ref="A18:F18"/>
    <mergeCell ref="H18:M18"/>
    <mergeCell ref="A20:F20"/>
    <mergeCell ref="H20:M20"/>
    <mergeCell ref="A14:F14"/>
    <mergeCell ref="H14:M14"/>
    <mergeCell ref="A10:F10"/>
    <mergeCell ref="G10:M10"/>
    <mergeCell ref="A11:F11"/>
    <mergeCell ref="A12:F12"/>
    <mergeCell ref="H12:M12"/>
  </mergeCells>
  <hyperlinks>
    <hyperlink ref="A20:F20" location="SMA!A1" display="5. Atención de requerimientos del Servicio Móvil Avanzado"/>
    <hyperlink ref="A22:F22" location="'Telefonia Fija'!A1" display="6. Atención de requerimientos del Servicio de Telefonía Fija"/>
    <hyperlink ref="A24:F24" location="Internet!A1" display="7. Atención de requerimientos del Servicio de Internet"/>
    <hyperlink ref="A12:F12" location="'Tipo - Historico'!A1" display="1 Atención de requerimientos clasificados por tipo e histórico"/>
    <hyperlink ref="A14:F14" location="'Provincia - Operadora'!A1" display="2. Atención de requerimientos por Provincias y Operadoras"/>
    <hyperlink ref="A16:F16" location="'Tipos Requerimientos'!A1" display="3. Atención de requerimientos clasificados por tipo"/>
    <hyperlink ref="A18:F18" location="Servicios!A1" display="4. Atención de requerimientos por servicio y operadora"/>
    <hyperlink ref="A26:F26" location="'Television Pagada'!A1" display="7. Atención de requerimientos del Servicio de TV Pagad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R144"/>
  <sheetViews>
    <sheetView topLeftCell="A112" zoomScale="55" zoomScaleNormal="55" workbookViewId="0">
      <selection activeCell="I143" sqref="I143"/>
    </sheetView>
  </sheetViews>
  <sheetFormatPr baseColWidth="10" defaultRowHeight="15" x14ac:dyDescent="0.25"/>
  <cols>
    <col min="1" max="1" width="2.85546875" style="92" customWidth="1"/>
    <col min="2" max="2" width="25.42578125" style="92" customWidth="1"/>
    <col min="3" max="3" width="29" style="92" customWidth="1"/>
    <col min="4" max="4" width="28.140625" style="92" customWidth="1"/>
    <col min="5" max="5" width="21.7109375" style="92" customWidth="1"/>
    <col min="6" max="6" width="16.140625" style="92" customWidth="1"/>
    <col min="7" max="7" width="24" style="92" customWidth="1"/>
    <col min="8" max="8" width="29.85546875" style="92" customWidth="1"/>
    <col min="9" max="9" width="29" style="92" customWidth="1"/>
    <col min="10" max="10" width="18.5703125" style="92" customWidth="1"/>
    <col min="11" max="11" width="23.7109375" style="92" customWidth="1"/>
    <col min="12" max="12" width="22" style="92" customWidth="1"/>
    <col min="13" max="13" width="26.140625" style="92" customWidth="1"/>
    <col min="14" max="14" width="17.85546875" style="92" customWidth="1"/>
    <col min="15" max="15" width="15" style="92" customWidth="1"/>
    <col min="16" max="18" width="15.5703125" style="92" customWidth="1"/>
    <col min="19" max="16384" width="11.42578125" style="92"/>
  </cols>
  <sheetData>
    <row r="1" spans="2:18" x14ac:dyDescent="0.2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18" ht="18" x14ac:dyDescent="0.25">
      <c r="B2" s="27" t="s">
        <v>57</v>
      </c>
      <c r="C2" s="31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2:18" x14ac:dyDescent="0.25">
      <c r="B3" s="31" t="s">
        <v>260</v>
      </c>
      <c r="C3" s="31"/>
      <c r="D3" s="31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2:18" x14ac:dyDescent="0.25">
      <c r="B4" s="31" t="s">
        <v>86</v>
      </c>
      <c r="C4" s="28"/>
      <c r="D4" s="31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2:18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7" spans="2:18" ht="21" x14ac:dyDescent="0.25">
      <c r="B7" s="155" t="s">
        <v>63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9" spans="2:18" ht="18.75" x14ac:dyDescent="0.25">
      <c r="B9" s="165" t="s">
        <v>28</v>
      </c>
      <c r="C9" s="165"/>
      <c r="D9" s="165"/>
      <c r="E9" s="165"/>
      <c r="G9" s="164" t="s">
        <v>27</v>
      </c>
      <c r="H9" s="165"/>
      <c r="I9" s="165"/>
      <c r="J9" s="165"/>
      <c r="L9" s="166" t="s">
        <v>168</v>
      </c>
      <c r="M9" s="167"/>
      <c r="N9" s="167"/>
      <c r="O9" s="167"/>
      <c r="P9" s="167"/>
      <c r="Q9" s="167"/>
      <c r="R9" s="168"/>
    </row>
    <row r="10" spans="2:18" x14ac:dyDescent="0.25">
      <c r="B10" s="133" t="s">
        <v>222</v>
      </c>
      <c r="C10" s="133" t="s">
        <v>26</v>
      </c>
      <c r="D10" s="133" t="s">
        <v>29</v>
      </c>
      <c r="E10" s="133" t="s">
        <v>219</v>
      </c>
      <c r="G10" s="129" t="s">
        <v>222</v>
      </c>
      <c r="H10" s="130" t="s">
        <v>26</v>
      </c>
      <c r="I10" s="127" t="s">
        <v>29</v>
      </c>
      <c r="J10" s="127" t="s">
        <v>219</v>
      </c>
      <c r="L10" s="129" t="s">
        <v>222</v>
      </c>
      <c r="M10" s="131" t="s">
        <v>169</v>
      </c>
      <c r="N10" s="98" t="s">
        <v>160</v>
      </c>
      <c r="O10" s="98" t="s">
        <v>157</v>
      </c>
      <c r="P10" s="98" t="s">
        <v>159</v>
      </c>
      <c r="Q10" s="98" t="s">
        <v>158</v>
      </c>
      <c r="R10" s="98" t="s">
        <v>14</v>
      </c>
    </row>
    <row r="11" spans="2:18" ht="15" customHeight="1" x14ac:dyDescent="0.25">
      <c r="B11" s="161" t="s">
        <v>223</v>
      </c>
      <c r="C11" s="5" t="s">
        <v>5</v>
      </c>
      <c r="D11" s="134">
        <v>3</v>
      </c>
      <c r="E11" s="117">
        <f>D11/$D$16</f>
        <v>6.5717415115005477E-4</v>
      </c>
      <c r="G11" s="161" t="s">
        <v>223</v>
      </c>
      <c r="H11" s="3" t="s">
        <v>199</v>
      </c>
      <c r="I11" s="4">
        <v>100</v>
      </c>
      <c r="J11" s="117">
        <f t="shared" ref="J11:J17" si="0">I11/$I$18</f>
        <v>2.1905805038335158E-2</v>
      </c>
      <c r="L11" s="169" t="s">
        <v>223</v>
      </c>
      <c r="M11" s="120" t="s">
        <v>5</v>
      </c>
      <c r="N11" s="121">
        <v>0</v>
      </c>
      <c r="O11" s="121">
        <v>2</v>
      </c>
      <c r="P11" s="121">
        <v>1</v>
      </c>
      <c r="Q11" s="121">
        <v>0</v>
      </c>
      <c r="R11" s="124">
        <f>SUM(N11:Q11)</f>
        <v>3</v>
      </c>
    </row>
    <row r="12" spans="2:18" x14ac:dyDescent="0.25">
      <c r="B12" s="162"/>
      <c r="C12" s="5" t="s">
        <v>2</v>
      </c>
      <c r="D12" s="134">
        <v>82</v>
      </c>
      <c r="E12" s="117">
        <f>D12/$D$16</f>
        <v>1.796276013143483E-2</v>
      </c>
      <c r="G12" s="162"/>
      <c r="H12" s="3" t="s">
        <v>53</v>
      </c>
      <c r="I12" s="4">
        <v>78</v>
      </c>
      <c r="J12" s="117">
        <f t="shared" si="0"/>
        <v>1.7086527929901424E-2</v>
      </c>
      <c r="L12" s="170"/>
      <c r="M12" s="120" t="s">
        <v>2</v>
      </c>
      <c r="N12" s="121">
        <v>10</v>
      </c>
      <c r="O12" s="121">
        <v>72</v>
      </c>
      <c r="P12" s="121">
        <v>0</v>
      </c>
      <c r="Q12" s="121">
        <v>0</v>
      </c>
      <c r="R12" s="124">
        <f t="shared" ref="R12:R14" si="1">SUM(N12:Q12)</f>
        <v>82</v>
      </c>
    </row>
    <row r="13" spans="2:18" x14ac:dyDescent="0.25">
      <c r="B13" s="162"/>
      <c r="C13" s="5" t="s">
        <v>1</v>
      </c>
      <c r="D13" s="134">
        <v>1067</v>
      </c>
      <c r="E13" s="117">
        <f>D13/$D$16</f>
        <v>0.23373493975903614</v>
      </c>
      <c r="G13" s="162"/>
      <c r="H13" s="3" t="s">
        <v>193</v>
      </c>
      <c r="I13" s="4">
        <v>962</v>
      </c>
      <c r="J13" s="117">
        <f t="shared" si="0"/>
        <v>0.21073384446878424</v>
      </c>
      <c r="L13" s="170"/>
      <c r="M13" s="120" t="s">
        <v>1</v>
      </c>
      <c r="N13" s="121">
        <v>75</v>
      </c>
      <c r="O13" s="121">
        <v>556</v>
      </c>
      <c r="P13" s="121">
        <v>436</v>
      </c>
      <c r="Q13" s="121">
        <v>0</v>
      </c>
      <c r="R13" s="124">
        <f t="shared" si="1"/>
        <v>1067</v>
      </c>
    </row>
    <row r="14" spans="2:18" x14ac:dyDescent="0.25">
      <c r="B14" s="163"/>
      <c r="C14" s="5" t="s">
        <v>6</v>
      </c>
      <c r="D14" s="134">
        <v>9</v>
      </c>
      <c r="E14" s="117">
        <f>D14/$D$16</f>
        <v>1.9715224534501644E-3</v>
      </c>
      <c r="G14" s="162"/>
      <c r="H14" s="3" t="s">
        <v>208</v>
      </c>
      <c r="I14" s="4">
        <v>16</v>
      </c>
      <c r="J14" s="117">
        <f t="shared" si="0"/>
        <v>3.5049288061336256E-3</v>
      </c>
      <c r="L14" s="171"/>
      <c r="M14" s="120" t="s">
        <v>6</v>
      </c>
      <c r="N14" s="121">
        <v>1</v>
      </c>
      <c r="O14" s="121">
        <v>8</v>
      </c>
      <c r="P14" s="121">
        <v>0</v>
      </c>
      <c r="Q14" s="121">
        <v>0</v>
      </c>
      <c r="R14" s="124">
        <f t="shared" si="1"/>
        <v>9</v>
      </c>
    </row>
    <row r="15" spans="2:18" ht="71.25" customHeight="1" x14ac:dyDescent="0.25">
      <c r="B15" s="119" t="s">
        <v>226</v>
      </c>
      <c r="C15" s="119" t="s">
        <v>220</v>
      </c>
      <c r="D15" s="134">
        <v>3404</v>
      </c>
      <c r="E15" s="117">
        <f>D15/$D$16</f>
        <v>0.74567360350492884</v>
      </c>
      <c r="G15" s="162"/>
      <c r="H15" s="3" t="s">
        <v>196</v>
      </c>
      <c r="I15" s="4">
        <v>1</v>
      </c>
      <c r="J15" s="117">
        <f t="shared" si="0"/>
        <v>2.190580503833516E-4</v>
      </c>
      <c r="L15" s="119" t="s">
        <v>226</v>
      </c>
      <c r="M15" s="119" t="s">
        <v>220</v>
      </c>
      <c r="N15" s="172">
        <f>D15</f>
        <v>3404</v>
      </c>
      <c r="O15" s="173"/>
      <c r="P15" s="173"/>
      <c r="Q15" s="174"/>
      <c r="R15" s="9">
        <f>SUM(N15)</f>
        <v>3404</v>
      </c>
    </row>
    <row r="16" spans="2:18" ht="33" customHeight="1" x14ac:dyDescent="0.25">
      <c r="B16" s="135"/>
      <c r="C16" s="133" t="s">
        <v>14</v>
      </c>
      <c r="D16" s="133">
        <f>SUM(D11:D15)</f>
        <v>4565</v>
      </c>
      <c r="E16" s="118">
        <f>SUM(E11:E15)</f>
        <v>1</v>
      </c>
      <c r="G16" s="163"/>
      <c r="H16" s="119" t="s">
        <v>52</v>
      </c>
      <c r="I16" s="4">
        <v>4</v>
      </c>
      <c r="J16" s="117">
        <f t="shared" si="0"/>
        <v>8.762322015334064E-4</v>
      </c>
      <c r="L16" s="122" t="s">
        <v>14</v>
      </c>
      <c r="M16" s="122" t="s">
        <v>14</v>
      </c>
      <c r="N16" s="123">
        <f>SUM(N11:N14)</f>
        <v>86</v>
      </c>
      <c r="O16" s="123">
        <f>SUM(O11:O14)</f>
        <v>638</v>
      </c>
      <c r="P16" s="123">
        <f>SUM(P11:P14)</f>
        <v>437</v>
      </c>
      <c r="Q16" s="123">
        <f>SUM(Q11:Q14)</f>
        <v>0</v>
      </c>
      <c r="R16" s="123">
        <f>SUM(R11:R15)</f>
        <v>4565</v>
      </c>
    </row>
    <row r="17" spans="7:10" ht="65.25" customHeight="1" x14ac:dyDescent="0.25">
      <c r="G17" s="119" t="s">
        <v>226</v>
      </c>
      <c r="H17" s="119" t="s">
        <v>220</v>
      </c>
      <c r="I17" s="128">
        <f>D15</f>
        <v>3404</v>
      </c>
      <c r="J17" s="117">
        <f t="shared" si="0"/>
        <v>0.74567360350492884</v>
      </c>
    </row>
    <row r="18" spans="7:10" x14ac:dyDescent="0.25">
      <c r="G18" s="127" t="s">
        <v>14</v>
      </c>
      <c r="H18" s="122" t="s">
        <v>14</v>
      </c>
      <c r="I18" s="127">
        <f>SUM(I11:I17)</f>
        <v>4565</v>
      </c>
      <c r="J18" s="118">
        <f>SUM(J11:J17)</f>
        <v>1</v>
      </c>
    </row>
    <row r="57" spans="2:18" ht="21" x14ac:dyDescent="0.25">
      <c r="B57" s="155" t="s">
        <v>202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</row>
    <row r="59" spans="2:18" ht="19.5" customHeight="1" x14ac:dyDescent="0.25">
      <c r="B59" s="178" t="s">
        <v>27</v>
      </c>
      <c r="C59" s="179" t="s">
        <v>64</v>
      </c>
      <c r="D59" s="156" t="s">
        <v>161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8"/>
    </row>
    <row r="60" spans="2:18" x14ac:dyDescent="0.25">
      <c r="B60" s="178"/>
      <c r="C60" s="179"/>
      <c r="D60" s="126" t="s">
        <v>65</v>
      </c>
      <c r="E60" s="126" t="s">
        <v>66</v>
      </c>
      <c r="F60" s="126" t="s">
        <v>67</v>
      </c>
      <c r="G60" s="126" t="s">
        <v>13</v>
      </c>
      <c r="H60" s="126" t="s">
        <v>68</v>
      </c>
      <c r="I60" s="126" t="s">
        <v>69</v>
      </c>
      <c r="J60" s="126" t="s">
        <v>4</v>
      </c>
      <c r="K60" s="126" t="s">
        <v>71</v>
      </c>
      <c r="L60" s="126" t="s">
        <v>72</v>
      </c>
      <c r="M60" s="126" t="s">
        <v>73</v>
      </c>
      <c r="N60" s="126" t="s">
        <v>74</v>
      </c>
      <c r="O60" s="126" t="s">
        <v>75</v>
      </c>
    </row>
    <row r="61" spans="2:18" x14ac:dyDescent="0.25">
      <c r="B61" s="175" t="s">
        <v>223</v>
      </c>
      <c r="C61" s="57" t="s">
        <v>5</v>
      </c>
      <c r="D61" s="58">
        <v>13</v>
      </c>
      <c r="E61" s="58">
        <v>6</v>
      </c>
      <c r="F61" s="59">
        <v>4</v>
      </c>
      <c r="G61" s="59">
        <v>5</v>
      </c>
      <c r="H61" s="58">
        <v>10</v>
      </c>
      <c r="I61" s="59">
        <v>11</v>
      </c>
      <c r="J61" s="59">
        <v>6</v>
      </c>
      <c r="K61" s="59">
        <v>3</v>
      </c>
      <c r="L61" s="59">
        <v>6</v>
      </c>
      <c r="M61" s="59">
        <v>2</v>
      </c>
      <c r="N61" s="59">
        <v>4</v>
      </c>
      <c r="O61" s="59">
        <v>5</v>
      </c>
    </row>
    <row r="62" spans="2:18" x14ac:dyDescent="0.25">
      <c r="B62" s="175"/>
      <c r="C62" s="57" t="s">
        <v>2</v>
      </c>
      <c r="D62" s="58">
        <v>83</v>
      </c>
      <c r="E62" s="58">
        <v>63</v>
      </c>
      <c r="F62" s="59">
        <v>68</v>
      </c>
      <c r="G62" s="59">
        <v>70</v>
      </c>
      <c r="H62" s="58">
        <v>100</v>
      </c>
      <c r="I62" s="59">
        <v>95</v>
      </c>
      <c r="J62" s="59">
        <v>82</v>
      </c>
      <c r="K62" s="59">
        <v>94</v>
      </c>
      <c r="L62" s="59">
        <v>72</v>
      </c>
      <c r="M62" s="59">
        <v>90</v>
      </c>
      <c r="N62" s="59">
        <v>60</v>
      </c>
      <c r="O62" s="59">
        <v>72</v>
      </c>
    </row>
    <row r="63" spans="2:18" x14ac:dyDescent="0.25">
      <c r="B63" s="175"/>
      <c r="C63" s="57" t="s">
        <v>1</v>
      </c>
      <c r="D63" s="58">
        <v>732</v>
      </c>
      <c r="E63" s="58">
        <v>674</v>
      </c>
      <c r="F63" s="59">
        <v>1019</v>
      </c>
      <c r="G63" s="59">
        <v>758</v>
      </c>
      <c r="H63" s="58">
        <v>965</v>
      </c>
      <c r="I63" s="59">
        <v>1474</v>
      </c>
      <c r="J63" s="59">
        <v>1015</v>
      </c>
      <c r="K63" s="59">
        <v>1070</v>
      </c>
      <c r="L63" s="59">
        <v>990</v>
      </c>
      <c r="M63" s="59">
        <v>1099</v>
      </c>
      <c r="N63" s="59">
        <v>1129</v>
      </c>
      <c r="O63" s="59">
        <v>1108</v>
      </c>
    </row>
    <row r="64" spans="2:18" x14ac:dyDescent="0.25">
      <c r="B64" s="175"/>
      <c r="C64" s="57" t="s">
        <v>6</v>
      </c>
      <c r="D64" s="60">
        <v>4</v>
      </c>
      <c r="E64" s="60">
        <v>1</v>
      </c>
      <c r="F64" s="59">
        <v>3</v>
      </c>
      <c r="G64" s="59">
        <v>2</v>
      </c>
      <c r="H64" s="60">
        <v>3</v>
      </c>
      <c r="I64" s="59">
        <v>3</v>
      </c>
      <c r="J64" s="59">
        <v>3</v>
      </c>
      <c r="K64" s="59">
        <v>2</v>
      </c>
      <c r="L64" s="59">
        <v>4</v>
      </c>
      <c r="M64" s="59">
        <v>3</v>
      </c>
      <c r="N64" s="59">
        <v>3</v>
      </c>
      <c r="O64" s="59">
        <v>6</v>
      </c>
    </row>
    <row r="65" spans="2:18" ht="45" x14ac:dyDescent="0.25">
      <c r="B65" s="119" t="s">
        <v>226</v>
      </c>
      <c r="C65" s="119" t="s">
        <v>220</v>
      </c>
      <c r="D65" s="60" t="s">
        <v>164</v>
      </c>
      <c r="E65" s="60" t="s">
        <v>164</v>
      </c>
      <c r="F65" s="60" t="s">
        <v>164</v>
      </c>
      <c r="G65" s="60" t="s">
        <v>164</v>
      </c>
      <c r="H65" s="60" t="s">
        <v>164</v>
      </c>
      <c r="I65" s="60" t="s">
        <v>164</v>
      </c>
      <c r="J65" s="60" t="s">
        <v>164</v>
      </c>
      <c r="K65" s="60" t="s">
        <v>164</v>
      </c>
      <c r="L65" s="60" t="s">
        <v>164</v>
      </c>
      <c r="M65" s="60" t="s">
        <v>164</v>
      </c>
      <c r="N65" s="60" t="s">
        <v>164</v>
      </c>
      <c r="O65" s="60" t="s">
        <v>164</v>
      </c>
    </row>
    <row r="66" spans="2:18" x14ac:dyDescent="0.25">
      <c r="B66" s="152" t="s">
        <v>70</v>
      </c>
      <c r="C66" s="154"/>
      <c r="D66" s="56">
        <f>SUM(D61:D64)</f>
        <v>832</v>
      </c>
      <c r="E66" s="56">
        <f t="shared" ref="E66:N66" si="2">SUM(E61:E64)</f>
        <v>744</v>
      </c>
      <c r="F66" s="56">
        <f t="shared" si="2"/>
        <v>1094</v>
      </c>
      <c r="G66" s="56">
        <f t="shared" si="2"/>
        <v>835</v>
      </c>
      <c r="H66" s="56">
        <f t="shared" si="2"/>
        <v>1078</v>
      </c>
      <c r="I66" s="56">
        <f t="shared" si="2"/>
        <v>1583</v>
      </c>
      <c r="J66" s="56">
        <f t="shared" si="2"/>
        <v>1106</v>
      </c>
      <c r="K66" s="56">
        <f t="shared" si="2"/>
        <v>1169</v>
      </c>
      <c r="L66" s="56">
        <f t="shared" si="2"/>
        <v>1072</v>
      </c>
      <c r="M66" s="56">
        <f t="shared" si="2"/>
        <v>1194</v>
      </c>
      <c r="N66" s="56">
        <f t="shared" si="2"/>
        <v>1196</v>
      </c>
      <c r="O66" s="56">
        <v>1191</v>
      </c>
    </row>
    <row r="67" spans="2:18" x14ac:dyDescent="0.25">
      <c r="B67" s="62" t="s">
        <v>184</v>
      </c>
      <c r="D67" s="62"/>
    </row>
    <row r="68" spans="2:18" x14ac:dyDescent="0.25">
      <c r="C68" s="62"/>
      <c r="D68" s="62"/>
    </row>
    <row r="69" spans="2:18" x14ac:dyDescent="0.25">
      <c r="C69" s="62"/>
      <c r="D69" s="62"/>
    </row>
    <row r="70" spans="2:18" ht="21" x14ac:dyDescent="0.25">
      <c r="B70" s="155" t="s">
        <v>203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</row>
    <row r="72" spans="2:18" ht="25.5" customHeight="1" x14ac:dyDescent="0.25">
      <c r="B72" s="178" t="s">
        <v>27</v>
      </c>
      <c r="C72" s="179" t="s">
        <v>64</v>
      </c>
      <c r="D72" s="156" t="s">
        <v>217</v>
      </c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8"/>
    </row>
    <row r="73" spans="2:18" x14ac:dyDescent="0.25">
      <c r="B73" s="178"/>
      <c r="C73" s="179"/>
      <c r="D73" s="126" t="s">
        <v>65</v>
      </c>
      <c r="E73" s="126" t="s">
        <v>66</v>
      </c>
      <c r="F73" s="126" t="s">
        <v>67</v>
      </c>
      <c r="G73" s="126" t="s">
        <v>13</v>
      </c>
      <c r="H73" s="126" t="s">
        <v>68</v>
      </c>
      <c r="I73" s="126" t="s">
        <v>69</v>
      </c>
      <c r="J73" s="126" t="s">
        <v>4</v>
      </c>
      <c r="K73" s="126" t="s">
        <v>71</v>
      </c>
      <c r="L73" s="126" t="s">
        <v>72</v>
      </c>
      <c r="M73" s="126" t="s">
        <v>73</v>
      </c>
      <c r="N73" s="126" t="s">
        <v>74</v>
      </c>
      <c r="O73" s="126" t="s">
        <v>75</v>
      </c>
    </row>
    <row r="74" spans="2:18" ht="18" customHeight="1" x14ac:dyDescent="0.25">
      <c r="B74" s="175" t="s">
        <v>223</v>
      </c>
      <c r="C74" s="57" t="s">
        <v>5</v>
      </c>
      <c r="D74" s="58">
        <v>2</v>
      </c>
      <c r="E74" s="58">
        <v>7</v>
      </c>
      <c r="F74" s="59">
        <v>3</v>
      </c>
      <c r="G74" s="59">
        <v>3</v>
      </c>
      <c r="H74" s="58">
        <v>4</v>
      </c>
      <c r="I74" s="59">
        <v>1</v>
      </c>
      <c r="J74" s="59">
        <v>2</v>
      </c>
      <c r="K74" s="59">
        <v>3</v>
      </c>
      <c r="L74" s="59">
        <v>3</v>
      </c>
      <c r="M74" s="59"/>
      <c r="N74" s="59"/>
      <c r="O74" s="59"/>
    </row>
    <row r="75" spans="2:18" ht="18" customHeight="1" x14ac:dyDescent="0.25">
      <c r="B75" s="175"/>
      <c r="C75" s="57" t="s">
        <v>2</v>
      </c>
      <c r="D75" s="58">
        <v>81</v>
      </c>
      <c r="E75" s="58">
        <v>71</v>
      </c>
      <c r="F75" s="59">
        <v>104</v>
      </c>
      <c r="G75" s="59">
        <v>86</v>
      </c>
      <c r="H75" s="58">
        <v>85</v>
      </c>
      <c r="I75" s="59">
        <v>127</v>
      </c>
      <c r="J75" s="59">
        <v>76</v>
      </c>
      <c r="K75" s="59">
        <v>78</v>
      </c>
      <c r="L75" s="59">
        <v>82</v>
      </c>
      <c r="M75" s="59"/>
      <c r="N75" s="59"/>
      <c r="O75" s="59"/>
    </row>
    <row r="76" spans="2:18" ht="18" customHeight="1" x14ac:dyDescent="0.25">
      <c r="B76" s="175"/>
      <c r="C76" s="57" t="s">
        <v>1</v>
      </c>
      <c r="D76" s="58">
        <v>1203</v>
      </c>
      <c r="E76" s="58">
        <v>1130</v>
      </c>
      <c r="F76" s="59">
        <v>1338</v>
      </c>
      <c r="G76" s="59">
        <v>1164</v>
      </c>
      <c r="H76" s="58">
        <v>1161</v>
      </c>
      <c r="I76" s="59">
        <v>1164</v>
      </c>
      <c r="J76" s="59">
        <v>1141</v>
      </c>
      <c r="K76" s="59">
        <v>1202</v>
      </c>
      <c r="L76" s="59">
        <v>1067</v>
      </c>
      <c r="M76" s="59"/>
      <c r="N76" s="59"/>
      <c r="O76" s="59"/>
    </row>
    <row r="77" spans="2:18" ht="18" customHeight="1" x14ac:dyDescent="0.25">
      <c r="B77" s="175"/>
      <c r="C77" s="57" t="s">
        <v>6</v>
      </c>
      <c r="D77" s="60">
        <v>2</v>
      </c>
      <c r="E77" s="60">
        <v>1</v>
      </c>
      <c r="F77" s="59">
        <v>2</v>
      </c>
      <c r="G77" s="59">
        <v>5</v>
      </c>
      <c r="H77" s="60">
        <v>5</v>
      </c>
      <c r="I77" s="59">
        <v>4</v>
      </c>
      <c r="J77" s="59">
        <v>5</v>
      </c>
      <c r="K77" s="59">
        <v>6</v>
      </c>
      <c r="L77" s="59">
        <v>9</v>
      </c>
      <c r="M77" s="59"/>
      <c r="N77" s="59"/>
      <c r="O77" s="59"/>
    </row>
    <row r="78" spans="2:18" ht="58.5" customHeight="1" x14ac:dyDescent="0.25">
      <c r="B78" s="119" t="s">
        <v>226</v>
      </c>
      <c r="C78" s="119" t="s">
        <v>220</v>
      </c>
      <c r="D78" s="60">
        <v>5280</v>
      </c>
      <c r="E78" s="60">
        <f>8007-1209</f>
        <v>6798</v>
      </c>
      <c r="F78" s="59">
        <v>5485</v>
      </c>
      <c r="G78" s="59">
        <v>4947</v>
      </c>
      <c r="H78" s="60">
        <v>3992</v>
      </c>
      <c r="I78" s="59">
        <v>4247</v>
      </c>
      <c r="J78" s="59">
        <v>3396</v>
      </c>
      <c r="K78" s="59">
        <v>3478</v>
      </c>
      <c r="L78" s="59">
        <v>3404</v>
      </c>
      <c r="M78" s="59"/>
      <c r="N78" s="59"/>
      <c r="O78" s="59"/>
    </row>
    <row r="79" spans="2:18" x14ac:dyDescent="0.25">
      <c r="B79" s="176" t="s">
        <v>70</v>
      </c>
      <c r="C79" s="177"/>
      <c r="D79" s="56">
        <f t="shared" ref="D79:J79" si="3">SUM(D74:D78)</f>
        <v>6568</v>
      </c>
      <c r="E79" s="56">
        <f t="shared" si="3"/>
        <v>8007</v>
      </c>
      <c r="F79" s="56">
        <f t="shared" si="3"/>
        <v>6932</v>
      </c>
      <c r="G79" s="56">
        <f t="shared" si="3"/>
        <v>6205</v>
      </c>
      <c r="H79" s="56">
        <f t="shared" si="3"/>
        <v>5247</v>
      </c>
      <c r="I79" s="56">
        <f t="shared" si="3"/>
        <v>5543</v>
      </c>
      <c r="J79" s="56">
        <f t="shared" si="3"/>
        <v>4620</v>
      </c>
      <c r="K79" s="56">
        <f>SUM(K74:K78)</f>
        <v>4767</v>
      </c>
      <c r="L79" s="56">
        <f>SUM(L74:L78)</f>
        <v>4565</v>
      </c>
      <c r="M79" s="56">
        <f t="shared" ref="M79:O79" si="4">SUM(M74:M77)</f>
        <v>0</v>
      </c>
      <c r="N79" s="56">
        <f t="shared" si="4"/>
        <v>0</v>
      </c>
      <c r="O79" s="56">
        <f t="shared" si="4"/>
        <v>0</v>
      </c>
    </row>
    <row r="80" spans="2:18" x14ac:dyDescent="0.25">
      <c r="C80" s="62"/>
      <c r="D80" s="62"/>
    </row>
    <row r="106" spans="2:18" ht="21" x14ac:dyDescent="0.25">
      <c r="B106" s="155" t="s">
        <v>82</v>
      </c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</row>
    <row r="108" spans="2:18" ht="24.75" customHeight="1" x14ac:dyDescent="0.25">
      <c r="B108" s="150" t="s">
        <v>84</v>
      </c>
      <c r="C108" s="159" t="s">
        <v>83</v>
      </c>
      <c r="D108" s="160"/>
      <c r="E108" s="160"/>
      <c r="F108" s="160"/>
      <c r="G108" s="160"/>
      <c r="H108" s="160"/>
      <c r="I108" s="160"/>
      <c r="J108" s="160"/>
      <c r="K108" s="160"/>
    </row>
    <row r="109" spans="2:18" ht="44.25" customHeight="1" x14ac:dyDescent="0.25">
      <c r="B109" s="151"/>
      <c r="C109" s="132">
        <v>2010</v>
      </c>
      <c r="D109" s="132">
        <v>2011</v>
      </c>
      <c r="E109" s="132">
        <v>2012</v>
      </c>
      <c r="F109" s="132">
        <v>2013</v>
      </c>
      <c r="G109" s="132">
        <v>2014</v>
      </c>
      <c r="H109" s="132">
        <v>2015</v>
      </c>
      <c r="I109" s="132">
        <v>2016</v>
      </c>
      <c r="J109" s="132">
        <v>2017</v>
      </c>
      <c r="K109" s="132">
        <v>2018</v>
      </c>
    </row>
    <row r="110" spans="2:18" ht="21" customHeight="1" x14ac:dyDescent="0.25">
      <c r="B110" s="57" t="s">
        <v>5</v>
      </c>
      <c r="C110" s="58">
        <v>142</v>
      </c>
      <c r="D110" s="58">
        <v>156</v>
      </c>
      <c r="E110" s="59">
        <v>332</v>
      </c>
      <c r="F110" s="59">
        <v>266</v>
      </c>
      <c r="G110" s="65">
        <v>374</v>
      </c>
      <c r="H110" s="58">
        <v>155</v>
      </c>
      <c r="I110" s="58">
        <v>75</v>
      </c>
      <c r="J110" s="58">
        <v>75</v>
      </c>
      <c r="K110" s="58">
        <f>SUM(D74:O74)</f>
        <v>28</v>
      </c>
    </row>
    <row r="111" spans="2:18" ht="21" customHeight="1" x14ac:dyDescent="0.25">
      <c r="B111" s="57" t="s">
        <v>2</v>
      </c>
      <c r="C111" s="58">
        <v>48400</v>
      </c>
      <c r="D111" s="58">
        <v>55559</v>
      </c>
      <c r="E111" s="59">
        <v>83699</v>
      </c>
      <c r="F111" s="59">
        <v>77651</v>
      </c>
      <c r="G111" s="65">
        <v>63982</v>
      </c>
      <c r="H111" s="58">
        <v>77247</v>
      </c>
      <c r="I111" s="58">
        <v>17519</v>
      </c>
      <c r="J111" s="58">
        <v>949</v>
      </c>
      <c r="K111" s="58">
        <f t="shared" ref="K111:K113" si="5">SUM(D75:O75)</f>
        <v>790</v>
      </c>
    </row>
    <row r="112" spans="2:18" ht="21" customHeight="1" x14ac:dyDescent="0.25">
      <c r="B112" s="57" t="s">
        <v>1</v>
      </c>
      <c r="C112" s="58">
        <v>4826</v>
      </c>
      <c r="D112" s="58">
        <v>8423</v>
      </c>
      <c r="E112" s="59">
        <v>22915</v>
      </c>
      <c r="F112" s="59">
        <v>66196</v>
      </c>
      <c r="G112" s="65">
        <v>43654</v>
      </c>
      <c r="H112" s="58">
        <v>34212</v>
      </c>
      <c r="I112" s="58">
        <v>12162</v>
      </c>
      <c r="J112" s="58">
        <v>12033</v>
      </c>
      <c r="K112" s="58">
        <f t="shared" si="5"/>
        <v>10570</v>
      </c>
    </row>
    <row r="113" spans="2:18" ht="21" customHeight="1" x14ac:dyDescent="0.25">
      <c r="B113" s="57" t="s">
        <v>6</v>
      </c>
      <c r="C113" s="58">
        <v>124</v>
      </c>
      <c r="D113" s="58">
        <v>153</v>
      </c>
      <c r="E113" s="59">
        <v>166</v>
      </c>
      <c r="F113" s="59">
        <v>128</v>
      </c>
      <c r="G113" s="65">
        <v>76</v>
      </c>
      <c r="H113" s="58">
        <v>53</v>
      </c>
      <c r="I113" s="58">
        <v>21</v>
      </c>
      <c r="J113" s="58">
        <v>37</v>
      </c>
      <c r="K113" s="58">
        <f t="shared" si="5"/>
        <v>39</v>
      </c>
    </row>
    <row r="114" spans="2:18" ht="61.5" customHeight="1" x14ac:dyDescent="0.25">
      <c r="B114" s="119" t="s">
        <v>220</v>
      </c>
      <c r="C114" s="125" t="s">
        <v>221</v>
      </c>
      <c r="D114" s="125" t="s">
        <v>221</v>
      </c>
      <c r="E114" s="125" t="s">
        <v>221</v>
      </c>
      <c r="F114" s="125" t="s">
        <v>221</v>
      </c>
      <c r="G114" s="125" t="s">
        <v>221</v>
      </c>
      <c r="H114" s="125" t="s">
        <v>221</v>
      </c>
      <c r="I114" s="125" t="s">
        <v>221</v>
      </c>
      <c r="J114" s="125" t="s">
        <v>221</v>
      </c>
      <c r="K114" s="58">
        <f>SUM(D78:O78)</f>
        <v>41027</v>
      </c>
    </row>
    <row r="115" spans="2:18" x14ac:dyDescent="0.25">
      <c r="B115" s="136"/>
      <c r="C115" s="99">
        <f t="shared" ref="C115:J115" si="6">SUM(C110:C113)</f>
        <v>53492</v>
      </c>
      <c r="D115" s="99">
        <f t="shared" si="6"/>
        <v>64291</v>
      </c>
      <c r="E115" s="99">
        <f t="shared" si="6"/>
        <v>107112</v>
      </c>
      <c r="F115" s="99">
        <f t="shared" si="6"/>
        <v>144241</v>
      </c>
      <c r="G115" s="99">
        <f t="shared" si="6"/>
        <v>108086</v>
      </c>
      <c r="H115" s="99">
        <f t="shared" si="6"/>
        <v>111667</v>
      </c>
      <c r="I115" s="99">
        <f t="shared" si="6"/>
        <v>29777</v>
      </c>
      <c r="J115" s="99">
        <f t="shared" si="6"/>
        <v>13094</v>
      </c>
      <c r="K115" s="99">
        <f>SUM(K110:K114)</f>
        <v>52454</v>
      </c>
    </row>
    <row r="116" spans="2:18" x14ac:dyDescent="0.25"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2:18" s="64" customFormat="1" ht="45" customHeight="1" x14ac:dyDescent="0.25">
      <c r="B117" s="150" t="s">
        <v>85</v>
      </c>
      <c r="C117" s="126" t="s">
        <v>76</v>
      </c>
      <c r="D117" s="126" t="s">
        <v>77</v>
      </c>
      <c r="E117" s="126" t="s">
        <v>78</v>
      </c>
      <c r="F117" s="126" t="s">
        <v>79</v>
      </c>
      <c r="G117" s="126" t="s">
        <v>80</v>
      </c>
      <c r="H117" s="126" t="s">
        <v>81</v>
      </c>
      <c r="I117" s="126" t="s">
        <v>162</v>
      </c>
      <c r="J117" s="126">
        <v>2017</v>
      </c>
      <c r="K117" s="126" t="s">
        <v>258</v>
      </c>
    </row>
    <row r="118" spans="2:18" s="64" customFormat="1" ht="20.25" customHeight="1" x14ac:dyDescent="0.25">
      <c r="B118" s="151"/>
      <c r="C118" s="66">
        <f>C115</f>
        <v>53492</v>
      </c>
      <c r="D118" s="66">
        <f>D115</f>
        <v>64291</v>
      </c>
      <c r="E118" s="66">
        <f t="shared" ref="E118:J118" si="7">E115</f>
        <v>107112</v>
      </c>
      <c r="F118" s="66">
        <f t="shared" si="7"/>
        <v>144241</v>
      </c>
      <c r="G118" s="66">
        <f t="shared" si="7"/>
        <v>108086</v>
      </c>
      <c r="H118" s="66">
        <f t="shared" si="7"/>
        <v>111667</v>
      </c>
      <c r="I118" s="66">
        <f t="shared" si="7"/>
        <v>29777</v>
      </c>
      <c r="J118" s="66">
        <f t="shared" si="7"/>
        <v>13094</v>
      </c>
      <c r="K118" s="66">
        <f>SUM(D79:O79)</f>
        <v>52454</v>
      </c>
    </row>
    <row r="122" spans="2:18" ht="21" x14ac:dyDescent="0.35">
      <c r="B122" s="149" t="s">
        <v>170</v>
      </c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</row>
    <row r="125" spans="2:18" ht="20.25" customHeight="1" x14ac:dyDescent="0.25">
      <c r="B125" s="150" t="s">
        <v>84</v>
      </c>
      <c r="C125" s="152" t="s">
        <v>204</v>
      </c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4"/>
    </row>
    <row r="126" spans="2:18" x14ac:dyDescent="0.25">
      <c r="B126" s="151"/>
      <c r="C126" s="126" t="s">
        <v>113</v>
      </c>
      <c r="D126" s="126" t="s">
        <v>114</v>
      </c>
      <c r="E126" s="126" t="s">
        <v>115</v>
      </c>
      <c r="F126" s="126" t="s">
        <v>171</v>
      </c>
      <c r="G126" s="126" t="s">
        <v>172</v>
      </c>
      <c r="H126" s="126" t="s">
        <v>118</v>
      </c>
      <c r="I126" s="126" t="s">
        <v>12</v>
      </c>
      <c r="J126" s="126" t="s">
        <v>119</v>
      </c>
      <c r="K126" s="126" t="s">
        <v>120</v>
      </c>
      <c r="L126" s="126" t="s">
        <v>173</v>
      </c>
      <c r="M126" s="126" t="s">
        <v>122</v>
      </c>
      <c r="N126" s="126" t="s">
        <v>123</v>
      </c>
    </row>
    <row r="127" spans="2:18" ht="27.75" customHeight="1" x14ac:dyDescent="0.25">
      <c r="B127" s="57" t="s">
        <v>174</v>
      </c>
      <c r="C127" s="58">
        <v>961</v>
      </c>
      <c r="D127" s="58">
        <v>889</v>
      </c>
      <c r="E127" s="58">
        <v>985</v>
      </c>
      <c r="F127" s="59">
        <v>837</v>
      </c>
      <c r="G127" s="65">
        <v>871</v>
      </c>
      <c r="H127" s="58">
        <v>949</v>
      </c>
      <c r="I127" s="58">
        <v>955</v>
      </c>
      <c r="J127" s="58">
        <v>962</v>
      </c>
      <c r="K127" s="58">
        <v>857</v>
      </c>
      <c r="L127" s="58"/>
      <c r="M127" s="58"/>
      <c r="N127" s="58"/>
    </row>
    <row r="128" spans="2:18" x14ac:dyDescent="0.25">
      <c r="B128" s="57" t="s">
        <v>175</v>
      </c>
      <c r="C128" s="58" t="s">
        <v>164</v>
      </c>
      <c r="D128" s="58" t="s">
        <v>164</v>
      </c>
      <c r="E128" s="58">
        <v>0</v>
      </c>
      <c r="F128" s="59">
        <v>0</v>
      </c>
      <c r="G128" s="65">
        <v>0</v>
      </c>
      <c r="H128" s="58">
        <v>0</v>
      </c>
      <c r="I128" s="58">
        <v>0</v>
      </c>
      <c r="J128" s="58">
        <v>0</v>
      </c>
      <c r="K128" s="58">
        <v>0</v>
      </c>
      <c r="L128" s="58"/>
      <c r="M128" s="58"/>
      <c r="N128" s="58"/>
    </row>
    <row r="129" spans="2:14" x14ac:dyDescent="0.25">
      <c r="B129" s="57" t="s">
        <v>176</v>
      </c>
      <c r="C129" s="58">
        <v>21</v>
      </c>
      <c r="D129" s="58">
        <v>17</v>
      </c>
      <c r="E129" s="59">
        <v>29</v>
      </c>
      <c r="F129" s="59">
        <v>28</v>
      </c>
      <c r="G129" s="65">
        <v>18</v>
      </c>
      <c r="H129" s="58">
        <v>25</v>
      </c>
      <c r="I129" s="58">
        <v>21</v>
      </c>
      <c r="J129" s="58">
        <v>32</v>
      </c>
      <c r="K129" s="58">
        <v>27</v>
      </c>
      <c r="L129" s="58"/>
      <c r="M129" s="58"/>
      <c r="N129" s="58"/>
    </row>
    <row r="130" spans="2:14" x14ac:dyDescent="0.25">
      <c r="B130" s="57" t="s">
        <v>177</v>
      </c>
      <c r="C130" s="58">
        <v>26</v>
      </c>
      <c r="D130" s="58">
        <v>28</v>
      </c>
      <c r="E130" s="59">
        <v>28</v>
      </c>
      <c r="F130" s="59">
        <v>26</v>
      </c>
      <c r="G130" s="65">
        <v>18</v>
      </c>
      <c r="H130" s="58">
        <v>21</v>
      </c>
      <c r="I130" s="58">
        <v>20</v>
      </c>
      <c r="J130" s="58">
        <v>26</v>
      </c>
      <c r="K130" s="58">
        <v>27</v>
      </c>
      <c r="L130" s="58"/>
      <c r="M130" s="58"/>
      <c r="N130" s="58"/>
    </row>
    <row r="131" spans="2:14" x14ac:dyDescent="0.25">
      <c r="B131" s="57" t="s">
        <v>178</v>
      </c>
      <c r="C131" s="58">
        <v>188</v>
      </c>
      <c r="D131" s="58">
        <v>180</v>
      </c>
      <c r="E131" s="59">
        <v>246</v>
      </c>
      <c r="F131" s="59">
        <v>228</v>
      </c>
      <c r="G131" s="65">
        <v>212</v>
      </c>
      <c r="H131" s="58">
        <v>206</v>
      </c>
      <c r="I131" s="58">
        <v>174</v>
      </c>
      <c r="J131" s="58">
        <v>224</v>
      </c>
      <c r="K131" s="58">
        <v>195</v>
      </c>
      <c r="L131" s="58"/>
      <c r="M131" s="58"/>
      <c r="N131" s="58"/>
    </row>
    <row r="132" spans="2:14" x14ac:dyDescent="0.25">
      <c r="B132" s="57" t="s">
        <v>179</v>
      </c>
      <c r="C132" s="58">
        <v>45</v>
      </c>
      <c r="D132" s="58">
        <v>45</v>
      </c>
      <c r="E132" s="59">
        <v>72</v>
      </c>
      <c r="F132" s="59">
        <v>54</v>
      </c>
      <c r="G132" s="65">
        <v>44</v>
      </c>
      <c r="H132" s="58">
        <v>44</v>
      </c>
      <c r="I132" s="58">
        <v>47</v>
      </c>
      <c r="J132" s="58">
        <v>34</v>
      </c>
      <c r="K132" s="58">
        <v>23</v>
      </c>
      <c r="L132" s="58"/>
      <c r="M132" s="58"/>
      <c r="N132" s="58"/>
    </row>
    <row r="133" spans="2:14" ht="30" x14ac:dyDescent="0.25">
      <c r="B133" s="57" t="s">
        <v>180</v>
      </c>
      <c r="C133" s="58">
        <v>27</v>
      </c>
      <c r="D133" s="58">
        <v>26</v>
      </c>
      <c r="E133" s="59">
        <v>43</v>
      </c>
      <c r="F133" s="59">
        <v>40</v>
      </c>
      <c r="G133" s="65">
        <v>48</v>
      </c>
      <c r="H133" s="58">
        <v>47</v>
      </c>
      <c r="I133" s="58">
        <v>3</v>
      </c>
      <c r="J133" s="58">
        <v>0</v>
      </c>
      <c r="K133" s="58">
        <v>12</v>
      </c>
      <c r="L133" s="58"/>
      <c r="M133" s="58"/>
      <c r="N133" s="58"/>
    </row>
    <row r="134" spans="2:14" x14ac:dyDescent="0.25">
      <c r="B134" s="57" t="s">
        <v>181</v>
      </c>
      <c r="C134" s="58">
        <v>20</v>
      </c>
      <c r="D134" s="58">
        <v>23</v>
      </c>
      <c r="E134" s="59">
        <v>44</v>
      </c>
      <c r="F134" s="59">
        <v>43</v>
      </c>
      <c r="G134" s="65">
        <v>44</v>
      </c>
      <c r="H134" s="58">
        <v>4</v>
      </c>
      <c r="I134" s="58">
        <v>4</v>
      </c>
      <c r="J134" s="58">
        <v>11</v>
      </c>
      <c r="K134" s="58">
        <v>19</v>
      </c>
      <c r="L134" s="58"/>
      <c r="M134" s="58"/>
      <c r="N134" s="58"/>
    </row>
    <row r="135" spans="2:14" ht="30" customHeight="1" x14ac:dyDescent="0.25">
      <c r="B135" s="57" t="s">
        <v>182</v>
      </c>
      <c r="C135" s="58">
        <v>0</v>
      </c>
      <c r="D135" s="58">
        <v>1</v>
      </c>
      <c r="E135" s="59">
        <v>0</v>
      </c>
      <c r="F135" s="59">
        <v>2</v>
      </c>
      <c r="G135" s="65">
        <v>0</v>
      </c>
      <c r="H135" s="58">
        <v>0</v>
      </c>
      <c r="I135" s="58">
        <v>0</v>
      </c>
      <c r="J135" s="58">
        <v>0</v>
      </c>
      <c r="K135" s="58">
        <v>1</v>
      </c>
      <c r="L135" s="58"/>
      <c r="M135" s="58"/>
      <c r="N135" s="58"/>
    </row>
    <row r="136" spans="2:14" ht="30" customHeight="1" x14ac:dyDescent="0.25">
      <c r="B136" s="119" t="s">
        <v>220</v>
      </c>
      <c r="C136" s="58">
        <f>D78</f>
        <v>5280</v>
      </c>
      <c r="D136" s="58">
        <f>E78</f>
        <v>6798</v>
      </c>
      <c r="E136" s="58">
        <f>F78</f>
        <v>5485</v>
      </c>
      <c r="F136" s="58">
        <f>G78</f>
        <v>4947</v>
      </c>
      <c r="G136" s="58">
        <f>H78</f>
        <v>3992</v>
      </c>
      <c r="H136" s="58">
        <v>4247</v>
      </c>
      <c r="I136" s="58">
        <v>3396</v>
      </c>
      <c r="J136" s="58">
        <v>3478</v>
      </c>
      <c r="K136" s="58">
        <v>3404</v>
      </c>
      <c r="L136" s="58"/>
      <c r="M136" s="58"/>
      <c r="N136" s="58"/>
    </row>
    <row r="137" spans="2:14" x14ac:dyDescent="0.25">
      <c r="B137" s="126" t="s">
        <v>70</v>
      </c>
      <c r="C137" s="99">
        <f t="shared" ref="C137:H137" si="8">SUM(C127:C136)</f>
        <v>6568</v>
      </c>
      <c r="D137" s="99">
        <f t="shared" si="8"/>
        <v>8007</v>
      </c>
      <c r="E137" s="99">
        <f t="shared" si="8"/>
        <v>6932</v>
      </c>
      <c r="F137" s="99">
        <f t="shared" si="8"/>
        <v>6205</v>
      </c>
      <c r="G137" s="99">
        <f t="shared" si="8"/>
        <v>5247</v>
      </c>
      <c r="H137" s="99">
        <f t="shared" si="8"/>
        <v>5543</v>
      </c>
      <c r="I137" s="99">
        <f>SUM(I127:I136)</f>
        <v>4620</v>
      </c>
      <c r="J137" s="99">
        <f>SUM(J127:J136)</f>
        <v>4767</v>
      </c>
      <c r="K137" s="99">
        <f>SUM(K127:K136)</f>
        <v>4565</v>
      </c>
      <c r="L137" s="99">
        <f>SUM(L127:L135)</f>
        <v>0</v>
      </c>
      <c r="M137" s="99">
        <f>SUM(M127:M135)</f>
        <v>0</v>
      </c>
      <c r="N137" s="99">
        <f>SUM(N127:N135)</f>
        <v>0</v>
      </c>
    </row>
    <row r="139" spans="2:14" x14ac:dyDescent="0.25">
      <c r="C139" s="62"/>
      <c r="D139" s="62"/>
    </row>
    <row r="140" spans="2:14" x14ac:dyDescent="0.25">
      <c r="C140" s="100"/>
      <c r="D140" s="100"/>
    </row>
    <row r="144" spans="2:14" x14ac:dyDescent="0.25">
      <c r="J144" s="92" t="s">
        <v>195</v>
      </c>
    </row>
  </sheetData>
  <mergeCells count="27">
    <mergeCell ref="B9:E9"/>
    <mergeCell ref="C59:C60"/>
    <mergeCell ref="C72:C73"/>
    <mergeCell ref="B57:R57"/>
    <mergeCell ref="B70:R70"/>
    <mergeCell ref="B59:B60"/>
    <mergeCell ref="B79:C79"/>
    <mergeCell ref="B72:B73"/>
    <mergeCell ref="B61:B64"/>
    <mergeCell ref="B11:B14"/>
    <mergeCell ref="B66:C66"/>
    <mergeCell ref="B122:R122"/>
    <mergeCell ref="B125:B126"/>
    <mergeCell ref="C125:N125"/>
    <mergeCell ref="B7:R7"/>
    <mergeCell ref="D59:R59"/>
    <mergeCell ref="D72:R72"/>
    <mergeCell ref="B106:R106"/>
    <mergeCell ref="C108:K108"/>
    <mergeCell ref="B108:B109"/>
    <mergeCell ref="B117:B118"/>
    <mergeCell ref="G11:G16"/>
    <mergeCell ref="G9:J9"/>
    <mergeCell ref="L9:R9"/>
    <mergeCell ref="L11:L14"/>
    <mergeCell ref="N15:Q15"/>
    <mergeCell ref="B74:B7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55"/>
  <sheetViews>
    <sheetView zoomScale="70" zoomScaleNormal="70" workbookViewId="0">
      <selection activeCell="F61" sqref="F61"/>
    </sheetView>
  </sheetViews>
  <sheetFormatPr baseColWidth="10" defaultRowHeight="15" x14ac:dyDescent="0.25"/>
  <cols>
    <col min="1" max="1" width="5" customWidth="1"/>
    <col min="2" max="2" width="29.42578125" customWidth="1"/>
    <col min="3" max="6" width="15.140625" customWidth="1"/>
    <col min="7" max="7" width="16.85546875" customWidth="1"/>
    <col min="8" max="8" width="11.42578125" style="2"/>
  </cols>
  <sheetData>
    <row r="1" spans="1:14" x14ac:dyDescent="0.25">
      <c r="A1" s="28"/>
      <c r="B1" s="28"/>
      <c r="C1" s="28"/>
      <c r="D1" s="28"/>
      <c r="E1" s="28"/>
      <c r="F1" s="28"/>
      <c r="G1" s="28"/>
      <c r="H1" s="67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57</v>
      </c>
      <c r="C2" s="28"/>
      <c r="D2" s="28"/>
      <c r="E2" s="28"/>
      <c r="F2" s="28"/>
      <c r="G2" s="28"/>
      <c r="H2" s="67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259</v>
      </c>
      <c r="C3" s="28"/>
      <c r="D3" s="28"/>
      <c r="E3" s="28"/>
      <c r="F3" s="28"/>
      <c r="G3" s="28"/>
      <c r="H3" s="67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144</v>
      </c>
      <c r="C4" s="28"/>
      <c r="D4" s="28"/>
      <c r="E4" s="28"/>
      <c r="F4" s="28"/>
      <c r="G4" s="28"/>
      <c r="H4" s="67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67"/>
      <c r="I5" s="28"/>
      <c r="J5" s="28"/>
      <c r="K5" s="28"/>
      <c r="L5" s="28"/>
      <c r="M5" s="28"/>
      <c r="N5" s="28"/>
    </row>
    <row r="7" spans="1:14" ht="21" x14ac:dyDescent="0.25">
      <c r="A7" s="155" t="s">
        <v>87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61"/>
      <c r="M7" s="61"/>
      <c r="N7" s="61"/>
    </row>
    <row r="8" spans="1:14" s="1" customFormat="1" x14ac:dyDescent="0.25"/>
    <row r="9" spans="1:14" ht="18.75" x14ac:dyDescent="0.25">
      <c r="B9" s="180" t="s">
        <v>18</v>
      </c>
      <c r="C9" s="180"/>
      <c r="D9" s="180"/>
      <c r="E9" s="180"/>
      <c r="F9" s="180"/>
      <c r="G9" s="180"/>
      <c r="H9" s="180"/>
    </row>
    <row r="10" spans="1:14" ht="24.75" customHeight="1" x14ac:dyDescent="0.25">
      <c r="B10" s="20" t="s">
        <v>17</v>
      </c>
      <c r="C10" s="9" t="s">
        <v>5</v>
      </c>
      <c r="D10" s="9" t="s">
        <v>2</v>
      </c>
      <c r="E10" s="9" t="s">
        <v>1</v>
      </c>
      <c r="F10" s="9" t="s">
        <v>6</v>
      </c>
      <c r="G10" s="10" t="s">
        <v>15</v>
      </c>
      <c r="H10" s="11" t="s">
        <v>16</v>
      </c>
    </row>
    <row r="11" spans="1:14" x14ac:dyDescent="0.25">
      <c r="B11" s="7" t="s">
        <v>46</v>
      </c>
      <c r="C11" s="68">
        <v>0</v>
      </c>
      <c r="D11" s="68">
        <v>1</v>
      </c>
      <c r="E11" s="68">
        <v>55</v>
      </c>
      <c r="F11" s="68">
        <v>0</v>
      </c>
      <c r="G11" s="69">
        <v>56</v>
      </c>
      <c r="H11" s="70">
        <f t="shared" ref="H11:H33" si="0">G11/$G$34</f>
        <v>4.8234280792420328E-2</v>
      </c>
    </row>
    <row r="12" spans="1:14" x14ac:dyDescent="0.25">
      <c r="B12" s="7" t="s">
        <v>163</v>
      </c>
      <c r="C12" s="68">
        <v>0</v>
      </c>
      <c r="D12" s="68">
        <v>1</v>
      </c>
      <c r="E12" s="68">
        <v>2</v>
      </c>
      <c r="F12" s="68">
        <v>0</v>
      </c>
      <c r="G12" s="69">
        <v>3</v>
      </c>
      <c r="H12" s="70">
        <f t="shared" si="0"/>
        <v>2.5839793281653748E-3</v>
      </c>
    </row>
    <row r="13" spans="1:14" s="92" customFormat="1" x14ac:dyDescent="0.25">
      <c r="B13" s="7" t="s">
        <v>44</v>
      </c>
      <c r="C13" s="68">
        <v>0</v>
      </c>
      <c r="D13" s="68">
        <v>0</v>
      </c>
      <c r="E13" s="68">
        <v>5</v>
      </c>
      <c r="F13" s="68">
        <v>0</v>
      </c>
      <c r="G13" s="69">
        <v>5</v>
      </c>
      <c r="H13" s="70">
        <f t="shared" si="0"/>
        <v>4.3066322136089581E-3</v>
      </c>
    </row>
    <row r="14" spans="1:14" x14ac:dyDescent="0.25">
      <c r="B14" s="7" t="s">
        <v>194</v>
      </c>
      <c r="C14" s="68">
        <v>0</v>
      </c>
      <c r="D14" s="68">
        <v>2</v>
      </c>
      <c r="E14" s="68">
        <v>0</v>
      </c>
      <c r="F14" s="68">
        <v>0</v>
      </c>
      <c r="G14" s="69">
        <v>2</v>
      </c>
      <c r="H14" s="70">
        <f t="shared" si="0"/>
        <v>1.7226528854435831E-3</v>
      </c>
    </row>
    <row r="15" spans="1:14" x14ac:dyDescent="0.25">
      <c r="B15" s="7" t="s">
        <v>41</v>
      </c>
      <c r="C15" s="68">
        <v>0</v>
      </c>
      <c r="D15" s="68">
        <v>4</v>
      </c>
      <c r="E15" s="68">
        <v>17</v>
      </c>
      <c r="F15" s="68">
        <v>0</v>
      </c>
      <c r="G15" s="69">
        <v>21</v>
      </c>
      <c r="H15" s="70">
        <f t="shared" si="0"/>
        <v>1.8087855297157621E-2</v>
      </c>
    </row>
    <row r="16" spans="1:14" x14ac:dyDescent="0.25">
      <c r="B16" s="7" t="s">
        <v>50</v>
      </c>
      <c r="C16" s="68">
        <v>0</v>
      </c>
      <c r="D16" s="68">
        <v>0</v>
      </c>
      <c r="E16" s="68">
        <v>12</v>
      </c>
      <c r="F16" s="68">
        <v>1</v>
      </c>
      <c r="G16" s="69">
        <v>13</v>
      </c>
      <c r="H16" s="70">
        <f t="shared" si="0"/>
        <v>1.119724375538329E-2</v>
      </c>
    </row>
    <row r="17" spans="2:8" x14ac:dyDescent="0.25">
      <c r="B17" s="7" t="s">
        <v>51</v>
      </c>
      <c r="C17" s="68">
        <v>0</v>
      </c>
      <c r="D17" s="68">
        <v>1</v>
      </c>
      <c r="E17" s="68">
        <v>25</v>
      </c>
      <c r="F17" s="68">
        <v>0</v>
      </c>
      <c r="G17" s="69">
        <v>26</v>
      </c>
      <c r="H17" s="70">
        <f t="shared" si="0"/>
        <v>2.2394487510766579E-2</v>
      </c>
    </row>
    <row r="18" spans="2:8" x14ac:dyDescent="0.25">
      <c r="B18" s="7" t="s">
        <v>7</v>
      </c>
      <c r="C18" s="68">
        <v>0</v>
      </c>
      <c r="D18" s="68">
        <v>4</v>
      </c>
      <c r="E18" s="68">
        <v>9</v>
      </c>
      <c r="F18" s="68">
        <v>0</v>
      </c>
      <c r="G18" s="69">
        <v>13</v>
      </c>
      <c r="H18" s="70">
        <f t="shared" si="0"/>
        <v>1.119724375538329E-2</v>
      </c>
    </row>
    <row r="19" spans="2:8" x14ac:dyDescent="0.25">
      <c r="B19" s="7" t="s">
        <v>256</v>
      </c>
      <c r="C19" s="68">
        <v>0</v>
      </c>
      <c r="D19" s="68">
        <v>0</v>
      </c>
      <c r="E19" s="68">
        <v>1</v>
      </c>
      <c r="F19" s="68">
        <v>0</v>
      </c>
      <c r="G19" s="69">
        <v>1</v>
      </c>
      <c r="H19" s="70">
        <f t="shared" si="0"/>
        <v>8.6132644272179156E-4</v>
      </c>
    </row>
    <row r="20" spans="2:8" x14ac:dyDescent="0.25">
      <c r="B20" s="7" t="s">
        <v>42</v>
      </c>
      <c r="C20" s="68">
        <v>2</v>
      </c>
      <c r="D20" s="68">
        <v>20</v>
      </c>
      <c r="E20" s="68">
        <v>300</v>
      </c>
      <c r="F20" s="68">
        <v>1</v>
      </c>
      <c r="G20" s="69">
        <v>323</v>
      </c>
      <c r="H20" s="70">
        <f t="shared" si="0"/>
        <v>0.27820844099913866</v>
      </c>
    </row>
    <row r="21" spans="2:8" x14ac:dyDescent="0.25">
      <c r="B21" s="7" t="s">
        <v>47</v>
      </c>
      <c r="C21" s="68">
        <v>0</v>
      </c>
      <c r="D21" s="68">
        <v>4</v>
      </c>
      <c r="E21" s="68">
        <v>16</v>
      </c>
      <c r="F21" s="68">
        <v>0</v>
      </c>
      <c r="G21" s="69">
        <v>20</v>
      </c>
      <c r="H21" s="70">
        <f t="shared" si="0"/>
        <v>1.7226528854435832E-2</v>
      </c>
    </row>
    <row r="22" spans="2:8" x14ac:dyDescent="0.25">
      <c r="B22" s="7" t="s">
        <v>40</v>
      </c>
      <c r="C22" s="68">
        <v>0</v>
      </c>
      <c r="D22" s="68">
        <v>2</v>
      </c>
      <c r="E22" s="68">
        <v>31</v>
      </c>
      <c r="F22" s="68">
        <v>1</v>
      </c>
      <c r="G22" s="69">
        <v>34</v>
      </c>
      <c r="H22" s="70">
        <f t="shared" si="0"/>
        <v>2.9285099052540915E-2</v>
      </c>
    </row>
    <row r="23" spans="2:8" x14ac:dyDescent="0.25">
      <c r="B23" s="7" t="s">
        <v>188</v>
      </c>
      <c r="C23" s="68">
        <v>0</v>
      </c>
      <c r="D23" s="68">
        <v>0</v>
      </c>
      <c r="E23" s="68">
        <v>15</v>
      </c>
      <c r="F23" s="68">
        <v>0</v>
      </c>
      <c r="G23" s="69">
        <v>15</v>
      </c>
      <c r="H23" s="70">
        <f t="shared" si="0"/>
        <v>1.2919896640826873E-2</v>
      </c>
    </row>
    <row r="24" spans="2:8" x14ac:dyDescent="0.25">
      <c r="B24" s="7" t="s">
        <v>189</v>
      </c>
      <c r="C24" s="68">
        <v>0</v>
      </c>
      <c r="D24" s="68">
        <v>5</v>
      </c>
      <c r="E24" s="68">
        <v>42</v>
      </c>
      <c r="F24" s="68">
        <v>0</v>
      </c>
      <c r="G24" s="69">
        <v>47</v>
      </c>
      <c r="H24" s="70">
        <f t="shared" si="0"/>
        <v>4.0482342807924204E-2</v>
      </c>
    </row>
    <row r="25" spans="2:8" x14ac:dyDescent="0.25">
      <c r="B25" s="7" t="s">
        <v>234</v>
      </c>
      <c r="C25" s="68">
        <v>0</v>
      </c>
      <c r="D25" s="68">
        <v>0</v>
      </c>
      <c r="E25" s="68">
        <v>4</v>
      </c>
      <c r="F25" s="68">
        <v>0</v>
      </c>
      <c r="G25" s="69">
        <v>4</v>
      </c>
      <c r="H25" s="70">
        <f t="shared" si="0"/>
        <v>3.4453057708871662E-3</v>
      </c>
    </row>
    <row r="26" spans="2:8" x14ac:dyDescent="0.25">
      <c r="B26" s="7" t="s">
        <v>9</v>
      </c>
      <c r="C26" s="68">
        <v>0</v>
      </c>
      <c r="D26" s="68">
        <v>3</v>
      </c>
      <c r="E26" s="68">
        <v>2</v>
      </c>
      <c r="F26" s="68">
        <v>0</v>
      </c>
      <c r="G26" s="69">
        <v>5</v>
      </c>
      <c r="H26" s="70">
        <f t="shared" si="0"/>
        <v>4.3066322136089581E-3</v>
      </c>
    </row>
    <row r="27" spans="2:8" x14ac:dyDescent="0.25">
      <c r="B27" s="7" t="s">
        <v>48</v>
      </c>
      <c r="C27" s="68">
        <v>0</v>
      </c>
      <c r="D27" s="68">
        <v>0</v>
      </c>
      <c r="E27" s="68">
        <v>3</v>
      </c>
      <c r="F27" s="68">
        <v>0</v>
      </c>
      <c r="G27" s="69">
        <v>3</v>
      </c>
      <c r="H27" s="70">
        <f t="shared" si="0"/>
        <v>2.5839793281653748E-3</v>
      </c>
    </row>
    <row r="28" spans="2:8" x14ac:dyDescent="0.25">
      <c r="B28" s="7" t="s">
        <v>11</v>
      </c>
      <c r="C28" s="68">
        <v>0</v>
      </c>
      <c r="D28" s="68">
        <v>23</v>
      </c>
      <c r="E28" s="68">
        <v>478</v>
      </c>
      <c r="F28" s="68">
        <v>5</v>
      </c>
      <c r="G28" s="69">
        <v>506</v>
      </c>
      <c r="H28" s="70">
        <f t="shared" si="0"/>
        <v>0.43583118001722654</v>
      </c>
    </row>
    <row r="29" spans="2:8" x14ac:dyDescent="0.25">
      <c r="B29" s="7" t="s">
        <v>10</v>
      </c>
      <c r="C29" s="68">
        <v>0</v>
      </c>
      <c r="D29" s="68">
        <v>2</v>
      </c>
      <c r="E29" s="68">
        <v>10</v>
      </c>
      <c r="F29" s="68">
        <v>0</v>
      </c>
      <c r="G29" s="69">
        <v>12</v>
      </c>
      <c r="H29" s="70">
        <f t="shared" si="0"/>
        <v>1.0335917312661499E-2</v>
      </c>
    </row>
    <row r="30" spans="2:8" x14ac:dyDescent="0.25">
      <c r="B30" s="7" t="s">
        <v>45</v>
      </c>
      <c r="C30" s="68">
        <v>0</v>
      </c>
      <c r="D30" s="68">
        <v>3</v>
      </c>
      <c r="E30" s="68">
        <v>10</v>
      </c>
      <c r="F30" s="68">
        <v>0</v>
      </c>
      <c r="G30" s="69">
        <v>13</v>
      </c>
      <c r="H30" s="70">
        <f t="shared" si="0"/>
        <v>1.119724375538329E-2</v>
      </c>
    </row>
    <row r="31" spans="2:8" x14ac:dyDescent="0.25">
      <c r="B31" s="7" t="s">
        <v>151</v>
      </c>
      <c r="C31" s="68">
        <v>1</v>
      </c>
      <c r="D31" s="68">
        <v>6</v>
      </c>
      <c r="E31" s="68">
        <v>6</v>
      </c>
      <c r="F31" s="68">
        <v>0</v>
      </c>
      <c r="G31" s="69">
        <v>13</v>
      </c>
      <c r="H31" s="70">
        <f t="shared" si="0"/>
        <v>1.119724375538329E-2</v>
      </c>
    </row>
    <row r="32" spans="2:8" s="92" customFormat="1" x14ac:dyDescent="0.25">
      <c r="B32" s="7" t="s">
        <v>49</v>
      </c>
      <c r="C32" s="68">
        <v>0</v>
      </c>
      <c r="D32" s="68">
        <v>1</v>
      </c>
      <c r="E32" s="68">
        <v>22</v>
      </c>
      <c r="F32" s="68">
        <v>1</v>
      </c>
      <c r="G32" s="69">
        <v>24</v>
      </c>
      <c r="H32" s="70">
        <f t="shared" si="0"/>
        <v>2.0671834625322998E-2</v>
      </c>
    </row>
    <row r="33" spans="1:14" x14ac:dyDescent="0.25">
      <c r="B33" s="7" t="s">
        <v>235</v>
      </c>
      <c r="C33" s="68">
        <v>0</v>
      </c>
      <c r="D33" s="68">
        <v>0</v>
      </c>
      <c r="E33" s="68">
        <v>2</v>
      </c>
      <c r="F33" s="68">
        <v>0</v>
      </c>
      <c r="G33" s="69">
        <v>2</v>
      </c>
      <c r="H33" s="70">
        <f t="shared" si="0"/>
        <v>1.7226528854435831E-3</v>
      </c>
    </row>
    <row r="34" spans="1:14" x14ac:dyDescent="0.25">
      <c r="B34" s="8" t="s">
        <v>14</v>
      </c>
      <c r="C34" s="71">
        <f>SUM(C11:C33)</f>
        <v>3</v>
      </c>
      <c r="D34" s="71">
        <f t="shared" ref="D34:F34" si="1">SUM(D11:D33)</f>
        <v>82</v>
      </c>
      <c r="E34" s="71">
        <f t="shared" si="1"/>
        <v>1067</v>
      </c>
      <c r="F34" s="71">
        <f t="shared" si="1"/>
        <v>9</v>
      </c>
      <c r="G34" s="72">
        <f>SUM(G11:G33)</f>
        <v>1161</v>
      </c>
      <c r="H34" s="73">
        <f>SUM(H11:H33)</f>
        <v>1</v>
      </c>
    </row>
    <row r="37" spans="1:14" ht="21" x14ac:dyDescent="0.25">
      <c r="A37" s="155" t="s">
        <v>88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61"/>
      <c r="M37" s="61"/>
      <c r="N37" s="61"/>
    </row>
    <row r="39" spans="1:14" ht="18.75" x14ac:dyDescent="0.25">
      <c r="B39" s="181" t="s">
        <v>20</v>
      </c>
      <c r="C39" s="181"/>
      <c r="D39" s="181"/>
      <c r="E39" s="181"/>
      <c r="F39" s="181"/>
      <c r="G39" s="181"/>
      <c r="H39" s="181"/>
    </row>
    <row r="40" spans="1:14" x14ac:dyDescent="0.25">
      <c r="B40" s="104" t="s">
        <v>0</v>
      </c>
      <c r="C40" s="108" t="s">
        <v>5</v>
      </c>
      <c r="D40" s="108" t="s">
        <v>2</v>
      </c>
      <c r="E40" s="108" t="s">
        <v>1</v>
      </c>
      <c r="F40" s="108" t="s">
        <v>6</v>
      </c>
      <c r="G40" s="104" t="s">
        <v>14</v>
      </c>
      <c r="H40" s="85" t="s">
        <v>16</v>
      </c>
    </row>
    <row r="41" spans="1:14" x14ac:dyDescent="0.25">
      <c r="B41" s="18" t="s">
        <v>187</v>
      </c>
      <c r="C41" s="68">
        <v>0</v>
      </c>
      <c r="D41" s="68">
        <v>0</v>
      </c>
      <c r="E41" s="109">
        <v>5</v>
      </c>
      <c r="F41" s="68">
        <v>0</v>
      </c>
      <c r="G41" s="110">
        <f>SUM(C41:F41)</f>
        <v>5</v>
      </c>
      <c r="H41" s="111">
        <f t="shared" ref="H41:H54" si="2">G41/$G$55</f>
        <v>4.3066322136089581E-3</v>
      </c>
    </row>
    <row r="42" spans="1:14" x14ac:dyDescent="0.25">
      <c r="B42" s="18" t="s">
        <v>166</v>
      </c>
      <c r="C42" s="68">
        <v>1</v>
      </c>
      <c r="D42" s="109">
        <v>23</v>
      </c>
      <c r="E42" s="109">
        <v>204</v>
      </c>
      <c r="F42" s="68">
        <v>0</v>
      </c>
      <c r="G42" s="110">
        <f t="shared" ref="G42:G54" si="3">SUM(C42:F42)</f>
        <v>228</v>
      </c>
      <c r="H42" s="111">
        <f t="shared" si="2"/>
        <v>0.19638242894056848</v>
      </c>
    </row>
    <row r="43" spans="1:14" x14ac:dyDescent="0.25">
      <c r="B43" s="18" t="s">
        <v>214</v>
      </c>
      <c r="C43" s="68">
        <v>0</v>
      </c>
      <c r="D43" s="68">
        <v>1</v>
      </c>
      <c r="E43" s="109">
        <v>51</v>
      </c>
      <c r="F43" s="68">
        <v>0</v>
      </c>
      <c r="G43" s="110">
        <f t="shared" si="3"/>
        <v>52</v>
      </c>
      <c r="H43" s="111">
        <f t="shared" si="2"/>
        <v>4.4788975021533159E-2</v>
      </c>
    </row>
    <row r="44" spans="1:14" x14ac:dyDescent="0.25">
      <c r="B44" s="18" t="s">
        <v>183</v>
      </c>
      <c r="C44" s="68">
        <v>1</v>
      </c>
      <c r="D44" s="68">
        <v>31</v>
      </c>
      <c r="E44" s="109">
        <v>209</v>
      </c>
      <c r="F44" s="68">
        <v>4</v>
      </c>
      <c r="G44" s="110">
        <f t="shared" si="3"/>
        <v>245</v>
      </c>
      <c r="H44" s="111">
        <f t="shared" si="2"/>
        <v>0.21102497846683893</v>
      </c>
    </row>
    <row r="45" spans="1:14" x14ac:dyDescent="0.25">
      <c r="B45" s="18" t="s">
        <v>253</v>
      </c>
      <c r="C45" s="68">
        <v>0</v>
      </c>
      <c r="D45" s="68">
        <v>0</v>
      </c>
      <c r="E45" s="109">
        <v>8</v>
      </c>
      <c r="F45" s="68">
        <v>0</v>
      </c>
      <c r="G45" s="110">
        <f t="shared" si="3"/>
        <v>8</v>
      </c>
      <c r="H45" s="111">
        <f t="shared" si="2"/>
        <v>6.8906115417743325E-3</v>
      </c>
    </row>
    <row r="46" spans="1:14" x14ac:dyDescent="0.25">
      <c r="B46" s="18" t="s">
        <v>254</v>
      </c>
      <c r="C46" s="68">
        <v>0</v>
      </c>
      <c r="D46" s="68">
        <v>0</v>
      </c>
      <c r="E46" s="109">
        <v>4</v>
      </c>
      <c r="F46" s="68">
        <v>0</v>
      </c>
      <c r="G46" s="110">
        <f t="shared" si="3"/>
        <v>4</v>
      </c>
      <c r="H46" s="111">
        <f t="shared" si="2"/>
        <v>3.4453057708871662E-3</v>
      </c>
    </row>
    <row r="47" spans="1:14" x14ac:dyDescent="0.25">
      <c r="B47" s="18" t="s">
        <v>252</v>
      </c>
      <c r="C47" s="68">
        <v>0</v>
      </c>
      <c r="D47" s="68">
        <v>9</v>
      </c>
      <c r="E47" s="109">
        <v>76</v>
      </c>
      <c r="F47" s="68">
        <v>3</v>
      </c>
      <c r="G47" s="110">
        <f t="shared" si="3"/>
        <v>88</v>
      </c>
      <c r="H47" s="111">
        <f t="shared" si="2"/>
        <v>7.5796726959517655E-2</v>
      </c>
    </row>
    <row r="48" spans="1:14" x14ac:dyDescent="0.25">
      <c r="B48" s="18" t="s">
        <v>230</v>
      </c>
      <c r="C48" s="68">
        <v>0</v>
      </c>
      <c r="D48" s="68">
        <v>0</v>
      </c>
      <c r="E48" s="109">
        <v>14</v>
      </c>
      <c r="F48" s="68">
        <v>0</v>
      </c>
      <c r="G48" s="110">
        <f t="shared" si="3"/>
        <v>14</v>
      </c>
      <c r="H48" s="111">
        <f t="shared" si="2"/>
        <v>1.2058570198105082E-2</v>
      </c>
    </row>
    <row r="49" spans="2:8" x14ac:dyDescent="0.25">
      <c r="B49" s="18" t="s">
        <v>218</v>
      </c>
      <c r="C49" s="68">
        <v>0</v>
      </c>
      <c r="D49" s="68">
        <v>7</v>
      </c>
      <c r="E49" s="109">
        <v>60</v>
      </c>
      <c r="F49" s="68">
        <v>1</v>
      </c>
      <c r="G49" s="110">
        <f t="shared" si="3"/>
        <v>68</v>
      </c>
      <c r="H49" s="111">
        <f t="shared" si="2"/>
        <v>5.8570198105081829E-2</v>
      </c>
    </row>
    <row r="50" spans="2:8" x14ac:dyDescent="0.25">
      <c r="B50" s="18" t="s">
        <v>152</v>
      </c>
      <c r="C50" s="68">
        <v>1</v>
      </c>
      <c r="D50" s="109">
        <v>7</v>
      </c>
      <c r="E50" s="109">
        <v>376</v>
      </c>
      <c r="F50" s="68">
        <v>0</v>
      </c>
      <c r="G50" s="110">
        <f t="shared" si="3"/>
        <v>384</v>
      </c>
      <c r="H50" s="111">
        <f t="shared" si="2"/>
        <v>0.33074935400516797</v>
      </c>
    </row>
    <row r="51" spans="2:8" x14ac:dyDescent="0.25">
      <c r="B51" s="18" t="s">
        <v>255</v>
      </c>
      <c r="C51" s="68">
        <v>0</v>
      </c>
      <c r="D51" s="68">
        <v>0</v>
      </c>
      <c r="E51" s="68">
        <v>18</v>
      </c>
      <c r="F51" s="68">
        <v>0</v>
      </c>
      <c r="G51" s="110">
        <f t="shared" si="3"/>
        <v>18</v>
      </c>
      <c r="H51" s="111">
        <f t="shared" si="2"/>
        <v>1.5503875968992248E-2</v>
      </c>
    </row>
    <row r="52" spans="2:8" x14ac:dyDescent="0.25">
      <c r="B52" s="18" t="s">
        <v>225</v>
      </c>
      <c r="C52" s="68">
        <v>0</v>
      </c>
      <c r="D52" s="68">
        <v>4</v>
      </c>
      <c r="E52" s="109">
        <v>28</v>
      </c>
      <c r="F52" s="68">
        <v>1</v>
      </c>
      <c r="G52" s="110">
        <f t="shared" si="3"/>
        <v>33</v>
      </c>
      <c r="H52" s="111">
        <f t="shared" si="2"/>
        <v>2.8423772609819122E-2</v>
      </c>
    </row>
    <row r="53" spans="2:8" s="92" customFormat="1" x14ac:dyDescent="0.25">
      <c r="B53" s="18" t="s">
        <v>231</v>
      </c>
      <c r="C53" s="68">
        <v>0</v>
      </c>
      <c r="D53" s="68">
        <v>0</v>
      </c>
      <c r="E53" s="109">
        <v>3</v>
      </c>
      <c r="F53" s="68">
        <v>0</v>
      </c>
      <c r="G53" s="110">
        <f t="shared" si="3"/>
        <v>3</v>
      </c>
      <c r="H53" s="111">
        <f t="shared" si="2"/>
        <v>2.5839793281653748E-3</v>
      </c>
    </row>
    <row r="54" spans="2:8" s="92" customFormat="1" x14ac:dyDescent="0.25">
      <c r="B54" s="18" t="s">
        <v>153</v>
      </c>
      <c r="C54" s="68">
        <v>0</v>
      </c>
      <c r="D54" s="68">
        <v>0</v>
      </c>
      <c r="E54" s="109">
        <v>11</v>
      </c>
      <c r="F54" s="68">
        <v>0</v>
      </c>
      <c r="G54" s="110">
        <f t="shared" si="3"/>
        <v>11</v>
      </c>
      <c r="H54" s="111">
        <f t="shared" si="2"/>
        <v>9.4745908699397068E-3</v>
      </c>
    </row>
    <row r="55" spans="2:8" x14ac:dyDescent="0.25">
      <c r="B55" s="19" t="s">
        <v>14</v>
      </c>
      <c r="C55" s="104">
        <f>SUM(C41:C54)</f>
        <v>3</v>
      </c>
      <c r="D55" s="113">
        <f t="shared" ref="D55:F55" si="4">SUM(D41:D54)</f>
        <v>82</v>
      </c>
      <c r="E55" s="113">
        <f t="shared" si="4"/>
        <v>1067</v>
      </c>
      <c r="F55" s="113">
        <f t="shared" si="4"/>
        <v>9</v>
      </c>
      <c r="G55" s="113">
        <f>SUM(G41:G54)</f>
        <v>1161</v>
      </c>
      <c r="H55" s="112">
        <f>SUM(H41:H54)</f>
        <v>1</v>
      </c>
    </row>
  </sheetData>
  <sortState ref="B40:H53">
    <sortCondition ref="B40:B53"/>
  </sortState>
  <mergeCells count="4">
    <mergeCell ref="B9:H9"/>
    <mergeCell ref="A7:K7"/>
    <mergeCell ref="B39:H39"/>
    <mergeCell ref="A37:K3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199"/>
  <sheetViews>
    <sheetView zoomScale="70" zoomScaleNormal="70" workbookViewId="0">
      <selection activeCell="I194" sqref="I194"/>
    </sheetView>
  </sheetViews>
  <sheetFormatPr baseColWidth="10" defaultRowHeight="15" x14ac:dyDescent="0.25"/>
  <cols>
    <col min="1" max="1" width="5.7109375" customWidth="1"/>
    <col min="2" max="2" width="63" customWidth="1"/>
    <col min="3" max="7" width="16.7109375" style="95" customWidth="1"/>
  </cols>
  <sheetData>
    <row r="1" spans="1:7" x14ac:dyDescent="0.25">
      <c r="A1" s="28"/>
      <c r="B1" s="28"/>
      <c r="C1" s="94"/>
      <c r="D1" s="94"/>
      <c r="E1" s="94"/>
      <c r="F1" s="94"/>
      <c r="G1" s="94"/>
    </row>
    <row r="2" spans="1:7" ht="18" x14ac:dyDescent="0.25">
      <c r="A2" s="28"/>
      <c r="B2" s="27" t="s">
        <v>57</v>
      </c>
      <c r="C2" s="94"/>
      <c r="D2" s="94"/>
      <c r="E2" s="94"/>
      <c r="F2" s="94"/>
      <c r="G2" s="94"/>
    </row>
    <row r="3" spans="1:7" x14ac:dyDescent="0.25">
      <c r="A3" s="28"/>
      <c r="B3" s="31" t="s">
        <v>260</v>
      </c>
      <c r="C3" s="94"/>
      <c r="D3" s="94"/>
      <c r="E3" s="94"/>
      <c r="F3" s="94"/>
      <c r="G3" s="94"/>
    </row>
    <row r="4" spans="1:7" x14ac:dyDescent="0.25">
      <c r="A4" s="28"/>
      <c r="B4" s="31" t="s">
        <v>89</v>
      </c>
      <c r="C4" s="94"/>
      <c r="D4" s="94"/>
      <c r="E4" s="94"/>
      <c r="F4" s="94"/>
      <c r="G4" s="94"/>
    </row>
    <row r="5" spans="1:7" x14ac:dyDescent="0.25">
      <c r="A5" s="28"/>
      <c r="B5" s="28"/>
      <c r="C5" s="94"/>
      <c r="D5" s="94"/>
      <c r="E5" s="94"/>
      <c r="F5" s="94"/>
      <c r="G5" s="94"/>
    </row>
    <row r="7" spans="1:7" s="89" customFormat="1" ht="18.75" x14ac:dyDescent="0.25">
      <c r="B7" s="180" t="s">
        <v>38</v>
      </c>
      <c r="C7" s="180"/>
      <c r="D7" s="180"/>
      <c r="E7" s="180"/>
      <c r="F7" s="180"/>
      <c r="G7" s="180"/>
    </row>
    <row r="8" spans="1:7" s="89" customFormat="1" x14ac:dyDescent="0.25">
      <c r="B8" s="12" t="s">
        <v>35</v>
      </c>
      <c r="C8" s="12" t="s">
        <v>5</v>
      </c>
      <c r="D8" s="12" t="s">
        <v>2</v>
      </c>
      <c r="E8" s="12" t="s">
        <v>1</v>
      </c>
      <c r="F8" s="12" t="s">
        <v>6</v>
      </c>
      <c r="G8" s="12" t="s">
        <v>14</v>
      </c>
    </row>
    <row r="9" spans="1:7" s="62" customFormat="1" x14ac:dyDescent="0.25">
      <c r="B9" s="96" t="s">
        <v>187</v>
      </c>
      <c r="C9" s="115">
        <v>0</v>
      </c>
      <c r="D9" s="115">
        <v>0</v>
      </c>
      <c r="E9" s="115">
        <v>5</v>
      </c>
      <c r="F9" s="115">
        <v>0</v>
      </c>
      <c r="G9" s="115">
        <v>5</v>
      </c>
    </row>
    <row r="10" spans="1:7" s="89" customFormat="1" x14ac:dyDescent="0.25">
      <c r="B10" s="14" t="s">
        <v>244</v>
      </c>
      <c r="C10" s="114">
        <v>0</v>
      </c>
      <c r="D10" s="114">
        <v>0</v>
      </c>
      <c r="E10" s="114">
        <v>3</v>
      </c>
      <c r="F10" s="114">
        <v>0</v>
      </c>
      <c r="G10" s="114">
        <v>3</v>
      </c>
    </row>
    <row r="11" spans="1:7" s="89" customFormat="1" x14ac:dyDescent="0.25">
      <c r="B11" s="14" t="s">
        <v>227</v>
      </c>
      <c r="C11" s="114">
        <v>0</v>
      </c>
      <c r="D11" s="114">
        <v>0</v>
      </c>
      <c r="E11" s="114">
        <v>2</v>
      </c>
      <c r="F11" s="114">
        <v>0</v>
      </c>
      <c r="G11" s="114">
        <v>2</v>
      </c>
    </row>
    <row r="12" spans="1:7" s="62" customFormat="1" x14ac:dyDescent="0.25">
      <c r="B12" s="96" t="s">
        <v>166</v>
      </c>
      <c r="C12" s="115">
        <v>1</v>
      </c>
      <c r="D12" s="115">
        <v>23</v>
      </c>
      <c r="E12" s="115">
        <v>204</v>
      </c>
      <c r="F12" s="115">
        <v>0</v>
      </c>
      <c r="G12" s="115">
        <v>228</v>
      </c>
    </row>
    <row r="13" spans="1:7" s="89" customFormat="1" x14ac:dyDescent="0.25">
      <c r="B13" s="14" t="s">
        <v>247</v>
      </c>
      <c r="C13" s="114">
        <v>0</v>
      </c>
      <c r="D13" s="114">
        <v>0</v>
      </c>
      <c r="E13" s="114">
        <v>5</v>
      </c>
      <c r="F13" s="114">
        <v>0</v>
      </c>
      <c r="G13" s="114">
        <v>5</v>
      </c>
    </row>
    <row r="14" spans="1:7" s="89" customFormat="1" x14ac:dyDescent="0.25">
      <c r="B14" s="14" t="s">
        <v>244</v>
      </c>
      <c r="C14" s="114">
        <v>0</v>
      </c>
      <c r="D14" s="114">
        <v>0</v>
      </c>
      <c r="E14" s="114">
        <v>11</v>
      </c>
      <c r="F14" s="114">
        <v>0</v>
      </c>
      <c r="G14" s="114">
        <v>11</v>
      </c>
    </row>
    <row r="15" spans="1:7" s="89" customFormat="1" x14ac:dyDescent="0.25">
      <c r="B15" s="14" t="s">
        <v>3</v>
      </c>
      <c r="C15" s="114">
        <v>0</v>
      </c>
      <c r="D15" s="114">
        <v>0</v>
      </c>
      <c r="E15" s="114">
        <v>3</v>
      </c>
      <c r="F15" s="114">
        <v>0</v>
      </c>
      <c r="G15" s="114">
        <v>3</v>
      </c>
    </row>
    <row r="16" spans="1:7" s="89" customFormat="1" x14ac:dyDescent="0.25">
      <c r="B16" s="14" t="s">
        <v>227</v>
      </c>
      <c r="C16" s="114">
        <v>0</v>
      </c>
      <c r="D16" s="114">
        <v>0</v>
      </c>
      <c r="E16" s="114">
        <v>8</v>
      </c>
      <c r="F16" s="114">
        <v>0</v>
      </c>
      <c r="G16" s="114">
        <v>8</v>
      </c>
    </row>
    <row r="17" spans="2:7" s="89" customFormat="1" x14ac:dyDescent="0.25">
      <c r="B17" s="14" t="s">
        <v>8</v>
      </c>
      <c r="C17" s="114">
        <v>0</v>
      </c>
      <c r="D17" s="114">
        <v>0</v>
      </c>
      <c r="E17" s="114">
        <v>8</v>
      </c>
      <c r="F17" s="114">
        <v>0</v>
      </c>
      <c r="G17" s="114">
        <v>8</v>
      </c>
    </row>
    <row r="18" spans="2:7" s="89" customFormat="1" x14ac:dyDescent="0.25">
      <c r="B18" s="14" t="s">
        <v>224</v>
      </c>
      <c r="C18" s="114">
        <v>0</v>
      </c>
      <c r="D18" s="114">
        <v>1</v>
      </c>
      <c r="E18" s="114">
        <v>0</v>
      </c>
      <c r="F18" s="114">
        <v>0</v>
      </c>
      <c r="G18" s="114">
        <v>1</v>
      </c>
    </row>
    <row r="19" spans="2:7" s="89" customFormat="1" x14ac:dyDescent="0.25">
      <c r="B19" s="14" t="s">
        <v>228</v>
      </c>
      <c r="C19" s="114">
        <v>0</v>
      </c>
      <c r="D19" s="114">
        <v>0</v>
      </c>
      <c r="E19" s="114">
        <v>6</v>
      </c>
      <c r="F19" s="114">
        <v>0</v>
      </c>
      <c r="G19" s="114">
        <v>6</v>
      </c>
    </row>
    <row r="20" spans="2:7" s="89" customFormat="1" x14ac:dyDescent="0.25">
      <c r="B20" s="14" t="s">
        <v>248</v>
      </c>
      <c r="C20" s="114">
        <v>0</v>
      </c>
      <c r="D20" s="114">
        <v>0</v>
      </c>
      <c r="E20" s="114">
        <v>40</v>
      </c>
      <c r="F20" s="114">
        <v>0</v>
      </c>
      <c r="G20" s="114">
        <v>40</v>
      </c>
    </row>
    <row r="21" spans="2:7" s="89" customFormat="1" x14ac:dyDescent="0.25">
      <c r="B21" s="14" t="s">
        <v>213</v>
      </c>
      <c r="C21" s="114">
        <v>0</v>
      </c>
      <c r="D21" s="114">
        <v>0</v>
      </c>
      <c r="E21" s="114">
        <v>9</v>
      </c>
      <c r="F21" s="114">
        <v>0</v>
      </c>
      <c r="G21" s="114">
        <v>9</v>
      </c>
    </row>
    <row r="22" spans="2:7" s="89" customFormat="1" x14ac:dyDescent="0.25">
      <c r="B22" s="14" t="s">
        <v>233</v>
      </c>
      <c r="C22" s="114">
        <v>0</v>
      </c>
      <c r="D22" s="114">
        <v>0</v>
      </c>
      <c r="E22" s="114">
        <v>37</v>
      </c>
      <c r="F22" s="114">
        <v>0</v>
      </c>
      <c r="G22" s="114">
        <v>37</v>
      </c>
    </row>
    <row r="23" spans="2:7" s="89" customFormat="1" x14ac:dyDescent="0.25">
      <c r="B23" s="14" t="s">
        <v>229</v>
      </c>
      <c r="C23" s="114">
        <v>0</v>
      </c>
      <c r="D23" s="114">
        <v>0</v>
      </c>
      <c r="E23" s="114">
        <v>7</v>
      </c>
      <c r="F23" s="114">
        <v>0</v>
      </c>
      <c r="G23" s="114">
        <v>7</v>
      </c>
    </row>
    <row r="24" spans="2:7" s="89" customFormat="1" x14ac:dyDescent="0.25">
      <c r="B24" s="14" t="s">
        <v>232</v>
      </c>
      <c r="C24" s="114">
        <v>0</v>
      </c>
      <c r="D24" s="114">
        <v>0</v>
      </c>
      <c r="E24" s="114">
        <v>2</v>
      </c>
      <c r="F24" s="114">
        <v>0</v>
      </c>
      <c r="G24" s="114">
        <v>2</v>
      </c>
    </row>
    <row r="25" spans="2:7" s="89" customFormat="1" x14ac:dyDescent="0.25">
      <c r="B25" s="14" t="s">
        <v>201</v>
      </c>
      <c r="C25" s="114">
        <v>0</v>
      </c>
      <c r="D25" s="114">
        <v>0</v>
      </c>
      <c r="E25" s="114">
        <v>2</v>
      </c>
      <c r="F25" s="114">
        <v>0</v>
      </c>
      <c r="G25" s="114">
        <v>2</v>
      </c>
    </row>
    <row r="26" spans="2:7" s="89" customFormat="1" x14ac:dyDescent="0.25">
      <c r="B26" s="14" t="s">
        <v>211</v>
      </c>
      <c r="C26" s="114">
        <v>0</v>
      </c>
      <c r="D26" s="114">
        <v>10</v>
      </c>
      <c r="E26" s="114">
        <v>0</v>
      </c>
      <c r="F26" s="114">
        <v>0</v>
      </c>
      <c r="G26" s="114">
        <v>10</v>
      </c>
    </row>
    <row r="27" spans="2:7" s="89" customFormat="1" x14ac:dyDescent="0.25">
      <c r="B27" s="14" t="s">
        <v>245</v>
      </c>
      <c r="C27" s="114">
        <v>0</v>
      </c>
      <c r="D27" s="114">
        <v>0</v>
      </c>
      <c r="E27" s="114">
        <v>4</v>
      </c>
      <c r="F27" s="114">
        <v>0</v>
      </c>
      <c r="G27" s="114">
        <v>4</v>
      </c>
    </row>
    <row r="28" spans="2:7" s="89" customFormat="1" x14ac:dyDescent="0.25">
      <c r="B28" s="14" t="s">
        <v>242</v>
      </c>
      <c r="C28" s="114">
        <v>0</v>
      </c>
      <c r="D28" s="114">
        <v>0</v>
      </c>
      <c r="E28" s="114">
        <v>2</v>
      </c>
      <c r="F28" s="114">
        <v>0</v>
      </c>
      <c r="G28" s="114">
        <v>2</v>
      </c>
    </row>
    <row r="29" spans="2:7" s="89" customFormat="1" x14ac:dyDescent="0.25">
      <c r="B29" s="14" t="s">
        <v>186</v>
      </c>
      <c r="C29" s="114">
        <v>0</v>
      </c>
      <c r="D29" s="114">
        <v>0</v>
      </c>
      <c r="E29" s="114">
        <v>7</v>
      </c>
      <c r="F29" s="114">
        <v>0</v>
      </c>
      <c r="G29" s="114">
        <v>7</v>
      </c>
    </row>
    <row r="30" spans="2:7" s="89" customFormat="1" x14ac:dyDescent="0.25">
      <c r="B30" s="14" t="s">
        <v>216</v>
      </c>
      <c r="C30" s="114">
        <v>0</v>
      </c>
      <c r="D30" s="114">
        <v>5</v>
      </c>
      <c r="E30" s="114">
        <v>0</v>
      </c>
      <c r="F30" s="114">
        <v>0</v>
      </c>
      <c r="G30" s="114">
        <v>5</v>
      </c>
    </row>
    <row r="31" spans="2:7" s="89" customFormat="1" x14ac:dyDescent="0.25">
      <c r="B31" s="14" t="s">
        <v>251</v>
      </c>
      <c r="C31" s="114">
        <v>0</v>
      </c>
      <c r="D31" s="114">
        <v>0</v>
      </c>
      <c r="E31" s="114">
        <v>1</v>
      </c>
      <c r="F31" s="114">
        <v>0</v>
      </c>
      <c r="G31" s="114">
        <v>1</v>
      </c>
    </row>
    <row r="32" spans="2:7" s="89" customFormat="1" x14ac:dyDescent="0.25">
      <c r="B32" s="14" t="s">
        <v>243</v>
      </c>
      <c r="C32" s="114">
        <v>0</v>
      </c>
      <c r="D32" s="114">
        <v>0</v>
      </c>
      <c r="E32" s="114">
        <v>25</v>
      </c>
      <c r="F32" s="114">
        <v>0</v>
      </c>
      <c r="G32" s="114">
        <v>25</v>
      </c>
    </row>
    <row r="33" spans="2:7" s="89" customFormat="1" x14ac:dyDescent="0.25">
      <c r="B33" s="14" t="s">
        <v>237</v>
      </c>
      <c r="C33" s="114">
        <v>0</v>
      </c>
      <c r="D33" s="114">
        <v>0</v>
      </c>
      <c r="E33" s="114">
        <v>16</v>
      </c>
      <c r="F33" s="114">
        <v>0</v>
      </c>
      <c r="G33" s="114">
        <v>16</v>
      </c>
    </row>
    <row r="34" spans="2:7" s="89" customFormat="1" x14ac:dyDescent="0.25">
      <c r="B34" s="14" t="s">
        <v>198</v>
      </c>
      <c r="C34" s="114">
        <v>0</v>
      </c>
      <c r="D34" s="114">
        <v>0</v>
      </c>
      <c r="E34" s="114">
        <v>1</v>
      </c>
      <c r="F34" s="114">
        <v>0</v>
      </c>
      <c r="G34" s="114">
        <v>1</v>
      </c>
    </row>
    <row r="35" spans="2:7" s="89" customFormat="1" x14ac:dyDescent="0.25">
      <c r="B35" s="14" t="s">
        <v>212</v>
      </c>
      <c r="C35" s="114">
        <v>0</v>
      </c>
      <c r="D35" s="114">
        <v>0</v>
      </c>
      <c r="E35" s="114">
        <v>2</v>
      </c>
      <c r="F35" s="114">
        <v>0</v>
      </c>
      <c r="G35" s="114">
        <v>2</v>
      </c>
    </row>
    <row r="36" spans="2:7" s="89" customFormat="1" x14ac:dyDescent="0.25">
      <c r="B36" s="14" t="s">
        <v>250</v>
      </c>
      <c r="C36" s="114">
        <v>0</v>
      </c>
      <c r="D36" s="114">
        <v>2</v>
      </c>
      <c r="E36" s="114">
        <v>0</v>
      </c>
      <c r="F36" s="114">
        <v>0</v>
      </c>
      <c r="G36" s="114">
        <v>2</v>
      </c>
    </row>
    <row r="37" spans="2:7" s="89" customFormat="1" x14ac:dyDescent="0.25">
      <c r="B37" s="14" t="s">
        <v>150</v>
      </c>
      <c r="C37" s="114">
        <v>0</v>
      </c>
      <c r="D37" s="114">
        <v>0</v>
      </c>
      <c r="E37" s="114">
        <v>1</v>
      </c>
      <c r="F37" s="114">
        <v>0</v>
      </c>
      <c r="G37" s="114">
        <v>1</v>
      </c>
    </row>
    <row r="38" spans="2:7" s="89" customFormat="1" x14ac:dyDescent="0.25">
      <c r="B38" s="14" t="s">
        <v>192</v>
      </c>
      <c r="C38" s="114">
        <v>1</v>
      </c>
      <c r="D38" s="114">
        <v>5</v>
      </c>
      <c r="E38" s="114">
        <v>3</v>
      </c>
      <c r="F38" s="114">
        <v>0</v>
      </c>
      <c r="G38" s="114">
        <v>9</v>
      </c>
    </row>
    <row r="39" spans="2:7" s="89" customFormat="1" x14ac:dyDescent="0.25">
      <c r="B39" s="14" t="s">
        <v>30</v>
      </c>
      <c r="C39" s="114">
        <v>0</v>
      </c>
      <c r="D39" s="114">
        <v>0</v>
      </c>
      <c r="E39" s="114">
        <v>4</v>
      </c>
      <c r="F39" s="114">
        <v>0</v>
      </c>
      <c r="G39" s="114">
        <v>4</v>
      </c>
    </row>
    <row r="40" spans="2:7" s="89" customFormat="1" x14ac:dyDescent="0.25">
      <c r="B40" s="96" t="s">
        <v>214</v>
      </c>
      <c r="C40" s="115">
        <v>0</v>
      </c>
      <c r="D40" s="115">
        <v>1</v>
      </c>
      <c r="E40" s="115">
        <v>51</v>
      </c>
      <c r="F40" s="115">
        <v>0</v>
      </c>
      <c r="G40" s="115">
        <v>52</v>
      </c>
    </row>
    <row r="41" spans="2:7" s="92" customFormat="1" x14ac:dyDescent="0.25">
      <c r="B41" s="14" t="s">
        <v>244</v>
      </c>
      <c r="C41" s="114">
        <v>0</v>
      </c>
      <c r="D41" s="114">
        <v>0</v>
      </c>
      <c r="E41" s="114">
        <v>10</v>
      </c>
      <c r="F41" s="114">
        <v>0</v>
      </c>
      <c r="G41" s="114">
        <v>10</v>
      </c>
    </row>
    <row r="42" spans="2:7" s="62" customFormat="1" x14ac:dyDescent="0.25">
      <c r="B42" s="14" t="s">
        <v>3</v>
      </c>
      <c r="C42" s="114">
        <v>0</v>
      </c>
      <c r="D42" s="114">
        <v>0</v>
      </c>
      <c r="E42" s="114">
        <v>2</v>
      </c>
      <c r="F42" s="114">
        <v>0</v>
      </c>
      <c r="G42" s="114">
        <v>2</v>
      </c>
    </row>
    <row r="43" spans="2:7" s="89" customFormat="1" x14ac:dyDescent="0.25">
      <c r="B43" s="14" t="s">
        <v>227</v>
      </c>
      <c r="C43" s="114">
        <v>0</v>
      </c>
      <c r="D43" s="114">
        <v>0</v>
      </c>
      <c r="E43" s="114">
        <v>4</v>
      </c>
      <c r="F43" s="114">
        <v>0</v>
      </c>
      <c r="G43" s="114">
        <v>4</v>
      </c>
    </row>
    <row r="44" spans="2:7" s="89" customFormat="1" x14ac:dyDescent="0.25">
      <c r="B44" s="14" t="s">
        <v>8</v>
      </c>
      <c r="C44" s="114">
        <v>0</v>
      </c>
      <c r="D44" s="114">
        <v>0</v>
      </c>
      <c r="E44" s="114">
        <v>2</v>
      </c>
      <c r="F44" s="114">
        <v>0</v>
      </c>
      <c r="G44" s="114">
        <v>2</v>
      </c>
    </row>
    <row r="45" spans="2:7" s="89" customFormat="1" x14ac:dyDescent="0.25">
      <c r="B45" s="14" t="s">
        <v>228</v>
      </c>
      <c r="C45" s="114">
        <v>0</v>
      </c>
      <c r="D45" s="114">
        <v>0</v>
      </c>
      <c r="E45" s="114">
        <v>1</v>
      </c>
      <c r="F45" s="114">
        <v>0</v>
      </c>
      <c r="G45" s="114">
        <v>1</v>
      </c>
    </row>
    <row r="46" spans="2:7" s="89" customFormat="1" x14ac:dyDescent="0.25">
      <c r="B46" s="14" t="s">
        <v>248</v>
      </c>
      <c r="C46" s="114">
        <v>0</v>
      </c>
      <c r="D46" s="114">
        <v>0</v>
      </c>
      <c r="E46" s="114">
        <v>7</v>
      </c>
      <c r="F46" s="114">
        <v>0</v>
      </c>
      <c r="G46" s="114">
        <v>7</v>
      </c>
    </row>
    <row r="47" spans="2:7" s="89" customFormat="1" x14ac:dyDescent="0.25">
      <c r="B47" s="14" t="s">
        <v>213</v>
      </c>
      <c r="C47" s="114">
        <v>0</v>
      </c>
      <c r="D47" s="114">
        <v>0</v>
      </c>
      <c r="E47" s="114">
        <v>4</v>
      </c>
      <c r="F47" s="114">
        <v>0</v>
      </c>
      <c r="G47" s="114">
        <v>4</v>
      </c>
    </row>
    <row r="48" spans="2:7" s="89" customFormat="1" x14ac:dyDescent="0.25">
      <c r="B48" s="14" t="s">
        <v>233</v>
      </c>
      <c r="C48" s="114">
        <v>0</v>
      </c>
      <c r="D48" s="114">
        <v>0</v>
      </c>
      <c r="E48" s="114">
        <v>3</v>
      </c>
      <c r="F48" s="114">
        <v>0</v>
      </c>
      <c r="G48" s="114">
        <v>3</v>
      </c>
    </row>
    <row r="49" spans="2:7" s="89" customFormat="1" x14ac:dyDescent="0.25">
      <c r="B49" s="14" t="s">
        <v>229</v>
      </c>
      <c r="C49" s="114">
        <v>0</v>
      </c>
      <c r="D49" s="114">
        <v>0</v>
      </c>
      <c r="E49" s="114">
        <v>2</v>
      </c>
      <c r="F49" s="114">
        <v>0</v>
      </c>
      <c r="G49" s="114">
        <v>2</v>
      </c>
    </row>
    <row r="50" spans="2:7" s="89" customFormat="1" x14ac:dyDescent="0.25">
      <c r="B50" s="14" t="s">
        <v>211</v>
      </c>
      <c r="C50" s="114">
        <v>0</v>
      </c>
      <c r="D50" s="114">
        <v>1</v>
      </c>
      <c r="E50" s="114">
        <v>0</v>
      </c>
      <c r="F50" s="114">
        <v>0</v>
      </c>
      <c r="G50" s="114">
        <v>1</v>
      </c>
    </row>
    <row r="51" spans="2:7" s="89" customFormat="1" x14ac:dyDescent="0.25">
      <c r="B51" s="14" t="s">
        <v>246</v>
      </c>
      <c r="C51" s="114">
        <v>0</v>
      </c>
      <c r="D51" s="114">
        <v>0</v>
      </c>
      <c r="E51" s="114">
        <v>1</v>
      </c>
      <c r="F51" s="114">
        <v>0</v>
      </c>
      <c r="G51" s="114">
        <v>1</v>
      </c>
    </row>
    <row r="52" spans="2:7" s="89" customFormat="1" x14ac:dyDescent="0.25">
      <c r="B52" s="14" t="s">
        <v>186</v>
      </c>
      <c r="C52" s="114">
        <v>0</v>
      </c>
      <c r="D52" s="114">
        <v>0</v>
      </c>
      <c r="E52" s="114">
        <v>1</v>
      </c>
      <c r="F52" s="114">
        <v>0</v>
      </c>
      <c r="G52" s="114">
        <v>1</v>
      </c>
    </row>
    <row r="53" spans="2:7" s="89" customFormat="1" x14ac:dyDescent="0.25">
      <c r="B53" s="14" t="s">
        <v>243</v>
      </c>
      <c r="C53" s="114">
        <v>0</v>
      </c>
      <c r="D53" s="114">
        <v>0</v>
      </c>
      <c r="E53" s="114">
        <v>12</v>
      </c>
      <c r="F53" s="114">
        <v>0</v>
      </c>
      <c r="G53" s="114">
        <v>12</v>
      </c>
    </row>
    <row r="54" spans="2:7" s="89" customFormat="1" x14ac:dyDescent="0.25">
      <c r="B54" s="14" t="s">
        <v>192</v>
      </c>
      <c r="C54" s="114">
        <v>0</v>
      </c>
      <c r="D54" s="114">
        <v>0</v>
      </c>
      <c r="E54" s="114">
        <v>2</v>
      </c>
      <c r="F54" s="114">
        <v>0</v>
      </c>
      <c r="G54" s="114">
        <v>2</v>
      </c>
    </row>
    <row r="55" spans="2:7" s="89" customFormat="1" x14ac:dyDescent="0.25">
      <c r="B55" s="96" t="s">
        <v>183</v>
      </c>
      <c r="C55" s="115">
        <v>1</v>
      </c>
      <c r="D55" s="115">
        <v>31</v>
      </c>
      <c r="E55" s="115">
        <v>209</v>
      </c>
      <c r="F55" s="115">
        <v>4</v>
      </c>
      <c r="G55" s="115">
        <v>245</v>
      </c>
    </row>
    <row r="56" spans="2:7" s="89" customFormat="1" x14ac:dyDescent="0.25">
      <c r="B56" s="14" t="s">
        <v>247</v>
      </c>
      <c r="C56" s="114">
        <v>0</v>
      </c>
      <c r="D56" s="114">
        <v>0</v>
      </c>
      <c r="E56" s="114">
        <v>16</v>
      </c>
      <c r="F56" s="114">
        <v>0</v>
      </c>
      <c r="G56" s="114">
        <v>16</v>
      </c>
    </row>
    <row r="57" spans="2:7" s="89" customFormat="1" x14ac:dyDescent="0.25">
      <c r="B57" s="14" t="s">
        <v>244</v>
      </c>
      <c r="C57" s="114">
        <v>0</v>
      </c>
      <c r="D57" s="114">
        <v>0</v>
      </c>
      <c r="E57" s="114">
        <v>40</v>
      </c>
      <c r="F57" s="114">
        <v>0</v>
      </c>
      <c r="G57" s="114">
        <v>40</v>
      </c>
    </row>
    <row r="58" spans="2:7" s="89" customFormat="1" x14ac:dyDescent="0.25">
      <c r="B58" s="14" t="s">
        <v>3</v>
      </c>
      <c r="C58" s="114">
        <v>0</v>
      </c>
      <c r="D58" s="114">
        <v>0</v>
      </c>
      <c r="E58" s="114">
        <v>2</v>
      </c>
      <c r="F58" s="114">
        <v>0</v>
      </c>
      <c r="G58" s="114">
        <v>2</v>
      </c>
    </row>
    <row r="59" spans="2:7" s="89" customFormat="1" x14ac:dyDescent="0.25">
      <c r="B59" s="14" t="s">
        <v>227</v>
      </c>
      <c r="C59" s="114">
        <v>0</v>
      </c>
      <c r="D59" s="114">
        <v>0</v>
      </c>
      <c r="E59" s="114">
        <v>21</v>
      </c>
      <c r="F59" s="114">
        <v>0</v>
      </c>
      <c r="G59" s="114">
        <v>21</v>
      </c>
    </row>
    <row r="60" spans="2:7" s="89" customFormat="1" x14ac:dyDescent="0.25">
      <c r="B60" s="14" t="s">
        <v>8</v>
      </c>
      <c r="C60" s="114">
        <v>0</v>
      </c>
      <c r="D60" s="114">
        <v>0</v>
      </c>
      <c r="E60" s="114">
        <v>3</v>
      </c>
      <c r="F60" s="114">
        <v>0</v>
      </c>
      <c r="G60" s="114">
        <v>3</v>
      </c>
    </row>
    <row r="61" spans="2:7" s="89" customFormat="1" x14ac:dyDescent="0.25">
      <c r="B61" s="14" t="s">
        <v>224</v>
      </c>
      <c r="C61" s="114">
        <v>0</v>
      </c>
      <c r="D61" s="114">
        <v>0</v>
      </c>
      <c r="E61" s="114">
        <v>0</v>
      </c>
      <c r="F61" s="114">
        <v>1</v>
      </c>
      <c r="G61" s="114">
        <v>1</v>
      </c>
    </row>
    <row r="62" spans="2:7" s="89" customFormat="1" x14ac:dyDescent="0.25">
      <c r="B62" s="14" t="s">
        <v>228</v>
      </c>
      <c r="C62" s="114">
        <v>0</v>
      </c>
      <c r="D62" s="114">
        <v>0</v>
      </c>
      <c r="E62" s="114">
        <v>9</v>
      </c>
      <c r="F62" s="114">
        <v>0</v>
      </c>
      <c r="G62" s="114">
        <v>9</v>
      </c>
    </row>
    <row r="63" spans="2:7" s="89" customFormat="1" x14ac:dyDescent="0.25">
      <c r="B63" s="14" t="s">
        <v>248</v>
      </c>
      <c r="C63" s="114">
        <v>0</v>
      </c>
      <c r="D63" s="114">
        <v>0</v>
      </c>
      <c r="E63" s="114">
        <v>23</v>
      </c>
      <c r="F63" s="114">
        <v>0</v>
      </c>
      <c r="G63" s="114">
        <v>23</v>
      </c>
    </row>
    <row r="64" spans="2:7" s="89" customFormat="1" x14ac:dyDescent="0.25">
      <c r="B64" s="14" t="s">
        <v>213</v>
      </c>
      <c r="C64" s="114">
        <v>0</v>
      </c>
      <c r="D64" s="114">
        <v>0</v>
      </c>
      <c r="E64" s="114">
        <v>23</v>
      </c>
      <c r="F64" s="114">
        <v>0</v>
      </c>
      <c r="G64" s="114">
        <v>23</v>
      </c>
    </row>
    <row r="65" spans="2:7" s="89" customFormat="1" x14ac:dyDescent="0.25">
      <c r="B65" s="14" t="s">
        <v>233</v>
      </c>
      <c r="C65" s="114">
        <v>0</v>
      </c>
      <c r="D65" s="114">
        <v>0</v>
      </c>
      <c r="E65" s="114">
        <v>12</v>
      </c>
      <c r="F65" s="114">
        <v>0</v>
      </c>
      <c r="G65" s="114">
        <v>12</v>
      </c>
    </row>
    <row r="66" spans="2:7" s="89" customFormat="1" x14ac:dyDescent="0.25">
      <c r="B66" s="14" t="s">
        <v>229</v>
      </c>
      <c r="C66" s="114">
        <v>0</v>
      </c>
      <c r="D66" s="114">
        <v>0</v>
      </c>
      <c r="E66" s="114">
        <v>13</v>
      </c>
      <c r="F66" s="114">
        <v>0</v>
      </c>
      <c r="G66" s="114">
        <v>13</v>
      </c>
    </row>
    <row r="67" spans="2:7" s="89" customFormat="1" x14ac:dyDescent="0.25">
      <c r="B67" s="14" t="s">
        <v>232</v>
      </c>
      <c r="C67" s="114">
        <v>0</v>
      </c>
      <c r="D67" s="114">
        <v>0</v>
      </c>
      <c r="E67" s="114">
        <v>2</v>
      </c>
      <c r="F67" s="114">
        <v>0</v>
      </c>
      <c r="G67" s="114">
        <v>2</v>
      </c>
    </row>
    <row r="68" spans="2:7" s="89" customFormat="1" x14ac:dyDescent="0.25">
      <c r="B68" s="14" t="s">
        <v>236</v>
      </c>
      <c r="C68" s="114">
        <v>0</v>
      </c>
      <c r="D68" s="114">
        <v>0</v>
      </c>
      <c r="E68" s="114">
        <v>3</v>
      </c>
      <c r="F68" s="114">
        <v>0</v>
      </c>
      <c r="G68" s="114">
        <v>3</v>
      </c>
    </row>
    <row r="69" spans="2:7" s="89" customFormat="1" x14ac:dyDescent="0.25">
      <c r="B69" s="14" t="s">
        <v>211</v>
      </c>
      <c r="C69" s="114">
        <v>0</v>
      </c>
      <c r="D69" s="114">
        <v>10</v>
      </c>
      <c r="E69" s="114">
        <v>0</v>
      </c>
      <c r="F69" s="114">
        <v>0</v>
      </c>
      <c r="G69" s="114">
        <v>10</v>
      </c>
    </row>
    <row r="70" spans="2:7" s="62" customFormat="1" x14ac:dyDescent="0.25">
      <c r="B70" s="14" t="s">
        <v>245</v>
      </c>
      <c r="C70" s="114">
        <v>0</v>
      </c>
      <c r="D70" s="114">
        <v>0</v>
      </c>
      <c r="E70" s="114">
        <v>3</v>
      </c>
      <c r="F70" s="114">
        <v>0</v>
      </c>
      <c r="G70" s="114">
        <v>3</v>
      </c>
    </row>
    <row r="71" spans="2:7" s="89" customFormat="1" x14ac:dyDescent="0.25">
      <c r="B71" s="14" t="s">
        <v>242</v>
      </c>
      <c r="C71" s="114">
        <v>0</v>
      </c>
      <c r="D71" s="114">
        <v>0</v>
      </c>
      <c r="E71" s="114">
        <v>1</v>
      </c>
      <c r="F71" s="114">
        <v>0</v>
      </c>
      <c r="G71" s="114">
        <v>1</v>
      </c>
    </row>
    <row r="72" spans="2:7" s="89" customFormat="1" x14ac:dyDescent="0.25">
      <c r="B72" s="14" t="s">
        <v>186</v>
      </c>
      <c r="C72" s="114">
        <v>0</v>
      </c>
      <c r="D72" s="114">
        <v>0</v>
      </c>
      <c r="E72" s="114">
        <v>6</v>
      </c>
      <c r="F72" s="114">
        <v>0</v>
      </c>
      <c r="G72" s="114">
        <v>6</v>
      </c>
    </row>
    <row r="73" spans="2:7" s="89" customFormat="1" x14ac:dyDescent="0.25">
      <c r="B73" s="14" t="s">
        <v>216</v>
      </c>
      <c r="C73" s="114">
        <v>0</v>
      </c>
      <c r="D73" s="114">
        <v>9</v>
      </c>
      <c r="E73" s="114">
        <v>0</v>
      </c>
      <c r="F73" s="114">
        <v>0</v>
      </c>
      <c r="G73" s="114">
        <v>9</v>
      </c>
    </row>
    <row r="74" spans="2:7" s="89" customFormat="1" x14ac:dyDescent="0.25">
      <c r="B74" s="14" t="s">
        <v>251</v>
      </c>
      <c r="C74" s="114">
        <v>0</v>
      </c>
      <c r="D74" s="114">
        <v>1</v>
      </c>
      <c r="E74" s="114">
        <v>1</v>
      </c>
      <c r="F74" s="114">
        <v>0</v>
      </c>
      <c r="G74" s="114">
        <v>2</v>
      </c>
    </row>
    <row r="75" spans="2:7" s="89" customFormat="1" x14ac:dyDescent="0.25">
      <c r="B75" s="14" t="s">
        <v>243</v>
      </c>
      <c r="C75" s="114">
        <v>0</v>
      </c>
      <c r="D75" s="114">
        <v>0</v>
      </c>
      <c r="E75" s="114">
        <v>24</v>
      </c>
      <c r="F75" s="114">
        <v>0</v>
      </c>
      <c r="G75" s="114">
        <v>24</v>
      </c>
    </row>
    <row r="76" spans="2:7" s="89" customFormat="1" x14ac:dyDescent="0.25">
      <c r="B76" s="14" t="s">
        <v>237</v>
      </c>
      <c r="C76" s="114">
        <v>0</v>
      </c>
      <c r="D76" s="114">
        <v>0</v>
      </c>
      <c r="E76" s="114">
        <v>4</v>
      </c>
      <c r="F76" s="114">
        <v>0</v>
      </c>
      <c r="G76" s="114">
        <v>4</v>
      </c>
    </row>
    <row r="77" spans="2:7" s="89" customFormat="1" x14ac:dyDescent="0.25">
      <c r="B77" s="14" t="s">
        <v>212</v>
      </c>
      <c r="C77" s="114">
        <v>0</v>
      </c>
      <c r="D77" s="114">
        <v>0</v>
      </c>
      <c r="E77" s="114">
        <v>1</v>
      </c>
      <c r="F77" s="114">
        <v>0</v>
      </c>
      <c r="G77" s="114">
        <v>1</v>
      </c>
    </row>
    <row r="78" spans="2:7" s="89" customFormat="1" x14ac:dyDescent="0.25">
      <c r="B78" s="14" t="s">
        <v>250</v>
      </c>
      <c r="C78" s="114">
        <v>0</v>
      </c>
      <c r="D78" s="114">
        <v>6</v>
      </c>
      <c r="E78" s="114">
        <v>0</v>
      </c>
      <c r="F78" s="114">
        <v>3</v>
      </c>
      <c r="G78" s="114">
        <v>9</v>
      </c>
    </row>
    <row r="79" spans="2:7" s="89" customFormat="1" x14ac:dyDescent="0.25">
      <c r="B79" s="14" t="s">
        <v>192</v>
      </c>
      <c r="C79" s="114">
        <v>1</v>
      </c>
      <c r="D79" s="114">
        <v>5</v>
      </c>
      <c r="E79" s="114">
        <v>2</v>
      </c>
      <c r="F79" s="114">
        <v>0</v>
      </c>
      <c r="G79" s="114">
        <v>8</v>
      </c>
    </row>
    <row r="80" spans="2:7" s="62" customFormat="1" x14ac:dyDescent="0.25">
      <c r="B80" s="96" t="s">
        <v>253</v>
      </c>
      <c r="C80" s="115">
        <v>0</v>
      </c>
      <c r="D80" s="115">
        <v>0</v>
      </c>
      <c r="E80" s="115">
        <v>8</v>
      </c>
      <c r="F80" s="115">
        <v>0</v>
      </c>
      <c r="G80" s="115">
        <v>8</v>
      </c>
    </row>
    <row r="81" spans="2:7" s="89" customFormat="1" x14ac:dyDescent="0.25">
      <c r="B81" s="14" t="s">
        <v>247</v>
      </c>
      <c r="C81" s="114">
        <v>0</v>
      </c>
      <c r="D81" s="114">
        <v>0</v>
      </c>
      <c r="E81" s="114">
        <v>1</v>
      </c>
      <c r="F81" s="114">
        <v>0</v>
      </c>
      <c r="G81" s="114">
        <v>1</v>
      </c>
    </row>
    <row r="82" spans="2:7" s="89" customFormat="1" x14ac:dyDescent="0.25">
      <c r="B82" s="14" t="s">
        <v>248</v>
      </c>
      <c r="C82" s="114">
        <v>0</v>
      </c>
      <c r="D82" s="114">
        <v>0</v>
      </c>
      <c r="E82" s="114">
        <v>4</v>
      </c>
      <c r="F82" s="114">
        <v>0</v>
      </c>
      <c r="G82" s="114">
        <v>4</v>
      </c>
    </row>
    <row r="83" spans="2:7" s="89" customFormat="1" x14ac:dyDescent="0.25">
      <c r="B83" s="14" t="s">
        <v>251</v>
      </c>
      <c r="C83" s="114">
        <v>0</v>
      </c>
      <c r="D83" s="114">
        <v>0</v>
      </c>
      <c r="E83" s="114">
        <v>1</v>
      </c>
      <c r="F83" s="114">
        <v>0</v>
      </c>
      <c r="G83" s="114">
        <v>1</v>
      </c>
    </row>
    <row r="84" spans="2:7" s="89" customFormat="1" x14ac:dyDescent="0.25">
      <c r="B84" s="14" t="s">
        <v>243</v>
      </c>
      <c r="C84" s="114">
        <v>0</v>
      </c>
      <c r="D84" s="114">
        <v>0</v>
      </c>
      <c r="E84" s="114">
        <v>2</v>
      </c>
      <c r="F84" s="114">
        <v>0</v>
      </c>
      <c r="G84" s="114">
        <v>2</v>
      </c>
    </row>
    <row r="85" spans="2:7" s="89" customFormat="1" x14ac:dyDescent="0.25">
      <c r="B85" s="96" t="s">
        <v>254</v>
      </c>
      <c r="C85" s="115">
        <v>0</v>
      </c>
      <c r="D85" s="115">
        <v>0</v>
      </c>
      <c r="E85" s="115">
        <v>4</v>
      </c>
      <c r="F85" s="115">
        <v>0</v>
      </c>
      <c r="G85" s="115">
        <v>4</v>
      </c>
    </row>
    <row r="86" spans="2:7" s="89" customFormat="1" x14ac:dyDescent="0.25">
      <c r="B86" s="14" t="s">
        <v>244</v>
      </c>
      <c r="C86" s="114">
        <v>0</v>
      </c>
      <c r="D86" s="114">
        <v>0</v>
      </c>
      <c r="E86" s="114">
        <v>1</v>
      </c>
      <c r="F86" s="114">
        <v>0</v>
      </c>
      <c r="G86" s="114">
        <v>1</v>
      </c>
    </row>
    <row r="87" spans="2:7" s="89" customFormat="1" x14ac:dyDescent="0.25">
      <c r="B87" s="14" t="s">
        <v>3</v>
      </c>
      <c r="C87" s="114">
        <v>0</v>
      </c>
      <c r="D87" s="114">
        <v>0</v>
      </c>
      <c r="E87" s="114">
        <v>1</v>
      </c>
      <c r="F87" s="114">
        <v>0</v>
      </c>
      <c r="G87" s="114">
        <v>1</v>
      </c>
    </row>
    <row r="88" spans="2:7" s="89" customFormat="1" x14ac:dyDescent="0.25">
      <c r="B88" s="14" t="s">
        <v>227</v>
      </c>
      <c r="C88" s="114">
        <v>0</v>
      </c>
      <c r="D88" s="114">
        <v>0</v>
      </c>
      <c r="E88" s="114">
        <v>1</v>
      </c>
      <c r="F88" s="114">
        <v>0</v>
      </c>
      <c r="G88" s="114">
        <v>1</v>
      </c>
    </row>
    <row r="89" spans="2:7" s="62" customFormat="1" x14ac:dyDescent="0.25">
      <c r="B89" s="14" t="s">
        <v>243</v>
      </c>
      <c r="C89" s="114">
        <v>0</v>
      </c>
      <c r="D89" s="114">
        <v>0</v>
      </c>
      <c r="E89" s="114">
        <v>1</v>
      </c>
      <c r="F89" s="114">
        <v>0</v>
      </c>
      <c r="G89" s="114">
        <v>1</v>
      </c>
    </row>
    <row r="90" spans="2:7" s="89" customFormat="1" x14ac:dyDescent="0.25">
      <c r="B90" s="96" t="s">
        <v>252</v>
      </c>
      <c r="C90" s="115">
        <v>0</v>
      </c>
      <c r="D90" s="115">
        <v>9</v>
      </c>
      <c r="E90" s="115">
        <v>76</v>
      </c>
      <c r="F90" s="115">
        <v>3</v>
      </c>
      <c r="G90" s="115">
        <v>88</v>
      </c>
    </row>
    <row r="91" spans="2:7" s="89" customFormat="1" x14ac:dyDescent="0.25">
      <c r="B91" s="14" t="s">
        <v>247</v>
      </c>
      <c r="C91" s="114">
        <v>0</v>
      </c>
      <c r="D91" s="114">
        <v>0</v>
      </c>
      <c r="E91" s="114">
        <v>1</v>
      </c>
      <c r="F91" s="114">
        <v>0</v>
      </c>
      <c r="G91" s="114">
        <v>1</v>
      </c>
    </row>
    <row r="92" spans="2:7" s="89" customFormat="1" x14ac:dyDescent="0.25">
      <c r="B92" s="14" t="s">
        <v>244</v>
      </c>
      <c r="C92" s="114">
        <v>0</v>
      </c>
      <c r="D92" s="114">
        <v>0</v>
      </c>
      <c r="E92" s="114">
        <v>23</v>
      </c>
      <c r="F92" s="114">
        <v>0</v>
      </c>
      <c r="G92" s="114">
        <v>23</v>
      </c>
    </row>
    <row r="93" spans="2:7" s="62" customFormat="1" x14ac:dyDescent="0.25">
      <c r="B93" s="14" t="s">
        <v>3</v>
      </c>
      <c r="C93" s="114">
        <v>0</v>
      </c>
      <c r="D93" s="114">
        <v>0</v>
      </c>
      <c r="E93" s="114">
        <v>1</v>
      </c>
      <c r="F93" s="114">
        <v>0</v>
      </c>
      <c r="G93" s="114">
        <v>1</v>
      </c>
    </row>
    <row r="94" spans="2:7" s="89" customFormat="1" x14ac:dyDescent="0.25">
      <c r="B94" s="14" t="s">
        <v>227</v>
      </c>
      <c r="C94" s="114">
        <v>0</v>
      </c>
      <c r="D94" s="114">
        <v>0</v>
      </c>
      <c r="E94" s="114">
        <v>8</v>
      </c>
      <c r="F94" s="114">
        <v>0</v>
      </c>
      <c r="G94" s="114">
        <v>8</v>
      </c>
    </row>
    <row r="95" spans="2:7" s="89" customFormat="1" x14ac:dyDescent="0.25">
      <c r="B95" s="14" t="s">
        <v>8</v>
      </c>
      <c r="C95" s="114">
        <v>0</v>
      </c>
      <c r="D95" s="114">
        <v>0</v>
      </c>
      <c r="E95" s="114">
        <v>1</v>
      </c>
      <c r="F95" s="114">
        <v>0</v>
      </c>
      <c r="G95" s="114">
        <v>1</v>
      </c>
    </row>
    <row r="96" spans="2:7" s="89" customFormat="1" x14ac:dyDescent="0.25">
      <c r="B96" s="14" t="s">
        <v>224</v>
      </c>
      <c r="C96" s="114">
        <v>0</v>
      </c>
      <c r="D96" s="114">
        <v>2</v>
      </c>
      <c r="E96" s="114">
        <v>0</v>
      </c>
      <c r="F96" s="114">
        <v>1</v>
      </c>
      <c r="G96" s="114">
        <v>3</v>
      </c>
    </row>
    <row r="97" spans="2:7" s="89" customFormat="1" x14ac:dyDescent="0.25">
      <c r="B97" s="14" t="s">
        <v>228</v>
      </c>
      <c r="C97" s="114">
        <v>0</v>
      </c>
      <c r="D97" s="114">
        <v>0</v>
      </c>
      <c r="E97" s="114">
        <v>1</v>
      </c>
      <c r="F97" s="114">
        <v>0</v>
      </c>
      <c r="G97" s="114">
        <v>1</v>
      </c>
    </row>
    <row r="98" spans="2:7" s="89" customFormat="1" x14ac:dyDescent="0.25">
      <c r="B98" s="14" t="s">
        <v>248</v>
      </c>
      <c r="C98" s="114">
        <v>0</v>
      </c>
      <c r="D98" s="114">
        <v>0</v>
      </c>
      <c r="E98" s="114">
        <v>8</v>
      </c>
      <c r="F98" s="114">
        <v>0</v>
      </c>
      <c r="G98" s="114">
        <v>8</v>
      </c>
    </row>
    <row r="99" spans="2:7" s="89" customFormat="1" x14ac:dyDescent="0.25">
      <c r="B99" s="14" t="s">
        <v>213</v>
      </c>
      <c r="C99" s="114">
        <v>0</v>
      </c>
      <c r="D99" s="114">
        <v>0</v>
      </c>
      <c r="E99" s="114">
        <v>10</v>
      </c>
      <c r="F99" s="114">
        <v>0</v>
      </c>
      <c r="G99" s="114">
        <v>10</v>
      </c>
    </row>
    <row r="100" spans="2:7" s="89" customFormat="1" x14ac:dyDescent="0.25">
      <c r="B100" s="14" t="s">
        <v>233</v>
      </c>
      <c r="C100" s="114">
        <v>0</v>
      </c>
      <c r="D100" s="114">
        <v>0</v>
      </c>
      <c r="E100" s="114">
        <v>1</v>
      </c>
      <c r="F100" s="114">
        <v>0</v>
      </c>
      <c r="G100" s="114">
        <v>1</v>
      </c>
    </row>
    <row r="101" spans="2:7" s="89" customFormat="1" x14ac:dyDescent="0.25">
      <c r="B101" s="14" t="s">
        <v>229</v>
      </c>
      <c r="C101" s="114">
        <v>0</v>
      </c>
      <c r="D101" s="114">
        <v>0</v>
      </c>
      <c r="E101" s="114">
        <v>5</v>
      </c>
      <c r="F101" s="114">
        <v>0</v>
      </c>
      <c r="G101" s="114">
        <v>5</v>
      </c>
    </row>
    <row r="102" spans="2:7" s="89" customFormat="1" x14ac:dyDescent="0.25">
      <c r="B102" s="14" t="s">
        <v>211</v>
      </c>
      <c r="C102" s="114">
        <v>0</v>
      </c>
      <c r="D102" s="114">
        <v>2</v>
      </c>
      <c r="E102" s="114">
        <v>0</v>
      </c>
      <c r="F102" s="114">
        <v>0</v>
      </c>
      <c r="G102" s="114">
        <v>2</v>
      </c>
    </row>
    <row r="103" spans="2:7" s="89" customFormat="1" x14ac:dyDescent="0.25">
      <c r="B103" s="14" t="s">
        <v>186</v>
      </c>
      <c r="C103" s="114">
        <v>0</v>
      </c>
      <c r="D103" s="114">
        <v>0</v>
      </c>
      <c r="E103" s="114">
        <v>7</v>
      </c>
      <c r="F103" s="114">
        <v>0</v>
      </c>
      <c r="G103" s="114">
        <v>7</v>
      </c>
    </row>
    <row r="104" spans="2:7" s="89" customFormat="1" x14ac:dyDescent="0.25">
      <c r="B104" s="14" t="s">
        <v>216</v>
      </c>
      <c r="C104" s="114">
        <v>0</v>
      </c>
      <c r="D104" s="114">
        <v>5</v>
      </c>
      <c r="E104" s="114">
        <v>0</v>
      </c>
      <c r="F104" s="114">
        <v>2</v>
      </c>
      <c r="G104" s="114">
        <v>7</v>
      </c>
    </row>
    <row r="105" spans="2:7" s="89" customFormat="1" x14ac:dyDescent="0.25">
      <c r="B105" s="14" t="s">
        <v>243</v>
      </c>
      <c r="C105" s="114">
        <v>0</v>
      </c>
      <c r="D105" s="114">
        <v>0</v>
      </c>
      <c r="E105" s="114">
        <v>7</v>
      </c>
      <c r="F105" s="114">
        <v>0</v>
      </c>
      <c r="G105" s="114">
        <v>7</v>
      </c>
    </row>
    <row r="106" spans="2:7" s="89" customFormat="1" x14ac:dyDescent="0.25">
      <c r="B106" s="14" t="s">
        <v>198</v>
      </c>
      <c r="C106" s="114">
        <v>0</v>
      </c>
      <c r="D106" s="114">
        <v>0</v>
      </c>
      <c r="E106" s="114">
        <v>1</v>
      </c>
      <c r="F106" s="114">
        <v>0</v>
      </c>
      <c r="G106" s="114">
        <v>1</v>
      </c>
    </row>
    <row r="107" spans="2:7" s="89" customFormat="1" x14ac:dyDescent="0.25">
      <c r="B107" s="14" t="s">
        <v>30</v>
      </c>
      <c r="C107" s="114">
        <v>0</v>
      </c>
      <c r="D107" s="114">
        <v>0</v>
      </c>
      <c r="E107" s="114">
        <v>2</v>
      </c>
      <c r="F107" s="114">
        <v>0</v>
      </c>
      <c r="G107" s="114">
        <v>2</v>
      </c>
    </row>
    <row r="108" spans="2:7" s="89" customFormat="1" x14ac:dyDescent="0.25">
      <c r="B108" s="96" t="s">
        <v>230</v>
      </c>
      <c r="C108" s="115">
        <v>0</v>
      </c>
      <c r="D108" s="115">
        <v>0</v>
      </c>
      <c r="E108" s="115">
        <v>14</v>
      </c>
      <c r="F108" s="115">
        <v>0</v>
      </c>
      <c r="G108" s="115">
        <v>14</v>
      </c>
    </row>
    <row r="109" spans="2:7" s="89" customFormat="1" x14ac:dyDescent="0.25">
      <c r="B109" s="14" t="s">
        <v>244</v>
      </c>
      <c r="C109" s="114">
        <v>0</v>
      </c>
      <c r="D109" s="114">
        <v>0</v>
      </c>
      <c r="E109" s="114">
        <v>4</v>
      </c>
      <c r="F109" s="114">
        <v>0</v>
      </c>
      <c r="G109" s="114">
        <v>4</v>
      </c>
    </row>
    <row r="110" spans="2:7" s="89" customFormat="1" x14ac:dyDescent="0.25">
      <c r="B110" s="14" t="s">
        <v>3</v>
      </c>
      <c r="C110" s="114">
        <v>0</v>
      </c>
      <c r="D110" s="114">
        <v>0</v>
      </c>
      <c r="E110" s="114">
        <v>1</v>
      </c>
      <c r="F110" s="114">
        <v>0</v>
      </c>
      <c r="G110" s="114">
        <v>1</v>
      </c>
    </row>
    <row r="111" spans="2:7" s="62" customFormat="1" x14ac:dyDescent="0.25">
      <c r="B111" s="14" t="s">
        <v>227</v>
      </c>
      <c r="C111" s="114">
        <v>0</v>
      </c>
      <c r="D111" s="114">
        <v>0</v>
      </c>
      <c r="E111" s="114">
        <v>1</v>
      </c>
      <c r="F111" s="114">
        <v>0</v>
      </c>
      <c r="G111" s="114">
        <v>1</v>
      </c>
    </row>
    <row r="112" spans="2:7" s="89" customFormat="1" x14ac:dyDescent="0.25">
      <c r="B112" s="14" t="s">
        <v>248</v>
      </c>
      <c r="C112" s="114">
        <v>0</v>
      </c>
      <c r="D112" s="114">
        <v>0</v>
      </c>
      <c r="E112" s="114">
        <v>1</v>
      </c>
      <c r="F112" s="114">
        <v>0</v>
      </c>
      <c r="G112" s="114">
        <v>1</v>
      </c>
    </row>
    <row r="113" spans="2:7" s="89" customFormat="1" x14ac:dyDescent="0.25">
      <c r="B113" s="14" t="s">
        <v>229</v>
      </c>
      <c r="C113" s="114">
        <v>0</v>
      </c>
      <c r="D113" s="114">
        <v>0</v>
      </c>
      <c r="E113" s="114">
        <v>3</v>
      </c>
      <c r="F113" s="114">
        <v>0</v>
      </c>
      <c r="G113" s="114">
        <v>3</v>
      </c>
    </row>
    <row r="114" spans="2:7" s="89" customFormat="1" x14ac:dyDescent="0.25">
      <c r="B114" s="14" t="s">
        <v>186</v>
      </c>
      <c r="C114" s="114">
        <v>0</v>
      </c>
      <c r="D114" s="114">
        <v>0</v>
      </c>
      <c r="E114" s="114">
        <v>1</v>
      </c>
      <c r="F114" s="114">
        <v>0</v>
      </c>
      <c r="G114" s="114">
        <v>1</v>
      </c>
    </row>
    <row r="115" spans="2:7" s="89" customFormat="1" x14ac:dyDescent="0.25">
      <c r="B115" s="14" t="s">
        <v>243</v>
      </c>
      <c r="C115" s="114">
        <v>0</v>
      </c>
      <c r="D115" s="114">
        <v>0</v>
      </c>
      <c r="E115" s="114">
        <v>2</v>
      </c>
      <c r="F115" s="114">
        <v>0</v>
      </c>
      <c r="G115" s="114">
        <v>2</v>
      </c>
    </row>
    <row r="116" spans="2:7" s="89" customFormat="1" x14ac:dyDescent="0.25">
      <c r="B116" s="14" t="s">
        <v>30</v>
      </c>
      <c r="C116" s="114">
        <v>0</v>
      </c>
      <c r="D116" s="114">
        <v>0</v>
      </c>
      <c r="E116" s="114">
        <v>1</v>
      </c>
      <c r="F116" s="114">
        <v>0</v>
      </c>
      <c r="G116" s="114">
        <v>1</v>
      </c>
    </row>
    <row r="117" spans="2:7" s="62" customFormat="1" x14ac:dyDescent="0.25">
      <c r="B117" s="96" t="s">
        <v>218</v>
      </c>
      <c r="C117" s="115">
        <v>0</v>
      </c>
      <c r="D117" s="115">
        <v>7</v>
      </c>
      <c r="E117" s="115">
        <v>60</v>
      </c>
      <c r="F117" s="115">
        <v>1</v>
      </c>
      <c r="G117" s="115">
        <v>68</v>
      </c>
    </row>
    <row r="118" spans="2:7" s="89" customFormat="1" x14ac:dyDescent="0.25">
      <c r="B118" s="14" t="s">
        <v>247</v>
      </c>
      <c r="C118" s="114">
        <v>0</v>
      </c>
      <c r="D118" s="114">
        <v>0</v>
      </c>
      <c r="E118" s="114">
        <v>9</v>
      </c>
      <c r="F118" s="114">
        <v>0</v>
      </c>
      <c r="G118" s="114">
        <v>9</v>
      </c>
    </row>
    <row r="119" spans="2:7" s="89" customFormat="1" x14ac:dyDescent="0.25">
      <c r="B119" s="14" t="s">
        <v>244</v>
      </c>
      <c r="C119" s="114">
        <v>0</v>
      </c>
      <c r="D119" s="114">
        <v>0</v>
      </c>
      <c r="E119" s="114">
        <v>20</v>
      </c>
      <c r="F119" s="114">
        <v>0</v>
      </c>
      <c r="G119" s="114">
        <v>20</v>
      </c>
    </row>
    <row r="120" spans="2:7" s="89" customFormat="1" x14ac:dyDescent="0.25">
      <c r="B120" s="14" t="s">
        <v>3</v>
      </c>
      <c r="C120" s="114">
        <v>0</v>
      </c>
      <c r="D120" s="114">
        <v>0</v>
      </c>
      <c r="E120" s="114">
        <v>2</v>
      </c>
      <c r="F120" s="114">
        <v>0</v>
      </c>
      <c r="G120" s="114">
        <v>2</v>
      </c>
    </row>
    <row r="121" spans="2:7" s="89" customFormat="1" x14ac:dyDescent="0.25">
      <c r="B121" s="14" t="s">
        <v>227</v>
      </c>
      <c r="C121" s="114">
        <v>0</v>
      </c>
      <c r="D121" s="114">
        <v>0</v>
      </c>
      <c r="E121" s="114">
        <v>5</v>
      </c>
      <c r="F121" s="114">
        <v>0</v>
      </c>
      <c r="G121" s="114">
        <v>5</v>
      </c>
    </row>
    <row r="122" spans="2:7" s="89" customFormat="1" x14ac:dyDescent="0.25">
      <c r="B122" s="14" t="s">
        <v>224</v>
      </c>
      <c r="C122" s="114">
        <v>0</v>
      </c>
      <c r="D122" s="114">
        <v>1</v>
      </c>
      <c r="E122" s="114">
        <v>0</v>
      </c>
      <c r="F122" s="114">
        <v>1</v>
      </c>
      <c r="G122" s="114">
        <v>2</v>
      </c>
    </row>
    <row r="123" spans="2:7" s="89" customFormat="1" x14ac:dyDescent="0.25">
      <c r="B123" s="14" t="s">
        <v>248</v>
      </c>
      <c r="C123" s="114">
        <v>0</v>
      </c>
      <c r="D123" s="114">
        <v>0</v>
      </c>
      <c r="E123" s="114">
        <v>6</v>
      </c>
      <c r="F123" s="114">
        <v>0</v>
      </c>
      <c r="G123" s="114">
        <v>6</v>
      </c>
    </row>
    <row r="124" spans="2:7" s="89" customFormat="1" x14ac:dyDescent="0.25">
      <c r="B124" s="14" t="s">
        <v>213</v>
      </c>
      <c r="C124" s="114">
        <v>0</v>
      </c>
      <c r="D124" s="114">
        <v>0</v>
      </c>
      <c r="E124" s="114">
        <v>4</v>
      </c>
      <c r="F124" s="114">
        <v>0</v>
      </c>
      <c r="G124" s="114">
        <v>4</v>
      </c>
    </row>
    <row r="125" spans="2:7" s="89" customFormat="1" x14ac:dyDescent="0.25">
      <c r="B125" s="14" t="s">
        <v>233</v>
      </c>
      <c r="C125" s="114">
        <v>0</v>
      </c>
      <c r="D125" s="114">
        <v>0</v>
      </c>
      <c r="E125" s="114">
        <v>1</v>
      </c>
      <c r="F125" s="114">
        <v>0</v>
      </c>
      <c r="G125" s="114">
        <v>1</v>
      </c>
    </row>
    <row r="126" spans="2:7" s="89" customFormat="1" x14ac:dyDescent="0.25">
      <c r="B126" s="14" t="s">
        <v>229</v>
      </c>
      <c r="C126" s="114">
        <v>0</v>
      </c>
      <c r="D126" s="114">
        <v>0</v>
      </c>
      <c r="E126" s="114">
        <v>1</v>
      </c>
      <c r="F126" s="114">
        <v>0</v>
      </c>
      <c r="G126" s="114">
        <v>1</v>
      </c>
    </row>
    <row r="127" spans="2:7" s="89" customFormat="1" x14ac:dyDescent="0.25">
      <c r="B127" s="14" t="s">
        <v>211</v>
      </c>
      <c r="C127" s="114">
        <v>0</v>
      </c>
      <c r="D127" s="114">
        <v>2</v>
      </c>
      <c r="E127" s="114"/>
      <c r="F127" s="114">
        <v>0</v>
      </c>
      <c r="G127" s="114">
        <v>2</v>
      </c>
    </row>
    <row r="128" spans="2:7" s="89" customFormat="1" x14ac:dyDescent="0.25">
      <c r="B128" s="14" t="s">
        <v>167</v>
      </c>
      <c r="C128" s="114">
        <v>0</v>
      </c>
      <c r="D128" s="114">
        <v>0</v>
      </c>
      <c r="E128" s="114">
        <v>1</v>
      </c>
      <c r="F128" s="114">
        <v>0</v>
      </c>
      <c r="G128" s="114">
        <v>1</v>
      </c>
    </row>
    <row r="129" spans="2:7" s="89" customFormat="1" x14ac:dyDescent="0.25">
      <c r="B129" s="14" t="s">
        <v>186</v>
      </c>
      <c r="C129" s="114">
        <v>0</v>
      </c>
      <c r="D129" s="114">
        <v>0</v>
      </c>
      <c r="E129" s="114">
        <v>3</v>
      </c>
      <c r="F129" s="114">
        <v>0</v>
      </c>
      <c r="G129" s="114">
        <v>3</v>
      </c>
    </row>
    <row r="130" spans="2:7" s="62" customFormat="1" x14ac:dyDescent="0.25">
      <c r="B130" s="14" t="s">
        <v>216</v>
      </c>
      <c r="C130" s="114">
        <v>0</v>
      </c>
      <c r="D130" s="114">
        <v>4</v>
      </c>
      <c r="E130" s="114"/>
      <c r="F130" s="114">
        <v>0</v>
      </c>
      <c r="G130" s="114">
        <v>4</v>
      </c>
    </row>
    <row r="131" spans="2:7" s="89" customFormat="1" x14ac:dyDescent="0.25">
      <c r="B131" s="14" t="s">
        <v>243</v>
      </c>
      <c r="C131" s="114">
        <v>0</v>
      </c>
      <c r="D131" s="114">
        <v>0</v>
      </c>
      <c r="E131" s="114">
        <v>5</v>
      </c>
      <c r="F131" s="114">
        <v>0</v>
      </c>
      <c r="G131" s="114">
        <v>5</v>
      </c>
    </row>
    <row r="132" spans="2:7" s="89" customFormat="1" x14ac:dyDescent="0.25">
      <c r="B132" s="14" t="s">
        <v>198</v>
      </c>
      <c r="C132" s="114">
        <v>0</v>
      </c>
      <c r="D132" s="114">
        <v>0</v>
      </c>
      <c r="E132" s="114">
        <v>1</v>
      </c>
      <c r="F132" s="114">
        <v>0</v>
      </c>
      <c r="G132" s="114">
        <v>1</v>
      </c>
    </row>
    <row r="133" spans="2:7" s="89" customFormat="1" x14ac:dyDescent="0.25">
      <c r="B133" s="14" t="s">
        <v>30</v>
      </c>
      <c r="C133" s="114">
        <v>0</v>
      </c>
      <c r="D133" s="114">
        <v>0</v>
      </c>
      <c r="E133" s="114">
        <v>2</v>
      </c>
      <c r="F133" s="114">
        <v>0</v>
      </c>
      <c r="G133" s="114">
        <v>2</v>
      </c>
    </row>
    <row r="134" spans="2:7" s="89" customFormat="1" x14ac:dyDescent="0.25">
      <c r="B134" s="96" t="s">
        <v>152</v>
      </c>
      <c r="C134" s="115">
        <v>1</v>
      </c>
      <c r="D134" s="115">
        <v>7</v>
      </c>
      <c r="E134" s="115">
        <v>376</v>
      </c>
      <c r="F134" s="115">
        <v>0</v>
      </c>
      <c r="G134" s="115">
        <v>384</v>
      </c>
    </row>
    <row r="135" spans="2:7" s="89" customFormat="1" x14ac:dyDescent="0.25">
      <c r="B135" s="14" t="s">
        <v>247</v>
      </c>
      <c r="C135" s="114">
        <v>0</v>
      </c>
      <c r="D135" s="114">
        <v>0</v>
      </c>
      <c r="E135" s="114">
        <v>30</v>
      </c>
      <c r="F135" s="114">
        <v>0</v>
      </c>
      <c r="G135" s="114">
        <v>30</v>
      </c>
    </row>
    <row r="136" spans="2:7" s="89" customFormat="1" x14ac:dyDescent="0.25">
      <c r="B136" s="14" t="s">
        <v>244</v>
      </c>
      <c r="C136" s="114">
        <v>0</v>
      </c>
      <c r="D136" s="114">
        <v>0</v>
      </c>
      <c r="E136" s="114">
        <v>5</v>
      </c>
      <c r="F136" s="114">
        <v>0</v>
      </c>
      <c r="G136" s="114">
        <v>5</v>
      </c>
    </row>
    <row r="137" spans="2:7" s="89" customFormat="1" x14ac:dyDescent="0.25">
      <c r="B137" s="14" t="s">
        <v>3</v>
      </c>
      <c r="C137" s="114">
        <v>0</v>
      </c>
      <c r="D137" s="114">
        <v>0</v>
      </c>
      <c r="E137" s="114">
        <v>3</v>
      </c>
      <c r="F137" s="114">
        <v>0</v>
      </c>
      <c r="G137" s="114">
        <v>3</v>
      </c>
    </row>
    <row r="138" spans="2:7" s="89" customFormat="1" x14ac:dyDescent="0.25">
      <c r="B138" s="14" t="s">
        <v>227</v>
      </c>
      <c r="C138" s="114">
        <v>0</v>
      </c>
      <c r="D138" s="114">
        <v>0</v>
      </c>
      <c r="E138" s="114">
        <v>18</v>
      </c>
      <c r="F138" s="114">
        <v>0</v>
      </c>
      <c r="G138" s="114">
        <v>18</v>
      </c>
    </row>
    <row r="139" spans="2:7" s="89" customFormat="1" x14ac:dyDescent="0.25">
      <c r="B139" s="14" t="s">
        <v>8</v>
      </c>
      <c r="C139" s="114">
        <v>0</v>
      </c>
      <c r="D139" s="114">
        <v>0</v>
      </c>
      <c r="E139" s="114">
        <v>9</v>
      </c>
      <c r="F139" s="114">
        <v>0</v>
      </c>
      <c r="G139" s="114">
        <v>9</v>
      </c>
    </row>
    <row r="140" spans="2:7" s="89" customFormat="1" x14ac:dyDescent="0.25">
      <c r="B140" s="14" t="s">
        <v>224</v>
      </c>
      <c r="C140" s="114">
        <v>0</v>
      </c>
      <c r="D140" s="114">
        <v>1</v>
      </c>
      <c r="E140" s="114">
        <v>0</v>
      </c>
      <c r="F140" s="114">
        <v>0</v>
      </c>
      <c r="G140" s="114">
        <v>1</v>
      </c>
    </row>
    <row r="141" spans="2:7" s="89" customFormat="1" x14ac:dyDescent="0.25">
      <c r="B141" s="14" t="s">
        <v>228</v>
      </c>
      <c r="C141" s="114">
        <v>0</v>
      </c>
      <c r="D141" s="114">
        <v>0</v>
      </c>
      <c r="E141" s="114">
        <v>3</v>
      </c>
      <c r="F141" s="114">
        <v>0</v>
      </c>
      <c r="G141" s="114">
        <v>3</v>
      </c>
    </row>
    <row r="142" spans="2:7" s="89" customFormat="1" x14ac:dyDescent="0.25">
      <c r="B142" s="14" t="s">
        <v>248</v>
      </c>
      <c r="C142" s="114">
        <v>0</v>
      </c>
      <c r="D142" s="114">
        <v>0</v>
      </c>
      <c r="E142" s="114">
        <v>87</v>
      </c>
      <c r="F142" s="114">
        <v>0</v>
      </c>
      <c r="G142" s="114">
        <v>87</v>
      </c>
    </row>
    <row r="143" spans="2:7" s="89" customFormat="1" x14ac:dyDescent="0.25">
      <c r="B143" s="14" t="s">
        <v>213</v>
      </c>
      <c r="C143" s="114">
        <v>0</v>
      </c>
      <c r="D143" s="114">
        <v>0</v>
      </c>
      <c r="E143" s="114">
        <v>36</v>
      </c>
      <c r="F143" s="114">
        <v>0</v>
      </c>
      <c r="G143" s="114">
        <v>36</v>
      </c>
    </row>
    <row r="144" spans="2:7" s="89" customFormat="1" x14ac:dyDescent="0.25">
      <c r="B144" s="14" t="s">
        <v>233</v>
      </c>
      <c r="C144" s="114">
        <v>0</v>
      </c>
      <c r="D144" s="114">
        <v>0</v>
      </c>
      <c r="E144" s="114">
        <v>66</v>
      </c>
      <c r="F144" s="114">
        <v>0</v>
      </c>
      <c r="G144" s="114">
        <v>66</v>
      </c>
    </row>
    <row r="145" spans="2:7" s="89" customFormat="1" x14ac:dyDescent="0.25">
      <c r="B145" s="14" t="s">
        <v>229</v>
      </c>
      <c r="C145" s="114">
        <v>0</v>
      </c>
      <c r="D145" s="114">
        <v>0</v>
      </c>
      <c r="E145" s="114">
        <v>18</v>
      </c>
      <c r="F145" s="114">
        <v>0</v>
      </c>
      <c r="G145" s="114">
        <v>18</v>
      </c>
    </row>
    <row r="146" spans="2:7" s="89" customFormat="1" x14ac:dyDescent="0.25">
      <c r="B146" s="14" t="s">
        <v>232</v>
      </c>
      <c r="C146" s="114">
        <v>0</v>
      </c>
      <c r="D146" s="114">
        <v>0</v>
      </c>
      <c r="E146" s="114">
        <v>3</v>
      </c>
      <c r="F146" s="114">
        <v>0</v>
      </c>
      <c r="G146" s="114">
        <v>3</v>
      </c>
    </row>
    <row r="147" spans="2:7" s="89" customFormat="1" x14ac:dyDescent="0.25">
      <c r="B147" s="14" t="s">
        <v>249</v>
      </c>
      <c r="C147" s="114">
        <v>0</v>
      </c>
      <c r="D147" s="114">
        <v>0</v>
      </c>
      <c r="E147" s="114">
        <v>2</v>
      </c>
      <c r="F147" s="114">
        <v>0</v>
      </c>
      <c r="G147" s="114">
        <v>2</v>
      </c>
    </row>
    <row r="148" spans="2:7" s="89" customFormat="1" x14ac:dyDescent="0.25">
      <c r="B148" s="14" t="s">
        <v>201</v>
      </c>
      <c r="C148" s="114">
        <v>0</v>
      </c>
      <c r="D148" s="114">
        <v>0</v>
      </c>
      <c r="E148" s="114">
        <v>2</v>
      </c>
      <c r="F148" s="114">
        <v>0</v>
      </c>
      <c r="G148" s="114">
        <v>2</v>
      </c>
    </row>
    <row r="149" spans="2:7" s="89" customFormat="1" x14ac:dyDescent="0.25">
      <c r="B149" s="14" t="s">
        <v>236</v>
      </c>
      <c r="C149" s="114">
        <v>0</v>
      </c>
      <c r="D149" s="114">
        <v>0</v>
      </c>
      <c r="E149" s="114">
        <v>1</v>
      </c>
      <c r="F149" s="114">
        <v>0</v>
      </c>
      <c r="G149" s="114">
        <v>1</v>
      </c>
    </row>
    <row r="150" spans="2:7" s="89" customFormat="1" x14ac:dyDescent="0.25">
      <c r="B150" s="14" t="s">
        <v>211</v>
      </c>
      <c r="C150" s="114">
        <v>0</v>
      </c>
      <c r="D150" s="114">
        <v>3</v>
      </c>
      <c r="E150" s="114">
        <v>0</v>
      </c>
      <c r="F150" s="114">
        <v>0</v>
      </c>
      <c r="G150" s="114">
        <v>3</v>
      </c>
    </row>
    <row r="151" spans="2:7" s="89" customFormat="1" x14ac:dyDescent="0.25">
      <c r="B151" s="14" t="s">
        <v>167</v>
      </c>
      <c r="C151" s="114">
        <v>0</v>
      </c>
      <c r="D151" s="114">
        <v>0</v>
      </c>
      <c r="E151" s="114">
        <v>1</v>
      </c>
      <c r="F151" s="114">
        <v>0</v>
      </c>
      <c r="G151" s="114">
        <v>1</v>
      </c>
    </row>
    <row r="152" spans="2:7" s="89" customFormat="1" x14ac:dyDescent="0.25">
      <c r="B152" s="14" t="s">
        <v>245</v>
      </c>
      <c r="C152" s="114">
        <v>0</v>
      </c>
      <c r="D152" s="114">
        <v>0</v>
      </c>
      <c r="E152" s="114">
        <v>12</v>
      </c>
      <c r="F152" s="114">
        <v>0</v>
      </c>
      <c r="G152" s="114">
        <v>12</v>
      </c>
    </row>
    <row r="153" spans="2:7" s="89" customFormat="1" x14ac:dyDescent="0.25">
      <c r="B153" s="14" t="s">
        <v>242</v>
      </c>
      <c r="C153" s="114">
        <v>0</v>
      </c>
      <c r="D153" s="114">
        <v>0</v>
      </c>
      <c r="E153" s="114">
        <v>3</v>
      </c>
      <c r="F153" s="114">
        <v>0</v>
      </c>
      <c r="G153" s="114">
        <v>3</v>
      </c>
    </row>
    <row r="154" spans="2:7" s="89" customFormat="1" x14ac:dyDescent="0.25">
      <c r="B154" s="14" t="s">
        <v>186</v>
      </c>
      <c r="C154" s="114">
        <v>0</v>
      </c>
      <c r="D154" s="114">
        <v>0</v>
      </c>
      <c r="E154" s="114">
        <v>10</v>
      </c>
      <c r="F154" s="114">
        <v>0</v>
      </c>
      <c r="G154" s="114">
        <v>10</v>
      </c>
    </row>
    <row r="155" spans="2:7" s="89" customFormat="1" x14ac:dyDescent="0.25">
      <c r="B155" s="14" t="s">
        <v>216</v>
      </c>
      <c r="C155" s="114">
        <v>0</v>
      </c>
      <c r="D155" s="114">
        <v>2</v>
      </c>
      <c r="E155" s="114">
        <v>0</v>
      </c>
      <c r="F155" s="114">
        <v>0</v>
      </c>
      <c r="G155" s="114">
        <v>2</v>
      </c>
    </row>
    <row r="156" spans="2:7" s="89" customFormat="1" x14ac:dyDescent="0.25">
      <c r="B156" s="14" t="s">
        <v>251</v>
      </c>
      <c r="C156" s="114">
        <v>0</v>
      </c>
      <c r="D156" s="114">
        <v>0</v>
      </c>
      <c r="E156" s="114">
        <v>2</v>
      </c>
      <c r="F156" s="114">
        <v>0</v>
      </c>
      <c r="G156" s="114">
        <v>2</v>
      </c>
    </row>
    <row r="157" spans="2:7" x14ac:dyDescent="0.25">
      <c r="B157" s="14" t="s">
        <v>243</v>
      </c>
      <c r="C157" s="114">
        <v>1</v>
      </c>
      <c r="D157" s="114">
        <v>0</v>
      </c>
      <c r="E157" s="114">
        <v>39</v>
      </c>
      <c r="F157" s="114">
        <v>0</v>
      </c>
      <c r="G157" s="114">
        <v>40</v>
      </c>
    </row>
    <row r="158" spans="2:7" x14ac:dyDescent="0.25">
      <c r="B158" s="14" t="s">
        <v>237</v>
      </c>
      <c r="C158" s="114">
        <v>0</v>
      </c>
      <c r="D158" s="114">
        <v>0</v>
      </c>
      <c r="E158" s="114">
        <v>13</v>
      </c>
      <c r="F158" s="114">
        <v>0</v>
      </c>
      <c r="G158" s="114">
        <v>13</v>
      </c>
    </row>
    <row r="159" spans="2:7" x14ac:dyDescent="0.25">
      <c r="B159" s="14" t="s">
        <v>212</v>
      </c>
      <c r="C159" s="114">
        <v>0</v>
      </c>
      <c r="D159" s="114">
        <v>0</v>
      </c>
      <c r="E159" s="114">
        <v>2</v>
      </c>
      <c r="F159" s="114">
        <v>0</v>
      </c>
      <c r="G159" s="114">
        <v>2</v>
      </c>
    </row>
    <row r="160" spans="2:7" x14ac:dyDescent="0.25">
      <c r="B160" s="14" t="s">
        <v>150</v>
      </c>
      <c r="C160" s="114">
        <v>0</v>
      </c>
      <c r="D160" s="114">
        <v>0</v>
      </c>
      <c r="E160" s="114">
        <v>2</v>
      </c>
      <c r="F160" s="114">
        <v>0</v>
      </c>
      <c r="G160" s="114">
        <v>2</v>
      </c>
    </row>
    <row r="161" spans="2:7" x14ac:dyDescent="0.25">
      <c r="B161" s="14" t="s">
        <v>192</v>
      </c>
      <c r="C161" s="114">
        <v>0</v>
      </c>
      <c r="D161" s="114">
        <v>1</v>
      </c>
      <c r="E161" s="114">
        <v>5</v>
      </c>
      <c r="F161" s="114">
        <v>0</v>
      </c>
      <c r="G161" s="114">
        <v>6</v>
      </c>
    </row>
    <row r="162" spans="2:7" x14ac:dyDescent="0.25">
      <c r="B162" s="14" t="s">
        <v>30</v>
      </c>
      <c r="C162" s="114">
        <v>0</v>
      </c>
      <c r="D162" s="114">
        <v>0</v>
      </c>
      <c r="E162" s="114">
        <v>4</v>
      </c>
      <c r="F162" s="114">
        <v>0</v>
      </c>
      <c r="G162" s="114">
        <v>4</v>
      </c>
    </row>
    <row r="163" spans="2:7" x14ac:dyDescent="0.25">
      <c r="B163" s="96" t="s">
        <v>255</v>
      </c>
      <c r="C163" s="115">
        <v>0</v>
      </c>
      <c r="D163" s="115">
        <v>0</v>
      </c>
      <c r="E163" s="115">
        <v>18</v>
      </c>
      <c r="F163" s="115">
        <v>0</v>
      </c>
      <c r="G163" s="115">
        <v>18</v>
      </c>
    </row>
    <row r="164" spans="2:7" x14ac:dyDescent="0.25">
      <c r="B164" s="14" t="s">
        <v>247</v>
      </c>
      <c r="C164" s="114">
        <v>0</v>
      </c>
      <c r="D164" s="114">
        <v>0</v>
      </c>
      <c r="E164" s="114">
        <v>1</v>
      </c>
      <c r="F164" s="114">
        <v>0</v>
      </c>
      <c r="G164" s="114">
        <v>1</v>
      </c>
    </row>
    <row r="165" spans="2:7" x14ac:dyDescent="0.25">
      <c r="B165" s="14" t="s">
        <v>244</v>
      </c>
      <c r="C165" s="114">
        <v>0</v>
      </c>
      <c r="D165" s="114">
        <v>0</v>
      </c>
      <c r="E165" s="114">
        <v>8</v>
      </c>
      <c r="F165" s="114">
        <v>0</v>
      </c>
      <c r="G165" s="114">
        <v>8</v>
      </c>
    </row>
    <row r="166" spans="2:7" x14ac:dyDescent="0.25">
      <c r="B166" s="14" t="s">
        <v>227</v>
      </c>
      <c r="C166" s="114">
        <v>0</v>
      </c>
      <c r="D166" s="114">
        <v>0</v>
      </c>
      <c r="E166" s="114">
        <v>1</v>
      </c>
      <c r="F166" s="114">
        <v>0</v>
      </c>
      <c r="G166" s="114">
        <v>1</v>
      </c>
    </row>
    <row r="167" spans="2:7" x14ac:dyDescent="0.25">
      <c r="B167" s="14" t="s">
        <v>8</v>
      </c>
      <c r="C167" s="114">
        <v>0</v>
      </c>
      <c r="D167" s="114">
        <v>0</v>
      </c>
      <c r="E167" s="114">
        <v>1</v>
      </c>
      <c r="F167" s="114">
        <v>0</v>
      </c>
      <c r="G167" s="114">
        <v>1</v>
      </c>
    </row>
    <row r="168" spans="2:7" x14ac:dyDescent="0.25">
      <c r="B168" s="14" t="s">
        <v>201</v>
      </c>
      <c r="C168" s="114">
        <v>0</v>
      </c>
      <c r="D168" s="114">
        <v>0</v>
      </c>
      <c r="E168" s="114">
        <v>1</v>
      </c>
      <c r="F168" s="114">
        <v>0</v>
      </c>
      <c r="G168" s="114">
        <v>1</v>
      </c>
    </row>
    <row r="169" spans="2:7" x14ac:dyDescent="0.25">
      <c r="B169" s="14" t="s">
        <v>167</v>
      </c>
      <c r="C169" s="114">
        <v>0</v>
      </c>
      <c r="D169" s="114">
        <v>0</v>
      </c>
      <c r="E169" s="114">
        <v>1</v>
      </c>
      <c r="F169" s="114">
        <v>0</v>
      </c>
      <c r="G169" s="114">
        <v>1</v>
      </c>
    </row>
    <row r="170" spans="2:7" x14ac:dyDescent="0.25">
      <c r="B170" s="14" t="s">
        <v>186</v>
      </c>
      <c r="C170" s="114">
        <v>0</v>
      </c>
      <c r="D170" s="114">
        <v>0</v>
      </c>
      <c r="E170" s="114">
        <v>1</v>
      </c>
      <c r="F170" s="114">
        <v>0</v>
      </c>
      <c r="G170" s="114">
        <v>1</v>
      </c>
    </row>
    <row r="171" spans="2:7" x14ac:dyDescent="0.25">
      <c r="B171" s="14" t="s">
        <v>251</v>
      </c>
      <c r="C171" s="114">
        <v>0</v>
      </c>
      <c r="D171" s="114">
        <v>0</v>
      </c>
      <c r="E171" s="114">
        <v>1</v>
      </c>
      <c r="F171" s="114">
        <v>0</v>
      </c>
      <c r="G171" s="114">
        <v>1</v>
      </c>
    </row>
    <row r="172" spans="2:7" x14ac:dyDescent="0.25">
      <c r="B172" s="14" t="s">
        <v>243</v>
      </c>
      <c r="C172" s="114">
        <v>0</v>
      </c>
      <c r="D172" s="114">
        <v>0</v>
      </c>
      <c r="E172" s="114">
        <v>2</v>
      </c>
      <c r="F172" s="114">
        <v>0</v>
      </c>
      <c r="G172" s="114">
        <v>2</v>
      </c>
    </row>
    <row r="173" spans="2:7" x14ac:dyDescent="0.25">
      <c r="B173" s="14" t="s">
        <v>237</v>
      </c>
      <c r="C173" s="114">
        <v>0</v>
      </c>
      <c r="D173" s="114">
        <v>0</v>
      </c>
      <c r="E173" s="114">
        <v>1</v>
      </c>
      <c r="F173" s="114">
        <v>0</v>
      </c>
      <c r="G173" s="114">
        <v>1</v>
      </c>
    </row>
    <row r="174" spans="2:7" x14ac:dyDescent="0.25">
      <c r="B174" s="96" t="s">
        <v>225</v>
      </c>
      <c r="C174" s="115">
        <v>0</v>
      </c>
      <c r="D174" s="115">
        <v>4</v>
      </c>
      <c r="E174" s="115">
        <v>28</v>
      </c>
      <c r="F174" s="115">
        <v>1</v>
      </c>
      <c r="G174" s="115">
        <v>33</v>
      </c>
    </row>
    <row r="175" spans="2:7" x14ac:dyDescent="0.25">
      <c r="B175" s="14" t="s">
        <v>247</v>
      </c>
      <c r="C175" s="114">
        <v>0</v>
      </c>
      <c r="D175" s="114">
        <v>0</v>
      </c>
      <c r="E175" s="114">
        <v>4</v>
      </c>
      <c r="F175" s="114">
        <v>0</v>
      </c>
      <c r="G175" s="114">
        <v>4</v>
      </c>
    </row>
    <row r="176" spans="2:7" x14ac:dyDescent="0.25">
      <c r="B176" s="14" t="s">
        <v>244</v>
      </c>
      <c r="C176" s="114">
        <v>0</v>
      </c>
      <c r="D176" s="114">
        <v>0</v>
      </c>
      <c r="E176" s="114">
        <v>6</v>
      </c>
      <c r="F176" s="114">
        <v>0</v>
      </c>
      <c r="G176" s="114">
        <v>6</v>
      </c>
    </row>
    <row r="177" spans="2:7" x14ac:dyDescent="0.25">
      <c r="B177" s="14" t="s">
        <v>227</v>
      </c>
      <c r="C177" s="114">
        <v>0</v>
      </c>
      <c r="D177" s="114">
        <v>0</v>
      </c>
      <c r="E177" s="114">
        <v>7</v>
      </c>
      <c r="F177" s="114">
        <v>0</v>
      </c>
      <c r="G177" s="114">
        <v>7</v>
      </c>
    </row>
    <row r="178" spans="2:7" x14ac:dyDescent="0.25">
      <c r="B178" s="14" t="s">
        <v>224</v>
      </c>
      <c r="C178" s="114">
        <v>0</v>
      </c>
      <c r="D178" s="114">
        <v>1</v>
      </c>
      <c r="E178" s="114">
        <v>0</v>
      </c>
      <c r="F178" s="114">
        <v>0</v>
      </c>
      <c r="G178" s="114">
        <v>1</v>
      </c>
    </row>
    <row r="179" spans="2:7" x14ac:dyDescent="0.25">
      <c r="B179" s="14" t="s">
        <v>228</v>
      </c>
      <c r="C179" s="114">
        <v>0</v>
      </c>
      <c r="D179" s="114">
        <v>0</v>
      </c>
      <c r="E179" s="114">
        <v>1</v>
      </c>
      <c r="F179" s="114">
        <v>0</v>
      </c>
      <c r="G179" s="114">
        <v>1</v>
      </c>
    </row>
    <row r="180" spans="2:7" x14ac:dyDescent="0.25">
      <c r="B180" s="14" t="s">
        <v>248</v>
      </c>
      <c r="C180" s="114">
        <v>0</v>
      </c>
      <c r="D180" s="114">
        <v>0</v>
      </c>
      <c r="E180" s="114">
        <v>1</v>
      </c>
      <c r="F180" s="114">
        <v>0</v>
      </c>
      <c r="G180" s="114">
        <v>1</v>
      </c>
    </row>
    <row r="181" spans="2:7" x14ac:dyDescent="0.25">
      <c r="B181" s="14" t="s">
        <v>213</v>
      </c>
      <c r="C181" s="114">
        <v>0</v>
      </c>
      <c r="D181" s="114">
        <v>0</v>
      </c>
      <c r="E181" s="114">
        <v>3</v>
      </c>
      <c r="F181" s="114">
        <v>0</v>
      </c>
      <c r="G181" s="114">
        <v>3</v>
      </c>
    </row>
    <row r="182" spans="2:7" x14ac:dyDescent="0.25">
      <c r="B182" s="14" t="s">
        <v>233</v>
      </c>
      <c r="C182" s="114">
        <v>0</v>
      </c>
      <c r="D182" s="114">
        <v>0</v>
      </c>
      <c r="E182" s="114">
        <v>2</v>
      </c>
      <c r="F182" s="114">
        <v>0</v>
      </c>
      <c r="G182" s="114">
        <v>2</v>
      </c>
    </row>
    <row r="183" spans="2:7" x14ac:dyDescent="0.25">
      <c r="B183" s="14" t="s">
        <v>186</v>
      </c>
      <c r="C183" s="114">
        <v>0</v>
      </c>
      <c r="D183" s="114">
        <v>0</v>
      </c>
      <c r="E183" s="114">
        <v>2</v>
      </c>
      <c r="F183" s="114">
        <v>0</v>
      </c>
      <c r="G183" s="114">
        <v>2</v>
      </c>
    </row>
    <row r="184" spans="2:7" x14ac:dyDescent="0.25">
      <c r="B184" s="14" t="s">
        <v>216</v>
      </c>
      <c r="C184" s="114">
        <v>0</v>
      </c>
      <c r="D184" s="114">
        <v>2</v>
      </c>
      <c r="E184" s="114">
        <v>0</v>
      </c>
      <c r="F184" s="114">
        <v>0</v>
      </c>
      <c r="G184" s="114">
        <v>2</v>
      </c>
    </row>
    <row r="185" spans="2:7" x14ac:dyDescent="0.25">
      <c r="B185" s="14" t="s">
        <v>251</v>
      </c>
      <c r="C185" s="114">
        <v>0</v>
      </c>
      <c r="D185" s="114">
        <v>1</v>
      </c>
      <c r="E185" s="114">
        <v>0</v>
      </c>
      <c r="F185" s="114">
        <v>0</v>
      </c>
      <c r="G185" s="114">
        <v>1</v>
      </c>
    </row>
    <row r="186" spans="2:7" x14ac:dyDescent="0.25">
      <c r="B186" s="14" t="s">
        <v>243</v>
      </c>
      <c r="C186" s="114">
        <v>0</v>
      </c>
      <c r="D186" s="114">
        <v>0</v>
      </c>
      <c r="E186" s="114">
        <v>2</v>
      </c>
      <c r="F186" s="114">
        <v>0</v>
      </c>
      <c r="G186" s="114">
        <v>2</v>
      </c>
    </row>
    <row r="187" spans="2:7" x14ac:dyDescent="0.25">
      <c r="B187" s="14" t="s">
        <v>250</v>
      </c>
      <c r="C187" s="114">
        <v>0</v>
      </c>
      <c r="D187" s="114">
        <v>0</v>
      </c>
      <c r="E187" s="114">
        <v>0</v>
      </c>
      <c r="F187" s="114">
        <v>1</v>
      </c>
      <c r="G187" s="114">
        <v>1</v>
      </c>
    </row>
    <row r="188" spans="2:7" x14ac:dyDescent="0.25">
      <c r="B188" s="96" t="s">
        <v>231</v>
      </c>
      <c r="C188" s="115">
        <v>0</v>
      </c>
      <c r="D188" s="115">
        <v>0</v>
      </c>
      <c r="E188" s="115">
        <v>3</v>
      </c>
      <c r="F188" s="115">
        <v>0</v>
      </c>
      <c r="G188" s="115">
        <v>3</v>
      </c>
    </row>
    <row r="189" spans="2:7" x14ac:dyDescent="0.25">
      <c r="B189" s="14" t="s">
        <v>244</v>
      </c>
      <c r="C189" s="114">
        <v>0</v>
      </c>
      <c r="D189" s="114">
        <v>0</v>
      </c>
      <c r="E189" s="114">
        <v>1</v>
      </c>
      <c r="F189" s="114">
        <v>0</v>
      </c>
      <c r="G189" s="114">
        <v>1</v>
      </c>
    </row>
    <row r="190" spans="2:7" x14ac:dyDescent="0.25">
      <c r="B190" s="14" t="s">
        <v>227</v>
      </c>
      <c r="C190" s="114">
        <v>0</v>
      </c>
      <c r="D190" s="114">
        <v>0</v>
      </c>
      <c r="E190" s="114">
        <v>2</v>
      </c>
      <c r="F190" s="114">
        <v>0</v>
      </c>
      <c r="G190" s="114">
        <v>2</v>
      </c>
    </row>
    <row r="191" spans="2:7" x14ac:dyDescent="0.25">
      <c r="B191" s="96" t="s">
        <v>153</v>
      </c>
      <c r="C191" s="115">
        <v>0</v>
      </c>
      <c r="D191" s="115">
        <v>0</v>
      </c>
      <c r="E191" s="115">
        <v>11</v>
      </c>
      <c r="F191" s="115">
        <v>0</v>
      </c>
      <c r="G191" s="115">
        <v>11</v>
      </c>
    </row>
    <row r="192" spans="2:7" x14ac:dyDescent="0.25">
      <c r="B192" s="14" t="s">
        <v>244</v>
      </c>
      <c r="C192" s="114">
        <v>0</v>
      </c>
      <c r="D192" s="114">
        <v>0</v>
      </c>
      <c r="E192" s="114">
        <v>2</v>
      </c>
      <c r="F192" s="114">
        <v>0</v>
      </c>
      <c r="G192" s="114">
        <v>2</v>
      </c>
    </row>
    <row r="193" spans="2:7" x14ac:dyDescent="0.25">
      <c r="B193" s="14" t="s">
        <v>227</v>
      </c>
      <c r="C193" s="114">
        <v>0</v>
      </c>
      <c r="D193" s="114">
        <v>0</v>
      </c>
      <c r="E193" s="114">
        <v>1</v>
      </c>
      <c r="F193" s="114">
        <v>0</v>
      </c>
      <c r="G193" s="114">
        <v>1</v>
      </c>
    </row>
    <row r="194" spans="2:7" x14ac:dyDescent="0.25">
      <c r="B194" s="14" t="s">
        <v>228</v>
      </c>
      <c r="C194" s="114">
        <v>0</v>
      </c>
      <c r="D194" s="114">
        <v>0</v>
      </c>
      <c r="E194" s="114">
        <v>1</v>
      </c>
      <c r="F194" s="114">
        <v>0</v>
      </c>
      <c r="G194" s="114">
        <v>1</v>
      </c>
    </row>
    <row r="195" spans="2:7" x14ac:dyDescent="0.25">
      <c r="B195" s="14" t="s">
        <v>248</v>
      </c>
      <c r="C195" s="114">
        <v>0</v>
      </c>
      <c r="D195" s="114">
        <v>0</v>
      </c>
      <c r="E195" s="114">
        <v>2</v>
      </c>
      <c r="F195" s="114">
        <v>0</v>
      </c>
      <c r="G195" s="114">
        <v>2</v>
      </c>
    </row>
    <row r="196" spans="2:7" x14ac:dyDescent="0.25">
      <c r="B196" s="14" t="s">
        <v>213</v>
      </c>
      <c r="C196" s="114">
        <v>0</v>
      </c>
      <c r="D196" s="114">
        <v>0</v>
      </c>
      <c r="E196" s="114">
        <v>3</v>
      </c>
      <c r="F196" s="114">
        <v>0</v>
      </c>
      <c r="G196" s="114">
        <v>3</v>
      </c>
    </row>
    <row r="197" spans="2:7" x14ac:dyDescent="0.25">
      <c r="B197" s="14" t="s">
        <v>186</v>
      </c>
      <c r="C197" s="114">
        <v>0</v>
      </c>
      <c r="D197" s="114">
        <v>0</v>
      </c>
      <c r="E197" s="114">
        <v>1</v>
      </c>
      <c r="F197" s="114">
        <v>0</v>
      </c>
      <c r="G197" s="114">
        <v>1</v>
      </c>
    </row>
    <row r="198" spans="2:7" x14ac:dyDescent="0.25">
      <c r="B198" s="14" t="s">
        <v>243</v>
      </c>
      <c r="C198" s="114">
        <v>0</v>
      </c>
      <c r="D198" s="114">
        <v>0</v>
      </c>
      <c r="E198" s="114">
        <v>1</v>
      </c>
      <c r="F198" s="114">
        <v>0</v>
      </c>
      <c r="G198" s="114">
        <v>1</v>
      </c>
    </row>
    <row r="199" spans="2:7" x14ac:dyDescent="0.25">
      <c r="B199" s="97" t="s">
        <v>14</v>
      </c>
      <c r="C199" s="116">
        <v>3</v>
      </c>
      <c r="D199" s="116">
        <v>82</v>
      </c>
      <c r="E199" s="116">
        <v>1067</v>
      </c>
      <c r="F199" s="116">
        <v>9</v>
      </c>
      <c r="G199" s="116">
        <v>1161</v>
      </c>
    </row>
  </sheetData>
  <mergeCells count="1">
    <mergeCell ref="B7:G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R594"/>
  <sheetViews>
    <sheetView zoomScale="70" zoomScaleNormal="70" workbookViewId="0">
      <selection activeCell="Q14" sqref="Q14"/>
    </sheetView>
  </sheetViews>
  <sheetFormatPr baseColWidth="10" defaultRowHeight="15" x14ac:dyDescent="0.25"/>
  <cols>
    <col min="1" max="1" width="5.28515625" customWidth="1"/>
    <col min="2" max="2" width="54.28515625" customWidth="1"/>
    <col min="3" max="7" width="17.85546875" style="95" customWidth="1"/>
    <col min="9" max="9" width="39" customWidth="1"/>
    <col min="10" max="13" width="15" style="95" customWidth="1"/>
    <col min="14" max="14" width="19.7109375" customWidth="1"/>
    <col min="15" max="15" width="14.140625" customWidth="1"/>
  </cols>
  <sheetData>
    <row r="1" spans="1:15" x14ac:dyDescent="0.25">
      <c r="A1" s="28"/>
      <c r="B1" s="28"/>
      <c r="C1" s="94"/>
      <c r="D1" s="94"/>
      <c r="E1" s="94"/>
      <c r="F1" s="94"/>
      <c r="G1" s="94"/>
      <c r="H1" s="28"/>
      <c r="I1" s="28"/>
      <c r="J1" s="94"/>
      <c r="N1" s="1"/>
      <c r="O1" s="1"/>
    </row>
    <row r="2" spans="1:15" ht="18" x14ac:dyDescent="0.25">
      <c r="A2" s="28"/>
      <c r="B2" s="27" t="s">
        <v>57</v>
      </c>
      <c r="C2" s="94"/>
      <c r="D2" s="94"/>
      <c r="E2" s="94"/>
      <c r="F2" s="94"/>
      <c r="G2" s="94"/>
      <c r="H2" s="28"/>
      <c r="I2" s="28"/>
      <c r="J2" s="94"/>
      <c r="N2" s="1"/>
      <c r="O2" s="1"/>
    </row>
    <row r="3" spans="1:15" x14ac:dyDescent="0.25">
      <c r="A3" s="28"/>
      <c r="B3" s="31" t="s">
        <v>261</v>
      </c>
      <c r="C3" s="94"/>
      <c r="D3" s="94"/>
      <c r="E3" s="94"/>
      <c r="F3" s="94"/>
      <c r="G3" s="94"/>
      <c r="H3" s="28"/>
      <c r="I3" s="28"/>
      <c r="J3" s="94"/>
      <c r="N3" s="1"/>
      <c r="O3" s="1"/>
    </row>
    <row r="4" spans="1:15" x14ac:dyDescent="0.25">
      <c r="A4" s="28"/>
      <c r="B4" s="31" t="s">
        <v>145</v>
      </c>
      <c r="C4" s="94"/>
      <c r="D4" s="94"/>
      <c r="E4" s="94"/>
      <c r="F4" s="94"/>
      <c r="G4" s="94"/>
      <c r="H4" s="28"/>
      <c r="I4" s="28"/>
      <c r="J4" s="94"/>
      <c r="N4" s="1"/>
      <c r="O4" s="1"/>
    </row>
    <row r="5" spans="1:15" x14ac:dyDescent="0.25">
      <c r="A5" s="28"/>
      <c r="B5" s="28"/>
      <c r="C5" s="94"/>
      <c r="D5" s="94"/>
      <c r="E5" s="94"/>
      <c r="F5" s="94"/>
      <c r="G5" s="94"/>
      <c r="H5" s="28"/>
      <c r="I5" s="28"/>
      <c r="J5" s="94"/>
      <c r="N5" s="1"/>
      <c r="O5" s="1"/>
    </row>
    <row r="7" spans="1:15" ht="21" customHeight="1" x14ac:dyDescent="0.25">
      <c r="B7" s="180" t="s">
        <v>39</v>
      </c>
      <c r="C7" s="180"/>
      <c r="D7" s="180"/>
      <c r="E7" s="180"/>
      <c r="F7" s="180"/>
      <c r="G7" s="180"/>
      <c r="I7" s="180" t="s">
        <v>36</v>
      </c>
      <c r="J7" s="180"/>
      <c r="K7" s="180"/>
      <c r="L7" s="180"/>
      <c r="M7" s="180"/>
      <c r="N7" s="180"/>
      <c r="O7" s="180"/>
    </row>
    <row r="8" spans="1:15" ht="15" customHeight="1" x14ac:dyDescent="0.25">
      <c r="B8" s="16" t="s">
        <v>185</v>
      </c>
      <c r="C8" s="137" t="s">
        <v>5</v>
      </c>
      <c r="D8" s="137" t="s">
        <v>2</v>
      </c>
      <c r="E8" s="137" t="s">
        <v>1</v>
      </c>
      <c r="F8" s="137" t="s">
        <v>6</v>
      </c>
      <c r="G8" s="137" t="s">
        <v>14</v>
      </c>
      <c r="I8" s="17" t="s">
        <v>37</v>
      </c>
      <c r="J8" s="88" t="s">
        <v>5</v>
      </c>
      <c r="K8" s="88" t="s">
        <v>2</v>
      </c>
      <c r="L8" s="88" t="s">
        <v>1</v>
      </c>
      <c r="M8" s="88" t="s">
        <v>6</v>
      </c>
      <c r="N8" s="88" t="s">
        <v>14</v>
      </c>
      <c r="O8" s="13" t="s">
        <v>16</v>
      </c>
    </row>
    <row r="9" spans="1:15" ht="15" customHeight="1" x14ac:dyDescent="0.25">
      <c r="B9" s="96" t="s">
        <v>187</v>
      </c>
      <c r="C9" s="115">
        <v>0</v>
      </c>
      <c r="D9" s="115">
        <v>0</v>
      </c>
      <c r="E9" s="115">
        <v>5</v>
      </c>
      <c r="F9" s="115">
        <v>0</v>
      </c>
      <c r="G9" s="115">
        <v>5</v>
      </c>
      <c r="I9" s="18" t="s">
        <v>197</v>
      </c>
      <c r="J9" s="15">
        <v>0</v>
      </c>
      <c r="K9" s="15">
        <v>6</v>
      </c>
      <c r="L9" s="15">
        <v>263</v>
      </c>
      <c r="M9" s="15">
        <v>3</v>
      </c>
      <c r="N9" s="21">
        <f>SUM(J9:M9)</f>
        <v>272</v>
      </c>
      <c r="O9" s="84">
        <f t="shared" ref="O9:O16" si="0">N9/$N$17</f>
        <v>0.23428079242032732</v>
      </c>
    </row>
    <row r="10" spans="1:15" ht="15" customHeight="1" x14ac:dyDescent="0.25">
      <c r="B10" s="14" t="s">
        <v>239</v>
      </c>
      <c r="C10" s="114">
        <v>0</v>
      </c>
      <c r="D10" s="114">
        <v>0</v>
      </c>
      <c r="E10" s="114">
        <v>5</v>
      </c>
      <c r="F10" s="114">
        <v>0</v>
      </c>
      <c r="G10" s="114">
        <v>5</v>
      </c>
      <c r="I10" s="18" t="s">
        <v>241</v>
      </c>
      <c r="J10" s="15">
        <v>0</v>
      </c>
      <c r="K10" s="15">
        <v>19</v>
      </c>
      <c r="L10" s="15">
        <v>58</v>
      </c>
      <c r="M10" s="15">
        <v>2</v>
      </c>
      <c r="N10" s="21">
        <f t="shared" ref="N10:N16" si="1">SUM(J10:M10)</f>
        <v>79</v>
      </c>
      <c r="O10" s="84">
        <f t="shared" si="0"/>
        <v>6.8044788975021531E-2</v>
      </c>
    </row>
    <row r="11" spans="1:15" ht="15" customHeight="1" x14ac:dyDescent="0.25">
      <c r="B11" s="96" t="s">
        <v>166</v>
      </c>
      <c r="C11" s="115">
        <v>1</v>
      </c>
      <c r="D11" s="115">
        <v>23</v>
      </c>
      <c r="E11" s="115">
        <v>204</v>
      </c>
      <c r="F11" s="115">
        <v>0</v>
      </c>
      <c r="G11" s="115">
        <v>228</v>
      </c>
      <c r="I11" s="18" t="s">
        <v>238</v>
      </c>
      <c r="J11" s="15">
        <v>0</v>
      </c>
      <c r="K11" s="15">
        <v>17</v>
      </c>
      <c r="L11" s="15">
        <v>0</v>
      </c>
      <c r="M11" s="15">
        <v>0</v>
      </c>
      <c r="N11" s="21">
        <f t="shared" si="1"/>
        <v>17</v>
      </c>
      <c r="O11" s="84">
        <f t="shared" si="0"/>
        <v>1.4642549526270457E-2</v>
      </c>
    </row>
    <row r="12" spans="1:15" ht="15.75" customHeight="1" x14ac:dyDescent="0.25">
      <c r="B12" s="14" t="s">
        <v>241</v>
      </c>
      <c r="C12" s="114">
        <v>0</v>
      </c>
      <c r="D12" s="114">
        <v>0</v>
      </c>
      <c r="E12" s="114">
        <v>16</v>
      </c>
      <c r="F12" s="114">
        <v>0</v>
      </c>
      <c r="G12" s="114">
        <v>16</v>
      </c>
      <c r="I12" s="18" t="s">
        <v>215</v>
      </c>
      <c r="J12" s="15">
        <v>3</v>
      </c>
      <c r="K12" s="15">
        <v>33</v>
      </c>
      <c r="L12" s="15">
        <v>578</v>
      </c>
      <c r="M12" s="15">
        <v>4</v>
      </c>
      <c r="N12" s="21">
        <f t="shared" si="1"/>
        <v>618</v>
      </c>
      <c r="O12" s="84">
        <f t="shared" si="0"/>
        <v>0.53229974160206717</v>
      </c>
    </row>
    <row r="13" spans="1:15" ht="15" customHeight="1" x14ac:dyDescent="0.25">
      <c r="B13" s="14" t="s">
        <v>238</v>
      </c>
      <c r="C13" s="114">
        <v>0</v>
      </c>
      <c r="D13" s="114">
        <v>6</v>
      </c>
      <c r="E13" s="114">
        <v>0</v>
      </c>
      <c r="F13" s="114">
        <v>0</v>
      </c>
      <c r="G13" s="114">
        <v>6</v>
      </c>
      <c r="I13" s="18" t="s">
        <v>200</v>
      </c>
      <c r="J13" s="15">
        <v>0</v>
      </c>
      <c r="K13" s="15">
        <v>2</v>
      </c>
      <c r="L13" s="15">
        <v>4</v>
      </c>
      <c r="M13" s="15">
        <v>0</v>
      </c>
      <c r="N13" s="21">
        <f t="shared" si="1"/>
        <v>6</v>
      </c>
      <c r="O13" s="84">
        <f t="shared" si="0"/>
        <v>5.1679586563307496E-3</v>
      </c>
    </row>
    <row r="14" spans="1:15" ht="15" customHeight="1" x14ac:dyDescent="0.25">
      <c r="B14" s="14" t="s">
        <v>215</v>
      </c>
      <c r="C14" s="114">
        <v>1</v>
      </c>
      <c r="D14" s="114">
        <v>16</v>
      </c>
      <c r="E14" s="114">
        <v>175</v>
      </c>
      <c r="F14" s="114">
        <v>0</v>
      </c>
      <c r="G14" s="114">
        <v>192</v>
      </c>
      <c r="I14" s="18" t="s">
        <v>240</v>
      </c>
      <c r="J14" s="15">
        <v>0</v>
      </c>
      <c r="K14" s="15">
        <v>2</v>
      </c>
      <c r="L14" s="15">
        <v>32</v>
      </c>
      <c r="M14" s="15">
        <v>0</v>
      </c>
      <c r="N14" s="21">
        <f t="shared" si="1"/>
        <v>34</v>
      </c>
      <c r="O14" s="84">
        <f t="shared" si="0"/>
        <v>2.9285099052540915E-2</v>
      </c>
    </row>
    <row r="15" spans="1:15" ht="15" customHeight="1" x14ac:dyDescent="0.25">
      <c r="B15" s="14" t="s">
        <v>200</v>
      </c>
      <c r="C15" s="114">
        <v>0</v>
      </c>
      <c r="D15" s="114">
        <v>0</v>
      </c>
      <c r="E15" s="114">
        <v>1</v>
      </c>
      <c r="F15" s="114">
        <v>0</v>
      </c>
      <c r="G15" s="114">
        <v>1</v>
      </c>
      <c r="I15" s="18" t="s">
        <v>207</v>
      </c>
      <c r="J15" s="15">
        <v>0</v>
      </c>
      <c r="K15" s="15">
        <v>3</v>
      </c>
      <c r="L15" s="15">
        <v>66</v>
      </c>
      <c r="M15" s="15">
        <v>0</v>
      </c>
      <c r="N15" s="21">
        <f t="shared" si="1"/>
        <v>69</v>
      </c>
      <c r="O15" s="84">
        <f t="shared" si="0"/>
        <v>5.9431524547803614E-2</v>
      </c>
    </row>
    <row r="16" spans="1:15" ht="15" customHeight="1" x14ac:dyDescent="0.25">
      <c r="B16" s="14" t="s">
        <v>240</v>
      </c>
      <c r="C16" s="114">
        <v>0</v>
      </c>
      <c r="D16" s="114">
        <v>1</v>
      </c>
      <c r="E16" s="114">
        <v>3</v>
      </c>
      <c r="F16" s="114">
        <v>0</v>
      </c>
      <c r="G16" s="114">
        <v>4</v>
      </c>
      <c r="I16" s="7" t="s">
        <v>239</v>
      </c>
      <c r="J16" s="15">
        <v>0</v>
      </c>
      <c r="K16" s="15">
        <v>0</v>
      </c>
      <c r="L16" s="15">
        <v>66</v>
      </c>
      <c r="M16" s="15">
        <v>0</v>
      </c>
      <c r="N16" s="21">
        <f t="shared" si="1"/>
        <v>66</v>
      </c>
      <c r="O16" s="84">
        <f t="shared" si="0"/>
        <v>5.6847545219638244E-2</v>
      </c>
    </row>
    <row r="17" spans="2:18" ht="15" customHeight="1" x14ac:dyDescent="0.25">
      <c r="B17" s="14" t="s">
        <v>239</v>
      </c>
      <c r="C17" s="114">
        <v>0</v>
      </c>
      <c r="D17" s="114">
        <v>0</v>
      </c>
      <c r="E17" s="114">
        <v>9</v>
      </c>
      <c r="F17" s="114">
        <v>0</v>
      </c>
      <c r="G17" s="114">
        <v>9</v>
      </c>
      <c r="I17" s="19" t="s">
        <v>14</v>
      </c>
      <c r="J17" s="22">
        <f>SUM(J9:J16)</f>
        <v>3</v>
      </c>
      <c r="K17" s="22">
        <f t="shared" ref="K17:N17" si="2">SUM(K9:K16)</f>
        <v>82</v>
      </c>
      <c r="L17" s="22">
        <f t="shared" si="2"/>
        <v>1067</v>
      </c>
      <c r="M17" s="22">
        <f t="shared" si="2"/>
        <v>9</v>
      </c>
      <c r="N17" s="22">
        <f t="shared" si="2"/>
        <v>1161</v>
      </c>
      <c r="O17" s="85">
        <f>SUM(O9:O16)</f>
        <v>1</v>
      </c>
    </row>
    <row r="18" spans="2:18" ht="15" customHeight="1" x14ac:dyDescent="0.25">
      <c r="B18" s="96" t="s">
        <v>214</v>
      </c>
      <c r="C18" s="115">
        <v>0</v>
      </c>
      <c r="D18" s="115">
        <v>1</v>
      </c>
      <c r="E18" s="115">
        <v>51</v>
      </c>
      <c r="F18" s="115">
        <v>0</v>
      </c>
      <c r="G18" s="115">
        <v>52</v>
      </c>
      <c r="P18" s="92"/>
    </row>
    <row r="19" spans="2:18" ht="15" customHeight="1" x14ac:dyDescent="0.25">
      <c r="B19" s="14" t="s">
        <v>197</v>
      </c>
      <c r="C19" s="114">
        <v>0</v>
      </c>
      <c r="D19" s="114">
        <v>0</v>
      </c>
      <c r="E19" s="114">
        <v>27</v>
      </c>
      <c r="F19" s="114">
        <v>0</v>
      </c>
      <c r="G19" s="114">
        <v>27</v>
      </c>
      <c r="I19" s="92"/>
      <c r="N19" s="92"/>
      <c r="O19" s="92"/>
      <c r="P19" s="1"/>
      <c r="Q19" s="1"/>
      <c r="R19" s="1"/>
    </row>
    <row r="20" spans="2:18" ht="15" customHeight="1" x14ac:dyDescent="0.25">
      <c r="B20" s="14" t="s">
        <v>241</v>
      </c>
      <c r="C20" s="114">
        <v>0</v>
      </c>
      <c r="D20" s="114">
        <v>0</v>
      </c>
      <c r="E20" s="114">
        <v>5</v>
      </c>
      <c r="F20" s="114">
        <v>0</v>
      </c>
      <c r="G20" s="114">
        <v>5</v>
      </c>
      <c r="I20" s="92"/>
      <c r="N20" s="92"/>
      <c r="O20" s="92"/>
    </row>
    <row r="21" spans="2:18" ht="15" customHeight="1" x14ac:dyDescent="0.25">
      <c r="B21" s="14" t="s">
        <v>240</v>
      </c>
      <c r="C21" s="114">
        <v>0</v>
      </c>
      <c r="D21" s="114">
        <v>0</v>
      </c>
      <c r="E21" s="114">
        <v>7</v>
      </c>
      <c r="F21" s="114">
        <v>0</v>
      </c>
      <c r="G21" s="114">
        <v>7</v>
      </c>
      <c r="I21" s="92"/>
      <c r="N21" s="92"/>
      <c r="O21" s="92"/>
    </row>
    <row r="22" spans="2:18" ht="15" customHeight="1" x14ac:dyDescent="0.25">
      <c r="B22" s="14" t="s">
        <v>207</v>
      </c>
      <c r="C22" s="114">
        <v>0</v>
      </c>
      <c r="D22" s="114">
        <v>1</v>
      </c>
      <c r="E22" s="114">
        <v>9</v>
      </c>
      <c r="F22" s="114">
        <v>0</v>
      </c>
      <c r="G22" s="114">
        <v>10</v>
      </c>
    </row>
    <row r="23" spans="2:18" ht="15" customHeight="1" x14ac:dyDescent="0.25">
      <c r="B23" s="14" t="s">
        <v>239</v>
      </c>
      <c r="C23" s="114">
        <v>0</v>
      </c>
      <c r="D23" s="114">
        <v>0</v>
      </c>
      <c r="E23" s="114">
        <v>3</v>
      </c>
      <c r="F23" s="114">
        <v>0</v>
      </c>
      <c r="G23" s="114">
        <v>3</v>
      </c>
    </row>
    <row r="24" spans="2:18" ht="15" customHeight="1" x14ac:dyDescent="0.25">
      <c r="B24" s="96" t="s">
        <v>183</v>
      </c>
      <c r="C24" s="115">
        <v>1</v>
      </c>
      <c r="D24" s="115">
        <v>31</v>
      </c>
      <c r="E24" s="115">
        <v>209</v>
      </c>
      <c r="F24" s="115">
        <v>4</v>
      </c>
      <c r="G24" s="115">
        <v>245</v>
      </c>
    </row>
    <row r="25" spans="2:18" ht="15" customHeight="1" x14ac:dyDescent="0.25">
      <c r="B25" s="14" t="s">
        <v>197</v>
      </c>
      <c r="C25" s="114">
        <v>0</v>
      </c>
      <c r="D25" s="114">
        <v>0</v>
      </c>
      <c r="E25" s="114">
        <v>80</v>
      </c>
      <c r="F25" s="114">
        <v>0</v>
      </c>
      <c r="G25" s="114">
        <v>80</v>
      </c>
    </row>
    <row r="26" spans="2:18" ht="15" customHeight="1" x14ac:dyDescent="0.25">
      <c r="B26" s="14" t="s">
        <v>241</v>
      </c>
      <c r="C26" s="114">
        <v>0</v>
      </c>
      <c r="D26" s="114">
        <v>8</v>
      </c>
      <c r="E26" s="114">
        <v>9</v>
      </c>
      <c r="F26" s="114">
        <v>0</v>
      </c>
      <c r="G26" s="114">
        <v>17</v>
      </c>
    </row>
    <row r="27" spans="2:18" ht="15" customHeight="1" x14ac:dyDescent="0.25">
      <c r="B27" s="14" t="s">
        <v>238</v>
      </c>
      <c r="C27" s="114">
        <v>0</v>
      </c>
      <c r="D27" s="114">
        <v>9</v>
      </c>
      <c r="E27" s="114">
        <v>0</v>
      </c>
      <c r="F27" s="114">
        <v>0</v>
      </c>
      <c r="G27" s="114">
        <v>9</v>
      </c>
    </row>
    <row r="28" spans="2:18" ht="15" customHeight="1" x14ac:dyDescent="0.25">
      <c r="B28" s="14" t="s">
        <v>215</v>
      </c>
      <c r="C28" s="114">
        <v>1</v>
      </c>
      <c r="D28" s="114">
        <v>12</v>
      </c>
      <c r="E28" s="114">
        <v>45</v>
      </c>
      <c r="F28" s="114">
        <v>4</v>
      </c>
      <c r="G28" s="114">
        <v>62</v>
      </c>
    </row>
    <row r="29" spans="2:18" ht="15" customHeight="1" x14ac:dyDescent="0.25">
      <c r="B29" s="14" t="s">
        <v>200</v>
      </c>
      <c r="C29" s="114">
        <v>0</v>
      </c>
      <c r="D29" s="114">
        <v>1</v>
      </c>
      <c r="E29" s="114">
        <v>0</v>
      </c>
      <c r="F29" s="114">
        <v>0</v>
      </c>
      <c r="G29" s="114">
        <v>1</v>
      </c>
    </row>
    <row r="30" spans="2:18" ht="15" customHeight="1" x14ac:dyDescent="0.25">
      <c r="B30" s="14" t="s">
        <v>240</v>
      </c>
      <c r="C30" s="114">
        <v>0</v>
      </c>
      <c r="D30" s="114">
        <v>1</v>
      </c>
      <c r="E30" s="114">
        <v>10</v>
      </c>
      <c r="F30" s="114">
        <v>0</v>
      </c>
      <c r="G30" s="114">
        <v>11</v>
      </c>
    </row>
    <row r="31" spans="2:18" ht="15" customHeight="1" x14ac:dyDescent="0.25">
      <c r="B31" s="14" t="s">
        <v>207</v>
      </c>
      <c r="C31" s="114">
        <v>0</v>
      </c>
      <c r="D31" s="114">
        <v>0</v>
      </c>
      <c r="E31" s="114">
        <v>53</v>
      </c>
      <c r="F31" s="114">
        <v>0</v>
      </c>
      <c r="G31" s="114">
        <v>53</v>
      </c>
    </row>
    <row r="32" spans="2:18" ht="15" customHeight="1" x14ac:dyDescent="0.25">
      <c r="B32" s="14" t="s">
        <v>239</v>
      </c>
      <c r="C32" s="114">
        <v>0</v>
      </c>
      <c r="D32" s="114">
        <v>0</v>
      </c>
      <c r="E32" s="114">
        <v>12</v>
      </c>
      <c r="F32" s="114">
        <v>0</v>
      </c>
      <c r="G32" s="114">
        <v>12</v>
      </c>
    </row>
    <row r="33" spans="2:7" ht="15" customHeight="1" x14ac:dyDescent="0.25">
      <c r="B33" s="96" t="s">
        <v>253</v>
      </c>
      <c r="C33" s="115">
        <v>0</v>
      </c>
      <c r="D33" s="115">
        <v>0</v>
      </c>
      <c r="E33" s="115">
        <v>8</v>
      </c>
      <c r="F33" s="115">
        <v>0</v>
      </c>
      <c r="G33" s="115">
        <v>8</v>
      </c>
    </row>
    <row r="34" spans="2:7" ht="15" customHeight="1" x14ac:dyDescent="0.25">
      <c r="B34" s="14" t="s">
        <v>239</v>
      </c>
      <c r="C34" s="114">
        <v>0</v>
      </c>
      <c r="D34" s="114">
        <v>0</v>
      </c>
      <c r="E34" s="114">
        <v>8</v>
      </c>
      <c r="F34" s="114"/>
      <c r="G34" s="114">
        <v>8</v>
      </c>
    </row>
    <row r="35" spans="2:7" ht="15" customHeight="1" x14ac:dyDescent="0.25">
      <c r="B35" s="96" t="s">
        <v>254</v>
      </c>
      <c r="C35" s="115">
        <v>0</v>
      </c>
      <c r="D35" s="115">
        <v>0</v>
      </c>
      <c r="E35" s="115">
        <v>4</v>
      </c>
      <c r="F35" s="115">
        <v>0</v>
      </c>
      <c r="G35" s="115">
        <v>4</v>
      </c>
    </row>
    <row r="36" spans="2:7" ht="15" customHeight="1" x14ac:dyDescent="0.25">
      <c r="B36" s="14" t="s">
        <v>197</v>
      </c>
      <c r="C36" s="114">
        <v>0</v>
      </c>
      <c r="D36" s="114">
        <v>0</v>
      </c>
      <c r="E36" s="114">
        <v>3</v>
      </c>
      <c r="F36" s="114">
        <v>0</v>
      </c>
      <c r="G36" s="114">
        <v>3</v>
      </c>
    </row>
    <row r="37" spans="2:7" ht="15" customHeight="1" x14ac:dyDescent="0.25">
      <c r="B37" s="14" t="s">
        <v>207</v>
      </c>
      <c r="C37" s="114">
        <v>0</v>
      </c>
      <c r="D37" s="114">
        <v>0</v>
      </c>
      <c r="E37" s="114">
        <v>1</v>
      </c>
      <c r="F37" s="114">
        <v>0</v>
      </c>
      <c r="G37" s="114">
        <v>1</v>
      </c>
    </row>
    <row r="38" spans="2:7" ht="15" customHeight="1" x14ac:dyDescent="0.25">
      <c r="B38" s="96" t="s">
        <v>252</v>
      </c>
      <c r="C38" s="115">
        <v>0</v>
      </c>
      <c r="D38" s="115">
        <v>9</v>
      </c>
      <c r="E38" s="115">
        <v>76</v>
      </c>
      <c r="F38" s="115">
        <v>3</v>
      </c>
      <c r="G38" s="115">
        <v>88</v>
      </c>
    </row>
    <row r="39" spans="2:7" ht="15" customHeight="1" x14ac:dyDescent="0.25">
      <c r="B39" s="14" t="s">
        <v>197</v>
      </c>
      <c r="C39" s="114">
        <v>0</v>
      </c>
      <c r="D39" s="114">
        <v>1</v>
      </c>
      <c r="E39" s="114">
        <v>42</v>
      </c>
      <c r="F39" s="114">
        <v>2</v>
      </c>
      <c r="G39" s="114">
        <v>45</v>
      </c>
    </row>
    <row r="40" spans="2:7" ht="15" customHeight="1" x14ac:dyDescent="0.25">
      <c r="B40" s="14" t="s">
        <v>241</v>
      </c>
      <c r="C40" s="114">
        <v>0</v>
      </c>
      <c r="D40" s="114">
        <v>6</v>
      </c>
      <c r="E40" s="114">
        <v>6</v>
      </c>
      <c r="F40" s="114">
        <v>1</v>
      </c>
      <c r="G40" s="114">
        <v>13</v>
      </c>
    </row>
    <row r="41" spans="2:7" ht="15" customHeight="1" x14ac:dyDescent="0.25">
      <c r="B41" s="14" t="s">
        <v>240</v>
      </c>
      <c r="C41" s="114">
        <v>0</v>
      </c>
      <c r="D41" s="114">
        <v>0</v>
      </c>
      <c r="E41" s="114">
        <v>7</v>
      </c>
      <c r="F41" s="114">
        <v>0</v>
      </c>
      <c r="G41" s="114">
        <v>7</v>
      </c>
    </row>
    <row r="42" spans="2:7" ht="15" customHeight="1" x14ac:dyDescent="0.25">
      <c r="B42" s="14" t="s">
        <v>207</v>
      </c>
      <c r="C42" s="114">
        <v>0</v>
      </c>
      <c r="D42" s="114">
        <v>2</v>
      </c>
      <c r="E42" s="114">
        <v>3</v>
      </c>
      <c r="F42" s="114">
        <v>0</v>
      </c>
      <c r="G42" s="114">
        <v>5</v>
      </c>
    </row>
    <row r="43" spans="2:7" ht="15" customHeight="1" x14ac:dyDescent="0.25">
      <c r="B43" s="14" t="s">
        <v>239</v>
      </c>
      <c r="C43" s="114">
        <v>0</v>
      </c>
      <c r="D43" s="114">
        <v>0</v>
      </c>
      <c r="E43" s="114">
        <v>18</v>
      </c>
      <c r="F43" s="114">
        <v>0</v>
      </c>
      <c r="G43" s="114">
        <v>18</v>
      </c>
    </row>
    <row r="44" spans="2:7" ht="15" customHeight="1" x14ac:dyDescent="0.25">
      <c r="B44" s="96" t="s">
        <v>230</v>
      </c>
      <c r="C44" s="115">
        <v>0</v>
      </c>
      <c r="D44" s="115">
        <v>0</v>
      </c>
      <c r="E44" s="115">
        <v>14</v>
      </c>
      <c r="F44" s="115">
        <v>0</v>
      </c>
      <c r="G44" s="115">
        <v>14</v>
      </c>
    </row>
    <row r="45" spans="2:7" ht="15" customHeight="1" x14ac:dyDescent="0.25">
      <c r="B45" s="14" t="s">
        <v>197</v>
      </c>
      <c r="C45" s="114">
        <v>0</v>
      </c>
      <c r="D45" s="114">
        <v>0</v>
      </c>
      <c r="E45" s="114">
        <v>13</v>
      </c>
      <c r="F45" s="114">
        <v>0</v>
      </c>
      <c r="G45" s="114">
        <v>13</v>
      </c>
    </row>
    <row r="46" spans="2:7" ht="15" customHeight="1" x14ac:dyDescent="0.25">
      <c r="B46" s="14" t="s">
        <v>241</v>
      </c>
      <c r="C46" s="114">
        <v>0</v>
      </c>
      <c r="D46" s="114">
        <v>0</v>
      </c>
      <c r="E46" s="114">
        <v>1</v>
      </c>
      <c r="F46" s="114">
        <v>0</v>
      </c>
      <c r="G46" s="114">
        <v>1</v>
      </c>
    </row>
    <row r="47" spans="2:7" ht="15" customHeight="1" x14ac:dyDescent="0.25">
      <c r="B47" s="96" t="s">
        <v>218</v>
      </c>
      <c r="C47" s="115">
        <v>0</v>
      </c>
      <c r="D47" s="115">
        <v>7</v>
      </c>
      <c r="E47" s="115">
        <v>60</v>
      </c>
      <c r="F47" s="115">
        <v>1</v>
      </c>
      <c r="G47" s="115">
        <v>68</v>
      </c>
    </row>
    <row r="48" spans="2:7" ht="15" customHeight="1" x14ac:dyDescent="0.25">
      <c r="B48" s="14" t="s">
        <v>197</v>
      </c>
      <c r="C48" s="114">
        <v>0</v>
      </c>
      <c r="D48" s="114">
        <v>1</v>
      </c>
      <c r="E48" s="114">
        <v>60</v>
      </c>
      <c r="F48" s="114">
        <v>0</v>
      </c>
      <c r="G48" s="114">
        <v>61</v>
      </c>
    </row>
    <row r="49" spans="1:7" ht="15" customHeight="1" x14ac:dyDescent="0.25">
      <c r="B49" s="14" t="s">
        <v>241</v>
      </c>
      <c r="C49" s="114">
        <v>0</v>
      </c>
      <c r="D49" s="114">
        <v>5</v>
      </c>
      <c r="E49" s="114">
        <v>0</v>
      </c>
      <c r="F49" s="114">
        <v>1</v>
      </c>
      <c r="G49" s="114">
        <v>6</v>
      </c>
    </row>
    <row r="50" spans="1:7" ht="15" customHeight="1" x14ac:dyDescent="0.25">
      <c r="B50" s="14" t="s">
        <v>200</v>
      </c>
      <c r="C50" s="114">
        <v>0</v>
      </c>
      <c r="D50" s="114">
        <v>1</v>
      </c>
      <c r="E50" s="114">
        <v>0</v>
      </c>
      <c r="F50" s="114">
        <v>0</v>
      </c>
      <c r="G50" s="114">
        <v>1</v>
      </c>
    </row>
    <row r="51" spans="1:7" ht="15" customHeight="1" x14ac:dyDescent="0.25">
      <c r="B51" s="96" t="s">
        <v>152</v>
      </c>
      <c r="C51" s="115">
        <v>1</v>
      </c>
      <c r="D51" s="115">
        <v>7</v>
      </c>
      <c r="E51" s="115">
        <v>376</v>
      </c>
      <c r="F51" s="115">
        <v>0</v>
      </c>
      <c r="G51" s="115">
        <v>384</v>
      </c>
    </row>
    <row r="52" spans="1:7" ht="15" customHeight="1" x14ac:dyDescent="0.25">
      <c r="B52" s="14" t="s">
        <v>241</v>
      </c>
      <c r="C52" s="114">
        <v>0</v>
      </c>
      <c r="D52" s="114">
        <v>0</v>
      </c>
      <c r="E52" s="114">
        <v>13</v>
      </c>
      <c r="F52" s="114">
        <v>0</v>
      </c>
      <c r="G52" s="114">
        <v>13</v>
      </c>
    </row>
    <row r="53" spans="1:7" x14ac:dyDescent="0.25">
      <c r="B53" s="14" t="s">
        <v>238</v>
      </c>
      <c r="C53" s="114">
        <v>0</v>
      </c>
      <c r="D53" s="114">
        <v>2</v>
      </c>
      <c r="E53" s="114">
        <v>0</v>
      </c>
      <c r="F53" s="114">
        <v>0</v>
      </c>
      <c r="G53" s="114">
        <v>2</v>
      </c>
    </row>
    <row r="54" spans="1:7" x14ac:dyDescent="0.25">
      <c r="B54" s="14" t="s">
        <v>215</v>
      </c>
      <c r="C54" s="114">
        <v>1</v>
      </c>
      <c r="D54" s="114">
        <v>5</v>
      </c>
      <c r="E54" s="114">
        <v>357</v>
      </c>
      <c r="F54" s="114">
        <v>0</v>
      </c>
      <c r="G54" s="114">
        <v>363</v>
      </c>
    </row>
    <row r="55" spans="1:7" x14ac:dyDescent="0.25">
      <c r="B55" s="14" t="s">
        <v>200</v>
      </c>
      <c r="C55" s="114">
        <v>0</v>
      </c>
      <c r="D55" s="114">
        <v>0</v>
      </c>
      <c r="E55" s="114">
        <v>2</v>
      </c>
      <c r="F55" s="114">
        <v>0</v>
      </c>
      <c r="G55" s="114">
        <v>2</v>
      </c>
    </row>
    <row r="56" spans="1:7" x14ac:dyDescent="0.25">
      <c r="B56" s="14" t="s">
        <v>240</v>
      </c>
      <c r="C56" s="114">
        <v>0</v>
      </c>
      <c r="D56" s="114">
        <v>0</v>
      </c>
      <c r="E56" s="114">
        <v>4</v>
      </c>
      <c r="F56" s="114">
        <v>0</v>
      </c>
      <c r="G56" s="114">
        <v>4</v>
      </c>
    </row>
    <row r="57" spans="1:7" x14ac:dyDescent="0.25">
      <c r="B57" s="96" t="s">
        <v>255</v>
      </c>
      <c r="C57" s="115">
        <v>0</v>
      </c>
      <c r="D57" s="115">
        <v>0</v>
      </c>
      <c r="E57" s="115">
        <v>18</v>
      </c>
      <c r="F57" s="115">
        <v>0</v>
      </c>
      <c r="G57" s="115">
        <v>18</v>
      </c>
    </row>
    <row r="58" spans="1:7" x14ac:dyDescent="0.25">
      <c r="A58" s="92"/>
      <c r="B58" s="14" t="s">
        <v>197</v>
      </c>
      <c r="C58" s="114">
        <v>0</v>
      </c>
      <c r="D58" s="114">
        <v>0</v>
      </c>
      <c r="E58" s="114">
        <v>8</v>
      </c>
      <c r="F58" s="114">
        <v>0</v>
      </c>
      <c r="G58" s="114">
        <v>8</v>
      </c>
    </row>
    <row r="59" spans="1:7" x14ac:dyDescent="0.25">
      <c r="A59" s="92"/>
      <c r="B59" s="14" t="s">
        <v>241</v>
      </c>
      <c r="C59" s="114">
        <v>0</v>
      </c>
      <c r="D59" s="114">
        <v>0</v>
      </c>
      <c r="E59" s="114">
        <v>5</v>
      </c>
      <c r="F59" s="114">
        <v>0</v>
      </c>
      <c r="G59" s="114">
        <v>5</v>
      </c>
    </row>
    <row r="60" spans="1:7" x14ac:dyDescent="0.25">
      <c r="A60" s="92"/>
      <c r="B60" s="14" t="s">
        <v>200</v>
      </c>
      <c r="C60" s="114">
        <v>0</v>
      </c>
      <c r="D60" s="114">
        <v>0</v>
      </c>
      <c r="E60" s="114">
        <v>1</v>
      </c>
      <c r="F60" s="114">
        <v>0</v>
      </c>
      <c r="G60" s="114">
        <v>1</v>
      </c>
    </row>
    <row r="61" spans="1:7" x14ac:dyDescent="0.25">
      <c r="A61" s="92"/>
      <c r="B61" s="14" t="s">
        <v>240</v>
      </c>
      <c r="C61" s="114">
        <v>0</v>
      </c>
      <c r="D61" s="114">
        <v>0</v>
      </c>
      <c r="E61" s="114">
        <v>1</v>
      </c>
      <c r="F61" s="114">
        <v>0</v>
      </c>
      <c r="G61" s="114">
        <v>1</v>
      </c>
    </row>
    <row r="62" spans="1:7" x14ac:dyDescent="0.25">
      <c r="A62" s="92"/>
      <c r="B62" s="14" t="s">
        <v>239</v>
      </c>
      <c r="C62" s="114">
        <v>0</v>
      </c>
      <c r="D62" s="114">
        <v>0</v>
      </c>
      <c r="E62" s="114">
        <v>3</v>
      </c>
      <c r="F62" s="114">
        <v>0</v>
      </c>
      <c r="G62" s="114">
        <v>3</v>
      </c>
    </row>
    <row r="63" spans="1:7" x14ac:dyDescent="0.25">
      <c r="A63" s="92"/>
      <c r="B63" s="96" t="s">
        <v>225</v>
      </c>
      <c r="C63" s="115">
        <v>0</v>
      </c>
      <c r="D63" s="115">
        <v>4</v>
      </c>
      <c r="E63" s="115">
        <v>28</v>
      </c>
      <c r="F63" s="115">
        <v>1</v>
      </c>
      <c r="G63" s="115">
        <v>33</v>
      </c>
    </row>
    <row r="64" spans="1:7" x14ac:dyDescent="0.25">
      <c r="A64" s="92"/>
      <c r="B64" s="14" t="s">
        <v>197</v>
      </c>
      <c r="C64" s="114">
        <v>0</v>
      </c>
      <c r="D64" s="114">
        <v>4</v>
      </c>
      <c r="E64" s="114">
        <v>27</v>
      </c>
      <c r="F64" s="114">
        <v>1</v>
      </c>
      <c r="G64" s="114">
        <v>32</v>
      </c>
    </row>
    <row r="65" spans="1:7" x14ac:dyDescent="0.25">
      <c r="A65" s="92"/>
      <c r="B65" s="14" t="s">
        <v>215</v>
      </c>
      <c r="C65" s="114">
        <v>0</v>
      </c>
      <c r="D65" s="114">
        <v>0</v>
      </c>
      <c r="E65" s="114">
        <v>1</v>
      </c>
      <c r="F65" s="114">
        <v>0</v>
      </c>
      <c r="G65" s="114">
        <v>1</v>
      </c>
    </row>
    <row r="66" spans="1:7" x14ac:dyDescent="0.25">
      <c r="A66" s="92"/>
      <c r="B66" s="96" t="s">
        <v>231</v>
      </c>
      <c r="C66" s="115">
        <v>0</v>
      </c>
      <c r="D66" s="115">
        <v>0</v>
      </c>
      <c r="E66" s="115">
        <v>3</v>
      </c>
      <c r="F66" s="115">
        <v>0</v>
      </c>
      <c r="G66" s="115">
        <v>3</v>
      </c>
    </row>
    <row r="67" spans="1:7" x14ac:dyDescent="0.25">
      <c r="A67" s="92"/>
      <c r="B67" s="14" t="s">
        <v>197</v>
      </c>
      <c r="C67" s="114">
        <v>0</v>
      </c>
      <c r="D67" s="114">
        <v>0</v>
      </c>
      <c r="E67" s="114">
        <v>1</v>
      </c>
      <c r="F67" s="114">
        <v>0</v>
      </c>
      <c r="G67" s="114">
        <v>1</v>
      </c>
    </row>
    <row r="68" spans="1:7" x14ac:dyDescent="0.25">
      <c r="A68" s="92"/>
      <c r="B68" s="14" t="s">
        <v>241</v>
      </c>
      <c r="C68" s="114">
        <v>0</v>
      </c>
      <c r="D68" s="114">
        <v>0</v>
      </c>
      <c r="E68" s="114">
        <v>2</v>
      </c>
      <c r="F68" s="114">
        <v>0</v>
      </c>
      <c r="G68" s="114">
        <v>2</v>
      </c>
    </row>
    <row r="69" spans="1:7" x14ac:dyDescent="0.25">
      <c r="A69" s="92"/>
      <c r="B69" s="96" t="s">
        <v>153</v>
      </c>
      <c r="C69" s="115">
        <v>0</v>
      </c>
      <c r="D69" s="115">
        <v>0</v>
      </c>
      <c r="E69" s="115">
        <v>11</v>
      </c>
      <c r="F69" s="115">
        <v>0</v>
      </c>
      <c r="G69" s="115">
        <v>11</v>
      </c>
    </row>
    <row r="70" spans="1:7" x14ac:dyDescent="0.25">
      <c r="A70" s="92"/>
      <c r="B70" s="14" t="s">
        <v>197</v>
      </c>
      <c r="C70" s="114">
        <v>0</v>
      </c>
      <c r="D70" s="114">
        <v>0</v>
      </c>
      <c r="E70" s="114">
        <v>2</v>
      </c>
      <c r="F70" s="114">
        <v>0</v>
      </c>
      <c r="G70" s="114">
        <v>2</v>
      </c>
    </row>
    <row r="71" spans="1:7" x14ac:dyDescent="0.25">
      <c r="A71" s="92"/>
      <c r="B71" s="14" t="s">
        <v>241</v>
      </c>
      <c r="C71" s="114">
        <v>0</v>
      </c>
      <c r="D71" s="114">
        <v>0</v>
      </c>
      <c r="E71" s="114">
        <v>1</v>
      </c>
      <c r="F71" s="114">
        <v>0</v>
      </c>
      <c r="G71" s="114">
        <v>1</v>
      </c>
    </row>
    <row r="72" spans="1:7" x14ac:dyDescent="0.25">
      <c r="A72" s="92"/>
      <c r="B72" s="14" t="s">
        <v>239</v>
      </c>
      <c r="C72" s="114">
        <v>0</v>
      </c>
      <c r="D72" s="114">
        <v>0</v>
      </c>
      <c r="E72" s="114">
        <v>8</v>
      </c>
      <c r="F72" s="114">
        <v>0</v>
      </c>
      <c r="G72" s="114">
        <v>8</v>
      </c>
    </row>
    <row r="73" spans="1:7" x14ac:dyDescent="0.25">
      <c r="A73" s="92"/>
      <c r="B73" s="97" t="s">
        <v>14</v>
      </c>
      <c r="C73" s="116">
        <v>3</v>
      </c>
      <c r="D73" s="116">
        <v>82</v>
      </c>
      <c r="E73" s="116">
        <v>1067</v>
      </c>
      <c r="F73" s="116">
        <v>9</v>
      </c>
      <c r="G73" s="116">
        <v>1161</v>
      </c>
    </row>
    <row r="74" spans="1:7" x14ac:dyDescent="0.25">
      <c r="A74" s="92"/>
      <c r="B74" s="92"/>
    </row>
    <row r="75" spans="1:7" x14ac:dyDescent="0.25">
      <c r="A75" s="92"/>
      <c r="B75" s="92"/>
    </row>
    <row r="76" spans="1:7" x14ac:dyDescent="0.25">
      <c r="A76" s="92"/>
      <c r="B76" s="92"/>
    </row>
    <row r="77" spans="1:7" x14ac:dyDescent="0.25">
      <c r="A77" s="92"/>
      <c r="B77" s="92"/>
    </row>
    <row r="78" spans="1:7" x14ac:dyDescent="0.25">
      <c r="A78" s="92"/>
      <c r="B78" s="92"/>
    </row>
    <row r="79" spans="1:7" x14ac:dyDescent="0.25">
      <c r="A79" s="92"/>
      <c r="B79" s="92"/>
    </row>
    <row r="80" spans="1:7" x14ac:dyDescent="0.25">
      <c r="A80" s="92"/>
      <c r="B80" s="92"/>
    </row>
    <row r="81" spans="1:2" x14ac:dyDescent="0.25">
      <c r="A81" s="92"/>
      <c r="B81" s="92"/>
    </row>
    <row r="82" spans="1:2" x14ac:dyDescent="0.25">
      <c r="A82" s="92"/>
      <c r="B82" s="92"/>
    </row>
    <row r="83" spans="1:2" x14ac:dyDescent="0.25">
      <c r="A83" s="92"/>
      <c r="B83" s="92"/>
    </row>
    <row r="84" spans="1:2" x14ac:dyDescent="0.25">
      <c r="A84" s="92"/>
      <c r="B84" s="92"/>
    </row>
    <row r="85" spans="1:2" x14ac:dyDescent="0.25">
      <c r="A85" s="92"/>
      <c r="B85" s="92"/>
    </row>
    <row r="86" spans="1:2" x14ac:dyDescent="0.25">
      <c r="A86" s="92"/>
      <c r="B86" s="92"/>
    </row>
    <row r="87" spans="1:2" x14ac:dyDescent="0.25">
      <c r="A87" s="92"/>
      <c r="B87" s="92"/>
    </row>
    <row r="88" spans="1:2" x14ac:dyDescent="0.25">
      <c r="A88" s="92"/>
      <c r="B88" s="92"/>
    </row>
    <row r="89" spans="1:2" x14ac:dyDescent="0.25">
      <c r="A89" s="92"/>
      <c r="B89" s="92"/>
    </row>
    <row r="90" spans="1:2" x14ac:dyDescent="0.25">
      <c r="A90" s="92"/>
      <c r="B90" s="92"/>
    </row>
    <row r="91" spans="1:2" x14ac:dyDescent="0.25">
      <c r="A91" s="92"/>
      <c r="B91" s="92"/>
    </row>
    <row r="92" spans="1:2" x14ac:dyDescent="0.25">
      <c r="A92" s="92"/>
      <c r="B92" s="92"/>
    </row>
    <row r="93" spans="1:2" x14ac:dyDescent="0.25">
      <c r="A93" s="92"/>
      <c r="B93" s="92"/>
    </row>
    <row r="94" spans="1:2" x14ac:dyDescent="0.25">
      <c r="A94" s="92"/>
      <c r="B94" s="92"/>
    </row>
    <row r="95" spans="1:2" x14ac:dyDescent="0.25">
      <c r="A95" s="92"/>
      <c r="B95" s="92"/>
    </row>
    <row r="96" spans="1:2" x14ac:dyDescent="0.25">
      <c r="A96" s="92"/>
      <c r="B96" s="92"/>
    </row>
    <row r="97" spans="1:2" x14ac:dyDescent="0.25">
      <c r="A97" s="92"/>
      <c r="B97" s="92"/>
    </row>
    <row r="98" spans="1:2" x14ac:dyDescent="0.25">
      <c r="A98" s="92"/>
      <c r="B98" s="92"/>
    </row>
    <row r="99" spans="1:2" x14ac:dyDescent="0.25">
      <c r="A99" s="92"/>
      <c r="B99" s="92"/>
    </row>
    <row r="100" spans="1:2" x14ac:dyDescent="0.25">
      <c r="A100" s="92"/>
      <c r="B100" s="92"/>
    </row>
    <row r="101" spans="1:2" x14ac:dyDescent="0.25">
      <c r="A101" s="92"/>
      <c r="B101" s="92"/>
    </row>
    <row r="102" spans="1:2" x14ac:dyDescent="0.25">
      <c r="A102" s="92"/>
      <c r="B102" s="92"/>
    </row>
    <row r="103" spans="1:2" x14ac:dyDescent="0.25">
      <c r="A103" s="92"/>
      <c r="B103" s="92"/>
    </row>
    <row r="104" spans="1:2" x14ac:dyDescent="0.25">
      <c r="A104" s="92"/>
      <c r="B104" s="92"/>
    </row>
    <row r="105" spans="1:2" x14ac:dyDescent="0.25">
      <c r="A105" s="92"/>
      <c r="B105" s="92"/>
    </row>
    <row r="106" spans="1:2" x14ac:dyDescent="0.25">
      <c r="B106" s="92"/>
    </row>
    <row r="107" spans="1:2" x14ac:dyDescent="0.25">
      <c r="B107" s="92"/>
    </row>
    <row r="108" spans="1:2" x14ac:dyDescent="0.25">
      <c r="B108" s="92"/>
    </row>
    <row r="109" spans="1:2" x14ac:dyDescent="0.25">
      <c r="B109" s="92"/>
    </row>
    <row r="110" spans="1:2" x14ac:dyDescent="0.25">
      <c r="B110" s="92"/>
    </row>
    <row r="111" spans="1:2" x14ac:dyDescent="0.25">
      <c r="B111" s="92"/>
    </row>
    <row r="112" spans="1:2" x14ac:dyDescent="0.25">
      <c r="B112" s="92"/>
    </row>
    <row r="113" spans="2:2" x14ac:dyDescent="0.25">
      <c r="B113" s="92"/>
    </row>
    <row r="114" spans="2:2" x14ac:dyDescent="0.25">
      <c r="B114" s="92"/>
    </row>
    <row r="115" spans="2:2" x14ac:dyDescent="0.25">
      <c r="B115" s="92"/>
    </row>
    <row r="116" spans="2:2" x14ac:dyDescent="0.25">
      <c r="B116" s="92"/>
    </row>
    <row r="117" spans="2:2" x14ac:dyDescent="0.25">
      <c r="B117" s="92"/>
    </row>
    <row r="118" spans="2:2" x14ac:dyDescent="0.25">
      <c r="B118" s="92"/>
    </row>
    <row r="119" spans="2:2" x14ac:dyDescent="0.25">
      <c r="B119" s="92"/>
    </row>
    <row r="120" spans="2:2" x14ac:dyDescent="0.25">
      <c r="B120" s="92"/>
    </row>
    <row r="121" spans="2:2" x14ac:dyDescent="0.25">
      <c r="B121" s="92"/>
    </row>
    <row r="122" spans="2:2" x14ac:dyDescent="0.25">
      <c r="B122" s="92"/>
    </row>
    <row r="123" spans="2:2" x14ac:dyDescent="0.25">
      <c r="B123" s="92"/>
    </row>
    <row r="124" spans="2:2" x14ac:dyDescent="0.25">
      <c r="B124" s="92"/>
    </row>
    <row r="125" spans="2:2" x14ac:dyDescent="0.25">
      <c r="B125" s="92"/>
    </row>
    <row r="126" spans="2:2" x14ac:dyDescent="0.25">
      <c r="B126" s="92"/>
    </row>
    <row r="127" spans="2:2" x14ac:dyDescent="0.25">
      <c r="B127" s="92"/>
    </row>
    <row r="128" spans="2:2" x14ac:dyDescent="0.25">
      <c r="B128" s="92"/>
    </row>
    <row r="129" spans="2:2" x14ac:dyDescent="0.25">
      <c r="B129" s="92"/>
    </row>
    <row r="130" spans="2:2" x14ac:dyDescent="0.25">
      <c r="B130" s="92"/>
    </row>
    <row r="131" spans="2:2" x14ac:dyDescent="0.25">
      <c r="B131" s="92"/>
    </row>
    <row r="132" spans="2:2" x14ac:dyDescent="0.25">
      <c r="B132" s="92"/>
    </row>
    <row r="133" spans="2:2" x14ac:dyDescent="0.25">
      <c r="B133" s="92"/>
    </row>
    <row r="134" spans="2:2" x14ac:dyDescent="0.25">
      <c r="B134" s="92"/>
    </row>
    <row r="135" spans="2:2" x14ac:dyDescent="0.25">
      <c r="B135" s="92"/>
    </row>
    <row r="136" spans="2:2" x14ac:dyDescent="0.25">
      <c r="B136" s="92"/>
    </row>
    <row r="137" spans="2:2" x14ac:dyDescent="0.25">
      <c r="B137" s="92"/>
    </row>
    <row r="138" spans="2:2" x14ac:dyDescent="0.25">
      <c r="B138" s="92"/>
    </row>
    <row r="139" spans="2:2" x14ac:dyDescent="0.25">
      <c r="B139" s="92"/>
    </row>
    <row r="140" spans="2:2" x14ac:dyDescent="0.25">
      <c r="B140" s="92"/>
    </row>
    <row r="141" spans="2:2" x14ac:dyDescent="0.25">
      <c r="B141" s="92"/>
    </row>
    <row r="142" spans="2:2" x14ac:dyDescent="0.25">
      <c r="B142" s="92"/>
    </row>
    <row r="143" spans="2:2" x14ac:dyDescent="0.25">
      <c r="B143" s="92"/>
    </row>
    <row r="144" spans="2:2" x14ac:dyDescent="0.25">
      <c r="B144" s="92"/>
    </row>
    <row r="145" spans="2:2" x14ac:dyDescent="0.25">
      <c r="B145" s="92"/>
    </row>
    <row r="146" spans="2:2" x14ac:dyDescent="0.25">
      <c r="B146" s="92"/>
    </row>
    <row r="147" spans="2:2" x14ac:dyDescent="0.25">
      <c r="B147" s="92"/>
    </row>
    <row r="148" spans="2:2" x14ac:dyDescent="0.25">
      <c r="B148" s="92"/>
    </row>
    <row r="149" spans="2:2" x14ac:dyDescent="0.25">
      <c r="B149" s="92"/>
    </row>
    <row r="150" spans="2:2" x14ac:dyDescent="0.25">
      <c r="B150" s="92"/>
    </row>
    <row r="151" spans="2:2" x14ac:dyDescent="0.25">
      <c r="B151" s="92"/>
    </row>
    <row r="152" spans="2:2" x14ac:dyDescent="0.25">
      <c r="B152" s="92"/>
    </row>
    <row r="153" spans="2:2" x14ac:dyDescent="0.25">
      <c r="B153" s="92"/>
    </row>
    <row r="154" spans="2:2" x14ac:dyDescent="0.25">
      <c r="B154" s="92"/>
    </row>
    <row r="155" spans="2:2" x14ac:dyDescent="0.25">
      <c r="B155" s="92"/>
    </row>
    <row r="156" spans="2:2" x14ac:dyDescent="0.25">
      <c r="B156" s="92"/>
    </row>
    <row r="157" spans="2:2" x14ac:dyDescent="0.25">
      <c r="B157" s="92"/>
    </row>
    <row r="158" spans="2:2" x14ac:dyDescent="0.25">
      <c r="B158" s="92"/>
    </row>
    <row r="159" spans="2:2" x14ac:dyDescent="0.25">
      <c r="B159" s="92"/>
    </row>
    <row r="160" spans="2:2" x14ac:dyDescent="0.25">
      <c r="B160" s="92"/>
    </row>
    <row r="161" spans="2:2" x14ac:dyDescent="0.25">
      <c r="B161" s="92"/>
    </row>
    <row r="162" spans="2:2" x14ac:dyDescent="0.25">
      <c r="B162" s="92"/>
    </row>
    <row r="163" spans="2:2" x14ac:dyDescent="0.25">
      <c r="B163" s="92"/>
    </row>
    <row r="164" spans="2:2" x14ac:dyDescent="0.25">
      <c r="B164" s="92"/>
    </row>
    <row r="165" spans="2:2" x14ac:dyDescent="0.25">
      <c r="B165" s="92"/>
    </row>
    <row r="166" spans="2:2" x14ac:dyDescent="0.25">
      <c r="B166" s="92"/>
    </row>
    <row r="167" spans="2:2" x14ac:dyDescent="0.25">
      <c r="B167" s="92"/>
    </row>
    <row r="168" spans="2:2" x14ac:dyDescent="0.25">
      <c r="B168" s="92"/>
    </row>
    <row r="169" spans="2:2" x14ac:dyDescent="0.25">
      <c r="B169" s="92"/>
    </row>
    <row r="170" spans="2:2" x14ac:dyDescent="0.25">
      <c r="B170" s="92"/>
    </row>
    <row r="171" spans="2:2" x14ac:dyDescent="0.25">
      <c r="B171" s="92"/>
    </row>
    <row r="172" spans="2:2" x14ac:dyDescent="0.25">
      <c r="B172" s="92"/>
    </row>
    <row r="173" spans="2:2" x14ac:dyDescent="0.25">
      <c r="B173" s="92"/>
    </row>
    <row r="174" spans="2:2" x14ac:dyDescent="0.25">
      <c r="B174" s="92"/>
    </row>
    <row r="175" spans="2:2" x14ac:dyDescent="0.25">
      <c r="B175" s="92"/>
    </row>
    <row r="176" spans="2:2" x14ac:dyDescent="0.25">
      <c r="B176" s="92"/>
    </row>
    <row r="177" spans="2:2" x14ac:dyDescent="0.25">
      <c r="B177" s="92"/>
    </row>
    <row r="178" spans="2:2" x14ac:dyDescent="0.25">
      <c r="B178" s="92"/>
    </row>
    <row r="179" spans="2:2" x14ac:dyDescent="0.25">
      <c r="B179" s="92"/>
    </row>
    <row r="180" spans="2:2" x14ac:dyDescent="0.25">
      <c r="B180" s="92"/>
    </row>
    <row r="181" spans="2:2" x14ac:dyDescent="0.25">
      <c r="B181" s="92"/>
    </row>
    <row r="182" spans="2:2" x14ac:dyDescent="0.25">
      <c r="B182" s="92"/>
    </row>
    <row r="183" spans="2:2" x14ac:dyDescent="0.25">
      <c r="B183" s="92"/>
    </row>
    <row r="184" spans="2:2" x14ac:dyDescent="0.25">
      <c r="B184" s="92"/>
    </row>
    <row r="185" spans="2:2" x14ac:dyDescent="0.25">
      <c r="B185" s="92"/>
    </row>
    <row r="186" spans="2:2" x14ac:dyDescent="0.25">
      <c r="B186" s="92"/>
    </row>
    <row r="187" spans="2:2" x14ac:dyDescent="0.25">
      <c r="B187" s="92"/>
    </row>
    <row r="188" spans="2:2" x14ac:dyDescent="0.25">
      <c r="B188" s="92"/>
    </row>
    <row r="189" spans="2:2" x14ac:dyDescent="0.25">
      <c r="B189" s="92"/>
    </row>
    <row r="190" spans="2:2" x14ac:dyDescent="0.25">
      <c r="B190" s="92"/>
    </row>
    <row r="191" spans="2:2" x14ac:dyDescent="0.25">
      <c r="B191" s="92"/>
    </row>
    <row r="192" spans="2:2" x14ac:dyDescent="0.25">
      <c r="B192" s="92"/>
    </row>
    <row r="193" spans="2:2" x14ac:dyDescent="0.25">
      <c r="B193" s="92"/>
    </row>
    <row r="194" spans="2:2" x14ac:dyDescent="0.25">
      <c r="B194" s="92"/>
    </row>
    <row r="195" spans="2:2" x14ac:dyDescent="0.25">
      <c r="B195" s="92"/>
    </row>
    <row r="196" spans="2:2" x14ac:dyDescent="0.25">
      <c r="B196" s="92"/>
    </row>
    <row r="197" spans="2:2" x14ac:dyDescent="0.25">
      <c r="B197" s="92"/>
    </row>
    <row r="198" spans="2:2" x14ac:dyDescent="0.25">
      <c r="B198" s="92"/>
    </row>
    <row r="199" spans="2:2" x14ac:dyDescent="0.25">
      <c r="B199" s="92"/>
    </row>
    <row r="200" spans="2:2" x14ac:dyDescent="0.25">
      <c r="B200" s="92"/>
    </row>
    <row r="201" spans="2:2" x14ac:dyDescent="0.25">
      <c r="B201" s="92"/>
    </row>
    <row r="202" spans="2:2" x14ac:dyDescent="0.25">
      <c r="B202" s="92"/>
    </row>
    <row r="203" spans="2:2" x14ac:dyDescent="0.25">
      <c r="B203" s="92"/>
    </row>
    <row r="204" spans="2:2" x14ac:dyDescent="0.25">
      <c r="B204" s="92"/>
    </row>
    <row r="205" spans="2:2" x14ac:dyDescent="0.25">
      <c r="B205" s="92"/>
    </row>
    <row r="206" spans="2:2" x14ac:dyDescent="0.25">
      <c r="B206" s="92"/>
    </row>
    <row r="207" spans="2:2" x14ac:dyDescent="0.25">
      <c r="B207" s="92"/>
    </row>
    <row r="208" spans="2:2" x14ac:dyDescent="0.25">
      <c r="B208" s="92"/>
    </row>
    <row r="209" spans="2:2" x14ac:dyDescent="0.25">
      <c r="B209" s="92"/>
    </row>
    <row r="210" spans="2:2" x14ac:dyDescent="0.25">
      <c r="B210" s="92"/>
    </row>
    <row r="211" spans="2:2" x14ac:dyDescent="0.25">
      <c r="B211" s="92"/>
    </row>
    <row r="212" spans="2:2" x14ac:dyDescent="0.25">
      <c r="B212" s="92"/>
    </row>
    <row r="213" spans="2:2" x14ac:dyDescent="0.25">
      <c r="B213" s="92"/>
    </row>
    <row r="214" spans="2:2" x14ac:dyDescent="0.25">
      <c r="B214" s="92"/>
    </row>
    <row r="215" spans="2:2" x14ac:dyDescent="0.25">
      <c r="B215" s="92"/>
    </row>
    <row r="216" spans="2:2" x14ac:dyDescent="0.25">
      <c r="B216" s="92"/>
    </row>
    <row r="217" spans="2:2" x14ac:dyDescent="0.25">
      <c r="B217" s="92"/>
    </row>
    <row r="218" spans="2:2" x14ac:dyDescent="0.25">
      <c r="B218" s="92"/>
    </row>
    <row r="219" spans="2:2" x14ac:dyDescent="0.25">
      <c r="B219" s="92"/>
    </row>
    <row r="220" spans="2:2" x14ac:dyDescent="0.25">
      <c r="B220" s="92"/>
    </row>
    <row r="221" spans="2:2" x14ac:dyDescent="0.25">
      <c r="B221" s="92"/>
    </row>
    <row r="222" spans="2:2" x14ac:dyDescent="0.25">
      <c r="B222" s="92"/>
    </row>
    <row r="223" spans="2:2" x14ac:dyDescent="0.25">
      <c r="B223" s="92"/>
    </row>
    <row r="224" spans="2:2" x14ac:dyDescent="0.25">
      <c r="B224" s="92"/>
    </row>
    <row r="225" spans="2:2" x14ac:dyDescent="0.25">
      <c r="B225" s="92"/>
    </row>
    <row r="226" spans="2:2" x14ac:dyDescent="0.25">
      <c r="B226" s="92"/>
    </row>
    <row r="227" spans="2:2" x14ac:dyDescent="0.25">
      <c r="B227" s="92"/>
    </row>
    <row r="228" spans="2:2" x14ac:dyDescent="0.25">
      <c r="B228" s="92"/>
    </row>
    <row r="229" spans="2:2" x14ac:dyDescent="0.25">
      <c r="B229" s="92"/>
    </row>
    <row r="230" spans="2:2" x14ac:dyDescent="0.25">
      <c r="B230" s="92"/>
    </row>
    <row r="231" spans="2:2" x14ac:dyDescent="0.25">
      <c r="B231" s="92"/>
    </row>
    <row r="232" spans="2:2" x14ac:dyDescent="0.25">
      <c r="B232" s="92"/>
    </row>
    <row r="233" spans="2:2" x14ac:dyDescent="0.25">
      <c r="B233" s="92"/>
    </row>
    <row r="234" spans="2:2" x14ac:dyDescent="0.25">
      <c r="B234" s="92"/>
    </row>
    <row r="235" spans="2:2" x14ac:dyDescent="0.25">
      <c r="B235" s="92"/>
    </row>
    <row r="236" spans="2:2" x14ac:dyDescent="0.25">
      <c r="B236" s="92"/>
    </row>
    <row r="237" spans="2:2" x14ac:dyDescent="0.25">
      <c r="B237" s="92"/>
    </row>
    <row r="238" spans="2:2" x14ac:dyDescent="0.25">
      <c r="B238" s="92"/>
    </row>
    <row r="239" spans="2:2" x14ac:dyDescent="0.25">
      <c r="B239" s="92"/>
    </row>
    <row r="240" spans="2:2" x14ac:dyDescent="0.25">
      <c r="B240" s="92"/>
    </row>
    <row r="241" spans="2:2" x14ac:dyDescent="0.25">
      <c r="B241" s="92"/>
    </row>
    <row r="242" spans="2:2" x14ac:dyDescent="0.25">
      <c r="B242" s="92"/>
    </row>
    <row r="243" spans="2:2" x14ac:dyDescent="0.25">
      <c r="B243" s="92"/>
    </row>
    <row r="244" spans="2:2" x14ac:dyDescent="0.25">
      <c r="B244" s="92"/>
    </row>
    <row r="245" spans="2:2" x14ac:dyDescent="0.25">
      <c r="B245" s="92"/>
    </row>
    <row r="246" spans="2:2" x14ac:dyDescent="0.25">
      <c r="B246" s="92"/>
    </row>
    <row r="247" spans="2:2" x14ac:dyDescent="0.25">
      <c r="B247" s="92"/>
    </row>
    <row r="248" spans="2:2" x14ac:dyDescent="0.25">
      <c r="B248" s="92"/>
    </row>
    <row r="249" spans="2:2" x14ac:dyDescent="0.25">
      <c r="B249" s="92"/>
    </row>
    <row r="250" spans="2:2" x14ac:dyDescent="0.25">
      <c r="B250" s="92"/>
    </row>
    <row r="251" spans="2:2" x14ac:dyDescent="0.25">
      <c r="B251" s="92"/>
    </row>
    <row r="252" spans="2:2" x14ac:dyDescent="0.25">
      <c r="B252" s="92"/>
    </row>
    <row r="253" spans="2:2" x14ac:dyDescent="0.25">
      <c r="B253" s="92"/>
    </row>
    <row r="254" spans="2:2" x14ac:dyDescent="0.25">
      <c r="B254" s="92"/>
    </row>
    <row r="255" spans="2:2" x14ac:dyDescent="0.25">
      <c r="B255" s="92"/>
    </row>
    <row r="256" spans="2:2" x14ac:dyDescent="0.25">
      <c r="B256" s="92"/>
    </row>
    <row r="257" spans="2:2" x14ac:dyDescent="0.25">
      <c r="B257" s="92"/>
    </row>
    <row r="258" spans="2:2" x14ac:dyDescent="0.25">
      <c r="B258" s="92"/>
    </row>
    <row r="259" spans="2:2" x14ac:dyDescent="0.25">
      <c r="B259" s="92"/>
    </row>
    <row r="260" spans="2:2" x14ac:dyDescent="0.25">
      <c r="B260" s="92"/>
    </row>
    <row r="261" spans="2:2" x14ac:dyDescent="0.25">
      <c r="B261" s="92"/>
    </row>
    <row r="262" spans="2:2" x14ac:dyDescent="0.25">
      <c r="B262" s="92"/>
    </row>
    <row r="263" spans="2:2" x14ac:dyDescent="0.25">
      <c r="B263" s="92"/>
    </row>
    <row r="264" spans="2:2" x14ac:dyDescent="0.25">
      <c r="B264" s="92"/>
    </row>
    <row r="265" spans="2:2" x14ac:dyDescent="0.25">
      <c r="B265" s="92"/>
    </row>
    <row r="266" spans="2:2" x14ac:dyDescent="0.25">
      <c r="B266" s="92"/>
    </row>
    <row r="267" spans="2:2" x14ac:dyDescent="0.25">
      <c r="B267" s="92"/>
    </row>
    <row r="268" spans="2:2" x14ac:dyDescent="0.25">
      <c r="B268" s="92"/>
    </row>
    <row r="269" spans="2:2" x14ac:dyDescent="0.25">
      <c r="B269" s="92"/>
    </row>
    <row r="270" spans="2:2" x14ac:dyDescent="0.25">
      <c r="B270" s="92"/>
    </row>
    <row r="271" spans="2:2" x14ac:dyDescent="0.25">
      <c r="B271" s="92"/>
    </row>
    <row r="272" spans="2:2" x14ac:dyDescent="0.25">
      <c r="B272" s="92"/>
    </row>
    <row r="273" spans="2:2" x14ac:dyDescent="0.25">
      <c r="B273" s="92"/>
    </row>
    <row r="274" spans="2:2" x14ac:dyDescent="0.25">
      <c r="B274" s="92"/>
    </row>
    <row r="275" spans="2:2" x14ac:dyDescent="0.25">
      <c r="B275" s="92"/>
    </row>
    <row r="276" spans="2:2" x14ac:dyDescent="0.25">
      <c r="B276" s="92"/>
    </row>
    <row r="277" spans="2:2" x14ac:dyDescent="0.25">
      <c r="B277" s="92"/>
    </row>
    <row r="278" spans="2:2" x14ac:dyDescent="0.25">
      <c r="B278" s="92"/>
    </row>
    <row r="279" spans="2:2" x14ac:dyDescent="0.25">
      <c r="B279" s="92"/>
    </row>
    <row r="280" spans="2:2" x14ac:dyDescent="0.25">
      <c r="B280" s="92"/>
    </row>
    <row r="281" spans="2:2" x14ac:dyDescent="0.25">
      <c r="B281" s="92"/>
    </row>
    <row r="282" spans="2:2" x14ac:dyDescent="0.25">
      <c r="B282" s="92"/>
    </row>
    <row r="283" spans="2:2" x14ac:dyDescent="0.25">
      <c r="B283" s="92"/>
    </row>
    <row r="284" spans="2:2" x14ac:dyDescent="0.25">
      <c r="B284" s="92"/>
    </row>
    <row r="285" spans="2:2" x14ac:dyDescent="0.25">
      <c r="B285" s="92"/>
    </row>
    <row r="286" spans="2:2" x14ac:dyDescent="0.25">
      <c r="B286" s="92"/>
    </row>
    <row r="287" spans="2:2" x14ac:dyDescent="0.25">
      <c r="B287" s="92"/>
    </row>
    <row r="288" spans="2:2" x14ac:dyDescent="0.25">
      <c r="B288" s="92"/>
    </row>
    <row r="289" spans="2:2" x14ac:dyDescent="0.25">
      <c r="B289" s="92"/>
    </row>
    <row r="290" spans="2:2" x14ac:dyDescent="0.25">
      <c r="B290" s="92"/>
    </row>
    <row r="291" spans="2:2" x14ac:dyDescent="0.25">
      <c r="B291" s="92"/>
    </row>
    <row r="292" spans="2:2" x14ac:dyDescent="0.25">
      <c r="B292" s="92"/>
    </row>
    <row r="293" spans="2:2" x14ac:dyDescent="0.25">
      <c r="B293" s="92"/>
    </row>
    <row r="294" spans="2:2" x14ac:dyDescent="0.25">
      <c r="B294" s="92"/>
    </row>
    <row r="295" spans="2:2" x14ac:dyDescent="0.25">
      <c r="B295" s="92"/>
    </row>
    <row r="296" spans="2:2" x14ac:dyDescent="0.25">
      <c r="B296" s="92"/>
    </row>
    <row r="297" spans="2:2" x14ac:dyDescent="0.25">
      <c r="B297" s="92"/>
    </row>
    <row r="298" spans="2:2" x14ac:dyDescent="0.25">
      <c r="B298" s="92"/>
    </row>
    <row r="299" spans="2:2" x14ac:dyDescent="0.25">
      <c r="B299" s="92"/>
    </row>
    <row r="300" spans="2:2" x14ac:dyDescent="0.25">
      <c r="B300" s="92"/>
    </row>
    <row r="301" spans="2:2" x14ac:dyDescent="0.25">
      <c r="B301" s="92"/>
    </row>
    <row r="302" spans="2:2" x14ac:dyDescent="0.25">
      <c r="B302" s="92"/>
    </row>
    <row r="303" spans="2:2" x14ac:dyDescent="0.25">
      <c r="B303" s="92"/>
    </row>
    <row r="304" spans="2:2" x14ac:dyDescent="0.25">
      <c r="B304" s="92"/>
    </row>
    <row r="305" spans="2:2" x14ac:dyDescent="0.25">
      <c r="B305" s="92"/>
    </row>
    <row r="306" spans="2:2" x14ac:dyDescent="0.25">
      <c r="B306" s="92"/>
    </row>
    <row r="307" spans="2:2" x14ac:dyDescent="0.25">
      <c r="B307" s="92"/>
    </row>
    <row r="308" spans="2:2" x14ac:dyDescent="0.25">
      <c r="B308" s="92"/>
    </row>
    <row r="309" spans="2:2" x14ac:dyDescent="0.25">
      <c r="B309" s="92"/>
    </row>
    <row r="310" spans="2:2" x14ac:dyDescent="0.25">
      <c r="B310" s="92"/>
    </row>
    <row r="311" spans="2:2" x14ac:dyDescent="0.25">
      <c r="B311" s="92"/>
    </row>
    <row r="312" spans="2:2" x14ac:dyDescent="0.25">
      <c r="B312" s="92"/>
    </row>
    <row r="313" spans="2:2" x14ac:dyDescent="0.25">
      <c r="B313" s="92"/>
    </row>
    <row r="314" spans="2:2" x14ac:dyDescent="0.25">
      <c r="B314" s="92"/>
    </row>
    <row r="315" spans="2:2" x14ac:dyDescent="0.25">
      <c r="B315" s="92"/>
    </row>
    <row r="316" spans="2:2" x14ac:dyDescent="0.25">
      <c r="B316" s="92"/>
    </row>
    <row r="317" spans="2:2" x14ac:dyDescent="0.25">
      <c r="B317" s="92"/>
    </row>
    <row r="318" spans="2:2" x14ac:dyDescent="0.25">
      <c r="B318" s="92"/>
    </row>
    <row r="319" spans="2:2" x14ac:dyDescent="0.25">
      <c r="B319" s="92"/>
    </row>
    <row r="320" spans="2:2" x14ac:dyDescent="0.25">
      <c r="B320" s="92"/>
    </row>
    <row r="321" spans="2:2" x14ac:dyDescent="0.25">
      <c r="B321" s="92"/>
    </row>
    <row r="322" spans="2:2" x14ac:dyDescent="0.25">
      <c r="B322" s="92"/>
    </row>
    <row r="323" spans="2:2" x14ac:dyDescent="0.25">
      <c r="B323" s="92"/>
    </row>
    <row r="324" spans="2:2" x14ac:dyDescent="0.25">
      <c r="B324" s="92"/>
    </row>
    <row r="325" spans="2:2" x14ac:dyDescent="0.25">
      <c r="B325" s="92"/>
    </row>
    <row r="326" spans="2:2" x14ac:dyDescent="0.25">
      <c r="B326" s="92"/>
    </row>
    <row r="327" spans="2:2" x14ac:dyDescent="0.25">
      <c r="B327" s="92"/>
    </row>
    <row r="328" spans="2:2" x14ac:dyDescent="0.25">
      <c r="B328" s="92"/>
    </row>
    <row r="329" spans="2:2" x14ac:dyDescent="0.25">
      <c r="B329" s="92"/>
    </row>
    <row r="330" spans="2:2" x14ac:dyDescent="0.25">
      <c r="B330" s="92"/>
    </row>
    <row r="331" spans="2:2" x14ac:dyDescent="0.25">
      <c r="B331" s="92"/>
    </row>
    <row r="332" spans="2:2" x14ac:dyDescent="0.25">
      <c r="B332" s="92"/>
    </row>
    <row r="333" spans="2:2" x14ac:dyDescent="0.25">
      <c r="B333" s="92"/>
    </row>
    <row r="334" spans="2:2" x14ac:dyDescent="0.25">
      <c r="B334" s="92"/>
    </row>
    <row r="335" spans="2:2" x14ac:dyDescent="0.25">
      <c r="B335" s="92"/>
    </row>
    <row r="336" spans="2:2" x14ac:dyDescent="0.25">
      <c r="B336" s="92"/>
    </row>
    <row r="337" spans="2:2" x14ac:dyDescent="0.25">
      <c r="B337" s="92"/>
    </row>
    <row r="338" spans="2:2" x14ac:dyDescent="0.25">
      <c r="B338" s="92"/>
    </row>
    <row r="339" spans="2:2" x14ac:dyDescent="0.25">
      <c r="B339" s="92"/>
    </row>
    <row r="340" spans="2:2" x14ac:dyDescent="0.25">
      <c r="B340" s="92"/>
    </row>
    <row r="341" spans="2:2" x14ac:dyDescent="0.25">
      <c r="B341" s="92"/>
    </row>
    <row r="342" spans="2:2" x14ac:dyDescent="0.25">
      <c r="B342" s="92"/>
    </row>
    <row r="343" spans="2:2" x14ac:dyDescent="0.25">
      <c r="B343" s="92"/>
    </row>
    <row r="344" spans="2:2" x14ac:dyDescent="0.25">
      <c r="B344" s="92"/>
    </row>
    <row r="345" spans="2:2" x14ac:dyDescent="0.25">
      <c r="B345" s="92"/>
    </row>
    <row r="346" spans="2:2" x14ac:dyDescent="0.25">
      <c r="B346" s="92"/>
    </row>
    <row r="347" spans="2:2" x14ac:dyDescent="0.25">
      <c r="B347" s="92"/>
    </row>
    <row r="348" spans="2:2" x14ac:dyDescent="0.25">
      <c r="B348" s="92"/>
    </row>
    <row r="349" spans="2:2" x14ac:dyDescent="0.25">
      <c r="B349" s="92"/>
    </row>
    <row r="350" spans="2:2" x14ac:dyDescent="0.25">
      <c r="B350" s="92"/>
    </row>
    <row r="351" spans="2:2" x14ac:dyDescent="0.25">
      <c r="B351" s="92"/>
    </row>
    <row r="352" spans="2:2" x14ac:dyDescent="0.25">
      <c r="B352" s="92"/>
    </row>
    <row r="353" spans="2:2" x14ac:dyDescent="0.25">
      <c r="B353" s="92"/>
    </row>
    <row r="354" spans="2:2" x14ac:dyDescent="0.25">
      <c r="B354" s="92"/>
    </row>
    <row r="355" spans="2:2" x14ac:dyDescent="0.25">
      <c r="B355" s="92"/>
    </row>
    <row r="356" spans="2:2" x14ac:dyDescent="0.25">
      <c r="B356" s="92"/>
    </row>
    <row r="357" spans="2:2" x14ac:dyDescent="0.25">
      <c r="B357" s="92"/>
    </row>
    <row r="358" spans="2:2" x14ac:dyDescent="0.25">
      <c r="B358" s="92"/>
    </row>
    <row r="359" spans="2:2" x14ac:dyDescent="0.25">
      <c r="B359" s="92"/>
    </row>
    <row r="360" spans="2:2" x14ac:dyDescent="0.25">
      <c r="B360" s="92"/>
    </row>
    <row r="361" spans="2:2" x14ac:dyDescent="0.25">
      <c r="B361" s="92"/>
    </row>
    <row r="362" spans="2:2" x14ac:dyDescent="0.25">
      <c r="B362" s="92"/>
    </row>
    <row r="363" spans="2:2" x14ac:dyDescent="0.25">
      <c r="B363" s="92"/>
    </row>
    <row r="364" spans="2:2" x14ac:dyDescent="0.25">
      <c r="B364" s="92"/>
    </row>
    <row r="365" spans="2:2" x14ac:dyDescent="0.25">
      <c r="B365" s="92"/>
    </row>
    <row r="366" spans="2:2" x14ac:dyDescent="0.25">
      <c r="B366" s="92"/>
    </row>
    <row r="367" spans="2:2" x14ac:dyDescent="0.25">
      <c r="B367" s="92"/>
    </row>
    <row r="368" spans="2:2" x14ac:dyDescent="0.25">
      <c r="B368" s="92"/>
    </row>
    <row r="369" spans="2:2" x14ac:dyDescent="0.25">
      <c r="B369" s="92"/>
    </row>
    <row r="370" spans="2:2" x14ac:dyDescent="0.25">
      <c r="B370" s="92"/>
    </row>
    <row r="371" spans="2:2" x14ac:dyDescent="0.25">
      <c r="B371" s="92"/>
    </row>
    <row r="372" spans="2:2" x14ac:dyDescent="0.25">
      <c r="B372" s="92"/>
    </row>
    <row r="373" spans="2:2" x14ac:dyDescent="0.25">
      <c r="B373" s="92"/>
    </row>
    <row r="374" spans="2:2" x14ac:dyDescent="0.25">
      <c r="B374" s="92"/>
    </row>
    <row r="375" spans="2:2" x14ac:dyDescent="0.25">
      <c r="B375" s="92"/>
    </row>
    <row r="376" spans="2:2" x14ac:dyDescent="0.25">
      <c r="B376" s="92"/>
    </row>
    <row r="377" spans="2:2" x14ac:dyDescent="0.25">
      <c r="B377" s="92"/>
    </row>
    <row r="378" spans="2:2" x14ac:dyDescent="0.25">
      <c r="B378" s="92"/>
    </row>
    <row r="379" spans="2:2" x14ac:dyDescent="0.25">
      <c r="B379" s="92"/>
    </row>
    <row r="380" spans="2:2" x14ac:dyDescent="0.25">
      <c r="B380" s="92"/>
    </row>
    <row r="381" spans="2:2" x14ac:dyDescent="0.25">
      <c r="B381" s="92"/>
    </row>
    <row r="382" spans="2:2" x14ac:dyDescent="0.25">
      <c r="B382" s="92"/>
    </row>
    <row r="383" spans="2:2" x14ac:dyDescent="0.25">
      <c r="B383" s="92"/>
    </row>
    <row r="384" spans="2:2" x14ac:dyDescent="0.25">
      <c r="B384" s="92"/>
    </row>
    <row r="385" spans="2:2" x14ac:dyDescent="0.25">
      <c r="B385" s="92"/>
    </row>
    <row r="386" spans="2:2" x14ac:dyDescent="0.25">
      <c r="B386" s="92"/>
    </row>
    <row r="387" spans="2:2" x14ac:dyDescent="0.25">
      <c r="B387" s="92"/>
    </row>
    <row r="388" spans="2:2" x14ac:dyDescent="0.25">
      <c r="B388" s="92"/>
    </row>
    <row r="389" spans="2:2" x14ac:dyDescent="0.25">
      <c r="B389" s="92"/>
    </row>
    <row r="390" spans="2:2" x14ac:dyDescent="0.25">
      <c r="B390" s="92"/>
    </row>
    <row r="391" spans="2:2" x14ac:dyDescent="0.25">
      <c r="B391" s="92"/>
    </row>
    <row r="392" spans="2:2" x14ac:dyDescent="0.25">
      <c r="B392" s="92"/>
    </row>
    <row r="393" spans="2:2" x14ac:dyDescent="0.25">
      <c r="B393" s="92"/>
    </row>
    <row r="394" spans="2:2" x14ac:dyDescent="0.25">
      <c r="B394" s="92"/>
    </row>
    <row r="395" spans="2:2" x14ac:dyDescent="0.25">
      <c r="B395" s="92"/>
    </row>
    <row r="396" spans="2:2" x14ac:dyDescent="0.25">
      <c r="B396" s="92"/>
    </row>
    <row r="397" spans="2:2" x14ac:dyDescent="0.25">
      <c r="B397" s="92"/>
    </row>
    <row r="398" spans="2:2" x14ac:dyDescent="0.25">
      <c r="B398" s="92"/>
    </row>
    <row r="399" spans="2:2" x14ac:dyDescent="0.25">
      <c r="B399" s="92"/>
    </row>
    <row r="400" spans="2:2" x14ac:dyDescent="0.25">
      <c r="B400" s="92"/>
    </row>
    <row r="401" spans="2:2" x14ac:dyDescent="0.25">
      <c r="B401" s="92"/>
    </row>
    <row r="402" spans="2:2" x14ac:dyDescent="0.25">
      <c r="B402" s="92"/>
    </row>
    <row r="403" spans="2:2" x14ac:dyDescent="0.25">
      <c r="B403" s="92"/>
    </row>
    <row r="404" spans="2:2" x14ac:dyDescent="0.25">
      <c r="B404" s="92"/>
    </row>
    <row r="405" spans="2:2" x14ac:dyDescent="0.25">
      <c r="B405" s="92"/>
    </row>
    <row r="406" spans="2:2" x14ac:dyDescent="0.25">
      <c r="B406" s="92"/>
    </row>
    <row r="407" spans="2:2" x14ac:dyDescent="0.25">
      <c r="B407" s="92"/>
    </row>
    <row r="408" spans="2:2" x14ac:dyDescent="0.25">
      <c r="B408" s="92"/>
    </row>
    <row r="409" spans="2:2" x14ac:dyDescent="0.25">
      <c r="B409" s="92"/>
    </row>
    <row r="410" spans="2:2" x14ac:dyDescent="0.25">
      <c r="B410" s="92"/>
    </row>
    <row r="411" spans="2:2" x14ac:dyDescent="0.25">
      <c r="B411" s="92"/>
    </row>
    <row r="412" spans="2:2" x14ac:dyDescent="0.25">
      <c r="B412" s="92"/>
    </row>
    <row r="413" spans="2:2" x14ac:dyDescent="0.25">
      <c r="B413" s="92"/>
    </row>
    <row r="414" spans="2:2" x14ac:dyDescent="0.25">
      <c r="B414" s="92"/>
    </row>
    <row r="415" spans="2:2" x14ac:dyDescent="0.25">
      <c r="B415" s="92"/>
    </row>
    <row r="416" spans="2:2" x14ac:dyDescent="0.25">
      <c r="B416" s="92"/>
    </row>
    <row r="417" spans="2:2" x14ac:dyDescent="0.25">
      <c r="B417" s="92"/>
    </row>
    <row r="418" spans="2:2" x14ac:dyDescent="0.25">
      <c r="B418" s="92"/>
    </row>
    <row r="419" spans="2:2" x14ac:dyDescent="0.25">
      <c r="B419" s="92"/>
    </row>
    <row r="420" spans="2:2" x14ac:dyDescent="0.25">
      <c r="B420" s="92"/>
    </row>
    <row r="421" spans="2:2" x14ac:dyDescent="0.25">
      <c r="B421" s="92"/>
    </row>
    <row r="422" spans="2:2" x14ac:dyDescent="0.25">
      <c r="B422" s="92"/>
    </row>
    <row r="423" spans="2:2" x14ac:dyDescent="0.25">
      <c r="B423" s="92"/>
    </row>
    <row r="424" spans="2:2" x14ac:dyDescent="0.25">
      <c r="B424" s="92"/>
    </row>
    <row r="425" spans="2:2" x14ac:dyDescent="0.25">
      <c r="B425" s="92"/>
    </row>
    <row r="426" spans="2:2" x14ac:dyDescent="0.25">
      <c r="B426" s="92"/>
    </row>
    <row r="427" spans="2:2" x14ac:dyDescent="0.25">
      <c r="B427" s="92"/>
    </row>
    <row r="428" spans="2:2" x14ac:dyDescent="0.25">
      <c r="B428" s="92"/>
    </row>
    <row r="429" spans="2:2" x14ac:dyDescent="0.25">
      <c r="B429" s="92"/>
    </row>
    <row r="430" spans="2:2" x14ac:dyDescent="0.25">
      <c r="B430" s="92"/>
    </row>
    <row r="431" spans="2:2" x14ac:dyDescent="0.25">
      <c r="B431" s="92"/>
    </row>
    <row r="432" spans="2:2" x14ac:dyDescent="0.25">
      <c r="B432" s="92"/>
    </row>
    <row r="433" spans="2:2" x14ac:dyDescent="0.25">
      <c r="B433" s="92"/>
    </row>
    <row r="434" spans="2:2" x14ac:dyDescent="0.25">
      <c r="B434" s="92"/>
    </row>
    <row r="435" spans="2:2" x14ac:dyDescent="0.25">
      <c r="B435" s="92"/>
    </row>
    <row r="436" spans="2:2" x14ac:dyDescent="0.25">
      <c r="B436" s="92"/>
    </row>
    <row r="437" spans="2:2" x14ac:dyDescent="0.25">
      <c r="B437" s="92"/>
    </row>
    <row r="438" spans="2:2" x14ac:dyDescent="0.25">
      <c r="B438" s="92"/>
    </row>
    <row r="439" spans="2:2" x14ac:dyDescent="0.25">
      <c r="B439" s="92"/>
    </row>
    <row r="440" spans="2:2" x14ac:dyDescent="0.25">
      <c r="B440" s="92"/>
    </row>
    <row r="441" spans="2:2" x14ac:dyDescent="0.25">
      <c r="B441" s="92"/>
    </row>
    <row r="442" spans="2:2" x14ac:dyDescent="0.25">
      <c r="B442" s="92"/>
    </row>
    <row r="443" spans="2:2" x14ac:dyDescent="0.25">
      <c r="B443" s="92"/>
    </row>
    <row r="444" spans="2:2" x14ac:dyDescent="0.25">
      <c r="B444" s="92"/>
    </row>
    <row r="445" spans="2:2" x14ac:dyDescent="0.25">
      <c r="B445" s="92"/>
    </row>
    <row r="446" spans="2:2" x14ac:dyDescent="0.25">
      <c r="B446" s="92"/>
    </row>
    <row r="447" spans="2:2" x14ac:dyDescent="0.25">
      <c r="B447" s="92"/>
    </row>
    <row r="448" spans="2:2" x14ac:dyDescent="0.25">
      <c r="B448" s="92"/>
    </row>
    <row r="449" spans="2:2" x14ac:dyDescent="0.25">
      <c r="B449" s="92"/>
    </row>
    <row r="450" spans="2:2" x14ac:dyDescent="0.25">
      <c r="B450" s="92"/>
    </row>
    <row r="451" spans="2:2" x14ac:dyDescent="0.25">
      <c r="B451" s="92"/>
    </row>
    <row r="452" spans="2:2" x14ac:dyDescent="0.25">
      <c r="B452" s="92"/>
    </row>
    <row r="453" spans="2:2" x14ac:dyDescent="0.25">
      <c r="B453" s="92"/>
    </row>
    <row r="454" spans="2:2" x14ac:dyDescent="0.25">
      <c r="B454" s="92"/>
    </row>
    <row r="455" spans="2:2" x14ac:dyDescent="0.25">
      <c r="B455" s="92"/>
    </row>
    <row r="456" spans="2:2" x14ac:dyDescent="0.25">
      <c r="B456" s="92"/>
    </row>
    <row r="457" spans="2:2" x14ac:dyDescent="0.25">
      <c r="B457" s="92"/>
    </row>
    <row r="458" spans="2:2" x14ac:dyDescent="0.25">
      <c r="B458" s="92"/>
    </row>
    <row r="459" spans="2:2" x14ac:dyDescent="0.25">
      <c r="B459" s="92"/>
    </row>
    <row r="460" spans="2:2" x14ac:dyDescent="0.25">
      <c r="B460" s="92"/>
    </row>
    <row r="461" spans="2:2" x14ac:dyDescent="0.25">
      <c r="B461" s="92"/>
    </row>
    <row r="462" spans="2:2" x14ac:dyDescent="0.25">
      <c r="B462" s="92"/>
    </row>
    <row r="463" spans="2:2" x14ac:dyDescent="0.25">
      <c r="B463" s="92"/>
    </row>
    <row r="464" spans="2:2" x14ac:dyDescent="0.25">
      <c r="B464" s="92"/>
    </row>
    <row r="465" spans="2:2" x14ac:dyDescent="0.25">
      <c r="B465" s="92"/>
    </row>
    <row r="466" spans="2:2" x14ac:dyDescent="0.25">
      <c r="B466" s="92"/>
    </row>
    <row r="467" spans="2:2" x14ac:dyDescent="0.25">
      <c r="B467" s="92"/>
    </row>
    <row r="468" spans="2:2" x14ac:dyDescent="0.25">
      <c r="B468" s="92"/>
    </row>
    <row r="469" spans="2:2" x14ac:dyDescent="0.25">
      <c r="B469" s="92"/>
    </row>
    <row r="470" spans="2:2" x14ac:dyDescent="0.25">
      <c r="B470" s="92"/>
    </row>
    <row r="471" spans="2:2" x14ac:dyDescent="0.25">
      <c r="B471" s="92"/>
    </row>
    <row r="472" spans="2:2" x14ac:dyDescent="0.25">
      <c r="B472" s="92"/>
    </row>
    <row r="473" spans="2:2" x14ac:dyDescent="0.25">
      <c r="B473" s="92"/>
    </row>
    <row r="474" spans="2:2" x14ac:dyDescent="0.25">
      <c r="B474" s="92"/>
    </row>
    <row r="475" spans="2:2" x14ac:dyDescent="0.25">
      <c r="B475" s="92"/>
    </row>
    <row r="476" spans="2:2" x14ac:dyDescent="0.25">
      <c r="B476" s="92"/>
    </row>
    <row r="477" spans="2:2" x14ac:dyDescent="0.25">
      <c r="B477" s="92"/>
    </row>
    <row r="478" spans="2:2" x14ac:dyDescent="0.25">
      <c r="B478" s="92"/>
    </row>
    <row r="479" spans="2:2" x14ac:dyDescent="0.25">
      <c r="B479" s="92"/>
    </row>
    <row r="480" spans="2:2" x14ac:dyDescent="0.25">
      <c r="B480" s="92"/>
    </row>
    <row r="481" spans="2:2" x14ac:dyDescent="0.25">
      <c r="B481" s="92"/>
    </row>
    <row r="482" spans="2:2" x14ac:dyDescent="0.25">
      <c r="B482" s="92"/>
    </row>
    <row r="483" spans="2:2" x14ac:dyDescent="0.25">
      <c r="B483" s="92"/>
    </row>
    <row r="484" spans="2:2" x14ac:dyDescent="0.25">
      <c r="B484" s="92"/>
    </row>
    <row r="485" spans="2:2" x14ac:dyDescent="0.25">
      <c r="B485" s="92"/>
    </row>
    <row r="486" spans="2:2" x14ac:dyDescent="0.25">
      <c r="B486" s="92"/>
    </row>
    <row r="487" spans="2:2" x14ac:dyDescent="0.25">
      <c r="B487" s="92"/>
    </row>
    <row r="488" spans="2:2" x14ac:dyDescent="0.25">
      <c r="B488" s="92"/>
    </row>
    <row r="489" spans="2:2" x14ac:dyDescent="0.25">
      <c r="B489" s="92"/>
    </row>
    <row r="490" spans="2:2" x14ac:dyDescent="0.25">
      <c r="B490" s="92"/>
    </row>
    <row r="491" spans="2:2" x14ac:dyDescent="0.25">
      <c r="B491" s="92"/>
    </row>
    <row r="492" spans="2:2" x14ac:dyDescent="0.25">
      <c r="B492" s="92"/>
    </row>
    <row r="493" spans="2:2" x14ac:dyDescent="0.25">
      <c r="B493" s="92"/>
    </row>
    <row r="494" spans="2:2" x14ac:dyDescent="0.25">
      <c r="B494" s="92"/>
    </row>
    <row r="495" spans="2:2" x14ac:dyDescent="0.25">
      <c r="B495" s="92"/>
    </row>
    <row r="496" spans="2:2" x14ac:dyDescent="0.25">
      <c r="B496" s="92"/>
    </row>
    <row r="497" spans="2:2" x14ac:dyDescent="0.25">
      <c r="B497" s="92"/>
    </row>
    <row r="498" spans="2:2" x14ac:dyDescent="0.25">
      <c r="B498" s="92"/>
    </row>
    <row r="499" spans="2:2" x14ac:dyDescent="0.25">
      <c r="B499" s="92"/>
    </row>
    <row r="500" spans="2:2" x14ac:dyDescent="0.25">
      <c r="B500" s="92"/>
    </row>
    <row r="501" spans="2:2" x14ac:dyDescent="0.25">
      <c r="B501" s="92"/>
    </row>
    <row r="502" spans="2:2" x14ac:dyDescent="0.25">
      <c r="B502" s="92"/>
    </row>
    <row r="503" spans="2:2" x14ac:dyDescent="0.25">
      <c r="B503" s="92"/>
    </row>
    <row r="504" spans="2:2" x14ac:dyDescent="0.25">
      <c r="B504" s="92"/>
    </row>
    <row r="505" spans="2:2" x14ac:dyDescent="0.25">
      <c r="B505" s="92"/>
    </row>
    <row r="506" spans="2:2" x14ac:dyDescent="0.25">
      <c r="B506" s="92"/>
    </row>
    <row r="507" spans="2:2" x14ac:dyDescent="0.25">
      <c r="B507" s="92"/>
    </row>
    <row r="508" spans="2:2" x14ac:dyDescent="0.25">
      <c r="B508" s="92"/>
    </row>
    <row r="509" spans="2:2" x14ac:dyDescent="0.25">
      <c r="B509" s="92"/>
    </row>
    <row r="510" spans="2:2" x14ac:dyDescent="0.25">
      <c r="B510" s="92"/>
    </row>
    <row r="511" spans="2:2" x14ac:dyDescent="0.25">
      <c r="B511" s="92"/>
    </row>
    <row r="512" spans="2:2" x14ac:dyDescent="0.25">
      <c r="B512" s="92"/>
    </row>
    <row r="513" spans="2:2" x14ac:dyDescent="0.25">
      <c r="B513" s="92"/>
    </row>
    <row r="514" spans="2:2" x14ac:dyDescent="0.25">
      <c r="B514" s="92"/>
    </row>
    <row r="515" spans="2:2" x14ac:dyDescent="0.25">
      <c r="B515" s="92"/>
    </row>
    <row r="516" spans="2:2" x14ac:dyDescent="0.25">
      <c r="B516" s="92"/>
    </row>
    <row r="517" spans="2:2" x14ac:dyDescent="0.25">
      <c r="B517" s="92"/>
    </row>
    <row r="518" spans="2:2" x14ac:dyDescent="0.25">
      <c r="B518" s="92"/>
    </row>
    <row r="519" spans="2:2" x14ac:dyDescent="0.25">
      <c r="B519" s="92"/>
    </row>
    <row r="520" spans="2:2" x14ac:dyDescent="0.25">
      <c r="B520" s="92"/>
    </row>
    <row r="521" spans="2:2" x14ac:dyDescent="0.25">
      <c r="B521" s="92"/>
    </row>
    <row r="522" spans="2:2" x14ac:dyDescent="0.25">
      <c r="B522" s="92"/>
    </row>
    <row r="523" spans="2:2" x14ac:dyDescent="0.25">
      <c r="B523" s="92"/>
    </row>
    <row r="524" spans="2:2" x14ac:dyDescent="0.25">
      <c r="B524" s="92"/>
    </row>
    <row r="525" spans="2:2" x14ac:dyDescent="0.25">
      <c r="B525" s="92"/>
    </row>
    <row r="526" spans="2:2" x14ac:dyDescent="0.25">
      <c r="B526" s="92"/>
    </row>
    <row r="527" spans="2:2" x14ac:dyDescent="0.25">
      <c r="B527" s="92"/>
    </row>
    <row r="528" spans="2:2" x14ac:dyDescent="0.25">
      <c r="B528" s="92"/>
    </row>
    <row r="529" spans="2:2" x14ac:dyDescent="0.25">
      <c r="B529" s="92"/>
    </row>
    <row r="530" spans="2:2" x14ac:dyDescent="0.25">
      <c r="B530" s="92"/>
    </row>
    <row r="531" spans="2:2" x14ac:dyDescent="0.25">
      <c r="B531" s="92"/>
    </row>
    <row r="532" spans="2:2" x14ac:dyDescent="0.25">
      <c r="B532" s="92"/>
    </row>
    <row r="533" spans="2:2" x14ac:dyDescent="0.25">
      <c r="B533" s="92"/>
    </row>
    <row r="534" spans="2:2" x14ac:dyDescent="0.25">
      <c r="B534" s="92"/>
    </row>
    <row r="535" spans="2:2" x14ac:dyDescent="0.25">
      <c r="B535" s="92"/>
    </row>
    <row r="536" spans="2:2" x14ac:dyDescent="0.25">
      <c r="B536" s="92"/>
    </row>
    <row r="537" spans="2:2" x14ac:dyDescent="0.25">
      <c r="B537" s="92"/>
    </row>
    <row r="538" spans="2:2" x14ac:dyDescent="0.25">
      <c r="B538" s="92"/>
    </row>
    <row r="539" spans="2:2" x14ac:dyDescent="0.25">
      <c r="B539" s="92"/>
    </row>
    <row r="540" spans="2:2" x14ac:dyDescent="0.25">
      <c r="B540" s="92"/>
    </row>
    <row r="541" spans="2:2" x14ac:dyDescent="0.25">
      <c r="B541" s="92"/>
    </row>
    <row r="542" spans="2:2" x14ac:dyDescent="0.25">
      <c r="B542" s="92"/>
    </row>
    <row r="543" spans="2:2" x14ac:dyDescent="0.25">
      <c r="B543" s="92"/>
    </row>
    <row r="544" spans="2:2" x14ac:dyDescent="0.25">
      <c r="B544" s="92"/>
    </row>
    <row r="545" spans="2:2" x14ac:dyDescent="0.25">
      <c r="B545" s="92"/>
    </row>
    <row r="546" spans="2:2" x14ac:dyDescent="0.25">
      <c r="B546" s="92"/>
    </row>
    <row r="547" spans="2:2" x14ac:dyDescent="0.25">
      <c r="B547" s="92"/>
    </row>
    <row r="548" spans="2:2" x14ac:dyDescent="0.25">
      <c r="B548" s="92"/>
    </row>
    <row r="549" spans="2:2" x14ac:dyDescent="0.25">
      <c r="B549" s="92"/>
    </row>
    <row r="550" spans="2:2" x14ac:dyDescent="0.25">
      <c r="B550" s="92"/>
    </row>
    <row r="551" spans="2:2" x14ac:dyDescent="0.25">
      <c r="B551" s="92"/>
    </row>
    <row r="552" spans="2:2" x14ac:dyDescent="0.25">
      <c r="B552" s="92"/>
    </row>
    <row r="553" spans="2:2" x14ac:dyDescent="0.25">
      <c r="B553" s="92"/>
    </row>
    <row r="554" spans="2:2" x14ac:dyDescent="0.25">
      <c r="B554" s="92"/>
    </row>
    <row r="555" spans="2:2" x14ac:dyDescent="0.25">
      <c r="B555" s="92"/>
    </row>
    <row r="556" spans="2:2" x14ac:dyDescent="0.25">
      <c r="B556" s="92"/>
    </row>
    <row r="557" spans="2:2" x14ac:dyDescent="0.25">
      <c r="B557" s="92"/>
    </row>
    <row r="558" spans="2:2" x14ac:dyDescent="0.25">
      <c r="B558" s="92"/>
    </row>
    <row r="559" spans="2:2" x14ac:dyDescent="0.25">
      <c r="B559" s="92"/>
    </row>
    <row r="560" spans="2:2" x14ac:dyDescent="0.25">
      <c r="B560" s="92"/>
    </row>
    <row r="561" spans="2:2" x14ac:dyDescent="0.25">
      <c r="B561" s="92"/>
    </row>
    <row r="562" spans="2:2" x14ac:dyDescent="0.25">
      <c r="B562" s="92"/>
    </row>
    <row r="563" spans="2:2" x14ac:dyDescent="0.25">
      <c r="B563" s="92"/>
    </row>
    <row r="564" spans="2:2" x14ac:dyDescent="0.25">
      <c r="B564" s="92"/>
    </row>
    <row r="565" spans="2:2" x14ac:dyDescent="0.25">
      <c r="B565" s="92"/>
    </row>
    <row r="566" spans="2:2" x14ac:dyDescent="0.25">
      <c r="B566" s="92"/>
    </row>
    <row r="567" spans="2:2" x14ac:dyDescent="0.25">
      <c r="B567" s="92"/>
    </row>
    <row r="568" spans="2:2" x14ac:dyDescent="0.25">
      <c r="B568" s="92"/>
    </row>
    <row r="569" spans="2:2" x14ac:dyDescent="0.25">
      <c r="B569" s="92"/>
    </row>
    <row r="570" spans="2:2" x14ac:dyDescent="0.25">
      <c r="B570" s="92"/>
    </row>
    <row r="571" spans="2:2" x14ac:dyDescent="0.25">
      <c r="B571" s="92"/>
    </row>
    <row r="572" spans="2:2" x14ac:dyDescent="0.25">
      <c r="B572" s="92"/>
    </row>
    <row r="573" spans="2:2" x14ac:dyDescent="0.25">
      <c r="B573" s="92"/>
    </row>
    <row r="574" spans="2:2" x14ac:dyDescent="0.25">
      <c r="B574" s="92"/>
    </row>
    <row r="575" spans="2:2" x14ac:dyDescent="0.25">
      <c r="B575" s="92"/>
    </row>
    <row r="576" spans="2:2" x14ac:dyDescent="0.25">
      <c r="B576" s="92"/>
    </row>
    <row r="577" spans="2:2" x14ac:dyDescent="0.25">
      <c r="B577" s="92"/>
    </row>
    <row r="578" spans="2:2" x14ac:dyDescent="0.25">
      <c r="B578" s="92"/>
    </row>
    <row r="579" spans="2:2" x14ac:dyDescent="0.25">
      <c r="B579" s="92"/>
    </row>
    <row r="580" spans="2:2" x14ac:dyDescent="0.25">
      <c r="B580" s="92"/>
    </row>
    <row r="581" spans="2:2" x14ac:dyDescent="0.25">
      <c r="B581" s="92"/>
    </row>
    <row r="582" spans="2:2" x14ac:dyDescent="0.25">
      <c r="B582" s="92"/>
    </row>
    <row r="583" spans="2:2" x14ac:dyDescent="0.25">
      <c r="B583" s="92"/>
    </row>
    <row r="584" spans="2:2" x14ac:dyDescent="0.25">
      <c r="B584" s="92"/>
    </row>
    <row r="585" spans="2:2" x14ac:dyDescent="0.25">
      <c r="B585" s="92"/>
    </row>
    <row r="586" spans="2:2" x14ac:dyDescent="0.25">
      <c r="B586" s="92"/>
    </row>
    <row r="587" spans="2:2" x14ac:dyDescent="0.25">
      <c r="B587" s="92"/>
    </row>
    <row r="588" spans="2:2" x14ac:dyDescent="0.25">
      <c r="B588" s="92"/>
    </row>
    <row r="589" spans="2:2" x14ac:dyDescent="0.25">
      <c r="B589" s="92"/>
    </row>
    <row r="590" spans="2:2" x14ac:dyDescent="0.25">
      <c r="B590" s="92"/>
    </row>
    <row r="591" spans="2:2" x14ac:dyDescent="0.25">
      <c r="B591" s="92"/>
    </row>
    <row r="592" spans="2:2" x14ac:dyDescent="0.25">
      <c r="B592" s="92"/>
    </row>
    <row r="593" spans="2:2" x14ac:dyDescent="0.25">
      <c r="B593" s="92"/>
    </row>
    <row r="594" spans="2:2" x14ac:dyDescent="0.25">
      <c r="B594" s="92"/>
    </row>
  </sheetData>
  <mergeCells count="2">
    <mergeCell ref="B7:G7"/>
    <mergeCell ref="I7:O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O91"/>
  <sheetViews>
    <sheetView topLeftCell="A64" zoomScale="70" zoomScaleNormal="70" workbookViewId="0">
      <selection activeCell="B4" sqref="B4"/>
    </sheetView>
  </sheetViews>
  <sheetFormatPr baseColWidth="10" defaultRowHeight="15" x14ac:dyDescent="0.25"/>
  <cols>
    <col min="1" max="1" width="5.85546875" customWidth="1"/>
    <col min="4" max="6" width="18" customWidth="1"/>
  </cols>
  <sheetData>
    <row r="1" spans="1:15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" x14ac:dyDescent="0.25">
      <c r="A2" s="28"/>
      <c r="B2" s="27" t="s">
        <v>57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x14ac:dyDescent="0.25">
      <c r="A3" s="28"/>
      <c r="B3" s="31" t="s">
        <v>262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x14ac:dyDescent="0.25">
      <c r="A4" s="28"/>
      <c r="B4" s="31" t="s">
        <v>146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7" spans="1:15" ht="15.75" customHeight="1" x14ac:dyDescent="0.25">
      <c r="B7" s="182" t="s">
        <v>90</v>
      </c>
      <c r="C7" s="182"/>
      <c r="D7" s="188" t="s">
        <v>131</v>
      </c>
      <c r="E7" s="189"/>
      <c r="F7" s="190"/>
      <c r="G7" s="186" t="s">
        <v>70</v>
      </c>
    </row>
    <row r="8" spans="1:15" ht="18" x14ac:dyDescent="0.25">
      <c r="B8" s="182" t="s">
        <v>0</v>
      </c>
      <c r="C8" s="182"/>
      <c r="D8" s="76" t="s">
        <v>91</v>
      </c>
      <c r="E8" s="76" t="s">
        <v>92</v>
      </c>
      <c r="F8" s="76" t="s">
        <v>31</v>
      </c>
      <c r="G8" s="187"/>
    </row>
    <row r="9" spans="1:15" x14ac:dyDescent="0.25">
      <c r="B9" s="183">
        <v>2013</v>
      </c>
      <c r="C9" s="75" t="s">
        <v>93</v>
      </c>
      <c r="D9" s="74">
        <v>476</v>
      </c>
      <c r="E9" s="74">
        <v>411</v>
      </c>
      <c r="F9" s="74">
        <v>90</v>
      </c>
      <c r="G9" s="77">
        <f t="shared" ref="G9:G48" si="0">SUM(D9:F9)</f>
        <v>977</v>
      </c>
    </row>
    <row r="10" spans="1:15" x14ac:dyDescent="0.25">
      <c r="B10" s="184"/>
      <c r="C10" s="75" t="s">
        <v>94</v>
      </c>
      <c r="D10" s="74">
        <v>246</v>
      </c>
      <c r="E10" s="74">
        <v>215</v>
      </c>
      <c r="F10" s="74">
        <v>61</v>
      </c>
      <c r="G10" s="77">
        <f t="shared" si="0"/>
        <v>522</v>
      </c>
    </row>
    <row r="11" spans="1:15" x14ac:dyDescent="0.25">
      <c r="B11" s="184"/>
      <c r="C11" s="75" t="s">
        <v>95</v>
      </c>
      <c r="D11" s="74">
        <v>802</v>
      </c>
      <c r="E11" s="74">
        <v>664</v>
      </c>
      <c r="F11" s="74">
        <v>137</v>
      </c>
      <c r="G11" s="77">
        <f t="shared" si="0"/>
        <v>1603</v>
      </c>
    </row>
    <row r="12" spans="1:15" x14ac:dyDescent="0.25">
      <c r="B12" s="184"/>
      <c r="C12" s="75" t="s">
        <v>96</v>
      </c>
      <c r="D12" s="74">
        <v>917</v>
      </c>
      <c r="E12" s="74">
        <v>687</v>
      </c>
      <c r="F12" s="74">
        <v>191</v>
      </c>
      <c r="G12" s="77">
        <f t="shared" si="0"/>
        <v>1795</v>
      </c>
    </row>
    <row r="13" spans="1:15" x14ac:dyDescent="0.25">
      <c r="B13" s="184"/>
      <c r="C13" s="75" t="s">
        <v>43</v>
      </c>
      <c r="D13" s="74">
        <v>649</v>
      </c>
      <c r="E13" s="74">
        <v>521</v>
      </c>
      <c r="F13" s="74">
        <v>108</v>
      </c>
      <c r="G13" s="77">
        <f t="shared" si="0"/>
        <v>1278</v>
      </c>
    </row>
    <row r="14" spans="1:15" x14ac:dyDescent="0.25">
      <c r="B14" s="184"/>
      <c r="C14" s="75" t="s">
        <v>97</v>
      </c>
      <c r="D14" s="74">
        <v>514</v>
      </c>
      <c r="E14" s="74">
        <v>441</v>
      </c>
      <c r="F14" s="74">
        <v>116</v>
      </c>
      <c r="G14" s="77">
        <f t="shared" si="0"/>
        <v>1071</v>
      </c>
    </row>
    <row r="15" spans="1:15" x14ac:dyDescent="0.25">
      <c r="B15" s="184"/>
      <c r="C15" s="75" t="s">
        <v>98</v>
      </c>
      <c r="D15" s="74">
        <v>505</v>
      </c>
      <c r="E15" s="74">
        <v>424</v>
      </c>
      <c r="F15" s="74">
        <v>100</v>
      </c>
      <c r="G15" s="77">
        <f t="shared" si="0"/>
        <v>1029</v>
      </c>
    </row>
    <row r="16" spans="1:15" x14ac:dyDescent="0.25">
      <c r="B16" s="184"/>
      <c r="C16" s="75" t="s">
        <v>99</v>
      </c>
      <c r="D16" s="74">
        <v>540</v>
      </c>
      <c r="E16" s="74">
        <v>410</v>
      </c>
      <c r="F16" s="74">
        <v>128</v>
      </c>
      <c r="G16" s="77">
        <f t="shared" si="0"/>
        <v>1078</v>
      </c>
    </row>
    <row r="17" spans="2:7" x14ac:dyDescent="0.25">
      <c r="B17" s="184"/>
      <c r="C17" s="75" t="s">
        <v>100</v>
      </c>
      <c r="D17" s="74">
        <v>658</v>
      </c>
      <c r="E17" s="74">
        <v>396</v>
      </c>
      <c r="F17" s="74">
        <v>116</v>
      </c>
      <c r="G17" s="77">
        <f t="shared" si="0"/>
        <v>1170</v>
      </c>
    </row>
    <row r="18" spans="2:7" x14ac:dyDescent="0.25">
      <c r="B18" s="184"/>
      <c r="C18" s="75" t="s">
        <v>101</v>
      </c>
      <c r="D18" s="74">
        <v>536</v>
      </c>
      <c r="E18" s="74">
        <v>466</v>
      </c>
      <c r="F18" s="74">
        <v>116</v>
      </c>
      <c r="G18" s="77">
        <f t="shared" si="0"/>
        <v>1118</v>
      </c>
    </row>
    <row r="19" spans="2:7" x14ac:dyDescent="0.25">
      <c r="B19" s="184"/>
      <c r="C19" s="75" t="s">
        <v>102</v>
      </c>
      <c r="D19" s="74">
        <v>477</v>
      </c>
      <c r="E19" s="74">
        <v>441</v>
      </c>
      <c r="F19" s="74">
        <v>93</v>
      </c>
      <c r="G19" s="77">
        <f t="shared" si="0"/>
        <v>1011</v>
      </c>
    </row>
    <row r="20" spans="2:7" x14ac:dyDescent="0.25">
      <c r="B20" s="184"/>
      <c r="C20" s="75" t="s">
        <v>103</v>
      </c>
      <c r="D20" s="74">
        <v>556</v>
      </c>
      <c r="E20" s="74">
        <v>355</v>
      </c>
      <c r="F20" s="74">
        <v>68</v>
      </c>
      <c r="G20" s="77">
        <f t="shared" si="0"/>
        <v>979</v>
      </c>
    </row>
    <row r="21" spans="2:7" s="1" customFormat="1" x14ac:dyDescent="0.25">
      <c r="B21" s="185"/>
      <c r="C21" s="75" t="s">
        <v>70</v>
      </c>
      <c r="D21" s="83">
        <f>SUM(D9:D20)</f>
        <v>6876</v>
      </c>
      <c r="E21" s="83">
        <f>SUM(E9:E20)</f>
        <v>5431</v>
      </c>
      <c r="F21" s="83">
        <f>SUM(F9:F20)</f>
        <v>1324</v>
      </c>
      <c r="G21" s="77">
        <f>SUM(G9:G20)</f>
        <v>13631</v>
      </c>
    </row>
    <row r="22" spans="2:7" ht="18" x14ac:dyDescent="0.25">
      <c r="B22" s="182" t="s">
        <v>0</v>
      </c>
      <c r="C22" s="182"/>
      <c r="D22" s="76" t="s">
        <v>91</v>
      </c>
      <c r="E22" s="76" t="s">
        <v>92</v>
      </c>
      <c r="F22" s="76" t="s">
        <v>31</v>
      </c>
      <c r="G22" s="77"/>
    </row>
    <row r="23" spans="2:7" x14ac:dyDescent="0.25">
      <c r="B23" s="183">
        <v>2014</v>
      </c>
      <c r="C23" s="75" t="s">
        <v>93</v>
      </c>
      <c r="D23" s="74">
        <v>524</v>
      </c>
      <c r="E23" s="74">
        <v>404</v>
      </c>
      <c r="F23" s="74">
        <v>90</v>
      </c>
      <c r="G23" s="77">
        <f t="shared" si="0"/>
        <v>1018</v>
      </c>
    </row>
    <row r="24" spans="2:7" x14ac:dyDescent="0.25">
      <c r="B24" s="184"/>
      <c r="C24" s="75" t="s">
        <v>94</v>
      </c>
      <c r="D24" s="74">
        <v>404</v>
      </c>
      <c r="E24" s="74">
        <v>360</v>
      </c>
      <c r="F24" s="74">
        <v>100</v>
      </c>
      <c r="G24" s="77">
        <f t="shared" si="0"/>
        <v>864</v>
      </c>
    </row>
    <row r="25" spans="2:7" x14ac:dyDescent="0.25">
      <c r="B25" s="184"/>
      <c r="C25" s="75" t="s">
        <v>95</v>
      </c>
      <c r="D25" s="74">
        <v>393</v>
      </c>
      <c r="E25" s="74">
        <v>320</v>
      </c>
      <c r="F25" s="74">
        <v>92</v>
      </c>
      <c r="G25" s="77">
        <f t="shared" si="0"/>
        <v>805</v>
      </c>
    </row>
    <row r="26" spans="2:7" x14ac:dyDescent="0.25">
      <c r="B26" s="184"/>
      <c r="C26" s="75" t="s">
        <v>96</v>
      </c>
      <c r="D26" s="74">
        <v>415</v>
      </c>
      <c r="E26" s="74">
        <v>415</v>
      </c>
      <c r="F26" s="74">
        <v>90</v>
      </c>
      <c r="G26" s="77">
        <f t="shared" si="0"/>
        <v>920</v>
      </c>
    </row>
    <row r="27" spans="2:7" x14ac:dyDescent="0.25">
      <c r="B27" s="184"/>
      <c r="C27" s="75" t="s">
        <v>43</v>
      </c>
      <c r="D27" s="74">
        <v>575</v>
      </c>
      <c r="E27" s="74">
        <v>291</v>
      </c>
      <c r="F27" s="74">
        <v>104</v>
      </c>
      <c r="G27" s="77">
        <f t="shared" si="0"/>
        <v>970</v>
      </c>
    </row>
    <row r="28" spans="2:7" x14ac:dyDescent="0.25">
      <c r="B28" s="184"/>
      <c r="C28" s="75" t="s">
        <v>97</v>
      </c>
      <c r="D28" s="74">
        <v>749</v>
      </c>
      <c r="E28" s="74">
        <v>316</v>
      </c>
      <c r="F28" s="74">
        <v>123</v>
      </c>
      <c r="G28" s="77">
        <f t="shared" si="0"/>
        <v>1188</v>
      </c>
    </row>
    <row r="29" spans="2:7" x14ac:dyDescent="0.25">
      <c r="B29" s="184"/>
      <c r="C29" s="75" t="s">
        <v>98</v>
      </c>
      <c r="D29" s="74">
        <v>835</v>
      </c>
      <c r="E29" s="74">
        <v>446</v>
      </c>
      <c r="F29" s="74">
        <v>119</v>
      </c>
      <c r="G29" s="77">
        <f t="shared" si="0"/>
        <v>1400</v>
      </c>
    </row>
    <row r="30" spans="2:7" x14ac:dyDescent="0.25">
      <c r="B30" s="184"/>
      <c r="C30" s="75" t="s">
        <v>99</v>
      </c>
      <c r="D30" s="74">
        <v>525</v>
      </c>
      <c r="E30" s="74">
        <v>331</v>
      </c>
      <c r="F30" s="74">
        <v>107</v>
      </c>
      <c r="G30" s="77">
        <f t="shared" si="0"/>
        <v>963</v>
      </c>
    </row>
    <row r="31" spans="2:7" x14ac:dyDescent="0.25">
      <c r="B31" s="184"/>
      <c r="C31" s="75" t="s">
        <v>100</v>
      </c>
      <c r="D31" s="74">
        <v>578</v>
      </c>
      <c r="E31" s="74">
        <v>349</v>
      </c>
      <c r="F31" s="74">
        <v>141</v>
      </c>
      <c r="G31" s="77">
        <f t="shared" si="0"/>
        <v>1068</v>
      </c>
    </row>
    <row r="32" spans="2:7" x14ac:dyDescent="0.25">
      <c r="B32" s="184"/>
      <c r="C32" s="75" t="s">
        <v>101</v>
      </c>
      <c r="D32" s="74">
        <v>715</v>
      </c>
      <c r="E32" s="74">
        <v>404</v>
      </c>
      <c r="F32" s="74">
        <v>182</v>
      </c>
      <c r="G32" s="77">
        <f t="shared" si="0"/>
        <v>1301</v>
      </c>
    </row>
    <row r="33" spans="2:7" x14ac:dyDescent="0.25">
      <c r="B33" s="184"/>
      <c r="C33" s="75" t="s">
        <v>102</v>
      </c>
      <c r="D33" s="74">
        <v>684</v>
      </c>
      <c r="E33" s="74">
        <v>498</v>
      </c>
      <c r="F33" s="74">
        <v>195</v>
      </c>
      <c r="G33" s="77">
        <f t="shared" si="0"/>
        <v>1377</v>
      </c>
    </row>
    <row r="34" spans="2:7" x14ac:dyDescent="0.25">
      <c r="B34" s="184"/>
      <c r="C34" s="75" t="s">
        <v>103</v>
      </c>
      <c r="D34" s="74">
        <v>806</v>
      </c>
      <c r="E34" s="74">
        <v>531</v>
      </c>
      <c r="F34" s="74">
        <v>253</v>
      </c>
      <c r="G34" s="77">
        <f t="shared" si="0"/>
        <v>1590</v>
      </c>
    </row>
    <row r="35" spans="2:7" s="1" customFormat="1" x14ac:dyDescent="0.25">
      <c r="B35" s="185"/>
      <c r="C35" s="75" t="s">
        <v>70</v>
      </c>
      <c r="D35" s="83">
        <f>SUM(D23:D34)</f>
        <v>7203</v>
      </c>
      <c r="E35" s="83">
        <f>SUM(E23:E34)</f>
        <v>4665</v>
      </c>
      <c r="F35" s="83">
        <f>SUM(F23:F34)</f>
        <v>1596</v>
      </c>
      <c r="G35" s="77">
        <f>SUM(G23:G34)</f>
        <v>13464</v>
      </c>
    </row>
    <row r="36" spans="2:7" ht="18" x14ac:dyDescent="0.25">
      <c r="B36" s="182" t="s">
        <v>0</v>
      </c>
      <c r="C36" s="182"/>
      <c r="D36" s="76" t="s">
        <v>91</v>
      </c>
      <c r="E36" s="76" t="s">
        <v>92</v>
      </c>
      <c r="F36" s="76" t="s">
        <v>31</v>
      </c>
      <c r="G36" s="77"/>
    </row>
    <row r="37" spans="2:7" x14ac:dyDescent="0.25">
      <c r="B37" s="183">
        <v>2015</v>
      </c>
      <c r="C37" s="75" t="s">
        <v>93</v>
      </c>
      <c r="D37" s="74">
        <v>517</v>
      </c>
      <c r="E37" s="74">
        <v>399</v>
      </c>
      <c r="F37" s="74">
        <v>203</v>
      </c>
      <c r="G37" s="77">
        <f t="shared" si="0"/>
        <v>1119</v>
      </c>
    </row>
    <row r="38" spans="2:7" x14ac:dyDescent="0.25">
      <c r="B38" s="184"/>
      <c r="C38" s="75" t="s">
        <v>94</v>
      </c>
      <c r="D38" s="74">
        <v>437</v>
      </c>
      <c r="E38" s="74">
        <v>357</v>
      </c>
      <c r="F38" s="74">
        <v>177</v>
      </c>
      <c r="G38" s="77">
        <f t="shared" si="0"/>
        <v>971</v>
      </c>
    </row>
    <row r="39" spans="2:7" x14ac:dyDescent="0.25">
      <c r="B39" s="184"/>
      <c r="C39" s="75" t="s">
        <v>95</v>
      </c>
      <c r="D39" s="74">
        <v>467</v>
      </c>
      <c r="E39" s="74">
        <v>354</v>
      </c>
      <c r="F39" s="74">
        <v>197</v>
      </c>
      <c r="G39" s="77">
        <f t="shared" si="0"/>
        <v>1018</v>
      </c>
    </row>
    <row r="40" spans="2:7" x14ac:dyDescent="0.25">
      <c r="B40" s="184"/>
      <c r="C40" s="75" t="s">
        <v>96</v>
      </c>
      <c r="D40" s="74">
        <v>356</v>
      </c>
      <c r="E40" s="74">
        <v>246</v>
      </c>
      <c r="F40" s="74">
        <v>232</v>
      </c>
      <c r="G40" s="77">
        <f t="shared" si="0"/>
        <v>834</v>
      </c>
    </row>
    <row r="41" spans="2:7" x14ac:dyDescent="0.25">
      <c r="B41" s="184"/>
      <c r="C41" s="75" t="s">
        <v>43</v>
      </c>
      <c r="D41" s="74">
        <v>432</v>
      </c>
      <c r="E41" s="74">
        <v>309</v>
      </c>
      <c r="F41" s="74">
        <v>260</v>
      </c>
      <c r="G41" s="77">
        <f t="shared" si="0"/>
        <v>1001</v>
      </c>
    </row>
    <row r="42" spans="2:7" x14ac:dyDescent="0.25">
      <c r="B42" s="184"/>
      <c r="C42" s="75" t="s">
        <v>97</v>
      </c>
      <c r="D42" s="74">
        <v>486</v>
      </c>
      <c r="E42" s="74">
        <v>296</v>
      </c>
      <c r="F42" s="74">
        <v>179</v>
      </c>
      <c r="G42" s="77">
        <f t="shared" si="0"/>
        <v>961</v>
      </c>
    </row>
    <row r="43" spans="2:7" x14ac:dyDescent="0.25">
      <c r="B43" s="184"/>
      <c r="C43" s="75" t="s">
        <v>98</v>
      </c>
      <c r="D43" s="74">
        <v>386</v>
      </c>
      <c r="E43" s="74">
        <v>297</v>
      </c>
      <c r="F43" s="74">
        <v>167</v>
      </c>
      <c r="G43" s="77">
        <f t="shared" si="0"/>
        <v>850</v>
      </c>
    </row>
    <row r="44" spans="2:7" x14ac:dyDescent="0.25">
      <c r="B44" s="184"/>
      <c r="C44" s="75" t="s">
        <v>99</v>
      </c>
      <c r="D44" s="74">
        <v>415</v>
      </c>
      <c r="E44" s="74">
        <v>326</v>
      </c>
      <c r="F44" s="74">
        <v>247</v>
      </c>
      <c r="G44" s="77">
        <f t="shared" si="0"/>
        <v>988</v>
      </c>
    </row>
    <row r="45" spans="2:7" x14ac:dyDescent="0.25">
      <c r="B45" s="184"/>
      <c r="C45" s="75" t="s">
        <v>100</v>
      </c>
      <c r="D45" s="74">
        <v>423</v>
      </c>
      <c r="E45" s="74">
        <v>233</v>
      </c>
      <c r="F45" s="74">
        <v>110</v>
      </c>
      <c r="G45" s="77">
        <f t="shared" si="0"/>
        <v>766</v>
      </c>
    </row>
    <row r="46" spans="2:7" x14ac:dyDescent="0.25">
      <c r="B46" s="184"/>
      <c r="C46" s="75" t="s">
        <v>101</v>
      </c>
      <c r="D46" s="74">
        <v>458</v>
      </c>
      <c r="E46" s="74">
        <v>293</v>
      </c>
      <c r="F46" s="74">
        <v>124</v>
      </c>
      <c r="G46" s="77">
        <f t="shared" si="0"/>
        <v>875</v>
      </c>
    </row>
    <row r="47" spans="2:7" x14ac:dyDescent="0.25">
      <c r="B47" s="184"/>
      <c r="C47" s="75" t="s">
        <v>102</v>
      </c>
      <c r="D47" s="74">
        <v>409</v>
      </c>
      <c r="E47" s="74">
        <v>227</v>
      </c>
      <c r="F47" s="74">
        <v>77</v>
      </c>
      <c r="G47" s="77">
        <f t="shared" si="0"/>
        <v>713</v>
      </c>
    </row>
    <row r="48" spans="2:7" x14ac:dyDescent="0.25">
      <c r="B48" s="184"/>
      <c r="C48" s="75" t="s">
        <v>103</v>
      </c>
      <c r="D48" s="74">
        <v>463</v>
      </c>
      <c r="E48" s="74">
        <v>257</v>
      </c>
      <c r="F48" s="74">
        <v>120</v>
      </c>
      <c r="G48" s="78">
        <f t="shared" si="0"/>
        <v>840</v>
      </c>
    </row>
    <row r="49" spans="2:7" s="1" customFormat="1" x14ac:dyDescent="0.25">
      <c r="B49" s="185"/>
      <c r="C49" s="75" t="s">
        <v>70</v>
      </c>
      <c r="D49" s="83">
        <f>SUM(D37:D48)</f>
        <v>5249</v>
      </c>
      <c r="E49" s="83">
        <f>SUM(E37:E48)</f>
        <v>3594</v>
      </c>
      <c r="F49" s="83">
        <f>SUM(F37:F48)</f>
        <v>2093</v>
      </c>
      <c r="G49" s="77">
        <f>SUM(G37:G48)</f>
        <v>10936</v>
      </c>
    </row>
    <row r="50" spans="2:7" ht="18" x14ac:dyDescent="0.25">
      <c r="B50" s="182" t="s">
        <v>0</v>
      </c>
      <c r="C50" s="182"/>
      <c r="D50" s="76" t="s">
        <v>91</v>
      </c>
      <c r="E50" s="76" t="s">
        <v>92</v>
      </c>
      <c r="F50" s="76" t="s">
        <v>31</v>
      </c>
      <c r="G50" s="77"/>
    </row>
    <row r="51" spans="2:7" x14ac:dyDescent="0.25">
      <c r="B51" s="183">
        <v>2016</v>
      </c>
      <c r="C51" s="75" t="s">
        <v>93</v>
      </c>
      <c r="D51" s="74">
        <v>494</v>
      </c>
      <c r="E51" s="74">
        <v>235</v>
      </c>
      <c r="F51" s="74">
        <v>93</v>
      </c>
      <c r="G51" s="77">
        <f t="shared" ref="G51:G56" si="1">SUM(D51:F51)</f>
        <v>822</v>
      </c>
    </row>
    <row r="52" spans="2:7" x14ac:dyDescent="0.25">
      <c r="B52" s="184"/>
      <c r="C52" s="75" t="s">
        <v>94</v>
      </c>
      <c r="D52" s="74">
        <v>454</v>
      </c>
      <c r="E52" s="74">
        <v>212</v>
      </c>
      <c r="F52" s="74">
        <v>98</v>
      </c>
      <c r="G52" s="78">
        <f t="shared" si="1"/>
        <v>764</v>
      </c>
    </row>
    <row r="53" spans="2:7" x14ac:dyDescent="0.25">
      <c r="B53" s="184"/>
      <c r="C53" s="75" t="s">
        <v>95</v>
      </c>
      <c r="D53" s="74">
        <v>432</v>
      </c>
      <c r="E53" s="74">
        <v>227</v>
      </c>
      <c r="F53" s="74">
        <v>96</v>
      </c>
      <c r="G53" s="78">
        <f t="shared" si="1"/>
        <v>755</v>
      </c>
    </row>
    <row r="54" spans="2:7" x14ac:dyDescent="0.25">
      <c r="B54" s="184"/>
      <c r="C54" s="75" t="s">
        <v>96</v>
      </c>
      <c r="D54" s="74">
        <v>235</v>
      </c>
      <c r="E54" s="74">
        <v>106</v>
      </c>
      <c r="F54" s="74">
        <v>42</v>
      </c>
      <c r="G54" s="78">
        <f t="shared" si="1"/>
        <v>383</v>
      </c>
    </row>
    <row r="55" spans="2:7" x14ac:dyDescent="0.25">
      <c r="B55" s="184"/>
      <c r="C55" s="75" t="s">
        <v>43</v>
      </c>
      <c r="D55" s="74">
        <v>90</v>
      </c>
      <c r="E55" s="74">
        <v>61</v>
      </c>
      <c r="F55" s="74">
        <v>15</v>
      </c>
      <c r="G55" s="78">
        <f t="shared" si="1"/>
        <v>166</v>
      </c>
    </row>
    <row r="56" spans="2:7" x14ac:dyDescent="0.25">
      <c r="B56" s="184"/>
      <c r="C56" s="75" t="s">
        <v>97</v>
      </c>
      <c r="D56" s="74">
        <v>150</v>
      </c>
      <c r="E56" s="74">
        <v>83</v>
      </c>
      <c r="F56" s="74">
        <v>44</v>
      </c>
      <c r="G56" s="78">
        <f t="shared" si="1"/>
        <v>277</v>
      </c>
    </row>
    <row r="57" spans="2:7" x14ac:dyDescent="0.25">
      <c r="B57" s="184"/>
      <c r="C57" s="75" t="s">
        <v>98</v>
      </c>
      <c r="D57" s="74">
        <v>162</v>
      </c>
      <c r="E57" s="74">
        <v>127</v>
      </c>
      <c r="F57" s="74">
        <v>239</v>
      </c>
      <c r="G57" s="78">
        <f t="shared" ref="G57:G62" si="2">SUM(D57:F57)</f>
        <v>528</v>
      </c>
    </row>
    <row r="58" spans="2:7" x14ac:dyDescent="0.25">
      <c r="B58" s="184"/>
      <c r="C58" s="75" t="s">
        <v>99</v>
      </c>
      <c r="D58" s="74">
        <v>164</v>
      </c>
      <c r="E58" s="74">
        <v>127</v>
      </c>
      <c r="F58" s="74">
        <v>196</v>
      </c>
      <c r="G58" s="78">
        <f t="shared" si="2"/>
        <v>487</v>
      </c>
    </row>
    <row r="59" spans="2:7" x14ac:dyDescent="0.25">
      <c r="B59" s="184"/>
      <c r="C59" s="75" t="s">
        <v>100</v>
      </c>
      <c r="D59" s="74">
        <v>193</v>
      </c>
      <c r="E59" s="74">
        <v>151</v>
      </c>
      <c r="F59" s="74">
        <v>208</v>
      </c>
      <c r="G59" s="78">
        <f t="shared" si="2"/>
        <v>552</v>
      </c>
    </row>
    <row r="60" spans="2:7" s="1" customFormat="1" x14ac:dyDescent="0.25">
      <c r="B60" s="184"/>
      <c r="C60" s="75" t="s">
        <v>101</v>
      </c>
      <c r="D60" s="74">
        <v>226</v>
      </c>
      <c r="E60" s="74">
        <v>140</v>
      </c>
      <c r="F60" s="74">
        <v>84</v>
      </c>
      <c r="G60" s="78">
        <f t="shared" si="2"/>
        <v>450</v>
      </c>
    </row>
    <row r="61" spans="2:7" s="89" customFormat="1" x14ac:dyDescent="0.25">
      <c r="B61" s="184"/>
      <c r="C61" s="75" t="s">
        <v>102</v>
      </c>
      <c r="D61" s="74">
        <v>148</v>
      </c>
      <c r="E61" s="74">
        <v>125</v>
      </c>
      <c r="F61" s="74">
        <v>187</v>
      </c>
      <c r="G61" s="78">
        <f t="shared" si="2"/>
        <v>460</v>
      </c>
    </row>
    <row r="62" spans="2:7" s="89" customFormat="1" x14ac:dyDescent="0.25">
      <c r="B62" s="184"/>
      <c r="C62" s="75" t="s">
        <v>103</v>
      </c>
      <c r="D62" s="74">
        <v>154</v>
      </c>
      <c r="E62" s="74">
        <v>141</v>
      </c>
      <c r="F62" s="74">
        <v>50</v>
      </c>
      <c r="G62" s="78">
        <f t="shared" si="2"/>
        <v>345</v>
      </c>
    </row>
    <row r="63" spans="2:7" x14ac:dyDescent="0.25">
      <c r="B63" s="185"/>
      <c r="C63" s="75" t="s">
        <v>70</v>
      </c>
      <c r="D63" s="83">
        <f>SUM(D51:D62)</f>
        <v>2902</v>
      </c>
      <c r="E63" s="83">
        <f t="shared" ref="E63:G63" si="3">SUM(E51:E62)</f>
        <v>1735</v>
      </c>
      <c r="F63" s="83">
        <f t="shared" si="3"/>
        <v>1352</v>
      </c>
      <c r="G63" s="83">
        <f t="shared" si="3"/>
        <v>5989</v>
      </c>
    </row>
    <row r="64" spans="2:7" ht="18" x14ac:dyDescent="0.25">
      <c r="B64" s="182" t="s">
        <v>0</v>
      </c>
      <c r="C64" s="182"/>
      <c r="D64" s="76" t="s">
        <v>91</v>
      </c>
      <c r="E64" s="76" t="s">
        <v>92</v>
      </c>
      <c r="F64" s="76" t="s">
        <v>31</v>
      </c>
      <c r="G64" s="77"/>
    </row>
    <row r="65" spans="2:7" x14ac:dyDescent="0.25">
      <c r="B65" s="183">
        <v>2017</v>
      </c>
      <c r="C65" s="75" t="s">
        <v>93</v>
      </c>
      <c r="D65" s="74">
        <v>175</v>
      </c>
      <c r="E65" s="74">
        <v>132</v>
      </c>
      <c r="F65" s="74">
        <v>70</v>
      </c>
      <c r="G65" s="77">
        <f t="shared" ref="G65:G76" si="4">SUM(D65:F65)</f>
        <v>377</v>
      </c>
    </row>
    <row r="66" spans="2:7" x14ac:dyDescent="0.25">
      <c r="B66" s="184"/>
      <c r="C66" s="75" t="s">
        <v>94</v>
      </c>
      <c r="D66" s="74">
        <v>152</v>
      </c>
      <c r="E66" s="74">
        <v>88</v>
      </c>
      <c r="F66" s="74">
        <v>36</v>
      </c>
      <c r="G66" s="78">
        <f t="shared" si="4"/>
        <v>276</v>
      </c>
    </row>
    <row r="67" spans="2:7" x14ac:dyDescent="0.25">
      <c r="B67" s="184"/>
      <c r="C67" s="75" t="s">
        <v>95</v>
      </c>
      <c r="D67" s="74">
        <v>276</v>
      </c>
      <c r="E67" s="74">
        <v>203</v>
      </c>
      <c r="F67" s="74">
        <v>93</v>
      </c>
      <c r="G67" s="78">
        <f t="shared" si="4"/>
        <v>572</v>
      </c>
    </row>
    <row r="68" spans="2:7" x14ac:dyDescent="0.25">
      <c r="B68" s="184"/>
      <c r="C68" s="75" t="s">
        <v>96</v>
      </c>
      <c r="D68" s="74">
        <v>162</v>
      </c>
      <c r="E68" s="74">
        <v>213</v>
      </c>
      <c r="F68" s="74">
        <v>219</v>
      </c>
      <c r="G68" s="78">
        <f t="shared" si="4"/>
        <v>594</v>
      </c>
    </row>
    <row r="69" spans="2:7" x14ac:dyDescent="0.25">
      <c r="B69" s="184"/>
      <c r="C69" s="75" t="s">
        <v>43</v>
      </c>
      <c r="D69" s="74">
        <v>191</v>
      </c>
      <c r="E69" s="74">
        <v>212</v>
      </c>
      <c r="F69" s="74">
        <v>52</v>
      </c>
      <c r="G69" s="78">
        <f t="shared" si="4"/>
        <v>455</v>
      </c>
    </row>
    <row r="70" spans="2:7" x14ac:dyDescent="0.25">
      <c r="B70" s="184"/>
      <c r="C70" s="75" t="s">
        <v>97</v>
      </c>
      <c r="D70" s="74">
        <v>218</v>
      </c>
      <c r="E70" s="74">
        <v>182</v>
      </c>
      <c r="F70" s="74">
        <v>61</v>
      </c>
      <c r="G70" s="78">
        <f t="shared" si="4"/>
        <v>461</v>
      </c>
    </row>
    <row r="71" spans="2:7" x14ac:dyDescent="0.25">
      <c r="B71" s="184"/>
      <c r="C71" s="75" t="s">
        <v>98</v>
      </c>
      <c r="D71" s="74">
        <v>249</v>
      </c>
      <c r="E71" s="74">
        <v>164</v>
      </c>
      <c r="F71" s="74">
        <v>73</v>
      </c>
      <c r="G71" s="78">
        <f t="shared" si="4"/>
        <v>486</v>
      </c>
    </row>
    <row r="72" spans="2:7" x14ac:dyDescent="0.25">
      <c r="B72" s="184"/>
      <c r="C72" s="75" t="s">
        <v>99</v>
      </c>
      <c r="D72" s="74">
        <v>258</v>
      </c>
      <c r="E72" s="74">
        <v>197</v>
      </c>
      <c r="F72" s="74">
        <v>66</v>
      </c>
      <c r="G72" s="78">
        <f t="shared" si="4"/>
        <v>521</v>
      </c>
    </row>
    <row r="73" spans="2:7" x14ac:dyDescent="0.25">
      <c r="B73" s="184"/>
      <c r="C73" s="75" t="s">
        <v>100</v>
      </c>
      <c r="D73" s="74">
        <v>274</v>
      </c>
      <c r="E73" s="74">
        <v>164</v>
      </c>
      <c r="F73" s="74">
        <v>66</v>
      </c>
      <c r="G73" s="78">
        <f t="shared" si="4"/>
        <v>504</v>
      </c>
    </row>
    <row r="74" spans="2:7" x14ac:dyDescent="0.25">
      <c r="B74" s="184"/>
      <c r="C74" s="75" t="s">
        <v>101</v>
      </c>
      <c r="D74" s="74">
        <v>319</v>
      </c>
      <c r="E74" s="74">
        <v>200</v>
      </c>
      <c r="F74" s="74">
        <v>58</v>
      </c>
      <c r="G74" s="78">
        <f t="shared" si="4"/>
        <v>577</v>
      </c>
    </row>
    <row r="75" spans="2:7" x14ac:dyDescent="0.25">
      <c r="B75" s="184"/>
      <c r="C75" s="75" t="s">
        <v>102</v>
      </c>
      <c r="D75" s="74">
        <v>383</v>
      </c>
      <c r="E75" s="74">
        <v>208</v>
      </c>
      <c r="F75" s="74">
        <v>52</v>
      </c>
      <c r="G75" s="78">
        <f t="shared" si="4"/>
        <v>643</v>
      </c>
    </row>
    <row r="76" spans="2:7" x14ac:dyDescent="0.25">
      <c r="B76" s="184"/>
      <c r="C76" s="75" t="s">
        <v>103</v>
      </c>
      <c r="D76" s="74">
        <v>345</v>
      </c>
      <c r="E76" s="74">
        <v>202</v>
      </c>
      <c r="F76" s="74">
        <v>43</v>
      </c>
      <c r="G76" s="78">
        <f t="shared" si="4"/>
        <v>590</v>
      </c>
    </row>
    <row r="77" spans="2:7" x14ac:dyDescent="0.25">
      <c r="B77" s="185"/>
      <c r="C77" s="75" t="s">
        <v>70</v>
      </c>
      <c r="D77" s="83">
        <f>SUM(D65:D76)</f>
        <v>3002</v>
      </c>
      <c r="E77" s="83">
        <f t="shared" ref="E77:G77" si="5">SUM(E65:E76)</f>
        <v>2165</v>
      </c>
      <c r="F77" s="83">
        <f t="shared" si="5"/>
        <v>889</v>
      </c>
      <c r="G77" s="83">
        <f t="shared" si="5"/>
        <v>6056</v>
      </c>
    </row>
    <row r="78" spans="2:7" ht="18" x14ac:dyDescent="0.25">
      <c r="B78" s="182" t="s">
        <v>0</v>
      </c>
      <c r="C78" s="182"/>
      <c r="D78" s="76" t="s">
        <v>91</v>
      </c>
      <c r="E78" s="76" t="s">
        <v>92</v>
      </c>
      <c r="F78" s="76" t="s">
        <v>31</v>
      </c>
      <c r="G78" s="77"/>
    </row>
    <row r="79" spans="2:7" x14ac:dyDescent="0.25">
      <c r="B79" s="183">
        <v>2018</v>
      </c>
      <c r="C79" s="75" t="s">
        <v>93</v>
      </c>
      <c r="D79" s="74">
        <v>418</v>
      </c>
      <c r="E79" s="74">
        <v>212</v>
      </c>
      <c r="F79" s="74">
        <v>52</v>
      </c>
      <c r="G79" s="77">
        <f t="shared" ref="G79:G90" si="6">SUM(D79:F79)</f>
        <v>682</v>
      </c>
    </row>
    <row r="80" spans="2:7" x14ac:dyDescent="0.25">
      <c r="B80" s="184"/>
      <c r="C80" s="75" t="s">
        <v>94</v>
      </c>
      <c r="D80" s="74">
        <v>330</v>
      </c>
      <c r="E80" s="74">
        <v>232</v>
      </c>
      <c r="F80" s="74">
        <v>52</v>
      </c>
      <c r="G80" s="78">
        <f t="shared" si="6"/>
        <v>614</v>
      </c>
    </row>
    <row r="81" spans="2:7" x14ac:dyDescent="0.25">
      <c r="B81" s="184"/>
      <c r="C81" s="75" t="s">
        <v>95</v>
      </c>
      <c r="D81" s="74">
        <v>328</v>
      </c>
      <c r="E81" s="74">
        <v>219</v>
      </c>
      <c r="F81" s="74">
        <v>60</v>
      </c>
      <c r="G81" s="78">
        <f t="shared" si="6"/>
        <v>607</v>
      </c>
    </row>
    <row r="82" spans="2:7" x14ac:dyDescent="0.25">
      <c r="B82" s="184"/>
      <c r="C82" s="75" t="s">
        <v>96</v>
      </c>
      <c r="D82" s="74">
        <v>263</v>
      </c>
      <c r="E82" s="74">
        <v>190</v>
      </c>
      <c r="F82" s="74">
        <v>44</v>
      </c>
      <c r="G82" s="78">
        <f t="shared" si="6"/>
        <v>497</v>
      </c>
    </row>
    <row r="83" spans="2:7" x14ac:dyDescent="0.25">
      <c r="B83" s="184"/>
      <c r="C83" s="75" t="s">
        <v>43</v>
      </c>
      <c r="D83" s="74">
        <v>295</v>
      </c>
      <c r="E83" s="74">
        <v>196</v>
      </c>
      <c r="F83" s="74">
        <v>53</v>
      </c>
      <c r="G83" s="78">
        <f t="shared" si="6"/>
        <v>544</v>
      </c>
    </row>
    <row r="84" spans="2:7" x14ac:dyDescent="0.25">
      <c r="B84" s="184"/>
      <c r="C84" s="75" t="s">
        <v>97</v>
      </c>
      <c r="D84" s="74">
        <v>295</v>
      </c>
      <c r="E84" s="74">
        <v>215</v>
      </c>
      <c r="F84" s="74">
        <v>64</v>
      </c>
      <c r="G84" s="78">
        <f t="shared" si="6"/>
        <v>574</v>
      </c>
    </row>
    <row r="85" spans="2:7" x14ac:dyDescent="0.25">
      <c r="B85" s="184"/>
      <c r="C85" s="75" t="s">
        <v>98</v>
      </c>
      <c r="D85" s="74">
        <v>379</v>
      </c>
      <c r="E85" s="74">
        <v>187</v>
      </c>
      <c r="F85" s="74">
        <v>53</v>
      </c>
      <c r="G85" s="78">
        <f t="shared" si="6"/>
        <v>619</v>
      </c>
    </row>
    <row r="86" spans="2:7" x14ac:dyDescent="0.25">
      <c r="B86" s="184"/>
      <c r="C86" s="75" t="s">
        <v>99</v>
      </c>
      <c r="D86" s="74">
        <v>398</v>
      </c>
      <c r="E86" s="74">
        <v>182</v>
      </c>
      <c r="F86" s="74">
        <v>61</v>
      </c>
      <c r="G86" s="78">
        <f t="shared" si="6"/>
        <v>641</v>
      </c>
    </row>
    <row r="87" spans="2:7" x14ac:dyDescent="0.25">
      <c r="B87" s="184"/>
      <c r="C87" s="75" t="s">
        <v>100</v>
      </c>
      <c r="D87" s="74">
        <v>363</v>
      </c>
      <c r="E87" s="74">
        <v>192</v>
      </c>
      <c r="F87" s="74">
        <v>62</v>
      </c>
      <c r="G87" s="78">
        <f t="shared" si="6"/>
        <v>617</v>
      </c>
    </row>
    <row r="88" spans="2:7" x14ac:dyDescent="0.25">
      <c r="B88" s="184"/>
      <c r="C88" s="75" t="s">
        <v>101</v>
      </c>
      <c r="D88" s="74"/>
      <c r="E88" s="74"/>
      <c r="F88" s="74"/>
      <c r="G88" s="78">
        <f t="shared" si="6"/>
        <v>0</v>
      </c>
    </row>
    <row r="89" spans="2:7" x14ac:dyDescent="0.25">
      <c r="B89" s="184"/>
      <c r="C89" s="75" t="s">
        <v>102</v>
      </c>
      <c r="D89" s="74"/>
      <c r="E89" s="74"/>
      <c r="F89" s="74"/>
      <c r="G89" s="78">
        <f t="shared" si="6"/>
        <v>0</v>
      </c>
    </row>
    <row r="90" spans="2:7" x14ac:dyDescent="0.25">
      <c r="B90" s="184"/>
      <c r="C90" s="75" t="s">
        <v>103</v>
      </c>
      <c r="D90" s="74"/>
      <c r="E90" s="74"/>
      <c r="F90" s="74"/>
      <c r="G90" s="78">
        <f t="shared" si="6"/>
        <v>0</v>
      </c>
    </row>
    <row r="91" spans="2:7" x14ac:dyDescent="0.25">
      <c r="B91" s="185"/>
      <c r="C91" s="75" t="s">
        <v>70</v>
      </c>
      <c r="D91" s="83">
        <f>SUM(D79:D90)</f>
        <v>3069</v>
      </c>
      <c r="E91" s="83">
        <f t="shared" ref="E91:G91" si="7">SUM(E79:E90)</f>
        <v>1825</v>
      </c>
      <c r="F91" s="83">
        <f t="shared" si="7"/>
        <v>501</v>
      </c>
      <c r="G91" s="83">
        <f t="shared" si="7"/>
        <v>5395</v>
      </c>
    </row>
  </sheetData>
  <mergeCells count="15">
    <mergeCell ref="G7:G8"/>
    <mergeCell ref="B8:C8"/>
    <mergeCell ref="B22:C22"/>
    <mergeCell ref="B36:C36"/>
    <mergeCell ref="B9:B21"/>
    <mergeCell ref="B23:B35"/>
    <mergeCell ref="B7:C7"/>
    <mergeCell ref="D7:F7"/>
    <mergeCell ref="B78:C78"/>
    <mergeCell ref="B79:B91"/>
    <mergeCell ref="B64:C64"/>
    <mergeCell ref="B65:B77"/>
    <mergeCell ref="B37:B49"/>
    <mergeCell ref="B51:B63"/>
    <mergeCell ref="B50:C5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N33"/>
  <sheetViews>
    <sheetView zoomScale="70" zoomScaleNormal="70" workbookViewId="0">
      <selection activeCell="P43" sqref="P43"/>
    </sheetView>
  </sheetViews>
  <sheetFormatPr baseColWidth="10" defaultRowHeight="15" x14ac:dyDescent="0.25"/>
  <cols>
    <col min="1" max="1" width="4.85546875" customWidth="1"/>
    <col min="2" max="2" width="22.5703125" customWidth="1"/>
    <col min="3" max="3" width="19.28515625" customWidth="1"/>
    <col min="6" max="6" width="11.42578125" customWidth="1"/>
    <col min="7" max="7" width="15.140625" customWidth="1"/>
    <col min="8" max="8" width="12.42578125" customWidth="1"/>
    <col min="9" max="9" width="12.5703125" customWidth="1"/>
    <col min="11" max="11" width="12.140625" customWidth="1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79"/>
      <c r="K1" s="28"/>
      <c r="L1" s="28"/>
      <c r="M1" s="79"/>
      <c r="N1" s="28"/>
    </row>
    <row r="2" spans="1:14" ht="18" x14ac:dyDescent="0.25">
      <c r="A2" s="28"/>
      <c r="B2" s="27" t="s">
        <v>57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262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147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14" x14ac:dyDescent="0.25">
      <c r="B7" s="1"/>
      <c r="C7" s="1"/>
      <c r="D7" s="1"/>
      <c r="E7" s="1"/>
      <c r="F7" s="1"/>
      <c r="G7" s="1"/>
      <c r="H7" s="1"/>
      <c r="I7" s="1"/>
      <c r="J7" s="1"/>
    </row>
    <row r="8" spans="1:14" ht="15" customHeight="1" x14ac:dyDescent="0.25">
      <c r="B8" s="197" t="s">
        <v>90</v>
      </c>
      <c r="C8" s="197"/>
      <c r="D8" s="192" t="s">
        <v>104</v>
      </c>
      <c r="E8" s="193"/>
      <c r="F8" s="193"/>
      <c r="G8" s="193"/>
      <c r="H8" s="193"/>
      <c r="I8" s="193"/>
      <c r="J8" s="194"/>
      <c r="K8" s="191" t="s">
        <v>70</v>
      </c>
    </row>
    <row r="9" spans="1:14" s="1" customFormat="1" ht="15" customHeight="1" x14ac:dyDescent="0.25">
      <c r="B9" s="197"/>
      <c r="C9" s="197"/>
      <c r="D9" s="192" t="s">
        <v>111</v>
      </c>
      <c r="E9" s="193"/>
      <c r="F9" s="193"/>
      <c r="G9" s="193"/>
      <c r="H9" s="193"/>
      <c r="I9" s="193"/>
      <c r="J9" s="194"/>
      <c r="K9" s="191"/>
    </row>
    <row r="10" spans="1:14" ht="18" x14ac:dyDescent="0.25">
      <c r="B10" s="197"/>
      <c r="C10" s="197"/>
      <c r="D10" s="76" t="s">
        <v>105</v>
      </c>
      <c r="E10" s="76" t="s">
        <v>106</v>
      </c>
      <c r="F10" s="76" t="s">
        <v>107</v>
      </c>
      <c r="G10" s="76" t="s">
        <v>108</v>
      </c>
      <c r="H10" s="76" t="s">
        <v>109</v>
      </c>
      <c r="I10" s="76" t="s">
        <v>56</v>
      </c>
      <c r="J10" s="76" t="s">
        <v>34</v>
      </c>
      <c r="K10" s="191"/>
    </row>
    <row r="11" spans="1:14" x14ac:dyDescent="0.25">
      <c r="B11" s="198" t="s">
        <v>110</v>
      </c>
      <c r="C11" s="103">
        <v>2013</v>
      </c>
      <c r="D11" s="103">
        <v>23036</v>
      </c>
      <c r="E11" s="103">
        <v>350</v>
      </c>
      <c r="F11" s="103">
        <v>302</v>
      </c>
      <c r="G11" s="103">
        <v>173</v>
      </c>
      <c r="H11" s="103">
        <v>40</v>
      </c>
      <c r="I11" s="103">
        <v>0</v>
      </c>
      <c r="J11" s="103" t="s">
        <v>164</v>
      </c>
      <c r="K11" s="103">
        <f>SUM(D11:J11)</f>
        <v>23901</v>
      </c>
    </row>
    <row r="12" spans="1:14" x14ac:dyDescent="0.25">
      <c r="B12" s="198"/>
      <c r="C12" s="103">
        <v>2014</v>
      </c>
      <c r="D12" s="103">
        <v>9667</v>
      </c>
      <c r="E12" s="103">
        <v>325</v>
      </c>
      <c r="F12" s="103">
        <v>187</v>
      </c>
      <c r="G12" s="103">
        <v>132</v>
      </c>
      <c r="H12" s="103">
        <v>51</v>
      </c>
      <c r="I12" s="103">
        <v>6</v>
      </c>
      <c r="J12" s="103" t="s">
        <v>164</v>
      </c>
      <c r="K12" s="103">
        <f t="shared" ref="K12:K15" si="0">SUM(D12:J12)</f>
        <v>10368</v>
      </c>
    </row>
    <row r="13" spans="1:14" x14ac:dyDescent="0.25">
      <c r="B13" s="198"/>
      <c r="C13" s="103">
        <v>2015</v>
      </c>
      <c r="D13" s="103">
        <v>5055</v>
      </c>
      <c r="E13" s="103">
        <v>144</v>
      </c>
      <c r="F13" s="103">
        <v>119</v>
      </c>
      <c r="G13" s="103">
        <v>91</v>
      </c>
      <c r="H13" s="103">
        <v>13</v>
      </c>
      <c r="I13" s="103">
        <v>2</v>
      </c>
      <c r="J13" s="103" t="s">
        <v>164</v>
      </c>
      <c r="K13" s="103">
        <f t="shared" si="0"/>
        <v>5424</v>
      </c>
    </row>
    <row r="14" spans="1:14" s="92" customFormat="1" x14ac:dyDescent="0.25">
      <c r="B14" s="198"/>
      <c r="C14" s="103">
        <v>2016</v>
      </c>
      <c r="D14" s="103">
        <v>1322</v>
      </c>
      <c r="E14" s="103" t="s">
        <v>164</v>
      </c>
      <c r="F14" s="103">
        <v>59</v>
      </c>
      <c r="G14" s="103">
        <v>24</v>
      </c>
      <c r="H14" s="103">
        <v>6</v>
      </c>
      <c r="I14" s="103">
        <v>14</v>
      </c>
      <c r="J14" s="103" t="s">
        <v>164</v>
      </c>
      <c r="K14" s="103">
        <f t="shared" si="0"/>
        <v>1425</v>
      </c>
    </row>
    <row r="15" spans="1:14" x14ac:dyDescent="0.25">
      <c r="B15" s="198"/>
      <c r="C15" s="103">
        <v>2017</v>
      </c>
      <c r="D15" s="103">
        <v>932</v>
      </c>
      <c r="E15" s="103" t="s">
        <v>164</v>
      </c>
      <c r="F15" s="103">
        <v>60</v>
      </c>
      <c r="G15" s="103">
        <v>13</v>
      </c>
      <c r="H15" s="103" t="s">
        <v>164</v>
      </c>
      <c r="I15" s="103">
        <v>21</v>
      </c>
      <c r="J15" s="103">
        <v>62</v>
      </c>
      <c r="K15" s="103">
        <f t="shared" si="0"/>
        <v>1088</v>
      </c>
    </row>
    <row r="16" spans="1:14" s="1" customFormat="1" x14ac:dyDescent="0.25"/>
    <row r="17" spans="2:9" s="1" customFormat="1" ht="15" customHeight="1" x14ac:dyDescent="0.25">
      <c r="B17" s="197" t="s">
        <v>124</v>
      </c>
      <c r="C17" s="197"/>
      <c r="D17" s="192" t="s">
        <v>205</v>
      </c>
      <c r="E17" s="193"/>
      <c r="F17" s="193"/>
      <c r="G17" s="193"/>
      <c r="H17" s="194"/>
      <c r="I17" s="105"/>
    </row>
    <row r="18" spans="2:9" s="1" customFormat="1" ht="15" customHeight="1" x14ac:dyDescent="0.25">
      <c r="B18" s="197"/>
      <c r="C18" s="197"/>
      <c r="D18" s="192" t="s">
        <v>111</v>
      </c>
      <c r="E18" s="193"/>
      <c r="F18" s="193"/>
      <c r="G18" s="193"/>
      <c r="H18" s="194"/>
      <c r="I18" s="106"/>
    </row>
    <row r="19" spans="2:9" s="1" customFormat="1" ht="18" x14ac:dyDescent="0.25">
      <c r="B19" s="197"/>
      <c r="C19" s="197"/>
      <c r="D19" s="76" t="s">
        <v>19</v>
      </c>
      <c r="E19" s="76" t="s">
        <v>209</v>
      </c>
      <c r="F19" s="76" t="s">
        <v>25</v>
      </c>
      <c r="G19" s="76" t="s">
        <v>34</v>
      </c>
      <c r="H19" s="76" t="s">
        <v>56</v>
      </c>
      <c r="I19" s="107" t="s">
        <v>70</v>
      </c>
    </row>
    <row r="20" spans="2:9" s="1" customFormat="1" x14ac:dyDescent="0.25">
      <c r="B20" s="178">
        <v>2018</v>
      </c>
      <c r="C20" s="8" t="s">
        <v>113</v>
      </c>
      <c r="D20" s="6">
        <v>70</v>
      </c>
      <c r="E20" s="6">
        <v>11</v>
      </c>
      <c r="F20" s="6">
        <v>0</v>
      </c>
      <c r="G20" s="6">
        <v>1</v>
      </c>
      <c r="H20" s="6">
        <v>0</v>
      </c>
      <c r="I20" s="81">
        <f>SUM(D20:H20)</f>
        <v>82</v>
      </c>
    </row>
    <row r="21" spans="2:9" s="1" customFormat="1" x14ac:dyDescent="0.25">
      <c r="B21" s="178"/>
      <c r="C21" s="8" t="s">
        <v>114</v>
      </c>
      <c r="D21" s="6">
        <v>70</v>
      </c>
      <c r="E21" s="6">
        <v>6</v>
      </c>
      <c r="F21" s="6">
        <v>0</v>
      </c>
      <c r="G21" s="6">
        <v>2</v>
      </c>
      <c r="H21" s="6">
        <v>0</v>
      </c>
      <c r="I21" s="81">
        <f>SUM(D21:H21)</f>
        <v>78</v>
      </c>
    </row>
    <row r="22" spans="2:9" s="1" customFormat="1" x14ac:dyDescent="0.25">
      <c r="B22" s="178"/>
      <c r="C22" s="8" t="s">
        <v>115</v>
      </c>
      <c r="D22" s="6">
        <v>86</v>
      </c>
      <c r="E22" s="6">
        <v>1</v>
      </c>
      <c r="F22" s="6">
        <v>2</v>
      </c>
      <c r="G22" s="6">
        <v>0</v>
      </c>
      <c r="H22" s="6">
        <v>0</v>
      </c>
      <c r="I22" s="81">
        <f t="shared" ref="I22:I31" si="1">SUM(D22:H22)</f>
        <v>89</v>
      </c>
    </row>
    <row r="23" spans="2:9" s="1" customFormat="1" x14ac:dyDescent="0.25">
      <c r="B23" s="178"/>
      <c r="C23" s="8" t="s">
        <v>116</v>
      </c>
      <c r="D23" s="6">
        <v>87</v>
      </c>
      <c r="E23" s="6">
        <v>9</v>
      </c>
      <c r="F23" s="6">
        <v>6</v>
      </c>
      <c r="G23" s="6">
        <v>0</v>
      </c>
      <c r="H23" s="6">
        <v>0</v>
      </c>
      <c r="I23" s="81">
        <f t="shared" si="1"/>
        <v>102</v>
      </c>
    </row>
    <row r="24" spans="2:9" s="1" customFormat="1" x14ac:dyDescent="0.25">
      <c r="B24" s="178"/>
      <c r="C24" s="8" t="s">
        <v>117</v>
      </c>
      <c r="D24" s="6">
        <v>64</v>
      </c>
      <c r="E24" s="6">
        <v>11</v>
      </c>
      <c r="F24" s="82">
        <v>5</v>
      </c>
      <c r="G24" s="6">
        <v>0</v>
      </c>
      <c r="H24" s="6">
        <v>2</v>
      </c>
      <c r="I24" s="81">
        <f t="shared" si="1"/>
        <v>82</v>
      </c>
    </row>
    <row r="25" spans="2:9" s="1" customFormat="1" x14ac:dyDescent="0.25">
      <c r="B25" s="178"/>
      <c r="C25" s="8" t="s">
        <v>118</v>
      </c>
      <c r="D25" s="6">
        <v>79</v>
      </c>
      <c r="E25" s="6">
        <v>14</v>
      </c>
      <c r="F25" s="82">
        <v>1</v>
      </c>
      <c r="G25" s="6">
        <v>2</v>
      </c>
      <c r="H25" s="6">
        <v>0</v>
      </c>
      <c r="I25" s="81">
        <f t="shared" si="1"/>
        <v>96</v>
      </c>
    </row>
    <row r="26" spans="2:9" s="1" customFormat="1" x14ac:dyDescent="0.25">
      <c r="B26" s="178"/>
      <c r="C26" s="8" t="s">
        <v>12</v>
      </c>
      <c r="D26" s="6">
        <v>59</v>
      </c>
      <c r="E26" s="6">
        <v>8</v>
      </c>
      <c r="F26" s="82">
        <v>0</v>
      </c>
      <c r="G26" s="82">
        <v>3</v>
      </c>
      <c r="H26" s="82">
        <v>0</v>
      </c>
      <c r="I26" s="81">
        <f t="shared" si="1"/>
        <v>70</v>
      </c>
    </row>
    <row r="27" spans="2:9" s="1" customFormat="1" x14ac:dyDescent="0.25">
      <c r="B27" s="178"/>
      <c r="C27" s="8" t="s">
        <v>119</v>
      </c>
      <c r="D27" s="6">
        <v>59</v>
      </c>
      <c r="E27" s="6">
        <v>13</v>
      </c>
      <c r="F27" s="82">
        <v>0</v>
      </c>
      <c r="G27" s="82">
        <v>6</v>
      </c>
      <c r="H27" s="82">
        <v>0</v>
      </c>
      <c r="I27" s="81">
        <f t="shared" si="1"/>
        <v>78</v>
      </c>
    </row>
    <row r="28" spans="2:9" s="1" customFormat="1" x14ac:dyDescent="0.25">
      <c r="B28" s="178"/>
      <c r="C28" s="8" t="s">
        <v>120</v>
      </c>
      <c r="D28" s="86">
        <v>53</v>
      </c>
      <c r="E28" s="86">
        <v>10</v>
      </c>
      <c r="F28" s="82">
        <v>1</v>
      </c>
      <c r="G28" s="82">
        <v>5</v>
      </c>
      <c r="H28" s="82">
        <v>0</v>
      </c>
      <c r="I28" s="81">
        <f t="shared" si="1"/>
        <v>69</v>
      </c>
    </row>
    <row r="29" spans="2:9" s="1" customFormat="1" x14ac:dyDescent="0.25">
      <c r="B29" s="178"/>
      <c r="C29" s="8" t="s">
        <v>121</v>
      </c>
      <c r="D29" s="6"/>
      <c r="E29" s="6"/>
      <c r="F29" s="6"/>
      <c r="G29" s="6"/>
      <c r="H29" s="6"/>
      <c r="I29" s="81">
        <f t="shared" si="1"/>
        <v>0</v>
      </c>
    </row>
    <row r="30" spans="2:9" s="1" customFormat="1" x14ac:dyDescent="0.25">
      <c r="B30" s="178"/>
      <c r="C30" s="8" t="s">
        <v>122</v>
      </c>
      <c r="D30" s="6"/>
      <c r="E30" s="6"/>
      <c r="F30" s="6"/>
      <c r="G30" s="6"/>
      <c r="H30" s="6"/>
      <c r="I30" s="81">
        <f t="shared" si="1"/>
        <v>0</v>
      </c>
    </row>
    <row r="31" spans="2:9" s="1" customFormat="1" x14ac:dyDescent="0.25">
      <c r="B31" s="178"/>
      <c r="C31" s="8" t="s">
        <v>123</v>
      </c>
      <c r="D31" s="6"/>
      <c r="E31" s="6"/>
      <c r="F31" s="6"/>
      <c r="G31" s="6"/>
      <c r="H31" s="6"/>
      <c r="I31" s="81">
        <f t="shared" si="1"/>
        <v>0</v>
      </c>
    </row>
    <row r="32" spans="2:9" s="1" customFormat="1" x14ac:dyDescent="0.25">
      <c r="B32" s="195" t="s">
        <v>154</v>
      </c>
      <c r="C32" s="196"/>
      <c r="D32" s="90">
        <f>SUM(D20:D31)</f>
        <v>627</v>
      </c>
      <c r="E32" s="93">
        <f t="shared" ref="E32:H32" si="2">SUM(E20:E31)</f>
        <v>83</v>
      </c>
      <c r="F32" s="93">
        <f t="shared" si="2"/>
        <v>15</v>
      </c>
      <c r="G32" s="93">
        <f t="shared" si="2"/>
        <v>19</v>
      </c>
      <c r="H32" s="93">
        <f t="shared" si="2"/>
        <v>2</v>
      </c>
      <c r="I32" s="90">
        <f>SUM(I20:I31)</f>
        <v>746</v>
      </c>
    </row>
    <row r="33" s="1" customFormat="1" x14ac:dyDescent="0.25"/>
  </sheetData>
  <mergeCells count="10">
    <mergeCell ref="K8:K10"/>
    <mergeCell ref="D9:J9"/>
    <mergeCell ref="D8:J8"/>
    <mergeCell ref="B20:B31"/>
    <mergeCell ref="B32:C32"/>
    <mergeCell ref="D18:H18"/>
    <mergeCell ref="B8:C10"/>
    <mergeCell ref="D17:H17"/>
    <mergeCell ref="B17:C19"/>
    <mergeCell ref="B11:B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P33"/>
  <sheetViews>
    <sheetView zoomScale="70" zoomScaleNormal="70" workbookViewId="0">
      <selection activeCell="O46" sqref="O46"/>
    </sheetView>
  </sheetViews>
  <sheetFormatPr baseColWidth="10" defaultRowHeight="15" x14ac:dyDescent="0.25"/>
  <cols>
    <col min="1" max="1" width="5" customWidth="1"/>
    <col min="2" max="2" width="25.85546875" customWidth="1"/>
    <col min="3" max="3" width="21" customWidth="1"/>
    <col min="4" max="7" width="15.85546875" customWidth="1"/>
    <col min="9" max="9" width="14.42578125" style="1" customWidth="1"/>
    <col min="10" max="11" width="11.42578125" style="1"/>
    <col min="12" max="12" width="13" style="1" customWidth="1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57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261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148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14" x14ac:dyDescent="0.25">
      <c r="B7" s="197" t="s">
        <v>110</v>
      </c>
      <c r="C7" s="197"/>
      <c r="D7" s="199" t="s">
        <v>112</v>
      </c>
      <c r="E7" s="199"/>
      <c r="F7" s="199"/>
      <c r="G7" s="199"/>
      <c r="H7" s="199"/>
      <c r="I7" s="199"/>
      <c r="J7" s="199"/>
      <c r="K7" s="199"/>
      <c r="L7" s="199"/>
      <c r="M7" s="191" t="s">
        <v>70</v>
      </c>
    </row>
    <row r="8" spans="1:14" x14ac:dyDescent="0.25">
      <c r="B8" s="197"/>
      <c r="C8" s="197"/>
      <c r="D8" s="199" t="s">
        <v>111</v>
      </c>
      <c r="E8" s="199"/>
      <c r="F8" s="199"/>
      <c r="G8" s="199"/>
      <c r="H8" s="199"/>
      <c r="I8" s="199"/>
      <c r="J8" s="199"/>
      <c r="K8" s="199"/>
      <c r="L8" s="199"/>
      <c r="M8" s="191"/>
    </row>
    <row r="9" spans="1:14" ht="25.5" customHeight="1" x14ac:dyDescent="0.25">
      <c r="B9" s="197"/>
      <c r="C9" s="197"/>
      <c r="D9" s="76" t="s">
        <v>19</v>
      </c>
      <c r="E9" s="76" t="s">
        <v>33</v>
      </c>
      <c r="F9" s="76" t="s">
        <v>25</v>
      </c>
      <c r="G9" s="76" t="s">
        <v>34</v>
      </c>
      <c r="H9" s="76" t="s">
        <v>24</v>
      </c>
      <c r="I9" s="76" t="s">
        <v>32</v>
      </c>
      <c r="J9" s="76" t="s">
        <v>55</v>
      </c>
      <c r="K9" s="76" t="s">
        <v>23</v>
      </c>
      <c r="L9" s="76" t="s">
        <v>56</v>
      </c>
      <c r="M9" s="191"/>
    </row>
    <row r="10" spans="1:14" x14ac:dyDescent="0.25">
      <c r="B10" s="200" t="s">
        <v>110</v>
      </c>
      <c r="C10" s="103">
        <v>2013</v>
      </c>
      <c r="D10" s="103">
        <v>13887</v>
      </c>
      <c r="E10" s="103">
        <v>1678</v>
      </c>
      <c r="F10" s="103">
        <v>323</v>
      </c>
      <c r="G10" s="103">
        <v>1961</v>
      </c>
      <c r="H10" s="103">
        <v>39</v>
      </c>
      <c r="I10" s="103">
        <v>2210</v>
      </c>
      <c r="J10" s="103">
        <v>16</v>
      </c>
      <c r="K10" s="103">
        <v>951</v>
      </c>
      <c r="L10" s="103">
        <v>782</v>
      </c>
      <c r="M10" s="81">
        <f>SUM(D10:L10)</f>
        <v>21847</v>
      </c>
    </row>
    <row r="11" spans="1:14" x14ac:dyDescent="0.25">
      <c r="B11" s="201"/>
      <c r="C11" s="103">
        <v>2014</v>
      </c>
      <c r="D11" s="103">
        <v>8780</v>
      </c>
      <c r="E11" s="103">
        <v>904</v>
      </c>
      <c r="F11" s="103">
        <v>257</v>
      </c>
      <c r="G11" s="103">
        <v>1982</v>
      </c>
      <c r="H11" s="103">
        <v>78</v>
      </c>
      <c r="I11" s="103">
        <v>872</v>
      </c>
      <c r="J11" s="103">
        <v>16</v>
      </c>
      <c r="K11" s="103">
        <v>851</v>
      </c>
      <c r="L11" s="103">
        <v>600</v>
      </c>
      <c r="M11" s="81">
        <f t="shared" ref="M11:M14" si="0">SUM(D11:L11)</f>
        <v>14340</v>
      </c>
    </row>
    <row r="12" spans="1:14" x14ac:dyDescent="0.25">
      <c r="B12" s="201"/>
      <c r="C12" s="103">
        <v>2015</v>
      </c>
      <c r="D12" s="103">
        <v>9378</v>
      </c>
      <c r="E12" s="103">
        <v>718</v>
      </c>
      <c r="F12" s="103">
        <v>178</v>
      </c>
      <c r="G12" s="103">
        <v>1338</v>
      </c>
      <c r="H12" s="103">
        <v>204</v>
      </c>
      <c r="I12" s="103">
        <v>1259</v>
      </c>
      <c r="J12" s="103">
        <v>20</v>
      </c>
      <c r="K12" s="103">
        <v>511</v>
      </c>
      <c r="L12" s="103">
        <v>536</v>
      </c>
      <c r="M12" s="81">
        <f t="shared" si="0"/>
        <v>14142</v>
      </c>
    </row>
    <row r="13" spans="1:14" s="92" customFormat="1" x14ac:dyDescent="0.25">
      <c r="B13" s="201"/>
      <c r="C13" s="103">
        <v>2016</v>
      </c>
      <c r="D13" s="103">
        <v>1853</v>
      </c>
      <c r="E13" s="103">
        <v>311</v>
      </c>
      <c r="F13" s="103">
        <v>56</v>
      </c>
      <c r="G13" s="103">
        <v>634</v>
      </c>
      <c r="H13" s="103">
        <v>83</v>
      </c>
      <c r="I13" s="103">
        <v>589</v>
      </c>
      <c r="J13" s="103">
        <v>8</v>
      </c>
      <c r="K13" s="103">
        <v>197</v>
      </c>
      <c r="L13" s="103">
        <v>312</v>
      </c>
      <c r="M13" s="81">
        <f t="shared" si="0"/>
        <v>4043</v>
      </c>
    </row>
    <row r="14" spans="1:14" x14ac:dyDescent="0.25">
      <c r="B14" s="202"/>
      <c r="C14" s="103">
        <v>2017</v>
      </c>
      <c r="D14" s="103">
        <v>1219</v>
      </c>
      <c r="E14" s="103">
        <v>192</v>
      </c>
      <c r="F14" s="103">
        <v>26</v>
      </c>
      <c r="G14" s="103">
        <v>1155</v>
      </c>
      <c r="H14" s="103">
        <v>150</v>
      </c>
      <c r="I14" s="103">
        <v>517</v>
      </c>
      <c r="J14" s="103">
        <v>2</v>
      </c>
      <c r="K14" s="103">
        <v>285</v>
      </c>
      <c r="L14" s="103">
        <v>368</v>
      </c>
      <c r="M14" s="81">
        <f t="shared" si="0"/>
        <v>3914</v>
      </c>
    </row>
    <row r="15" spans="1:14" s="92" customFormat="1" x14ac:dyDescent="0.25">
      <c r="C15" s="80"/>
    </row>
    <row r="16" spans="1:14" s="1" customFormat="1" x14ac:dyDescent="0.25"/>
    <row r="17" spans="2:16" s="1" customFormat="1" x14ac:dyDescent="0.25">
      <c r="B17" s="197" t="s">
        <v>124</v>
      </c>
      <c r="C17" s="197"/>
      <c r="D17" s="199" t="s">
        <v>206</v>
      </c>
      <c r="E17" s="199"/>
      <c r="F17" s="199"/>
      <c r="G17" s="199"/>
      <c r="H17" s="199"/>
      <c r="I17" s="199"/>
      <c r="J17" s="199"/>
      <c r="K17" s="199"/>
      <c r="L17" s="199"/>
      <c r="M17" s="191" t="s">
        <v>70</v>
      </c>
    </row>
    <row r="18" spans="2:16" s="1" customFormat="1" x14ac:dyDescent="0.25">
      <c r="B18" s="197"/>
      <c r="C18" s="197"/>
      <c r="D18" s="199" t="s">
        <v>111</v>
      </c>
      <c r="E18" s="199"/>
      <c r="F18" s="199"/>
      <c r="G18" s="199"/>
      <c r="H18" s="199"/>
      <c r="I18" s="199"/>
      <c r="J18" s="199"/>
      <c r="K18" s="199"/>
      <c r="L18" s="199"/>
      <c r="M18" s="191"/>
    </row>
    <row r="19" spans="2:16" s="1" customFormat="1" ht="21" customHeight="1" x14ac:dyDescent="0.25">
      <c r="B19" s="197"/>
      <c r="C19" s="197"/>
      <c r="D19" s="76" t="s">
        <v>19</v>
      </c>
      <c r="E19" s="76" t="s">
        <v>210</v>
      </c>
      <c r="F19" s="76" t="s">
        <v>25</v>
      </c>
      <c r="G19" s="76" t="s">
        <v>34</v>
      </c>
      <c r="H19" s="76" t="s">
        <v>24</v>
      </c>
      <c r="I19" s="76" t="s">
        <v>191</v>
      </c>
      <c r="J19" s="76" t="s">
        <v>55</v>
      </c>
      <c r="K19" s="76" t="s">
        <v>23</v>
      </c>
      <c r="L19" s="76" t="s">
        <v>56</v>
      </c>
      <c r="M19" s="191"/>
    </row>
    <row r="20" spans="2:16" s="1" customFormat="1" x14ac:dyDescent="0.25">
      <c r="B20" s="178">
        <v>2018</v>
      </c>
      <c r="C20" s="8" t="s">
        <v>113</v>
      </c>
      <c r="D20" s="6">
        <v>111</v>
      </c>
      <c r="E20" s="6">
        <v>36</v>
      </c>
      <c r="F20" s="6">
        <v>2</v>
      </c>
      <c r="G20" s="6">
        <v>53</v>
      </c>
      <c r="H20" s="6">
        <v>27</v>
      </c>
      <c r="I20" s="6">
        <v>34</v>
      </c>
      <c r="J20" s="6">
        <v>0</v>
      </c>
      <c r="K20" s="6">
        <v>21</v>
      </c>
      <c r="L20" s="6">
        <v>10</v>
      </c>
      <c r="M20" s="81">
        <f>SUM(D20:L20)</f>
        <v>294</v>
      </c>
    </row>
    <row r="21" spans="2:16" s="1" customFormat="1" x14ac:dyDescent="0.25">
      <c r="B21" s="178"/>
      <c r="C21" s="8" t="s">
        <v>114</v>
      </c>
      <c r="D21" s="6">
        <v>127</v>
      </c>
      <c r="E21" s="6">
        <v>36</v>
      </c>
      <c r="F21" s="6">
        <v>8</v>
      </c>
      <c r="G21" s="6">
        <v>51</v>
      </c>
      <c r="H21" s="6">
        <v>16</v>
      </c>
      <c r="I21" s="6">
        <v>31</v>
      </c>
      <c r="J21" s="6">
        <v>0</v>
      </c>
      <c r="K21" s="6">
        <v>17</v>
      </c>
      <c r="L21" s="6">
        <v>15</v>
      </c>
      <c r="M21" s="81">
        <f>SUM(D21:L21)</f>
        <v>301</v>
      </c>
    </row>
    <row r="22" spans="2:16" s="1" customFormat="1" x14ac:dyDescent="0.25">
      <c r="B22" s="178"/>
      <c r="C22" s="8" t="s">
        <v>115</v>
      </c>
      <c r="D22" s="6">
        <v>221</v>
      </c>
      <c r="E22" s="6">
        <v>2</v>
      </c>
      <c r="F22" s="6">
        <v>10</v>
      </c>
      <c r="G22" s="6">
        <v>64</v>
      </c>
      <c r="H22" s="6">
        <v>14</v>
      </c>
      <c r="I22" s="6">
        <v>40</v>
      </c>
      <c r="J22" s="6">
        <v>1</v>
      </c>
      <c r="K22" s="6">
        <v>51</v>
      </c>
      <c r="L22" s="6">
        <v>49</v>
      </c>
      <c r="M22" s="81">
        <f t="shared" ref="M22:M31" si="1">SUM(D22:L22)</f>
        <v>452</v>
      </c>
    </row>
    <row r="23" spans="2:16" s="1" customFormat="1" x14ac:dyDescent="0.25">
      <c r="B23" s="178"/>
      <c r="C23" s="8" t="s">
        <v>116</v>
      </c>
      <c r="D23" s="6">
        <v>149</v>
      </c>
      <c r="E23" s="6">
        <v>48</v>
      </c>
      <c r="F23" s="6">
        <v>10</v>
      </c>
      <c r="G23" s="6">
        <v>64</v>
      </c>
      <c r="H23" s="6">
        <v>12</v>
      </c>
      <c r="I23" s="6">
        <v>55</v>
      </c>
      <c r="J23" s="82">
        <v>0</v>
      </c>
      <c r="K23" s="6">
        <v>30</v>
      </c>
      <c r="L23" s="82">
        <v>15</v>
      </c>
      <c r="M23" s="81">
        <f t="shared" si="1"/>
        <v>383</v>
      </c>
    </row>
    <row r="24" spans="2:16" s="1" customFormat="1" x14ac:dyDescent="0.25">
      <c r="B24" s="178"/>
      <c r="C24" s="8" t="s">
        <v>117</v>
      </c>
      <c r="D24" s="6">
        <v>122</v>
      </c>
      <c r="E24" s="6">
        <v>52</v>
      </c>
      <c r="F24" s="82">
        <v>4</v>
      </c>
      <c r="G24" s="6">
        <v>80</v>
      </c>
      <c r="H24" s="6">
        <v>16</v>
      </c>
      <c r="I24" s="6">
        <v>49</v>
      </c>
      <c r="J24" s="6">
        <v>4</v>
      </c>
      <c r="K24" s="6">
        <v>29</v>
      </c>
      <c r="L24" s="82">
        <v>13</v>
      </c>
      <c r="M24" s="81">
        <f t="shared" si="1"/>
        <v>369</v>
      </c>
    </row>
    <row r="25" spans="2:16" s="1" customFormat="1" x14ac:dyDescent="0.25">
      <c r="B25" s="178"/>
      <c r="C25" s="8" t="s">
        <v>118</v>
      </c>
      <c r="D25" s="6">
        <v>113</v>
      </c>
      <c r="E25" s="6">
        <v>33</v>
      </c>
      <c r="F25" s="82">
        <v>4</v>
      </c>
      <c r="G25" s="6">
        <v>72</v>
      </c>
      <c r="H25" s="6">
        <v>15</v>
      </c>
      <c r="I25" s="6">
        <v>44</v>
      </c>
      <c r="J25" s="6">
        <v>0</v>
      </c>
      <c r="K25" s="6">
        <v>30</v>
      </c>
      <c r="L25" s="82">
        <v>37</v>
      </c>
      <c r="M25" s="81">
        <f t="shared" si="1"/>
        <v>348</v>
      </c>
    </row>
    <row r="26" spans="2:16" s="1" customFormat="1" x14ac:dyDescent="0.25">
      <c r="B26" s="178"/>
      <c r="C26" s="8" t="s">
        <v>12</v>
      </c>
      <c r="D26" s="6">
        <v>102</v>
      </c>
      <c r="E26" s="6">
        <v>52</v>
      </c>
      <c r="F26" s="82">
        <v>17</v>
      </c>
      <c r="G26" s="82">
        <v>52</v>
      </c>
      <c r="H26" s="82">
        <v>24</v>
      </c>
      <c r="I26" s="82">
        <v>33</v>
      </c>
      <c r="J26" s="82">
        <v>1</v>
      </c>
      <c r="K26" s="82">
        <v>44</v>
      </c>
      <c r="L26" s="82">
        <v>5</v>
      </c>
      <c r="M26" s="81">
        <f t="shared" si="1"/>
        <v>330</v>
      </c>
    </row>
    <row r="27" spans="2:16" s="1" customFormat="1" x14ac:dyDescent="0.25">
      <c r="B27" s="178"/>
      <c r="C27" s="8" t="s">
        <v>119</v>
      </c>
      <c r="D27" s="6">
        <v>111</v>
      </c>
      <c r="E27" s="6">
        <v>41</v>
      </c>
      <c r="F27" s="82">
        <v>3</v>
      </c>
      <c r="G27" s="82">
        <v>32</v>
      </c>
      <c r="H27" s="82">
        <v>37</v>
      </c>
      <c r="I27" s="82">
        <v>42</v>
      </c>
      <c r="J27" s="82">
        <v>0</v>
      </c>
      <c r="K27" s="82">
        <v>24</v>
      </c>
      <c r="L27" s="82">
        <v>19</v>
      </c>
      <c r="M27" s="81">
        <f t="shared" si="1"/>
        <v>309</v>
      </c>
      <c r="O27" s="101"/>
      <c r="P27" s="101"/>
    </row>
    <row r="28" spans="2:16" s="1" customFormat="1" x14ac:dyDescent="0.25">
      <c r="B28" s="178"/>
      <c r="C28" s="8" t="s">
        <v>120</v>
      </c>
      <c r="D28" s="6">
        <v>80</v>
      </c>
      <c r="E28" s="6">
        <v>27</v>
      </c>
      <c r="F28" s="82">
        <v>3</v>
      </c>
      <c r="G28" s="82">
        <v>45</v>
      </c>
      <c r="H28" s="82">
        <v>13</v>
      </c>
      <c r="I28" s="82">
        <v>61</v>
      </c>
      <c r="J28" s="82">
        <v>0</v>
      </c>
      <c r="K28" s="82">
        <v>32</v>
      </c>
      <c r="L28" s="82">
        <v>11</v>
      </c>
      <c r="M28" s="81">
        <f t="shared" si="1"/>
        <v>272</v>
      </c>
      <c r="O28" s="101"/>
      <c r="P28" s="101"/>
    </row>
    <row r="29" spans="2:16" s="1" customFormat="1" x14ac:dyDescent="0.25">
      <c r="B29" s="178"/>
      <c r="C29" s="8" t="s">
        <v>121</v>
      </c>
      <c r="D29" s="87"/>
      <c r="E29" s="87"/>
      <c r="F29" s="87"/>
      <c r="G29" s="87"/>
      <c r="H29" s="87"/>
      <c r="I29" s="87"/>
      <c r="J29" s="87"/>
      <c r="K29" s="87"/>
      <c r="L29" s="87"/>
      <c r="M29" s="81">
        <f t="shared" si="1"/>
        <v>0</v>
      </c>
      <c r="O29" s="101"/>
      <c r="P29" s="101"/>
    </row>
    <row r="30" spans="2:16" s="1" customFormat="1" x14ac:dyDescent="0.25">
      <c r="B30" s="178"/>
      <c r="C30" s="8" t="s">
        <v>122</v>
      </c>
      <c r="D30" s="6"/>
      <c r="E30" s="6"/>
      <c r="F30" s="6"/>
      <c r="G30" s="6"/>
      <c r="H30" s="6"/>
      <c r="I30" s="6"/>
      <c r="J30" s="6"/>
      <c r="K30" s="6"/>
      <c r="L30" s="6"/>
      <c r="M30" s="81">
        <f t="shared" si="1"/>
        <v>0</v>
      </c>
    </row>
    <row r="31" spans="2:16" s="1" customFormat="1" x14ac:dyDescent="0.25">
      <c r="B31" s="178"/>
      <c r="C31" s="8" t="s">
        <v>123</v>
      </c>
      <c r="D31" s="6"/>
      <c r="E31" s="6"/>
      <c r="F31" s="6"/>
      <c r="G31" s="6"/>
      <c r="H31" s="6"/>
      <c r="I31" s="6"/>
      <c r="J31" s="6"/>
      <c r="K31" s="6"/>
      <c r="L31" s="6"/>
      <c r="M31" s="81">
        <f t="shared" si="1"/>
        <v>0</v>
      </c>
    </row>
    <row r="32" spans="2:16" s="1" customFormat="1" x14ac:dyDescent="0.25">
      <c r="B32" s="195" t="s">
        <v>155</v>
      </c>
      <c r="C32" s="196"/>
      <c r="D32" s="90">
        <f>SUM(D20:D31)</f>
        <v>1136</v>
      </c>
      <c r="E32" s="102">
        <f t="shared" ref="E32:M32" si="2">SUM(E20:E31)</f>
        <v>327</v>
      </c>
      <c r="F32" s="102">
        <f t="shared" si="2"/>
        <v>61</v>
      </c>
      <c r="G32" s="102">
        <f t="shared" si="2"/>
        <v>513</v>
      </c>
      <c r="H32" s="102">
        <f t="shared" si="2"/>
        <v>174</v>
      </c>
      <c r="I32" s="102">
        <f t="shared" si="2"/>
        <v>389</v>
      </c>
      <c r="J32" s="102">
        <f t="shared" si="2"/>
        <v>6</v>
      </c>
      <c r="K32" s="102">
        <f t="shared" si="2"/>
        <v>278</v>
      </c>
      <c r="L32" s="102">
        <f t="shared" si="2"/>
        <v>174</v>
      </c>
      <c r="M32" s="102">
        <f t="shared" si="2"/>
        <v>3058</v>
      </c>
    </row>
    <row r="33" s="1" customFormat="1" x14ac:dyDescent="0.25"/>
  </sheetData>
  <mergeCells count="11">
    <mergeCell ref="B20:B31"/>
    <mergeCell ref="B7:C9"/>
    <mergeCell ref="D7:L7"/>
    <mergeCell ref="B32:C32"/>
    <mergeCell ref="M7:M9"/>
    <mergeCell ref="D8:L8"/>
    <mergeCell ref="B17:C19"/>
    <mergeCell ref="D17:L17"/>
    <mergeCell ref="M17:M19"/>
    <mergeCell ref="D18:L18"/>
    <mergeCell ref="B10:B14"/>
  </mergeCells>
  <pageMargins left="0.7" right="0.7" top="0.75" bottom="0.75" header="0.3" footer="0.3"/>
  <pageSetup orientation="portrait" r:id="rId1"/>
  <ignoredErrors>
    <ignoredError sqref="M10:M1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M34"/>
  <sheetViews>
    <sheetView zoomScale="70" zoomScaleNormal="70" workbookViewId="0">
      <selection activeCell="N7" sqref="N7"/>
    </sheetView>
  </sheetViews>
  <sheetFormatPr baseColWidth="10" defaultRowHeight="15" x14ac:dyDescent="0.25"/>
  <cols>
    <col min="1" max="1" width="4.5703125" customWidth="1"/>
    <col min="2" max="2" width="27.85546875" customWidth="1"/>
    <col min="3" max="3" width="24.28515625" customWidth="1"/>
    <col min="10" max="10" width="13.140625" customWidth="1"/>
  </cols>
  <sheetData>
    <row r="1" spans="1:1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x14ac:dyDescent="0.25">
      <c r="A2" s="28"/>
      <c r="B2" s="27" t="s">
        <v>57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A3" s="28"/>
      <c r="B3" s="31" t="s">
        <v>262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28"/>
      <c r="B4" s="31" t="s">
        <v>149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1:12" x14ac:dyDescent="0.25">
      <c r="B7" s="197" t="s">
        <v>110</v>
      </c>
      <c r="C7" s="197"/>
      <c r="D7" s="199" t="s">
        <v>125</v>
      </c>
      <c r="E7" s="199"/>
      <c r="F7" s="199"/>
      <c r="G7" s="199"/>
      <c r="H7" s="199"/>
      <c r="I7" s="199"/>
      <c r="J7" s="199"/>
      <c r="K7" s="191" t="s">
        <v>70</v>
      </c>
    </row>
    <row r="8" spans="1:12" x14ac:dyDescent="0.25">
      <c r="B8" s="197"/>
      <c r="C8" s="197"/>
      <c r="D8" s="199" t="s">
        <v>111</v>
      </c>
      <c r="E8" s="199"/>
      <c r="F8" s="199"/>
      <c r="G8" s="199"/>
      <c r="H8" s="199"/>
      <c r="I8" s="199"/>
      <c r="J8" s="199"/>
      <c r="K8" s="191"/>
    </row>
    <row r="9" spans="1:12" ht="18" x14ac:dyDescent="0.25">
      <c r="B9" s="197"/>
      <c r="C9" s="197"/>
      <c r="D9" s="76" t="s">
        <v>22</v>
      </c>
      <c r="E9" s="76" t="s">
        <v>21</v>
      </c>
      <c r="F9" s="76" t="s">
        <v>19</v>
      </c>
      <c r="G9" s="76" t="s">
        <v>54</v>
      </c>
      <c r="H9" s="76" t="s">
        <v>34</v>
      </c>
      <c r="I9" s="76" t="s">
        <v>126</v>
      </c>
      <c r="J9" s="76" t="s">
        <v>56</v>
      </c>
      <c r="K9" s="191"/>
    </row>
    <row r="10" spans="1:12" x14ac:dyDescent="0.25">
      <c r="B10" s="198" t="s">
        <v>110</v>
      </c>
      <c r="C10" s="103">
        <v>2013</v>
      </c>
      <c r="D10" s="103">
        <v>343</v>
      </c>
      <c r="E10" s="103">
        <v>101</v>
      </c>
      <c r="F10" s="103">
        <v>1554</v>
      </c>
      <c r="G10" s="103">
        <v>786</v>
      </c>
      <c r="H10" s="103">
        <v>2113</v>
      </c>
      <c r="I10" s="103">
        <v>359</v>
      </c>
      <c r="J10" s="103">
        <v>263</v>
      </c>
      <c r="K10" s="81">
        <f>SUM(D10:J10)</f>
        <v>5519</v>
      </c>
    </row>
    <row r="11" spans="1:12" x14ac:dyDescent="0.25">
      <c r="B11" s="198"/>
      <c r="C11" s="103">
        <v>2014</v>
      </c>
      <c r="D11" s="103">
        <v>401</v>
      </c>
      <c r="E11" s="103">
        <v>354</v>
      </c>
      <c r="F11" s="103">
        <v>1568</v>
      </c>
      <c r="G11" s="103">
        <v>495</v>
      </c>
      <c r="H11" s="103">
        <v>1832</v>
      </c>
      <c r="I11" s="103">
        <v>186</v>
      </c>
      <c r="J11" s="103">
        <v>217</v>
      </c>
      <c r="K11" s="81">
        <f t="shared" ref="K11:K14" si="0">SUM(D11:J11)</f>
        <v>5053</v>
      </c>
    </row>
    <row r="12" spans="1:12" x14ac:dyDescent="0.25">
      <c r="B12" s="198"/>
      <c r="C12" s="103">
        <v>2015</v>
      </c>
      <c r="D12" s="103">
        <v>256</v>
      </c>
      <c r="E12" s="103">
        <v>273</v>
      </c>
      <c r="F12" s="103">
        <v>1537</v>
      </c>
      <c r="G12" s="103">
        <v>281</v>
      </c>
      <c r="H12" s="103">
        <v>1033</v>
      </c>
      <c r="I12" s="103">
        <v>504</v>
      </c>
      <c r="J12" s="103">
        <v>218</v>
      </c>
      <c r="K12" s="81">
        <f t="shared" si="0"/>
        <v>4102</v>
      </c>
    </row>
    <row r="13" spans="1:12" s="92" customFormat="1" x14ac:dyDescent="0.25">
      <c r="B13" s="198"/>
      <c r="C13" s="103">
        <v>2016</v>
      </c>
      <c r="D13" s="103">
        <v>119</v>
      </c>
      <c r="E13" s="103">
        <v>106</v>
      </c>
      <c r="F13" s="103">
        <v>391</v>
      </c>
      <c r="G13" s="103">
        <v>132</v>
      </c>
      <c r="H13" s="103">
        <v>361</v>
      </c>
      <c r="I13" s="103">
        <v>123</v>
      </c>
      <c r="J13" s="103">
        <v>160</v>
      </c>
      <c r="K13" s="81">
        <f t="shared" si="0"/>
        <v>1392</v>
      </c>
    </row>
    <row r="14" spans="1:12" x14ac:dyDescent="0.25">
      <c r="B14" s="198"/>
      <c r="C14" s="103">
        <v>2017</v>
      </c>
      <c r="D14" s="103">
        <v>79</v>
      </c>
      <c r="E14" s="103">
        <v>165</v>
      </c>
      <c r="F14" s="103">
        <v>322</v>
      </c>
      <c r="G14" s="103">
        <v>132</v>
      </c>
      <c r="H14" s="103">
        <v>429</v>
      </c>
      <c r="I14" s="103">
        <v>74</v>
      </c>
      <c r="J14" s="103">
        <v>44</v>
      </c>
      <c r="K14" s="81">
        <f t="shared" si="0"/>
        <v>1245</v>
      </c>
    </row>
    <row r="15" spans="1:12" s="92" customFormat="1" x14ac:dyDescent="0.25">
      <c r="C15" s="80"/>
    </row>
    <row r="16" spans="1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3" x14ac:dyDescent="0.25">
      <c r="B17" s="197" t="s">
        <v>124</v>
      </c>
      <c r="C17" s="197"/>
      <c r="D17" s="199" t="s">
        <v>165</v>
      </c>
      <c r="E17" s="199"/>
      <c r="F17" s="199"/>
      <c r="G17" s="199"/>
      <c r="H17" s="199"/>
      <c r="I17" s="199"/>
      <c r="J17" s="199"/>
      <c r="K17" s="191" t="s">
        <v>70</v>
      </c>
    </row>
    <row r="18" spans="2:13" x14ac:dyDescent="0.25">
      <c r="B18" s="197"/>
      <c r="C18" s="197"/>
      <c r="D18" s="199" t="s">
        <v>111</v>
      </c>
      <c r="E18" s="199"/>
      <c r="F18" s="199"/>
      <c r="G18" s="199"/>
      <c r="H18" s="199"/>
      <c r="I18" s="199"/>
      <c r="J18" s="199"/>
      <c r="K18" s="191"/>
    </row>
    <row r="19" spans="2:13" ht="21" customHeight="1" x14ac:dyDescent="0.25">
      <c r="B19" s="197"/>
      <c r="C19" s="197"/>
      <c r="D19" s="76" t="s">
        <v>22</v>
      </c>
      <c r="E19" s="76" t="s">
        <v>21</v>
      </c>
      <c r="F19" s="76" t="s">
        <v>19</v>
      </c>
      <c r="G19" s="76" t="s">
        <v>54</v>
      </c>
      <c r="H19" s="76" t="s">
        <v>34</v>
      </c>
      <c r="I19" s="76" t="s">
        <v>126</v>
      </c>
      <c r="J19" s="76" t="s">
        <v>56</v>
      </c>
      <c r="K19" s="191"/>
    </row>
    <row r="20" spans="2:13" x14ac:dyDescent="0.25">
      <c r="B20" s="178">
        <v>2018</v>
      </c>
      <c r="C20" s="8" t="s">
        <v>113</v>
      </c>
      <c r="D20" s="6">
        <v>4</v>
      </c>
      <c r="E20" s="6">
        <v>10</v>
      </c>
      <c r="F20" s="6">
        <v>18</v>
      </c>
      <c r="G20" s="6">
        <v>26</v>
      </c>
      <c r="H20" s="6">
        <v>30</v>
      </c>
      <c r="I20" s="6">
        <v>7</v>
      </c>
      <c r="J20" s="6">
        <v>2</v>
      </c>
      <c r="K20" s="81">
        <f t="shared" ref="K20:K28" si="1">SUM(D20:J20)</f>
        <v>97</v>
      </c>
    </row>
    <row r="21" spans="2:13" x14ac:dyDescent="0.25">
      <c r="B21" s="178"/>
      <c r="C21" s="8" t="s">
        <v>114</v>
      </c>
      <c r="D21" s="6">
        <v>7</v>
      </c>
      <c r="E21" s="6">
        <v>9</v>
      </c>
      <c r="F21" s="6">
        <v>19</v>
      </c>
      <c r="G21" s="6">
        <v>24</v>
      </c>
      <c r="H21" s="6">
        <v>32</v>
      </c>
      <c r="I21" s="6">
        <v>3</v>
      </c>
      <c r="J21" s="6">
        <v>4</v>
      </c>
      <c r="K21" s="81">
        <f t="shared" si="1"/>
        <v>98</v>
      </c>
    </row>
    <row r="22" spans="2:13" x14ac:dyDescent="0.25">
      <c r="B22" s="178"/>
      <c r="C22" s="8" t="s">
        <v>115</v>
      </c>
      <c r="D22" s="6">
        <v>4</v>
      </c>
      <c r="E22" s="6">
        <v>18</v>
      </c>
      <c r="F22" s="6">
        <v>21</v>
      </c>
      <c r="G22" s="6">
        <v>18</v>
      </c>
      <c r="H22" s="6">
        <v>47</v>
      </c>
      <c r="I22" s="6">
        <v>9</v>
      </c>
      <c r="J22" s="6">
        <v>3</v>
      </c>
      <c r="K22" s="81">
        <f t="shared" si="1"/>
        <v>120</v>
      </c>
    </row>
    <row r="23" spans="2:13" x14ac:dyDescent="0.25">
      <c r="B23" s="178"/>
      <c r="C23" s="8" t="s">
        <v>116</v>
      </c>
      <c r="D23" s="6">
        <v>8</v>
      </c>
      <c r="E23" s="6">
        <v>5</v>
      </c>
      <c r="F23" s="6">
        <v>23</v>
      </c>
      <c r="G23" s="6">
        <v>24</v>
      </c>
      <c r="H23" s="6">
        <v>63</v>
      </c>
      <c r="I23" s="6">
        <v>12</v>
      </c>
      <c r="J23" s="82">
        <v>0</v>
      </c>
      <c r="K23" s="81">
        <f t="shared" si="1"/>
        <v>135</v>
      </c>
    </row>
    <row r="24" spans="2:13" x14ac:dyDescent="0.25">
      <c r="B24" s="178"/>
      <c r="C24" s="8" t="s">
        <v>117</v>
      </c>
      <c r="D24" s="6">
        <v>10</v>
      </c>
      <c r="E24" s="6">
        <v>14</v>
      </c>
      <c r="F24" s="82">
        <v>26</v>
      </c>
      <c r="G24" s="6">
        <v>19</v>
      </c>
      <c r="H24" s="6">
        <v>26</v>
      </c>
      <c r="I24" s="6">
        <v>10</v>
      </c>
      <c r="J24" s="6">
        <v>4</v>
      </c>
      <c r="K24" s="81">
        <f t="shared" si="1"/>
        <v>109</v>
      </c>
    </row>
    <row r="25" spans="2:13" x14ac:dyDescent="0.25">
      <c r="B25" s="178"/>
      <c r="C25" s="8" t="s">
        <v>118</v>
      </c>
      <c r="D25" s="6">
        <v>9</v>
      </c>
      <c r="E25" s="6">
        <v>8</v>
      </c>
      <c r="F25" s="82">
        <v>19</v>
      </c>
      <c r="G25" s="6">
        <v>14</v>
      </c>
      <c r="H25" s="6">
        <v>32</v>
      </c>
      <c r="I25" s="6">
        <v>8</v>
      </c>
      <c r="J25" s="6">
        <v>10</v>
      </c>
      <c r="K25" s="81">
        <f t="shared" si="1"/>
        <v>100</v>
      </c>
    </row>
    <row r="26" spans="2:13" x14ac:dyDescent="0.25">
      <c r="B26" s="178"/>
      <c r="C26" s="8" t="s">
        <v>12</v>
      </c>
      <c r="D26" s="86">
        <v>6</v>
      </c>
      <c r="E26" s="86">
        <v>7</v>
      </c>
      <c r="F26" s="82">
        <v>14</v>
      </c>
      <c r="G26" s="86">
        <v>11</v>
      </c>
      <c r="H26" s="86">
        <v>14</v>
      </c>
      <c r="I26" s="86">
        <v>11</v>
      </c>
      <c r="J26" s="86">
        <v>0</v>
      </c>
      <c r="K26" s="81">
        <f t="shared" si="1"/>
        <v>63</v>
      </c>
    </row>
    <row r="27" spans="2:13" x14ac:dyDescent="0.25">
      <c r="B27" s="178"/>
      <c r="C27" s="8" t="s">
        <v>119</v>
      </c>
      <c r="D27" s="6">
        <v>10</v>
      </c>
      <c r="E27" s="6">
        <v>9</v>
      </c>
      <c r="F27" s="82">
        <v>27</v>
      </c>
      <c r="G27" s="82">
        <v>6</v>
      </c>
      <c r="H27" s="82">
        <v>18</v>
      </c>
      <c r="I27" s="82">
        <v>13</v>
      </c>
      <c r="J27" s="82">
        <v>2</v>
      </c>
      <c r="K27" s="81">
        <f t="shared" si="1"/>
        <v>85</v>
      </c>
    </row>
    <row r="28" spans="2:13" x14ac:dyDescent="0.25">
      <c r="B28" s="178"/>
      <c r="C28" s="8" t="s">
        <v>120</v>
      </c>
      <c r="D28" s="6">
        <v>5</v>
      </c>
      <c r="E28" s="6">
        <v>12</v>
      </c>
      <c r="F28" s="82">
        <v>12</v>
      </c>
      <c r="G28" s="82">
        <v>8</v>
      </c>
      <c r="H28" s="82">
        <v>18</v>
      </c>
      <c r="I28" s="82">
        <v>8</v>
      </c>
      <c r="J28" s="82">
        <v>3</v>
      </c>
      <c r="K28" s="81">
        <f t="shared" si="1"/>
        <v>66</v>
      </c>
    </row>
    <row r="29" spans="2:13" x14ac:dyDescent="0.25">
      <c r="B29" s="178"/>
      <c r="C29" s="8" t="s">
        <v>121</v>
      </c>
      <c r="D29" s="6"/>
      <c r="E29" s="6"/>
      <c r="F29" s="6"/>
      <c r="G29" s="6"/>
      <c r="H29" s="6"/>
      <c r="I29" s="6"/>
      <c r="J29" s="6"/>
      <c r="K29" s="81">
        <f>SUM(D29:J29)</f>
        <v>0</v>
      </c>
    </row>
    <row r="30" spans="2:13" x14ac:dyDescent="0.25">
      <c r="B30" s="178"/>
      <c r="C30" s="8" t="s">
        <v>122</v>
      </c>
      <c r="D30" s="6"/>
      <c r="E30" s="6"/>
      <c r="F30" s="6"/>
      <c r="G30" s="6"/>
      <c r="H30" s="6"/>
      <c r="I30" s="6"/>
      <c r="J30" s="6"/>
      <c r="K30" s="81">
        <f>SUM(D30:J30)</f>
        <v>0</v>
      </c>
    </row>
    <row r="31" spans="2:13" x14ac:dyDescent="0.25">
      <c r="B31" s="178"/>
      <c r="C31" s="8" t="s">
        <v>123</v>
      </c>
      <c r="D31" s="6"/>
      <c r="E31" s="6"/>
      <c r="F31" s="6"/>
      <c r="G31" s="6"/>
      <c r="H31" s="6"/>
      <c r="I31" s="6"/>
      <c r="J31" s="6"/>
      <c r="K31" s="81">
        <f>SUM(D31:J31)</f>
        <v>0</v>
      </c>
    </row>
    <row r="32" spans="2:13" x14ac:dyDescent="0.25">
      <c r="B32" s="195" t="s">
        <v>156</v>
      </c>
      <c r="C32" s="196"/>
      <c r="D32" s="90">
        <f>SUM(D20:D31)</f>
        <v>63</v>
      </c>
      <c r="E32" s="90">
        <f t="shared" ref="E32:J32" si="2">SUM(E20:E31)</f>
        <v>92</v>
      </c>
      <c r="F32" s="90">
        <f t="shared" si="2"/>
        <v>179</v>
      </c>
      <c r="G32" s="90">
        <f t="shared" si="2"/>
        <v>150</v>
      </c>
      <c r="H32" s="90">
        <f t="shared" si="2"/>
        <v>280</v>
      </c>
      <c r="I32" s="90">
        <f t="shared" si="2"/>
        <v>81</v>
      </c>
      <c r="J32" s="90">
        <f t="shared" si="2"/>
        <v>28</v>
      </c>
      <c r="K32" s="90">
        <f>SUM(K20:K31)</f>
        <v>873</v>
      </c>
      <c r="L32" s="89"/>
      <c r="M32" s="89"/>
    </row>
    <row r="33" spans="2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89"/>
      <c r="M33" s="89"/>
    </row>
    <row r="34" spans="2:13" x14ac:dyDescent="0.25">
      <c r="L34" s="89"/>
      <c r="M34" s="89"/>
    </row>
  </sheetData>
  <mergeCells count="11">
    <mergeCell ref="B32:C32"/>
    <mergeCell ref="K7:K9"/>
    <mergeCell ref="D8:J8"/>
    <mergeCell ref="B17:C19"/>
    <mergeCell ref="D17:J17"/>
    <mergeCell ref="K17:K19"/>
    <mergeCell ref="D18:J18"/>
    <mergeCell ref="B20:B31"/>
    <mergeCell ref="B7:C9"/>
    <mergeCell ref="D7:J7"/>
    <mergeCell ref="B10:B14"/>
  </mergeCells>
  <pageMargins left="0.7" right="0.7" top="0.75" bottom="0.75" header="0.3" footer="0.3"/>
  <ignoredErrors>
    <ignoredError sqref="K10:K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Tipo - Historico</vt:lpstr>
      <vt:lpstr>Provincia - Operadora</vt:lpstr>
      <vt:lpstr>Tipos Requerimientos</vt:lpstr>
      <vt:lpstr>Servicios</vt:lpstr>
      <vt:lpstr>SMA</vt:lpstr>
      <vt:lpstr>Telefonia Fija</vt:lpstr>
      <vt:lpstr>Internet</vt:lpstr>
      <vt:lpstr>Television Pagada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MOREANO VITERI ROBERTO FERNANDO</cp:lastModifiedBy>
  <dcterms:created xsi:type="dcterms:W3CDTF">2016-09-14T18:03:20Z</dcterms:created>
  <dcterms:modified xsi:type="dcterms:W3CDTF">2018-10-22T20:58:30Z</dcterms:modified>
</cp:coreProperties>
</file>