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785" yWindow="-15" windowWidth="4800" windowHeight="9240"/>
  </bookViews>
  <sheets>
    <sheet name="Índice" sheetId="46" r:id="rId1"/>
    <sheet name="Cuentas100hab" sheetId="37" r:id="rId2"/>
    <sheet name=" D Provincia" sheetId="3" r:id="rId3"/>
    <sheet name="G. Cuentas Prov - Int Fijo" sheetId="40" r:id="rId4"/>
    <sheet name="D Prestador" sheetId="49" r:id="rId5"/>
    <sheet name="G. Cuentas Int. Prestador Fijo" sheetId="41" r:id="rId6"/>
    <sheet name="G. Cuentas Usuarios Int. Móvil" sheetId="44" r:id="rId7"/>
    <sheet name="Hoja1" sheetId="50" state="hidden" r:id="rId8"/>
  </sheets>
  <definedNames>
    <definedName name="_xlnm._FilterDatabase" localSheetId="4" hidden="1">'D Prestador'!$A$10:$H$630</definedName>
    <definedName name="_xlnm._FilterDatabase" localSheetId="7" hidden="1">Hoja1!$A$2:$C$588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" i="37" l="1"/>
  <c r="Q12" i="37"/>
  <c r="D95" i="37"/>
  <c r="D83" i="37"/>
  <c r="B33" i="37"/>
  <c r="D58" i="37"/>
  <c r="D33" i="37"/>
  <c r="J20" i="50"/>
  <c r="J18" i="50"/>
  <c r="J19" i="50"/>
  <c r="J17" i="50"/>
  <c r="I19" i="50"/>
  <c r="I18" i="50"/>
  <c r="I17" i="50"/>
  <c r="I13" i="50"/>
  <c r="C618" i="50"/>
  <c r="B618" i="50"/>
  <c r="F630" i="49"/>
  <c r="D626" i="49"/>
  <c r="E626" i="49"/>
  <c r="F626" i="49"/>
  <c r="C626" i="49"/>
  <c r="C630" i="49"/>
  <c r="D94" i="37" l="1"/>
  <c r="E630" i="49" l="1"/>
  <c r="D630" i="49"/>
  <c r="B8" i="3"/>
  <c r="B7" i="3"/>
  <c r="P13" i="37"/>
  <c r="B32" i="37"/>
  <c r="D32" i="37" s="1"/>
  <c r="D82" i="37"/>
  <c r="D57" i="37"/>
  <c r="P12" i="37" s="1"/>
  <c r="D93" i="37" l="1"/>
  <c r="B31" i="37" l="1"/>
  <c r="D56" i="37" l="1"/>
  <c r="D81" i="37"/>
  <c r="D31" i="37"/>
  <c r="B16" i="37" l="1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12" i="37"/>
  <c r="B13" i="37"/>
  <c r="B14" i="37"/>
  <c r="D92" i="37" l="1"/>
  <c r="B15" i="44"/>
  <c r="B16" i="44"/>
  <c r="B17" i="44"/>
  <c r="B14" i="44"/>
  <c r="C16" i="44"/>
  <c r="C15" i="44"/>
  <c r="C14" i="44"/>
  <c r="B25" i="41"/>
  <c r="B24" i="41"/>
  <c r="C24" i="41"/>
  <c r="I4" i="50"/>
  <c r="C15" i="41" s="1"/>
  <c r="I5" i="50"/>
  <c r="C16" i="41" s="1"/>
  <c r="I6" i="50"/>
  <c r="I7" i="50"/>
  <c r="C18" i="41" s="1"/>
  <c r="I8" i="50"/>
  <c r="C19" i="41" s="1"/>
  <c r="I9" i="50"/>
  <c r="C20" i="41" s="1"/>
  <c r="I10" i="50"/>
  <c r="I11" i="50"/>
  <c r="C22" i="41" s="1"/>
  <c r="I12" i="50"/>
  <c r="C23" i="41" s="1"/>
  <c r="I3" i="50"/>
  <c r="C14" i="41" s="1"/>
  <c r="H4" i="50"/>
  <c r="B15" i="41" s="1"/>
  <c r="H5" i="50"/>
  <c r="B16" i="41" s="1"/>
  <c r="H6" i="50"/>
  <c r="B17" i="41" s="1"/>
  <c r="H7" i="50"/>
  <c r="B18" i="41" s="1"/>
  <c r="H8" i="50"/>
  <c r="B19" i="41" s="1"/>
  <c r="H9" i="50"/>
  <c r="B20" i="41" s="1"/>
  <c r="H10" i="50"/>
  <c r="B21" i="41" s="1"/>
  <c r="H11" i="50"/>
  <c r="B22" i="41" s="1"/>
  <c r="H12" i="50"/>
  <c r="B23" i="41" s="1"/>
  <c r="H3" i="50"/>
  <c r="B14" i="41" s="1"/>
  <c r="I20" i="50" l="1"/>
  <c r="I14" i="50"/>
  <c r="J12" i="50" s="1"/>
  <c r="D23" i="41" s="1"/>
  <c r="C21" i="41"/>
  <c r="C17" i="41"/>
  <c r="H27" i="40"/>
  <c r="G15" i="40"/>
  <c r="H15" i="40"/>
  <c r="G16" i="40"/>
  <c r="H16" i="40"/>
  <c r="G17" i="40"/>
  <c r="H17" i="40"/>
  <c r="G18" i="40"/>
  <c r="H18" i="40"/>
  <c r="G19" i="40"/>
  <c r="H19" i="40"/>
  <c r="G20" i="40"/>
  <c r="H20" i="40"/>
  <c r="G21" i="40"/>
  <c r="H21" i="40"/>
  <c r="G22" i="40"/>
  <c r="H22" i="40"/>
  <c r="G23" i="40"/>
  <c r="H23" i="40"/>
  <c r="G24" i="40"/>
  <c r="H24" i="40"/>
  <c r="G25" i="40"/>
  <c r="H25" i="40"/>
  <c r="G26" i="40"/>
  <c r="H26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14" i="40"/>
  <c r="G14" i="40"/>
  <c r="H14" i="40"/>
  <c r="H28" i="40" s="1"/>
  <c r="D55" i="37"/>
  <c r="D79" i="37"/>
  <c r="D91" i="37"/>
  <c r="D36" i="3"/>
  <c r="C36" i="3"/>
  <c r="D90" i="37"/>
  <c r="D78" i="37"/>
  <c r="O13" i="37"/>
  <c r="D54" i="37"/>
  <c r="D29" i="37"/>
  <c r="D53" i="37"/>
  <c r="O12" i="37"/>
  <c r="D28" i="37"/>
  <c r="D89" i="37"/>
  <c r="D77" i="37"/>
  <c r="D52" i="37"/>
  <c r="D27" i="37"/>
  <c r="D88" i="37"/>
  <c r="D26" i="37"/>
  <c r="D51" i="37"/>
  <c r="D76" i="37"/>
  <c r="D75" i="37"/>
  <c r="D25" i="37"/>
  <c r="D50" i="37"/>
  <c r="D87" i="37"/>
  <c r="D86" i="37"/>
  <c r="E36" i="3"/>
  <c r="D74" i="37"/>
  <c r="N13" i="37" s="1"/>
  <c r="D24" i="37"/>
  <c r="D49" i="37"/>
  <c r="N12" i="37" s="1"/>
  <c r="D73" i="37"/>
  <c r="B8" i="49"/>
  <c r="B7" i="49"/>
  <c r="D72" i="37"/>
  <c r="D47" i="37"/>
  <c r="D22" i="37"/>
  <c r="D23" i="37"/>
  <c r="D48" i="37"/>
  <c r="D21" i="37"/>
  <c r="D71" i="37"/>
  <c r="D46" i="37"/>
  <c r="D20" i="37"/>
  <c r="D70" i="37"/>
  <c r="M13" i="37"/>
  <c r="D45" i="37"/>
  <c r="M12" i="37"/>
  <c r="D19" i="37"/>
  <c r="D68" i="37"/>
  <c r="D44" i="37"/>
  <c r="B8" i="44"/>
  <c r="B7" i="44"/>
  <c r="B8" i="41"/>
  <c r="B7" i="41"/>
  <c r="B8" i="37"/>
  <c r="B7" i="37"/>
  <c r="D17" i="37"/>
  <c r="D67" i="37"/>
  <c r="D42" i="37"/>
  <c r="D18" i="37"/>
  <c r="D41" i="37"/>
  <c r="L12" i="37" s="1"/>
  <c r="D66" i="37"/>
  <c r="L13" i="37" s="1"/>
  <c r="D12" i="37"/>
  <c r="D13" i="37"/>
  <c r="D14" i="37"/>
  <c r="B15" i="37"/>
  <c r="D15" i="37"/>
  <c r="B11" i="37"/>
  <c r="D11" i="37"/>
  <c r="D38" i="37"/>
  <c r="I12" i="37"/>
  <c r="D39" i="37"/>
  <c r="J12" i="37"/>
  <c r="D40" i="37"/>
  <c r="K12" i="37"/>
  <c r="D43" i="37"/>
  <c r="D37" i="37"/>
  <c r="H12" i="37" s="1"/>
  <c r="D62" i="37"/>
  <c r="H13" i="37"/>
  <c r="D63" i="37"/>
  <c r="I13" i="37"/>
  <c r="D64" i="37"/>
  <c r="J13" i="37" s="1"/>
  <c r="D65" i="37"/>
  <c r="K13" i="37" s="1"/>
  <c r="D69" i="37"/>
  <c r="D61" i="37"/>
  <c r="G13" i="37"/>
  <c r="D36" i="37"/>
  <c r="G12" i="37"/>
  <c r="B39" i="40" l="1"/>
  <c r="C17" i="40" s="1"/>
  <c r="C30" i="40"/>
  <c r="J3" i="50"/>
  <c r="D14" i="41" s="1"/>
  <c r="B30" i="37"/>
  <c r="D30" i="37" s="1"/>
  <c r="C17" i="44"/>
  <c r="D80" i="37"/>
  <c r="J8" i="50"/>
  <c r="D19" i="41" s="1"/>
  <c r="J9" i="50"/>
  <c r="D20" i="41" s="1"/>
  <c r="J13" i="50"/>
  <c r="D24" i="41" s="1"/>
  <c r="C25" i="41"/>
  <c r="J7" i="50"/>
  <c r="D18" i="41" s="1"/>
  <c r="J11" i="50"/>
  <c r="D22" i="41" s="1"/>
  <c r="J6" i="50"/>
  <c r="D17" i="41" s="1"/>
  <c r="J5" i="50"/>
  <c r="D16" i="41" s="1"/>
  <c r="J4" i="50"/>
  <c r="D15" i="41" s="1"/>
  <c r="J10" i="50"/>
  <c r="D21" i="41" s="1"/>
  <c r="C32" i="40" l="1"/>
  <c r="C16" i="40"/>
  <c r="C28" i="40"/>
  <c r="C19" i="40"/>
  <c r="C25" i="40"/>
  <c r="C14" i="40"/>
  <c r="C24" i="40"/>
  <c r="C31" i="40"/>
  <c r="C15" i="40"/>
  <c r="C37" i="40"/>
  <c r="C21" i="40"/>
  <c r="C23" i="40"/>
  <c r="C22" i="40"/>
  <c r="C29" i="40"/>
  <c r="C26" i="40"/>
  <c r="C35" i="40"/>
  <c r="C18" i="40"/>
  <c r="C38" i="40"/>
  <c r="C36" i="40"/>
  <c r="C20" i="40"/>
  <c r="C27" i="40"/>
  <c r="C34" i="40"/>
  <c r="C33" i="40"/>
  <c r="D17" i="44"/>
  <c r="D16" i="44"/>
  <c r="D14" i="44"/>
  <c r="D15" i="44"/>
  <c r="J14" i="50"/>
  <c r="D25" i="41" s="1"/>
  <c r="C39" i="40" l="1"/>
</calcChain>
</file>

<file path=xl/comments1.xml><?xml version="1.0" encoding="utf-8"?>
<comments xmlns="http://schemas.openxmlformats.org/spreadsheetml/2006/main">
  <authors>
    <author>MENDEZ GRUEZO GIOVANA JOSEFINA</author>
  </authors>
  <commentList>
    <comment ref="A46" authorId="0">
      <text>
        <r>
          <rPr>
            <sz val="9"/>
            <color indexed="81"/>
            <rFont val="Tahoma"/>
            <family val="2"/>
          </rPr>
          <t xml:space="preserve">
Nota **</t>
        </r>
      </text>
    </comment>
  </commentList>
</comments>
</file>

<file path=xl/sharedStrings.xml><?xml version="1.0" encoding="utf-8"?>
<sst xmlns="http://schemas.openxmlformats.org/spreadsheetml/2006/main" count="2057" uniqueCount="735">
  <si>
    <t>Cuentas Totales</t>
  </si>
  <si>
    <t>PROVINCIA</t>
  </si>
  <si>
    <t>SYSTELECOM</t>
  </si>
  <si>
    <t>No.</t>
  </si>
  <si>
    <t>TOTAL</t>
  </si>
  <si>
    <t>ZAMBRANO ALCIVAR BECKER ERNESTO</t>
  </si>
  <si>
    <t>Operadoras Móviles</t>
  </si>
  <si>
    <t>CANDO TORRES CARLOS PATRICIO</t>
  </si>
  <si>
    <t>BRAVO PERALTA JOSE JAVIER</t>
  </si>
  <si>
    <t>ETAPA EP.</t>
  </si>
  <si>
    <t>GOMEZ BARRIONUEVO WILSON FERNANDO</t>
  </si>
  <si>
    <t>GUALAN JAPON LUIS JOAQUIN</t>
  </si>
  <si>
    <t>CALLE ATARIGUANA ADAMS ISRAEL</t>
  </si>
  <si>
    <t>BARZALLO SAQUICELA CAROLINA ELIZABETH</t>
  </si>
  <si>
    <t>GOMESCOELLO BARAHONA GALO EDUARDO</t>
  </si>
  <si>
    <t>SANCHEZ TIRADO DUBAL LEONEL</t>
  </si>
  <si>
    <t>SOLORZANO ANDRADE RONALD JAVIER</t>
  </si>
  <si>
    <t>VALAREZO CAMPOVERDE SMELIN FRANCISCO</t>
  </si>
  <si>
    <t>CAVNET S.A.</t>
  </si>
  <si>
    <t>COACHCOMPANY S.A.</t>
  </si>
  <si>
    <t>COMUNICADORES DEL ECUADOR COMUNIDOR S.A.</t>
  </si>
  <si>
    <t>NEW ACCESS S.A.</t>
  </si>
  <si>
    <t>SERPORMUL S.A.</t>
  </si>
  <si>
    <t>SYSTRAY S.A.</t>
  </si>
  <si>
    <t>TECNOBIS S.A.</t>
  </si>
  <si>
    <t>SPERTI S.A.</t>
  </si>
  <si>
    <t>ADEATEL S.A.</t>
  </si>
  <si>
    <t>ARTIANEXOS S.A.</t>
  </si>
  <si>
    <t>ASESORIA TECNOLOGICA ASETECSA S.A.</t>
  </si>
  <si>
    <t>AT &amp; T GLOBAL NElWORK SERVICES ECUADOR CIA. L TDA.</t>
  </si>
  <si>
    <t>AULESTIA BAEZ MARTHA PATRICIA</t>
  </si>
  <si>
    <t>B&amp;V LABORATORIOS S.A. B&amp;V LAB</t>
  </si>
  <si>
    <t>BRAVO MEDRANO JOSE LUIS</t>
  </si>
  <si>
    <t>BRICEÑO ROMERO SERGIO JOSE</t>
  </si>
  <si>
    <t>CALDERON PEREZ MARCELO DANIEL</t>
  </si>
  <si>
    <t>CALVA CALVA FREDDY GUSTAVO</t>
  </si>
  <si>
    <t>CESCONET CIA. LTDA</t>
  </si>
  <si>
    <t>COMM&amp;NET S.A.</t>
  </si>
  <si>
    <t>COMPAÑIA DE SERVICIOS ELECTROMECANICOS PARA EL DESARROLLO CSED S.A.</t>
  </si>
  <si>
    <t>CONSORCIO ECUATORIANO DE TELECOMUNICACIONES S.A. CONECEL</t>
  </si>
  <si>
    <t>DRIVERNET S.A</t>
  </si>
  <si>
    <t>EMPRESA ELECTRICA REGIONAL CENTRO SUR C.A.</t>
  </si>
  <si>
    <t>FASTNET CIA. LTDA.</t>
  </si>
  <si>
    <t>GRUPO BRAVCO CIA. LTDA.</t>
  </si>
  <si>
    <t>GUAMANQUISPE BELTRAN LUIS ENRIQUE</t>
  </si>
  <si>
    <t>HIDALGO SANTAMARÍA MARCELO RICARDO</t>
  </si>
  <si>
    <t>IFOTONCORP S.A.</t>
  </si>
  <si>
    <t>INSTALACION DE SISTEMAS EN REDES INSYSRED S.A.</t>
  </si>
  <si>
    <t>INTERTEL CIA. LTDA.</t>
  </si>
  <si>
    <t>JACOME GALARZA JHONI JOEL</t>
  </si>
  <si>
    <t>JARAMILLO GODOY IRINA DAMALLANTI</t>
  </si>
  <si>
    <t>KOLVECH S.A.</t>
  </si>
  <si>
    <t>LK TRO-KOM S.A.</t>
  </si>
  <si>
    <t>MACANCHI ORTIZ MANUEL IVAN</t>
  </si>
  <si>
    <t>MACHALA.NET S.A. MACHALANETSA</t>
  </si>
  <si>
    <t>MAILLOT S.A.</t>
  </si>
  <si>
    <t>MASTER TECHNOLOGY CIA. LTDA.</t>
  </si>
  <si>
    <t>MEGADATOS S.A.</t>
  </si>
  <si>
    <t>MERCREDI S.A.</t>
  </si>
  <si>
    <t>NECUSOFT CIA. LTDA.</t>
  </si>
  <si>
    <t>NEGOCIOS Y TELEFONIA (NEDETEL) S.A.</t>
  </si>
  <si>
    <t>ORDOÑEZ PESÁNTEZ JEAN PAÚL</t>
  </si>
  <si>
    <t>PACHAR FIGUEROA FRANKLIN NILO</t>
  </si>
  <si>
    <t>PACIFICBUSINESS S.A.</t>
  </si>
  <si>
    <t>PESANTEZ NIETO JAIME PATRICIO</t>
  </si>
  <si>
    <t>PROAÑO AYALA CARLOS NAPOLEON</t>
  </si>
  <si>
    <t>PUNTO NET S.A.</t>
  </si>
  <si>
    <t>RAMIREZ CUEVA LUIS FERNANDO</t>
  </si>
  <si>
    <t>RIOFRIO RUIZ LUIS ALBERTO</t>
  </si>
  <si>
    <t>RODRIGUEZ QUINTEROS ISMAEL MESIAS</t>
  </si>
  <si>
    <t>ROSADO TORRES HENRRY DAVID</t>
  </si>
  <si>
    <t>SANMARTIN ESPARZA MONFILIO ENRIQUE</t>
  </si>
  <si>
    <t>SAOREDES CIA. LTDA.</t>
  </si>
  <si>
    <t>SERVICABLE CIA. LTDA.</t>
  </si>
  <si>
    <t>STEALTH TELECOM DEL ECUADOR</t>
  </si>
  <si>
    <t>TAPIA FLORES OSCAR ALDO</t>
  </si>
  <si>
    <t>TELCONET S.A.</t>
  </si>
  <si>
    <t>TORRES MORENO LUPE MARLENE</t>
  </si>
  <si>
    <t>TURBONET S.A.</t>
  </si>
  <si>
    <t>VINTIMILLA AGUILAR ROMEO PAUL</t>
  </si>
  <si>
    <t>WIFITEL S.A.</t>
  </si>
  <si>
    <t>ZAMBRANO ZAMBRANO SULLY SUSANA</t>
  </si>
  <si>
    <t>ZORRILLA SOLEDISPA JUAN JOBINO</t>
  </si>
  <si>
    <t>ALAVA MACAS GALO ALFREDO</t>
  </si>
  <si>
    <t>AREVALO ERBETTA COMUNICACIONES A&amp;ECOM S.A.</t>
  </si>
  <si>
    <t>BRIDGETELECOM S.A. TELECOMUNICACIONES Y RADIOCOMUNICACIONES</t>
  </si>
  <si>
    <t>CESARSA S.A.</t>
  </si>
  <si>
    <t>CINE CABLE TV</t>
  </si>
  <si>
    <t>EBESTPHONE ECUADOR S.A.</t>
  </si>
  <si>
    <t>ECUAONLINE S.A.</t>
  </si>
  <si>
    <t>GAVILANES PARREÑO IRENE DEL ROCIO</t>
  </si>
  <si>
    <t>GEONEWSERVICE CIA. LTDA.</t>
  </si>
  <si>
    <t>GONZALEZ QUEZADA WILSON HUMBERTO</t>
  </si>
  <si>
    <t>JIMÉNEZ LÓPEZ JOSÉ PEDRO</t>
  </si>
  <si>
    <t>JUMBO GRANDA CARLOS GABRIEL</t>
  </si>
  <si>
    <t>LOJASYSTEM C.A.</t>
  </si>
  <si>
    <t>LOPEZ BARRAGAN DANIEL FABRICIO</t>
  </si>
  <si>
    <t>OTECEL S.A.</t>
  </si>
  <si>
    <t>SALAS TORRES CARLOS FERNANDO</t>
  </si>
  <si>
    <t>SERVICIOS DE TELECOMUNICACIONES SETEL S.A.</t>
  </si>
  <si>
    <t>SISTEMAS GLOBALES DE COMUNICACIÓN HCGLOBAL S.A.</t>
  </si>
  <si>
    <t>SIVISAPA CARAGUAY JAIME OSWALDO</t>
  </si>
  <si>
    <t>TELECOMUNICACIONES NETWORKING TELYNETWORKING C.A.</t>
  </si>
  <si>
    <t>UBE ALVARO JOE HARRISON</t>
  </si>
  <si>
    <t>ZAMBRANO CARREÑO HUMBERTO ALEJANDRO</t>
  </si>
  <si>
    <t>ZENIX S.A. SERVICIOS DE TELECOMUNICACIONES SATELITAL</t>
  </si>
  <si>
    <t>TOTAL GENERAL</t>
  </si>
  <si>
    <t>CIFUENTES PLUA ROBERTO CARLOS</t>
  </si>
  <si>
    <t>CORPORACION EL ROSADO</t>
  </si>
  <si>
    <t>ESMONSA S.A.</t>
  </si>
  <si>
    <t>GOBRAVCORP S.A</t>
  </si>
  <si>
    <t>MACAS CALDERON VICTOR DANIEL</t>
  </si>
  <si>
    <t>MACIAS ZAMBRANO FERNANDO JAVIER</t>
  </si>
  <si>
    <t>MORA SECAIRA JANETH INES</t>
  </si>
  <si>
    <t>NOLIMITSERVICE S.A.</t>
  </si>
  <si>
    <t>RIVERA GARCIA RUVIN RAMIRO</t>
  </si>
  <si>
    <t>SANCHEZ MONAR IVAN WALTHER</t>
  </si>
  <si>
    <t>SANCHEZ ZUMBA CRISTIAN ALBERTO</t>
  </si>
  <si>
    <t>SOLINTELSA SOLUCIONES INTEGRADAS EN INTERNET Y TELECOMUNICACIONES S.A.</t>
  </si>
  <si>
    <t>TENEDA MALIZA WILSON JAVIER</t>
  </si>
  <si>
    <t>ULLAURI CARDENAS LILIANA CECILIA</t>
  </si>
  <si>
    <t>UNIVISA S.A.</t>
  </si>
  <si>
    <t>ZAMBRANO VARGAS MAXIMO EUCLIDES</t>
  </si>
  <si>
    <t>CODGREC S.A.</t>
  </si>
  <si>
    <t>EXPERTSERVI S.A.</t>
  </si>
  <si>
    <t>FERNANDEZ MALDONADO CARLOS ANDREI</t>
  </si>
  <si>
    <t>MENDOZA MENDOZA CARLOS ALFREDO</t>
  </si>
  <si>
    <t>MENENDEZ SAN LUCAS HECTOR OMAR</t>
  </si>
  <si>
    <t>MOTOCHE TORRES RAMIRO CLEMENTE</t>
  </si>
  <si>
    <t>NET SERVICE</t>
  </si>
  <si>
    <t>PALMA LOPEZ TOMAS ANTONIO</t>
  </si>
  <si>
    <t>SATIAN LARA LUIS MAURICIO</t>
  </si>
  <si>
    <t>SOTO VELASCO GISSELLA PATRICIA</t>
  </si>
  <si>
    <t>VITLYM CIA. LTDA.</t>
  </si>
  <si>
    <t>BÉJAR FEIJOÓ JAIME SANTIAGO</t>
  </si>
  <si>
    <t>CHANG CASTELLO TEDDY HENRY</t>
  </si>
  <si>
    <t>CORDERO MENDEZ MARCELO RENE</t>
  </si>
  <si>
    <t>FLORES SACA DANNY FABRICIO</t>
  </si>
  <si>
    <t>LUCERO GALLEGOS JORGE FRANCISCO</t>
  </si>
  <si>
    <t>MOYA ZAMBRANO CRISTHIAN EDUARDO</t>
  </si>
  <si>
    <t>NAVARRETE PAZ CRISTHIAN EDUARDO</t>
  </si>
  <si>
    <t>SANTANA FAUBLA MARIA JOSE</t>
  </si>
  <si>
    <t>VALVERDE TOCTO SANDRA FABIOLA</t>
  </si>
  <si>
    <t>CUMBICOS ONTANEDA VICTOR FREDDY</t>
  </si>
  <si>
    <t>GILAUCO S.A.</t>
  </si>
  <si>
    <t>MANANET S.A.</t>
  </si>
  <si>
    <t>MONTESDEOCA ALARCON MARIA ALEXANDRA</t>
  </si>
  <si>
    <t>SALAZAR ORDOÑEZ EDWIN ANTONIO</t>
  </si>
  <si>
    <t>CABASCANGO FARINANGO MARIA ERLINDA</t>
  </si>
  <si>
    <t>CLICKNET S.A.</t>
  </si>
  <si>
    <t>DEL HIERRO MELCHIADE ROBERT SANTIAGO</t>
  </si>
  <si>
    <t>FAJARDO SANCHEZ MANUEL EFRAIN</t>
  </si>
  <si>
    <t>GARCIA PINTADO DEISY CRISTINA</t>
  </si>
  <si>
    <t>PROAÑO ESTACIO RAFAEL MARIANO</t>
  </si>
  <si>
    <t>QUEZADA CABRERA EDWIN ALBERTO</t>
  </si>
  <si>
    <t>RDH ASESORIA Y SISTEMAS S.A.</t>
  </si>
  <si>
    <t>ROA SARANGO DARWIN ARMANDO</t>
  </si>
  <si>
    <t>ROMAN ERRAEZ RAMIRO STEVE</t>
  </si>
  <si>
    <t>SOLUCIONES AVANZADAS INFORMATICAS Y TELECOMUNICACIONES  SAITEL</t>
  </si>
  <si>
    <t>CNT EP</t>
  </si>
  <si>
    <t>CONECEL S.A.</t>
  </si>
  <si>
    <t>AIRMAXTELECOM SOLUCIONES TECNOLOGICAS S.A.</t>
  </si>
  <si>
    <t>CALDERON ZAMBRANO LUIS FERNANDO</t>
  </si>
  <si>
    <t>CASTRO BURBANO MANOLA VIVIANA</t>
  </si>
  <si>
    <t>CHAVEZ HOLGUIN RUBEN MILTON</t>
  </si>
  <si>
    <t>CORPORACION NACIONAL DE TELECOMUNICACIONES CNT EP</t>
  </si>
  <si>
    <t>DÍAZ FLORES JOSÉ LUIS</t>
  </si>
  <si>
    <t>ESPOLTEL S.A</t>
  </si>
  <si>
    <t>FLASHNET S.A.</t>
  </si>
  <si>
    <t>GARCIA VILLAMAR ASOCIADOS CIA. LTDA.</t>
  </si>
  <si>
    <t>GOLDSOFT SUPREMACIA SISTEMATICA S.A.</t>
  </si>
  <si>
    <t>GOMEZ PIONCE RAUL ANTONIO</t>
  </si>
  <si>
    <t>GUEVARA LOPEZ DANILO RUBEN</t>
  </si>
  <si>
    <t>GUEVARA PINEDA ALBERTO SIGIFREDO</t>
  </si>
  <si>
    <t>LOJANO LOJANO FABIAN PATRICIO</t>
  </si>
  <si>
    <t>MEDINA IÑAGUAZO DIEGO PATRICIO</t>
  </si>
  <si>
    <t>MEJIA IZQUIERDO IVAN SANTIAGO</t>
  </si>
  <si>
    <t>MONTALVAN YAGUANA JHON ANTONIO</t>
  </si>
  <si>
    <t>QUIMBITA PANCHI LUIS ANIBAL</t>
  </si>
  <si>
    <t>RAMIREZ FUENTES JESUS MARCELO</t>
  </si>
  <si>
    <t>RODAS CARRASCO JONATHAN STALIN</t>
  </si>
  <si>
    <t>SOLIS VERA DIANA ELIZABETH</t>
  </si>
  <si>
    <t>VALLADARES PERUGACHI WILSON ERNESTO</t>
  </si>
  <si>
    <t>VASQUEZ BURGOS LIVINGTON CRISTOBAL</t>
  </si>
  <si>
    <t>VEGACOM S.A.</t>
  </si>
  <si>
    <t>ZAMBRANO CUSME MARIA VIRGINIA</t>
  </si>
  <si>
    <t>GARCIA SALVATIERRA LIBIA MARISOL</t>
  </si>
  <si>
    <t>CASTRO TELLO MARCO IVAN</t>
  </si>
  <si>
    <t>COMPUTECNICSNET S.A.</t>
  </si>
  <si>
    <t>CORREA CUMBICOS DIXON ANTONIO</t>
  </si>
  <si>
    <t>DINAMICRED CIA. LTDA.</t>
  </si>
  <si>
    <t>JEA. PC COMUNICACIONES S.A.</t>
  </si>
  <si>
    <t>MAYORGA NARANJO LUIS JAVIER</t>
  </si>
  <si>
    <t>MONTAÑO VELEZ MARIA TERESA</t>
  </si>
  <si>
    <t>NOVILLO VICUÑA MARCO PATRICIO</t>
  </si>
  <si>
    <t>OTAVALO MARIN MARIA JAQUELINE</t>
  </si>
  <si>
    <t>PACHECO SAGUAY LUIS EDUARDO</t>
  </si>
  <si>
    <t>Es la suma de las cuentas conmutadas más las cuentas dedicadas.
El total general de cuentas totales incluye también el número de cuentas del Servicio Móvil Avanzado.</t>
  </si>
  <si>
    <t>CHICAIZA NAULA MARIA UMBELINA</t>
  </si>
  <si>
    <t>CONDOLO GUAYA ANGEL BENIGNO</t>
  </si>
  <si>
    <t>LEON CHACON JULIO CESAR</t>
  </si>
  <si>
    <t>MOROCHO OÑA ELIANA VANESSA</t>
  </si>
  <si>
    <t>NAGUA YUPANGUI DILMO FRANKLIN</t>
  </si>
  <si>
    <t>NETWORKIN &amp; INFINIDAD DE SERVICIOS INFINYNET CIA. LTDA.</t>
  </si>
  <si>
    <t>RAZA PAZAN MICHAEL DARWIN</t>
  </si>
  <si>
    <t>SILVA BRIONES MARIO DAVID</t>
  </si>
  <si>
    <t>TELECOMUNICACIONES FULLDATA</t>
  </si>
  <si>
    <t>TORRES ENCALADA DANIEL</t>
  </si>
  <si>
    <t>ZAIGOVER S.A.</t>
  </si>
  <si>
    <t>ZAMBRANO COVEÑA MARIA TANYA</t>
  </si>
  <si>
    <t>Año</t>
  </si>
  <si>
    <t>Población</t>
  </si>
  <si>
    <t>Internet Fijo</t>
  </si>
  <si>
    <t>Internet Móvil</t>
  </si>
  <si>
    <t>Cuentas</t>
  </si>
  <si>
    <t>Cuentas Internet por cada 100 habitantes</t>
  </si>
  <si>
    <t>Cuentas Internet Fijo por cada 100 habitantes</t>
  </si>
  <si>
    <t>Cuentas Internet Móvil por cada 100 habitantes</t>
  </si>
  <si>
    <t>Cuentas Internet Fijo y Móvil</t>
  </si>
  <si>
    <t>PRESTADOR</t>
  </si>
  <si>
    <t>ABONADOS Y USUARIOS DEL SERVICIO DE ACCESO A INTERNET</t>
  </si>
  <si>
    <t>Cuentas del Servicio de Acceso a Internet Fijo y Móvil</t>
  </si>
  <si>
    <t>Gráfico Distribución de Cuentas de Internet Fijo por Provincia</t>
  </si>
  <si>
    <t>Gráfico Distribución de Cuentas de Internet Fijo por Prestador</t>
  </si>
  <si>
    <t>4. Gráfico Distribución de Cuentas de Internet Fijo por Provincia</t>
  </si>
  <si>
    <t>5. Gráfico Distribución de Cuentas de Internet Fijo por Prestador</t>
  </si>
  <si>
    <t>Regresar al Índice</t>
  </si>
  <si>
    <t>Índice</t>
  </si>
  <si>
    <t>Hoja</t>
  </si>
  <si>
    <t>ALVEAR ASTUDILLO JOSE JULIAN</t>
  </si>
  <si>
    <t>AUSTROLINK CIA. LTDA.</t>
  </si>
  <si>
    <t>CHUMBI PARDO PAULO EMERSON</t>
  </si>
  <si>
    <t>COSTACOMTV COSTA COMUNICACIONES Y TELEVISION S.A.</t>
  </si>
  <si>
    <t>DELGADO TUAREZ GALO ANTONIO</t>
  </si>
  <si>
    <t>ENLACES CON FIBRA OPTICA ENFIOP S.A.</t>
  </si>
  <si>
    <t>FIORILLO OLIVERA IRMA LUISA</t>
  </si>
  <si>
    <t>GALARZA REDROVAN JONATHAN ORFEY</t>
  </si>
  <si>
    <t>INTRIAGO RENGIFO GALO JOSE</t>
  </si>
  <si>
    <t>LANDETA QUIMI DARIO RENE</t>
  </si>
  <si>
    <t>LONDOÑO CHAPARRO PATRICIA</t>
  </si>
  <si>
    <t>MENA CORNEJO HECTOR ELIAS</t>
  </si>
  <si>
    <t>NAVARRO MAZON JOFFRE ANIBAL</t>
  </si>
  <si>
    <t>PACHECO ALVARADO LUIS ANGEL</t>
  </si>
  <si>
    <t>S &amp; M ASOCIADOS S.A.</t>
  </si>
  <si>
    <t>SANCHEZ MEZA GUILLERMO EDUARDO</t>
  </si>
  <si>
    <t>SISAVINTEL SISTEMAS AVANZADOS DE INTERNET Y TELECOMUNICACIONES CIA. LTDA.</t>
  </si>
  <si>
    <t>SOTO BUSTAMANTE WILSON SANTIAGO</t>
  </si>
  <si>
    <t>SYSNOVELLTEL S.A.</t>
  </si>
  <si>
    <t>TECHNOLOGY EQUINOCCIAL TECCIAL S.A.</t>
  </si>
  <si>
    <t>TUMBACO ORTIZ DANIEL ALEJANDRO</t>
  </si>
  <si>
    <t>TUVENTURA S.A.</t>
  </si>
  <si>
    <t>VALENCIA MENDOZA ROBERTO XAVIER</t>
  </si>
  <si>
    <t>Detalle del número de Cuentas y estimados de Usuarios del Servicio de Acceso a Internet por Provincia.</t>
  </si>
  <si>
    <t>Detalle histórico del número de Cuentas del Servicio de Acceso Internet Fijo y Móvil, así como Cuentas de Internet por cada 100 habitantes.</t>
  </si>
  <si>
    <t>CUENTAS Y USUARIOS DEL SERVICIO DE ACCESO A INTERNET</t>
  </si>
  <si>
    <t>Datos de Cuentas y de Usuarios estimados de Internet por Provincia</t>
  </si>
  <si>
    <t>Datos de Cuentas y de Usuarios estimados de Internet  por Prestador</t>
  </si>
  <si>
    <t>1. Datos históricos de Cuentas del Servicio de Acceso a Internet Fijo y Móvil</t>
  </si>
  <si>
    <t>Detalle del número de Cuentas y estimados de Usuarios del Servicio de Acceso a Internet por Prestador.</t>
  </si>
  <si>
    <t>Gráfico de la Distribución de Cuentas del Servicio de Acceso a Internet desagregado por Provincia.</t>
  </si>
  <si>
    <t>Gráfico de la Distribución de Cuentas del Servicio de Acceso a Internet desagregado por Prestador.</t>
  </si>
  <si>
    <t>Detalle del número de Cuentas y de Usuarios estimados del Servicio de Acceso a Internet desagregados por Provincia y porcentaje.</t>
  </si>
  <si>
    <t>Gráfico de la Distribución de Cuentas/Usuarios del Servicio de Acceso a Internet Móvil desagregado por Prestador.</t>
  </si>
  <si>
    <t>Distribución de Cuentas/Usuarios de Internet Móvil por Prestador</t>
  </si>
  <si>
    <t>AMORES VELASCO ROMMEL ANTONIO</t>
  </si>
  <si>
    <t>ASAPTEL S.A.</t>
  </si>
  <si>
    <t>BLACIO BRAVO RONALD ALEXANDER</t>
  </si>
  <si>
    <t>BRAVO BARAHONA WILLIAM ALBERTO</t>
  </si>
  <si>
    <t>CADENA GUILLEN CHRISTIAN RICARDO</t>
  </si>
  <si>
    <t>CHANGO AVILA JANETH YAJAIRA</t>
  </si>
  <si>
    <t>CORDOVA VERA ELMER GUIDO</t>
  </si>
  <si>
    <t>FLORES MORALES JUAN PABLO</t>
  </si>
  <si>
    <t>GUAMAN PADILLA HOLGER EFRAÍN</t>
  </si>
  <si>
    <t>GUERRERO VALENCCIA JOSE MARIA</t>
  </si>
  <si>
    <t>HERNANDEZ HERRERA EDWIN GEOVANI</t>
  </si>
  <si>
    <t>IN.PLANET S.A.</t>
  </si>
  <si>
    <t>LEMA CACHIPUENDO MARIO PATRICIO</t>
  </si>
  <si>
    <t>MARIN ROJAS DARWIN MANFREDO</t>
  </si>
  <si>
    <t>MATUTE MONGE CARLOS PATRICIO</t>
  </si>
  <si>
    <t>NOBLECILLA LEON SANTIAGO GIOVANNI</t>
  </si>
  <si>
    <t>PACHECO NIVICELA JUAN LEONARDO</t>
  </si>
  <si>
    <t>SERVICIOS DE TELECOMUNICACIONES CABLESS &amp; WIRELESS CIA. LTDA.</t>
  </si>
  <si>
    <t>VINUEZA VASCONEZ FERNANDA CECILIA</t>
  </si>
  <si>
    <t>DESCRIPCIÓN DE LA INFORMACIÓN</t>
  </si>
  <si>
    <t>ELITETV S.A.</t>
  </si>
  <si>
    <t>FLORES BONILLA VICTOR HUGO</t>
  </si>
  <si>
    <t>LINKOTEL S.A.</t>
  </si>
  <si>
    <t>LOPEZ TREJO JONATHAN DAVID</t>
  </si>
  <si>
    <t>QUIMI ARIAS JOSÉ LUIS</t>
  </si>
  <si>
    <t>TELEALFACOM CIA. LTDA.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</si>
  <si>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</si>
  <si>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</si>
  <si>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</si>
  <si>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</si>
  <si>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</si>
  <si>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</si>
  <si>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</si>
  <si>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</si>
  <si>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</si>
  <si>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</si>
  <si>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</si>
  <si>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</si>
  <si>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</si>
  <si>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</si>
  <si>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</si>
  <si>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</si>
  <si>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</si>
  <si>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</si>
  <si>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</si>
  <si>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</si>
  <si>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</si>
  <si>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</si>
  <si>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</si>
  <si>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</si>
  <si>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ZONAS NO DELIMITADAS</t>
  </si>
  <si>
    <t>AHRTEC S.A.</t>
  </si>
  <si>
    <t>ALMENVE S.A.</t>
  </si>
  <si>
    <t>ESPINOZA ENCALADA FERNANDO PATRICIO</t>
  </si>
  <si>
    <t>GALARZA AGUILAR JAYRO MANUEL</t>
  </si>
  <si>
    <t>LLANOS ALOMIA LIGIA VERONICA</t>
  </si>
  <si>
    <t>MENDOZA TAPAICELA LUIS RAUL</t>
  </si>
  <si>
    <t>PILATASIG BAZURTO YANDRI JAVIER</t>
  </si>
  <si>
    <t>PIURE TANDAZO CELSO VICENTE</t>
  </si>
  <si>
    <t>TELECOMNET S.A</t>
  </si>
  <si>
    <t>GUAMAN MANSANO VICTOR MANUEL</t>
  </si>
  <si>
    <t>MIRABA GARCÍA SARA CECILIA</t>
  </si>
  <si>
    <t>NETESERVICE S.A.</t>
  </si>
  <si>
    <t>SERVICIOS DE INGENIERIA Y CONSULTORIA ELECTRITELECOM CIA. LTDA.</t>
  </si>
  <si>
    <t>TELEVISIÓN POR CABLE NAPOTEVE S.A.</t>
  </si>
  <si>
    <t>Descripción</t>
  </si>
  <si>
    <t>ASTUDILLO MOSQUERA CARLOS RODOLFO</t>
  </si>
  <si>
    <t>BAJAÑA ANA DENNI CHRISTIAN</t>
  </si>
  <si>
    <t>BRIDGE COMUNICACIONES S.A. BRIDGECOMTEL</t>
  </si>
  <si>
    <t>CHUCHUCA LEON LUIS ANGEL</t>
  </si>
  <si>
    <t>DEMOSMART S.A.</t>
  </si>
  <si>
    <t>GUERRERO VERA HUGO MANUEL</t>
  </si>
  <si>
    <t>INTERDATOS S.A.</t>
  </si>
  <si>
    <t>INTERTELNET S.A.</t>
  </si>
  <si>
    <t>LOPEZ GARCIA JUAN CARLOS</t>
  </si>
  <si>
    <t>MONTERO NUÑEZ WILMER IVAN</t>
  </si>
  <si>
    <t>MORAN VILLARREAL NUBIA SUSANA</t>
  </si>
  <si>
    <t>NUÑEZ DE LA ROSA RICHARD DALTON</t>
  </si>
  <si>
    <t>PEREZ TITO JULIO CESAR</t>
  </si>
  <si>
    <t>PROVEEDOR DE SERVICIOS DE TELECOMUNICACIONES LSTDATA CIA. LTDA.</t>
  </si>
  <si>
    <t>READYNET CIA. LTDA.</t>
  </si>
  <si>
    <t>SERVICIOS DE CABLE Y COMUNICACIONES CABLEDURAN S.A.</t>
  </si>
  <si>
    <t>TELECOMUNICACIONES Y TELEFONIA TITUATEL S.A.</t>
  </si>
  <si>
    <t>VIRACOCHA TOCTAGUANO SEGUNDO NESTOR</t>
  </si>
  <si>
    <t>RESTO DE PROVINCIAS</t>
  </si>
  <si>
    <t>RESTO DE PRESTADORES</t>
  </si>
  <si>
    <t>ALFATV CABLE S.A.</t>
  </si>
  <si>
    <t>AUCANCELA SOLIS SEGUNDO RAMON</t>
  </si>
  <si>
    <t>ESPINOSA GUAMAN TITO HERNAN</t>
  </si>
  <si>
    <t>TUMA ZAMBRANO JOSE MILED</t>
  </si>
  <si>
    <t>ASTUDILLO LAVAYEN WASHINGTON EUGENIO</t>
  </si>
  <si>
    <t>Operadores Móviles</t>
  </si>
  <si>
    <t>COMPUXCELLENT CIA. LTDA.</t>
  </si>
  <si>
    <t>PORCENTAJE DE CUENTAS DE INTERNET FIJO</t>
  </si>
  <si>
    <t>NUMERO DE CUENTAS INTERNET FIJO</t>
  </si>
  <si>
    <t>PARTICIPACIÓN DE MERCADO</t>
  </si>
  <si>
    <t>2. Datos de Cuentas de Internet por Provincia</t>
  </si>
  <si>
    <t>3. Datos de Cuentas  de Internet por Prestador</t>
  </si>
  <si>
    <t>9. Gráfico Distribución de Cuentasde Internet Móvil por Prestador</t>
  </si>
  <si>
    <t>10. Datos de Cuentas  estimados de Internet por Provincia en Porcentaje</t>
  </si>
  <si>
    <t>ARGUELLO HOLGUIN JOSE ANGEL</t>
  </si>
  <si>
    <t>CABLESPEED CIA. LTDA.</t>
  </si>
  <si>
    <t>DATOS Y COMUNICACIONES IT DATACOMECUADOR S.A.</t>
  </si>
  <si>
    <t>DIAZ TORO JAVIER ANDRES</t>
  </si>
  <si>
    <t>GUZMAN GUZMAN JOFFRE MOISES</t>
  </si>
  <si>
    <t>HURTADO QUIROZ MARGARETH VIVIANA</t>
  </si>
  <si>
    <t>SERVICIO DE TELECOMUNICACIONES OROBLA S.A.</t>
  </si>
  <si>
    <t>SISTEMA DE TELEVISION POR CABLE PERLAVISION CIA. LTDA.</t>
  </si>
  <si>
    <t>SOCIEDAD CIVIL M&amp;S TELEVISION Y SERVICIOS</t>
  </si>
  <si>
    <t>LOPEZ ALVAREZ CESAR ALEJANDRO</t>
  </si>
  <si>
    <t>**Se actualizaron datos  correspondientes a marzo de 2017 de Cuentas de Internet Fijo, debido a depuración de cuentas dial -up en reporte de prestadores.</t>
  </si>
  <si>
    <t>AGUILERA JIMENEZ JORGE MAURICIO</t>
  </si>
  <si>
    <t>ALCIVAR ESPIN DANNY ALEXANDER</t>
  </si>
  <si>
    <t>ALVEAR MINGA JOSE LUIS</t>
  </si>
  <si>
    <t>AXESAT ECUADOR S.A.</t>
  </si>
  <si>
    <t>GUERRERO QUINTERO JAVIER ERLEY</t>
  </si>
  <si>
    <t>GUILCAPI CASTILLO MANUEL ALBERTO</t>
  </si>
  <si>
    <t>MERO BERMEO JORGE LUIS</t>
  </si>
  <si>
    <t>ROMAN TORO EDUARDO EMILIO</t>
  </si>
  <si>
    <t>SERVITRACTOR S.A.</t>
  </si>
  <si>
    <t>TASNA TICHI SAMUEL</t>
  </si>
  <si>
    <t>TINITANA JIMENEZ CARLOS JHONSON</t>
  </si>
  <si>
    <t>UFINET ECUADOR UFIEC S.A.</t>
  </si>
  <si>
    <t>BRAVO RODRIGUEZ ERNESTO FERNANDO</t>
  </si>
  <si>
    <t>STARTV CIA. LTDA.</t>
  </si>
  <si>
    <t>ORELLANA MURILLO MANUEL ISRAEL</t>
  </si>
  <si>
    <t>Nota1:</t>
  </si>
  <si>
    <t>PRESTADORES</t>
  </si>
  <si>
    <t>AMORES MORENO WILLIAM WASHINGTON</t>
  </si>
  <si>
    <t>ANDRADE SOZORANGA XAVIER ENRIQUE</t>
  </si>
  <si>
    <t>BENALCAZAR ROMERO LEONARDO ISRAEL</t>
  </si>
  <si>
    <t>BRIGHTCELL S.A.</t>
  </si>
  <si>
    <t>ELIZALDE PERALVO ALVARO RODRIGO</t>
  </si>
  <si>
    <t>GALARZA PORRAS RAFAEL LUIS</t>
  </si>
  <si>
    <t>GIRONYCHABELO TELECOMUNICACIONES DEL SUR S.A.</t>
  </si>
  <si>
    <t>GUZMAN GUZMAN LENIN MARCELO</t>
  </si>
  <si>
    <t>INTRIAGO CEDEÑO MILTON LUYELY</t>
  </si>
  <si>
    <t>MEGAVISIONCABLE S.A.</t>
  </si>
  <si>
    <t>TELEDATOS S.A.</t>
  </si>
  <si>
    <t>TELYDATA TELECOMUNICACIONES Y DATOS CIA. LTDA.</t>
  </si>
  <si>
    <t>TUGULINAGO AIGAJE SAMUEL BENJAMIN</t>
  </si>
  <si>
    <t>VEINTIMILLA PESANTEZ ANDRES JONATHAN</t>
  </si>
  <si>
    <t>VISIONMAGICA SOCIEDAD ANONIMA</t>
  </si>
  <si>
    <t>VISIONPLAYAS S.A.</t>
  </si>
  <si>
    <t>*Datos actualizados a diciembre de 2017</t>
  </si>
  <si>
    <t>Cuentas Internet de Banda Ancha  Fijo por cada 100 habitantes</t>
  </si>
  <si>
    <t>Se considera como Internet de Banda Ancha Fijo según Resolución Nro. TEL-431-13-CONATEL-2014 de 30 de mayo de 2014: "Banda ancha: Ancho de banda entregado a un usuario mediante una velocidad de transmisión de bajada (proveedor hacia usuario) mínima efectiva igual o superior a 1024 kbps, en conexión permanente, que permita el suministro combinado de servicios de transmisión de voz, datos y video de manera simultánea."</t>
  </si>
  <si>
    <t>ARROYO VERA JORGE BYRON</t>
  </si>
  <si>
    <t>BORJA CARRERA EDISON ESTUARDO</t>
  </si>
  <si>
    <t>CABLEPREMIER S.A.</t>
  </si>
  <si>
    <t>CEVALLOS BERNAL JULIO RICARDO</t>
  </si>
  <si>
    <t>FLORES AVALOS CESAR AUGUSTO</t>
  </si>
  <si>
    <t>GUERRERO SUAREZ SUSANA DEL ROCIO</t>
  </si>
  <si>
    <t>LOOR RAMOS JEFFERSON JOEL</t>
  </si>
  <si>
    <t>LOOR ZAMBRANO JAVIER FERNANDO</t>
  </si>
  <si>
    <t>MALLA GONZALES DANNY LEONARDO</t>
  </si>
  <si>
    <t>MEDIA COMMERCE MEDCOMM S.A.</t>
  </si>
  <si>
    <t>MEGACIETTE S.A.</t>
  </si>
  <si>
    <t>POWERNET SD CIA. LTDA.</t>
  </si>
  <si>
    <t>PROVEEDOR DE SERVICIOS DE INTERNET TEKLINK NETWORKS TEKLINK CIA. LTDA.</t>
  </si>
  <si>
    <t>RIVADENEIRA ALLAN CRISTHIAN HERNAN</t>
  </si>
  <si>
    <t>ROMO CORDOVA KLEVER MAURICIO</t>
  </si>
  <si>
    <t>SERVICIOS DE TELECOMUNICACIONES AMERICANCABLE S.A.</t>
  </si>
  <si>
    <t>SERVICIOS DE TELECOMUNICACIONES MOCACHEVISION S.A.</t>
  </si>
  <si>
    <t>SITERTL CIA. LTDA.</t>
  </si>
  <si>
    <t>TANDAZO JUMBO ELMER FABIAN</t>
  </si>
  <si>
    <t>VAYAS YAGUARGOS MARCOS HUMBERTO</t>
  </si>
  <si>
    <t>WIRELESS ECUADOR AIRWAVES S.A.</t>
  </si>
  <si>
    <t>FAJARDO PILICITA NESTOR MARCELO</t>
  </si>
  <si>
    <t>GARCIA MOREIRA ANITA ALEXANDRA</t>
  </si>
  <si>
    <t>GUZMAN DIAZ JENNY MARGOTH</t>
  </si>
  <si>
    <t>SERVICIOS DE TELECOMUNICACIONES TELCORPEC S.A.</t>
  </si>
  <si>
    <t>RAMOS SALTOS KAROOL RONALD</t>
  </si>
  <si>
    <t>REDES Y TELECOMUNICACIONES MEGATELECOM CIA. LTDA.</t>
  </si>
  <si>
    <t>RIVERA RODRIGUEZ MARICELA LIDUVINA</t>
  </si>
  <si>
    <t>BRITO LLIVIGAÑAY MANUEL ANTONIO</t>
  </si>
  <si>
    <t>PACHECO PROAÑO JOFRE HOMERO</t>
  </si>
  <si>
    <t>CONDOLO GUAYA CARMEN ASUNCION</t>
  </si>
  <si>
    <t>CATUCUAGO CABASCANGO MARIA MERCEDES</t>
  </si>
  <si>
    <t>NARANJO CHALAN FANNY ROCIO</t>
  </si>
  <si>
    <t>BENALCAZAR MENDOZA DIEGO FERNANDO</t>
  </si>
  <si>
    <t>CABLE EXPRESS CALSAL TEL CIA. LTDA.</t>
  </si>
  <si>
    <t>BALSECA QUINCHE LUIS FERNANDO</t>
  </si>
  <si>
    <t>DECERET CIA. LTDA.</t>
  </si>
  <si>
    <t>SISA CASTRO BLANCA AMERICA</t>
  </si>
  <si>
    <t>TENORIO SANCHEZ OMAR IVAN</t>
  </si>
  <si>
    <t>GUAMBAÑA MENDEZ JOHN SANTIAGO</t>
  </si>
  <si>
    <t>COMPAÑIA DE TELECOMUNICACIONES TELEMERIDIANO TECOMERIDIA S.A.</t>
  </si>
  <si>
    <t>EMPRESA DE SOLUCIONES TECNOLOGICAS REYNET-SOLUTEC CIA. LTDA.</t>
  </si>
  <si>
    <t>FEPAL S.A.</t>
  </si>
  <si>
    <t>FIGUEROA HOLGUIN JENIFFER YISSELA</t>
  </si>
  <si>
    <t>INTERTV SATELlTAL S.A.</t>
  </si>
  <si>
    <t>MENA HIDALGO MARIA SOLEDAD</t>
  </si>
  <si>
    <t>NARANJO GUERERRO ALEX IVAN</t>
  </si>
  <si>
    <t>PATRICIATEVE S.A.</t>
  </si>
  <si>
    <t>PIOVESAN AMPUERO EMILIO</t>
  </si>
  <si>
    <t>QUEVEDO CABLE TELEVISION Q.V.CABLE S.A.</t>
  </si>
  <si>
    <t>SERVICIOS DE TELECOMUNICACIONES ATVCABLE CIA. LTDA.</t>
  </si>
  <si>
    <t>AGUAIZA QUINAPANTA WASHINGTON JUAN</t>
  </si>
  <si>
    <t>AGUILAR CAMACHO WILSON NAPOLEON</t>
  </si>
  <si>
    <t>ANDRADE PEÑALOZA FABIOLA NOEMI</t>
  </si>
  <si>
    <t>ASCANTA QUISHPE EDWIN STALIN</t>
  </si>
  <si>
    <t>ASTUDILLO CUEVA ASTRID YADIRA</t>
  </si>
  <si>
    <t>AVELLAN PEÑAFIEL HUGO LEIF</t>
  </si>
  <si>
    <t>CIDEMS CIA. LTDA.</t>
  </si>
  <si>
    <t>CRUZ TOAZA NOE ESTALIN</t>
  </si>
  <si>
    <t>FIBRACABLE S.A.</t>
  </si>
  <si>
    <t>GORDILLO MARIN MAYRA ALEXANDRA</t>
  </si>
  <si>
    <t>HERNANDEZ LUNA JOHN JOSE</t>
  </si>
  <si>
    <t>HUARACA ÑAUÑAY MIGUEL ANGEL</t>
  </si>
  <si>
    <t>LINKNET TECHNOLOGY SERVICIOS DE TELECOMUNICACIONES LINKNET360 S.A.</t>
  </si>
  <si>
    <t>LITUMA PANJON JORGE LEONARDO</t>
  </si>
  <si>
    <t>LOZADA SALAZAR JACQUELINE SOFIA</t>
  </si>
  <si>
    <t>MANOBANDA GALARZA MANUEL EFREN</t>
  </si>
  <si>
    <t>MANTAREYS S.A.</t>
  </si>
  <si>
    <t>MARVICNET CIA. LTDA.</t>
  </si>
  <si>
    <t>MULTISERVICIOS TECNOLÓGICOS EN INFORMACIÓN MULSERTIC CIA. LTDA.</t>
  </si>
  <si>
    <t>ORTEGA DIAZ DENNIS PAUL</t>
  </si>
  <si>
    <t>PROMOMEDIOS S.A.</t>
  </si>
  <si>
    <t>PUERTOVISION CABLE S.A.</t>
  </si>
  <si>
    <t>ROMO FUERTES BYRON MAURICIO</t>
  </si>
  <si>
    <t>SERVICIOS DE TELECOMUNICACIONES DE AMERICA SE&amp;TE C.L.</t>
  </si>
  <si>
    <t>SISCOMADU S.A.</t>
  </si>
  <si>
    <t>TELECOMUNICACIONES CAÑAR DISEÑOS E INSTALACIONES CAÑARTELECOM CIA. LTDA.</t>
  </si>
  <si>
    <t>TELECOMUNICACIONES SIERRA NETWORKS SIERRANET CIA. LTDA.</t>
  </si>
  <si>
    <t>TELECOMUNICACIONES WRIVERA RED S.A.</t>
  </si>
  <si>
    <t>TERRA TELECOM S.A. TELECOMSA</t>
  </si>
  <si>
    <t>TRANSCORPORACION S.A.</t>
  </si>
  <si>
    <t>ZAMBRANO ALAVA JENNER MANUEL</t>
  </si>
  <si>
    <t>ZAMBRANO FARIAS ELIZABETH KATHERINE</t>
  </si>
  <si>
    <t>ZAMBRANO INTRIAGO RICHARD EDISSON</t>
  </si>
  <si>
    <t>ALBARRACIN OSORIO RODRIGO WLADIMIR</t>
  </si>
  <si>
    <t>ANDRADE BRAVO ILICH VLADIMIR</t>
  </si>
  <si>
    <t>ANTEL ANTENAS Y TELECOMUNICACIONES S.A.</t>
  </si>
  <si>
    <t>APOLO TITUANA LUIS ALBERTO</t>
  </si>
  <si>
    <t>ARIAS ACARO WILSON</t>
  </si>
  <si>
    <t>ARPI MOROCHO LUIS ARTURO</t>
  </si>
  <si>
    <t>ASOCIADOS TRIBLACIO S.A.</t>
  </si>
  <si>
    <t>BUITRON ESPARZA GUILLERMO DANILO</t>
  </si>
  <si>
    <t>CALUMATV S.A.</t>
  </si>
  <si>
    <t>CELERITEL SOLUTIONS S.A.</t>
  </si>
  <si>
    <t>CENTURYLINKECUADOR S.A.</t>
  </si>
  <si>
    <t>COMPAÑÍA TVCOLORNETWORK S.A.</t>
  </si>
  <si>
    <t>ELIZALDE SANCHEZ CRISTIAN GEOVANNY</t>
  </si>
  <si>
    <t>FLORES CHAMBA RAUL FERNANDO</t>
  </si>
  <si>
    <t>GARZON RAMOS ALEXANDER BOLIVAR</t>
  </si>
  <si>
    <t>GUERRA TREJO VINICIO ARNOL</t>
  </si>
  <si>
    <t>GUITARRA LANCHIMBA EDWIN MAURICIO</t>
  </si>
  <si>
    <t>HUGHES DEL ECUADOR HDE CIA. LTDA.</t>
  </si>
  <si>
    <t>IZA MONTA LUIS JEFFERSON</t>
  </si>
  <si>
    <t>MANTINAR CABLE S.A.</t>
  </si>
  <si>
    <t>MEDINA MEDINA ANGEL RODRIGO</t>
  </si>
  <si>
    <t>MORENO YEPEZ EDUARDO FABRICIO</t>
  </si>
  <si>
    <t>NEVAREZ QUINTERO GINO PAUL</t>
  </si>
  <si>
    <t>QUEVEDO VITERI JHONATHAN FERNANDO</t>
  </si>
  <si>
    <t>REDES TELECOMUNICACIONES SOLUCIONES INFORMATICAS NEXTEL CIA. LTDA.</t>
  </si>
  <si>
    <t>RIVERA MENDEZ JUAN PABLO</t>
  </si>
  <si>
    <t>SALAZAR GUEVARA ELVIS XAVIER</t>
  </si>
  <si>
    <t>SERVITELCONET CIA. LTDA.</t>
  </si>
  <si>
    <t>SISTEMA DE CABLE DON DIEGUITO TELEVISION POR CABLE COMPAÑIA DE RESPONSABILIDAD LIMITADA</t>
  </si>
  <si>
    <t>TELECOMUNICACIONES TVMUNDO S.A.</t>
  </si>
  <si>
    <t>TELMODER TELECOMUNICACIONES MODERNAS S.A.</t>
  </si>
  <si>
    <t>TV CABLE SANTA ANA TVCABSA  S.A.</t>
  </si>
  <si>
    <t>URBANO URBANO LUCIA DEL SOCORRO</t>
  </si>
  <si>
    <t>YAGUANA BUSTAMANTE MARIA FERNANDA</t>
  </si>
  <si>
    <t>AGUINAGA VILCA WILLIAM MIGUEL</t>
  </si>
  <si>
    <t>ALPHA INGENIERIA ALPHADESING CIA. LTDA.</t>
  </si>
  <si>
    <t>ANCHUNDIA DELGADO ANDRES FRANCISCO</t>
  </si>
  <si>
    <t>APOLO CHAMBA DAYRI NATHALIA</t>
  </si>
  <si>
    <t>CHAVEZ CRUZ NANCY CECILIA</t>
  </si>
  <si>
    <t>CHAVEZ REALPE JUAN ANDRES</t>
  </si>
  <si>
    <t>CORNEJO DURAN NICOL ANDREI</t>
  </si>
  <si>
    <t>DISTRIBUCIONES DE HARDWARE Y TECNOLOGIA DHT FIBER S.A.</t>
  </si>
  <si>
    <t>ESPINOZA POZO BRYAN LEONARDO</t>
  </si>
  <si>
    <t>FIALSANET S.A.</t>
  </si>
  <si>
    <t>GRUPORLBC CIA. LTDA.</t>
  </si>
  <si>
    <t>HAZ ARMIJOS FRANCISCO JAVIER</t>
  </si>
  <si>
    <t>HEREDIA SIMBAÑA SEGUNDO ALFREDO</t>
  </si>
  <si>
    <t>MANFREENET CIA. LTDA</t>
  </si>
  <si>
    <t>MARTINEZ ROJAS ALEX ROBERTO</t>
  </si>
  <si>
    <t>NETEL TELECOMUNICACIONES Y NEGOCIOS CIA. LTDA.</t>
  </si>
  <si>
    <t>NETTRIXFLY-TELECOMUNICACIONES S.A.</t>
  </si>
  <si>
    <t>PALOMEQUE CAlZA JOSE LUIS</t>
  </si>
  <si>
    <t>PAREDES DEL VALLE PAOLA ALEXANDRA</t>
  </si>
  <si>
    <t>POZO CAICEDO VIVIANA ALEXANDRA</t>
  </si>
  <si>
    <t>RED DE TELECOMUNICACIONES DEL SUR NETSURTV S.A.</t>
  </si>
  <si>
    <t>RICACHI ALVAREZ JUAN CARLOS</t>
  </si>
  <si>
    <t>SANCHEZ CALUGULLIN MAURICIO RENE</t>
  </si>
  <si>
    <t>SANCHEZ VERA ELWIN JOSE</t>
  </si>
  <si>
    <t>SERVICIOS &amp; TELECOMUNICACIONES TEUNE S.A.</t>
  </si>
  <si>
    <t>SKYWEB S.A.</t>
  </si>
  <si>
    <t>TAPIA WILINGTON MANUEL</t>
  </si>
  <si>
    <t>VERA PINCAY WALTER ALEXANDER</t>
  </si>
  <si>
    <t>ZABALA BARRAGAN JORGE RODOLFO</t>
  </si>
  <si>
    <t>PROVEEDOR</t>
  </si>
  <si>
    <t>MAKINGPC S.A.</t>
  </si>
  <si>
    <t>POZO ANDRADE VICTOR HUGO</t>
  </si>
  <si>
    <t>Datos SIETEL</t>
  </si>
  <si>
    <t>*Datos actualizados a Marzo de 2019</t>
  </si>
  <si>
    <t>El TOTAL GENERAL de "Cuentas Totales" incluye el valor del Servicio de Internet Móvil provisto por las Operadoras del Servicio Móvil Avanzado.</t>
  </si>
  <si>
    <t>ESMERALDAVISION S.A.</t>
  </si>
  <si>
    <t>SERVICIOS DE TRANSMISION INFORMATICA S.A. INTEGRALDATA</t>
  </si>
  <si>
    <t>SPEED FIBER SPEEDFIBER CIA. LTDA. (antes INTEROPTIC)</t>
  </si>
  <si>
    <t>LOPEZ CABRERA BLANCA JANETH</t>
  </si>
  <si>
    <t>MEZA ERAZO PAUL ALEXANDER</t>
  </si>
  <si>
    <t>MORA BERNAL XIMENA MONSERRATH</t>
  </si>
  <si>
    <t>AGUILAR PEÑA NELSON EDUARDO</t>
  </si>
  <si>
    <t>CABRERA SOLANO CHRISTIAN ARMANDO</t>
  </si>
  <si>
    <t>CITES-CHASKI S.A.</t>
  </si>
  <si>
    <t>DAVILA GARZON HUGO RAMON</t>
  </si>
  <si>
    <t>DFSCOM DARWIN SALGADO COMUNICACIONES CIA. LTDA.</t>
  </si>
  <si>
    <t>ERAZO CALDERON PATRICIO VICENTE</t>
  </si>
  <si>
    <t>FRANCO MENENDEZ RICARDO JAVIER</t>
  </si>
  <si>
    <t>FREIRE SHIGUANGO MICHAEL DANIEL</t>
  </si>
  <si>
    <t>GEDATECU S.A.</t>
  </si>
  <si>
    <t>LEON CAICEDO JORGE VINICIO</t>
  </si>
  <si>
    <t>LOJANOS TELECOMUNICACIONES ASTRONETV CIA. LTDA.</t>
  </si>
  <si>
    <t>MORALES MERA LUIS FABRICIO</t>
  </si>
  <si>
    <t>ORDOÑEZ PEÑAFIEL KLEVER RENAN</t>
  </si>
  <si>
    <t>PEREZ PEREZ DARWIN ENRIQUE</t>
  </si>
  <si>
    <t>PINCAY BAYAS NARCISA ESPERANZA</t>
  </si>
  <si>
    <t>QUICKLYNET S.A.</t>
  </si>
  <si>
    <t>SERVICIOS DE TELECOMUNICACIONES HUAQUILLASVISION CIA. LTDA.</t>
  </si>
  <si>
    <t>SERVICIOS DE TELECOMUNICACIONES NARANJALTEVE CIA. LTDA.</t>
  </si>
  <si>
    <t>SORIA RAMIREZ CARLOS ALONSO</t>
  </si>
  <si>
    <t>TELESYSTEMSA S.A.</t>
  </si>
  <si>
    <t>TEVENET EL CARMEN TEVENETEC S.A.</t>
  </si>
  <si>
    <t>TUAREZ MOREIRA CARMEN GLORIA</t>
  </si>
  <si>
    <t>YUQUILEMA SINALUIZA ANA MARIA</t>
  </si>
  <si>
    <t>TELENLACES SISTEMAS Y TELECOMUNICACIONES</t>
  </si>
  <si>
    <t>TOTAL INTERNET FIJO</t>
  </si>
  <si>
    <t>Provincia Ordenado de mayor a menor</t>
  </si>
  <si>
    <t>Porcentaje de Cuentas de Internet Fijo</t>
  </si>
  <si>
    <t>TOTAL BANDA ANCHA</t>
  </si>
  <si>
    <t>TOTAL ABONADOS</t>
  </si>
  <si>
    <t>GRÁFICO</t>
  </si>
  <si>
    <t>OTECEL S.A</t>
  </si>
  <si>
    <t>ORDENADO DE MAYOR A MENOR</t>
  </si>
  <si>
    <t>Notas:</t>
  </si>
  <si>
    <t>Nota 2:</t>
  </si>
  <si>
    <t>Nota 1:</t>
  </si>
  <si>
    <t>Nota 3:</t>
  </si>
  <si>
    <t>Nota 4:</t>
  </si>
  <si>
    <t>La información publicada, correspondiente al Servicio de Internet, presenta datos referente a Cuentas del Servicio de Internet Fijo. Para el cálculo de usuario  se debe realizar la estimación correspondiente.</t>
  </si>
  <si>
    <t xml:space="preserve">Nota 5: </t>
  </si>
  <si>
    <t>Se actualizaron datos correspondientes a marzo y junio de 2019 de Cuentas de Internet Fijo, debido a depuración y actualización de cuentas de prestadores subidas a SIETEL.</t>
  </si>
  <si>
    <t>CAICEDO CARRERA DAVID JHONATAN</t>
  </si>
  <si>
    <t>CALVA BRITO IVAN EDUARDO</t>
  </si>
  <si>
    <t>CAMACHO CALVOPIÑA BYRON RODRIGO</t>
  </si>
  <si>
    <t>CANTOS BELLO MARIO ANDRES</t>
  </si>
  <si>
    <t>CAÑAR SOTO FULBIO VICENTE</t>
  </si>
  <si>
    <t>CEDEÑO ALVARADO DAVID ISRAEL</t>
  </si>
  <si>
    <t>CEVALLOS MOLINA YADIRA ANUNCIATA</t>
  </si>
  <si>
    <t>COLORADOSVISION CIA. LTDA.</t>
  </si>
  <si>
    <t>CONCRELTEC CIA. LTDA.</t>
  </si>
  <si>
    <t>ENERGYTV S.A.</t>
  </si>
  <si>
    <t>GARZON JATIVA WILLIAM ARMANDO</t>
  </si>
  <si>
    <t>GILER ALAVA EMERSON ALEXANDER</t>
  </si>
  <si>
    <t>ILLICACHI TENE LUIS ALFONSO</t>
  </si>
  <si>
    <t>INTRIAGO ROSADO FRANCISCO PATRICIO</t>
  </si>
  <si>
    <t>LEMA SUAREZ CARLOS FABRICIO</t>
  </si>
  <si>
    <t>LIFIRED S.A.</t>
  </si>
  <si>
    <t>LOAYZA BARBA LEYDY MARIUXI</t>
  </si>
  <si>
    <t>LOPEZ CHANGO CARLA ESTEFANIA</t>
  </si>
  <si>
    <t>MAGOZOLUTIONS S.A.</t>
  </si>
  <si>
    <t>MARIÑO BARRIGA MARIA DEL CARMEN</t>
  </si>
  <si>
    <t>MENDOZA CAJAS ELSA ISABEL</t>
  </si>
  <si>
    <t>NETDIGITAL S.A.</t>
  </si>
  <si>
    <t>OCAMPO HERAS JUAN ERNESTO</t>
  </si>
  <si>
    <t>QUANTICORP S.A.</t>
  </si>
  <si>
    <t>RAMIREZ PINEDA MAXIMO ALBERTO</t>
  </si>
  <si>
    <t>RIVERA ALVARADO EMILIA FERNANDA</t>
  </si>
  <si>
    <t>SPEEDYNET C.A.</t>
  </si>
  <si>
    <t>TELCOEXPRESS S.A.</t>
  </si>
  <si>
    <t>TOBANDA RAMOS GRIMA MARLENE</t>
  </si>
  <si>
    <t>TONATO OTO ALEX ALFONSO</t>
  </si>
  <si>
    <t>UNCLICKGO S.A.</t>
  </si>
  <si>
    <t>VEGA ZAMBRANO SILVIO ANDRES</t>
  </si>
  <si>
    <t>VILLEGAS ZAMBRANO BRYAN JAIR</t>
  </si>
  <si>
    <t>ALULEMA PEREZ JAIME MANUEL</t>
  </si>
  <si>
    <t>BARRIGAS CASTILLO HECTOR AUGUSTO</t>
  </si>
  <si>
    <t>CACUANGO TANDAYAMO JUAN CARLOS</t>
  </si>
  <si>
    <t>CASTRO HERNANDEZ JOSSENKA ALEJANDRA</t>
  </si>
  <si>
    <t>COBOS SALAZAR JORGE EDUARDO</t>
  </si>
  <si>
    <t>CRUZ ALTAMIRANO CARMEN CECILIA</t>
  </si>
  <si>
    <t>EMPRESA PUBLICA ESTRATEGICA CORPORACION ELECTRICA DEL ECUADOR CELEC EP</t>
  </si>
  <si>
    <t>ENLAZATE SERVICIOS DE TELECOMUNICACIONES S.A.</t>
  </si>
  <si>
    <t>ERAZO SANCHEZ JUAN JOSE</t>
  </si>
  <si>
    <t>ESPINOZA MOREJON PABLO RAUL</t>
  </si>
  <si>
    <t>GANCHOZO CEDEÑO STEFANIA CAROLINA</t>
  </si>
  <si>
    <t>GRUPO MICROSISTEMAS JOVICHSA S.A.</t>
  </si>
  <si>
    <t>IBARRA LOOR GABRIELA LILIBETH</t>
  </si>
  <si>
    <t>IPIALES LIMAICO MARIO GONZALO</t>
  </si>
  <si>
    <t>LIMAICO TAMBA WILSON VINICIO</t>
  </si>
  <si>
    <t>MENDOZA BONILLA MANUEL EFRAIN</t>
  </si>
  <si>
    <t>NARANJO GODOY LEONARDO DAVID</t>
  </si>
  <si>
    <t>PASTAZATV S.A.</t>
  </si>
  <si>
    <t>PUCHAICELA SARANGO JAIRO ALBERTO</t>
  </si>
  <si>
    <t>QUITO CALDERON MARIO OSWALDO</t>
  </si>
  <si>
    <t>SANCHO LOPEZ CRISTIAN STALIN</t>
  </si>
  <si>
    <t>SERVICIOS DE TELECOMUNICACIONES VALENCIATEVE S.A.</t>
  </si>
  <si>
    <t>SMART DIGITAL COMMUNICATIONS COMDINTEL S.A.</t>
  </si>
  <si>
    <t>TELCOMPSYSTEMS CIA. LTDA.</t>
  </si>
  <si>
    <t>TELEBUCAY S.A.</t>
  </si>
  <si>
    <t>TONATO TIRADO VICTOR HUGO</t>
  </si>
  <si>
    <t>VERA RUIZ DAIRA VANESSA</t>
  </si>
  <si>
    <t>Datos actualizados a Diciembre de 2019</t>
  </si>
  <si>
    <t>Fuente: SIETEL- ARCOTEL</t>
  </si>
  <si>
    <t>Nota3:</t>
  </si>
  <si>
    <t>Se eliminan 44 prestadores respecto del mes de septiembre de 2019, debido a que registran su último dato en los años 2018, 2017, 2016 y 2015</t>
  </si>
  <si>
    <t>Se registran 27 prestadores nuevos.</t>
  </si>
  <si>
    <t>Fecha de corte:Marzo de 2020 (I Trimestre)</t>
  </si>
  <si>
    <t>Cuentas Totales Ene-2020</t>
  </si>
  <si>
    <t>Cuentas Totales Feb-2020</t>
  </si>
  <si>
    <t>Cuentas Totales Mar-2020</t>
  </si>
  <si>
    <t>Fecha de corte: Marzo de 2020 (I Trimestre)</t>
  </si>
  <si>
    <t>ALFASATCOM COMUNICACIONES ClA. LTDA.</t>
  </si>
  <si>
    <t>BAQUE HOLGUIN LUIS WILMER</t>
  </si>
  <si>
    <t>BARREIRO MENENDEZ SILVIA BEATRIZ</t>
  </si>
  <si>
    <t>BRAVO ENCARNACION JUAN VICENTE</t>
  </si>
  <si>
    <t>CABRERA VELEZ ELIO DAVID</t>
  </si>
  <si>
    <t>CAMACHO YELA MONICA YESENIA</t>
  </si>
  <si>
    <t>CARRANCO GOMEZ NARCISA DE JESUS</t>
  </si>
  <si>
    <t>CASTILLO SANCHEZ TANNIA ELIZABETH</t>
  </si>
  <si>
    <t>CHACHA CHUCAY JOSE ANDRES</t>
  </si>
  <si>
    <t>CHACON AYALA RICHARD ESTEBAN</t>
  </si>
  <si>
    <t>COMPAÑÍA EN NOMBRE COLECTIVO AGUILAR AGUILAR ASOCIADOS Y COMPAÑIA</t>
  </si>
  <si>
    <t>CONEXIONTOTAL S.A.</t>
  </si>
  <si>
    <t>CORPORACION DE TELECOMUNICACIONES CORPEFIBRA S.A.</t>
  </si>
  <si>
    <t>DV TELEVISION DVTV S.A.</t>
  </si>
  <si>
    <t>ELECTRONIC &amp; TELECOMMUNICATIONS SOLUTIONS ETELNETSOL CIA. LTDA.</t>
  </si>
  <si>
    <t>ENRIQUEZ RUIZ YOMAIRA PAOLA</t>
  </si>
  <si>
    <t>ESPINOZA GARCIA LEONARDO JUNIOR</t>
  </si>
  <si>
    <t>FARINANGO QUILUMBAQUIN FAUSTO DAVID</t>
  </si>
  <si>
    <t>FIBERGO-TELECOM S.A.</t>
  </si>
  <si>
    <t>GUZMAN SANCHO CESAR CARLINO</t>
  </si>
  <si>
    <t>MACAS ULLAURI MARCO ANDRES</t>
  </si>
  <si>
    <t>MANCERO GUEVARA PEDRO SALOMON</t>
  </si>
  <si>
    <t>MENA VELASQUEZ JUAN CARLOS</t>
  </si>
  <si>
    <t>MENDEZ SESME JEFFERSON RUBEN</t>
  </si>
  <si>
    <t>MENDOZA CORDOVA HENRY DAVID</t>
  </si>
  <si>
    <t>MOSQUERA GOYA ERNESTO ALEJANDRO</t>
  </si>
  <si>
    <t>OCTELCO OBRAS Y CONSTRUCCIONES DE TELECOMUNICACIONES C.L.</t>
  </si>
  <si>
    <t>PABLO SEXTO-HUAMBOYA TELECOMUNICACIONES C.L.</t>
  </si>
  <si>
    <t>PAILLACHO QUILUMBA EDWIN GONZALO</t>
  </si>
  <si>
    <t>PEREZ PONCE BENJAMIN FRANKLIN</t>
  </si>
  <si>
    <t>PULECIO VILLALVA ALEJANDRO DARIO</t>
  </si>
  <si>
    <t>QUICALIQUIN QUILLIGANA DIEGO DAVID</t>
  </si>
  <si>
    <t>RAMIREZ MARCIAL JOSE MIGUEL</t>
  </si>
  <si>
    <t>RIOS ENCALADA AUGUSTO ERIBERTO</t>
  </si>
  <si>
    <t>RIVERCABLENET C.L.</t>
  </si>
  <si>
    <t>ROMERO VILLANUEVA NESTOR ADRIAN</t>
  </si>
  <si>
    <t>ROOSEMBERG ORDOÑEZ OSWALDO MANUEL</t>
  </si>
  <si>
    <t>SERVICIOS DE TELECOMUNICACIONES LATEVECOM CIA. LTDA.</t>
  </si>
  <si>
    <t>SOLANO CAÑAR JOSE ALTIMIR</t>
  </si>
  <si>
    <t>SOLUCIONES Y SERVICIOS ITMEGAGITEL CIA. LTDA.</t>
  </si>
  <si>
    <t>SPEEDYCOM CIA. LTDA.</t>
  </si>
  <si>
    <t>SUQUILANDA ZARUMA JEIMY ELIZABETH</t>
  </si>
  <si>
    <t>TAPUYO AÑAPA HECTOR JOSUE</t>
  </si>
  <si>
    <t>TELCOWARE S.A.</t>
  </si>
  <si>
    <t>TELEVISION MONTALVO VISION MONVISION S.A.</t>
  </si>
  <si>
    <t>VALLEJO SARAGURO EDISON EDUARDO</t>
  </si>
  <si>
    <t>VERA CORNEJO RAFAEL CLEMENTE</t>
  </si>
  <si>
    <t>ZUÑIGA MAYORGA JORGE LUIS</t>
  </si>
  <si>
    <t>Cuentas de Internet de Banda Ancha a Mar-2020</t>
  </si>
  <si>
    <t>COMPAÑIA EN NOMBRE COLECTIVO AGUILAR AGUILAR ASOCIADOS Y COMPAÑIA</t>
  </si>
  <si>
    <t>GRUPO BRAVCO S.A.</t>
  </si>
  <si>
    <t>2020*</t>
  </si>
  <si>
    <t>*Datos actualizados a Marzo 2020</t>
  </si>
  <si>
    <t>Fecha de publicación: Junio de 2020</t>
  </si>
  <si>
    <t>Fecha de publicación: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</si>
</sst>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\ &quot;€&quot;;\-#,##0\ &quot;€&quot;"/>
    <numFmt numFmtId="165" formatCode="_ * #,##0.00_ ;_ * \-#,##0.00_ ;_ * &quot;-&quot;??_ ;_ @_ "/>
    <numFmt numFmtId="166" formatCode="0.0%"/>
    <numFmt numFmtId="167" formatCode="_(* #,##0_);_(* \(#,##0\);_(* &quot;-&quot;??_);_(@_)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b/>
      <sz val="10"/>
      <color theme="0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theme="0"/>
      <name val="Arial"/>
      <family val="2"/>
    </font>
    <font>
      <sz val="16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9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8"/>
      <name val="Arial"/>
      <family val="2"/>
    </font>
    <font>
      <sz val="9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8"/>
      <name val="Arial"/>
      <family val="2"/>
    </font>
    <font>
      <b/>
      <sz val="9"/>
      <color theme="8" tint="-0.499984740745262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3" tint="-0.24994659260841701"/>
      </right>
      <top style="medium">
        <color indexed="64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indexed="64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indexed="64"/>
      </right>
      <top style="medium">
        <color indexed="64"/>
      </top>
      <bottom style="medium">
        <color theme="3" tint="-0.24994659260841701"/>
      </bottom>
      <diagonal/>
    </border>
    <border>
      <left style="medium">
        <color indexed="64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indexed="64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indexed="64"/>
      </left>
      <right style="medium">
        <color theme="3" tint="-0.24994659260841701"/>
      </right>
      <top style="medium">
        <color theme="3" tint="-0.24994659260841701"/>
      </top>
      <bottom style="thin">
        <color indexed="64"/>
      </bottom>
      <diagonal/>
    </border>
    <border>
      <left style="medium">
        <color theme="3" tint="-0.24994659260841701"/>
      </left>
      <right style="medium">
        <color indexed="64"/>
      </right>
      <top style="medium">
        <color theme="3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30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3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3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12" fillId="0" borderId="0">
      <alignment vertical="top"/>
    </xf>
    <xf numFmtId="0" fontId="3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>
      <alignment vertical="top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50" fillId="0" borderId="0">
      <alignment vertical="top"/>
    </xf>
  </cellStyleXfs>
  <cellXfs count="234">
    <xf numFmtId="0" fontId="0" fillId="0" borderId="0" xfId="0">
      <alignment vertical="top"/>
    </xf>
    <xf numFmtId="0" fontId="0" fillId="0" borderId="0" xfId="0" applyNumberFormat="1" applyBorder="1" applyAlignment="1">
      <alignment horizontal="right"/>
    </xf>
    <xf numFmtId="0" fontId="0" fillId="0" borderId="0" xfId="0" applyBorder="1">
      <alignment vertical="top"/>
    </xf>
    <xf numFmtId="0" fontId="6" fillId="0" borderId="0" xfId="0" applyFont="1" applyFill="1" applyBorder="1" applyAlignment="1">
      <alignment horizontal="center" wrapText="1"/>
    </xf>
    <xf numFmtId="10" fontId="8" fillId="3" borderId="1" xfId="661" applyNumberFormat="1" applyFont="1" applyFill="1" applyBorder="1" applyAlignment="1">
      <alignment horizontal="center" vertical="center" wrapText="1"/>
    </xf>
    <xf numFmtId="0" fontId="5" fillId="2" borderId="0" xfId="134" applyFill="1">
      <alignment vertical="top"/>
    </xf>
    <xf numFmtId="0" fontId="13" fillId="2" borderId="6" xfId="648" applyFill="1" applyBorder="1"/>
    <xf numFmtId="0" fontId="23" fillId="2" borderId="7" xfId="648" applyFont="1" applyFill="1" applyBorder="1"/>
    <xf numFmtId="0" fontId="13" fillId="2" borderId="7" xfId="648" applyFill="1" applyBorder="1"/>
    <xf numFmtId="0" fontId="13" fillId="2" borderId="8" xfId="648" applyFill="1" applyBorder="1"/>
    <xf numFmtId="0" fontId="0" fillId="6" borderId="10" xfId="0" applyFill="1" applyBorder="1">
      <alignment vertical="top"/>
    </xf>
    <xf numFmtId="0" fontId="0" fillId="6" borderId="11" xfId="0" applyFill="1" applyBorder="1">
      <alignment vertical="top"/>
    </xf>
    <xf numFmtId="0" fontId="0" fillId="6" borderId="13" xfId="0" applyFill="1" applyBorder="1">
      <alignment vertical="top"/>
    </xf>
    <xf numFmtId="0" fontId="19" fillId="3" borderId="1" xfId="134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3" fontId="5" fillId="6" borderId="25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0" fillId="2" borderId="0" xfId="0" applyFill="1">
      <alignment vertical="top"/>
    </xf>
    <xf numFmtId="0" fontId="0" fillId="2" borderId="0" xfId="0" applyFill="1" applyBorder="1">
      <alignment vertical="top"/>
    </xf>
    <xf numFmtId="0" fontId="34" fillId="2" borderId="1" xfId="0" applyFont="1" applyFill="1" applyBorder="1" applyAlignment="1">
      <alignment horizontal="center" vertical="center" wrapText="1"/>
    </xf>
    <xf numFmtId="3" fontId="0" fillId="2" borderId="0" xfId="0" applyNumberFormat="1" applyFill="1">
      <alignment vertical="top"/>
    </xf>
    <xf numFmtId="0" fontId="0" fillId="2" borderId="0" xfId="0" applyFill="1" applyBorder="1" applyAlignment="1">
      <alignment horizontal="right"/>
    </xf>
    <xf numFmtId="0" fontId="0" fillId="2" borderId="0" xfId="0" applyNumberFormat="1" applyFill="1" applyBorder="1" applyAlignment="1">
      <alignment horizontal="right"/>
    </xf>
    <xf numFmtId="0" fontId="6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2" fillId="7" borderId="1" xfId="660" applyFont="1" applyFill="1" applyBorder="1" applyAlignment="1">
      <alignment horizontal="center" vertical="center" wrapText="1"/>
    </xf>
    <xf numFmtId="0" fontId="3" fillId="2" borderId="0" xfId="0" applyFont="1" applyFill="1">
      <alignment vertical="top"/>
    </xf>
    <xf numFmtId="0" fontId="7" fillId="2" borderId="6" xfId="134" applyFont="1" applyFill="1" applyBorder="1">
      <alignment vertical="top"/>
    </xf>
    <xf numFmtId="0" fontId="5" fillId="2" borderId="7" xfId="134" applyFill="1" applyBorder="1">
      <alignment vertical="top"/>
    </xf>
    <xf numFmtId="0" fontId="5" fillId="2" borderId="0" xfId="134" applyFill="1" applyBorder="1" applyAlignment="1"/>
    <xf numFmtId="2" fontId="5" fillId="2" borderId="0" xfId="134" applyNumberFormat="1" applyFill="1" applyBorder="1" applyAlignment="1"/>
    <xf numFmtId="9" fontId="5" fillId="2" borderId="0" xfId="661" applyFont="1" applyFill="1" applyBorder="1" applyAlignment="1"/>
    <xf numFmtId="0" fontId="5" fillId="2" borderId="0" xfId="134" applyFill="1" applyAlignment="1"/>
    <xf numFmtId="3" fontId="8" fillId="2" borderId="0" xfId="134" applyNumberFormat="1" applyFont="1" applyFill="1" applyBorder="1" applyAlignment="1">
      <alignment horizontal="center" vertical="center" wrapText="1"/>
    </xf>
    <xf numFmtId="0" fontId="8" fillId="2" borderId="0" xfId="134" applyFont="1" applyFill="1" applyBorder="1" applyAlignment="1">
      <alignment horizontal="center" vertical="center" wrapText="1"/>
    </xf>
    <xf numFmtId="0" fontId="5" fillId="2" borderId="0" xfId="134" applyFill="1" applyBorder="1">
      <alignment vertical="top"/>
    </xf>
    <xf numFmtId="3" fontId="38" fillId="2" borderId="1" xfId="698" applyNumberFormat="1" applyFont="1" applyFill="1" applyBorder="1" applyAlignment="1">
      <alignment horizontal="right" vertical="center"/>
    </xf>
    <xf numFmtId="0" fontId="38" fillId="2" borderId="1" xfId="66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left" vertical="top" wrapText="1"/>
    </xf>
    <xf numFmtId="3" fontId="3" fillId="0" borderId="24" xfId="0" applyNumberFormat="1" applyFont="1" applyBorder="1" applyAlignment="1">
      <alignment horizontal="center" vertical="center" wrapText="1"/>
    </xf>
    <xf numFmtId="0" fontId="42" fillId="2" borderId="1" xfId="660" applyFont="1" applyFill="1" applyBorder="1" applyAlignment="1">
      <alignment horizontal="left" vertical="center"/>
    </xf>
    <xf numFmtId="0" fontId="43" fillId="2" borderId="1" xfId="0" applyFont="1" applyFill="1" applyBorder="1" applyAlignment="1">
      <alignment horizontal="left" vertical="top" wrapText="1"/>
    </xf>
    <xf numFmtId="0" fontId="5" fillId="0" borderId="33" xfId="0" applyFont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3" fontId="5" fillId="6" borderId="36" xfId="0" applyNumberFormat="1" applyFont="1" applyFill="1" applyBorder="1" applyAlignment="1">
      <alignment horizontal="center" vertical="center" wrapText="1"/>
    </xf>
    <xf numFmtId="0" fontId="26" fillId="4" borderId="37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3" fontId="17" fillId="4" borderId="38" xfId="0" applyNumberFormat="1" applyFont="1" applyFill="1" applyBorder="1" applyAlignment="1">
      <alignment horizontal="center" vertical="center" wrapText="1"/>
    </xf>
    <xf numFmtId="3" fontId="17" fillId="4" borderId="39" xfId="0" applyNumberFormat="1" applyFont="1" applyFill="1" applyBorder="1" applyAlignment="1">
      <alignment horizontal="center" vertical="center" wrapText="1"/>
    </xf>
    <xf numFmtId="0" fontId="3" fillId="2" borderId="0" xfId="660" applyFill="1" applyAlignment="1">
      <alignment wrapText="1"/>
    </xf>
    <xf numFmtId="0" fontId="0" fillId="2" borderId="0" xfId="0" applyFill="1" applyAlignment="1">
      <alignment vertical="top" wrapText="1"/>
    </xf>
    <xf numFmtId="3" fontId="41" fillId="2" borderId="0" xfId="0" applyNumberFormat="1" applyFont="1" applyFill="1" applyBorder="1" applyAlignment="1">
      <alignment horizontal="center"/>
    </xf>
    <xf numFmtId="3" fontId="0" fillId="2" borderId="0" xfId="0" applyNumberFormat="1" applyFill="1" applyBorder="1">
      <alignment vertical="top"/>
    </xf>
    <xf numFmtId="0" fontId="8" fillId="2" borderId="9" xfId="134" applyFont="1" applyFill="1" applyBorder="1" applyAlignment="1">
      <alignment horizontal="center" vertical="center" wrapText="1"/>
    </xf>
    <xf numFmtId="17" fontId="8" fillId="2" borderId="3" xfId="134" applyNumberFormat="1" applyFont="1" applyFill="1" applyBorder="1" applyAlignment="1">
      <alignment horizontal="center" vertical="center" wrapText="1"/>
    </xf>
    <xf numFmtId="3" fontId="8" fillId="2" borderId="1" xfId="134" applyNumberFormat="1" applyFont="1" applyFill="1" applyBorder="1" applyAlignment="1">
      <alignment horizontal="center" vertical="center" wrapText="1"/>
    </xf>
    <xf numFmtId="10" fontId="8" fillId="2" borderId="1" xfId="661" applyNumberFormat="1" applyFont="1" applyFill="1" applyBorder="1" applyAlignment="1">
      <alignment horizontal="center" vertical="center" wrapText="1"/>
    </xf>
    <xf numFmtId="17" fontId="8" fillId="2" borderId="1" xfId="134" applyNumberFormat="1" applyFont="1" applyFill="1" applyBorder="1" applyAlignment="1">
      <alignment horizontal="center" vertical="center" wrapText="1"/>
    </xf>
    <xf numFmtId="10" fontId="10" fillId="2" borderId="1" xfId="661" applyNumberFormat="1" applyFont="1" applyFill="1" applyBorder="1" applyAlignment="1">
      <alignment horizontal="center" vertical="center" wrapText="1"/>
    </xf>
    <xf numFmtId="0" fontId="19" fillId="3" borderId="2" xfId="134" applyFont="1" applyFill="1" applyBorder="1" applyAlignment="1">
      <alignment horizontal="center" vertical="center" wrapText="1"/>
    </xf>
    <xf numFmtId="1" fontId="19" fillId="3" borderId="29" xfId="134" applyNumberFormat="1" applyFont="1" applyFill="1" applyBorder="1" applyAlignment="1">
      <alignment horizontal="center" vertical="center" wrapText="1"/>
    </xf>
    <xf numFmtId="0" fontId="5" fillId="2" borderId="0" xfId="0" applyFont="1" applyFill="1">
      <alignment vertical="top"/>
    </xf>
    <xf numFmtId="3" fontId="3" fillId="2" borderId="0" xfId="0" applyNumberFormat="1" applyFont="1" applyFill="1">
      <alignment vertical="top"/>
    </xf>
    <xf numFmtId="0" fontId="0" fillId="2" borderId="1" xfId="0" applyFill="1" applyBorder="1">
      <alignment vertical="top"/>
    </xf>
    <xf numFmtId="0" fontId="0" fillId="2" borderId="0" xfId="0" applyFill="1" applyAlignment="1">
      <alignment vertical="top"/>
    </xf>
    <xf numFmtId="3" fontId="5" fillId="2" borderId="1" xfId="0" applyNumberFormat="1" applyFont="1" applyFill="1" applyBorder="1" applyAlignment="1">
      <alignment horizontal="center" vertical="center" wrapText="1"/>
    </xf>
    <xf numFmtId="10" fontId="0" fillId="2" borderId="1" xfId="661" applyNumberFormat="1" applyFont="1" applyFill="1" applyBorder="1" applyAlignment="1">
      <alignment vertical="top"/>
    </xf>
    <xf numFmtId="3" fontId="0" fillId="2" borderId="1" xfId="0" applyNumberFormat="1" applyFill="1" applyBorder="1">
      <alignment vertical="top"/>
    </xf>
    <xf numFmtId="10" fontId="0" fillId="2" borderId="1" xfId="0" applyNumberFormat="1" applyFill="1" applyBorder="1">
      <alignment vertical="top"/>
    </xf>
    <xf numFmtId="0" fontId="5" fillId="2" borderId="1" xfId="0" applyFont="1" applyFill="1" applyBorder="1">
      <alignment vertical="top"/>
    </xf>
    <xf numFmtId="9" fontId="0" fillId="2" borderId="1" xfId="661" applyFont="1" applyFill="1" applyBorder="1" applyAlignment="1">
      <alignment vertical="top"/>
    </xf>
    <xf numFmtId="166" fontId="0" fillId="2" borderId="1" xfId="661" applyNumberFormat="1" applyFont="1" applyFill="1" applyBorder="1" applyAlignment="1">
      <alignment vertical="top"/>
    </xf>
    <xf numFmtId="0" fontId="3" fillId="2" borderId="1" xfId="0" applyFont="1" applyFill="1" applyBorder="1">
      <alignment vertical="top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0" xfId="0" applyFont="1" applyFill="1">
      <alignment vertical="top"/>
    </xf>
    <xf numFmtId="0" fontId="45" fillId="2" borderId="1" xfId="660" applyFont="1" applyFill="1" applyBorder="1" applyAlignment="1">
      <alignment horizontal="left" vertical="center"/>
    </xf>
    <xf numFmtId="0" fontId="46" fillId="0" borderId="1" xfId="0" applyFont="1" applyBorder="1" applyAlignment="1">
      <alignment horizontal="center" vertical="center" wrapText="1"/>
    </xf>
    <xf numFmtId="0" fontId="41" fillId="0" borderId="0" xfId="0" applyFont="1">
      <alignment vertical="top"/>
    </xf>
    <xf numFmtId="166" fontId="38" fillId="2" borderId="1" xfId="661" applyNumberFormat="1" applyFont="1" applyFill="1" applyBorder="1" applyAlignment="1">
      <alignment horizontal="right" vertical="center"/>
    </xf>
    <xf numFmtId="166" fontId="0" fillId="2" borderId="0" xfId="661" applyNumberFormat="1" applyFont="1" applyFill="1" applyAlignment="1">
      <alignment vertical="top"/>
    </xf>
    <xf numFmtId="0" fontId="47" fillId="2" borderId="1" xfId="660" applyFont="1" applyFill="1" applyBorder="1" applyAlignment="1">
      <alignment horizontal="left" vertical="center"/>
    </xf>
    <xf numFmtId="3" fontId="47" fillId="2" borderId="1" xfId="698" applyNumberFormat="1" applyFont="1" applyFill="1" applyBorder="1" applyAlignment="1">
      <alignment horizontal="right" vertical="center"/>
    </xf>
    <xf numFmtId="9" fontId="47" fillId="2" borderId="1" xfId="661" applyFont="1" applyFill="1" applyBorder="1" applyAlignment="1">
      <alignment horizontal="right" vertical="center"/>
    </xf>
    <xf numFmtId="166" fontId="47" fillId="2" borderId="1" xfId="661" applyNumberFormat="1" applyFont="1" applyFill="1" applyBorder="1" applyAlignment="1">
      <alignment horizontal="right" vertical="center"/>
    </xf>
    <xf numFmtId="0" fontId="46" fillId="0" borderId="0" xfId="0" applyFont="1">
      <alignment vertical="top"/>
    </xf>
    <xf numFmtId="0" fontId="0" fillId="2" borderId="0" xfId="0" applyFill="1" applyAlignment="1">
      <alignment horizontal="left" vertical="center"/>
    </xf>
    <xf numFmtId="166" fontId="0" fillId="2" borderId="0" xfId="661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166" fontId="7" fillId="2" borderId="0" xfId="661" applyNumberFormat="1" applyFont="1" applyFill="1" applyAlignment="1">
      <alignment horizontal="right" vertical="center"/>
    </xf>
    <xf numFmtId="167" fontId="0" fillId="2" borderId="0" xfId="1326" applyNumberFormat="1" applyFont="1" applyFill="1" applyAlignment="1">
      <alignment horizontal="left" vertical="center"/>
    </xf>
    <xf numFmtId="167" fontId="7" fillId="2" borderId="0" xfId="1326" applyNumberFormat="1" applyFont="1" applyFill="1" applyAlignment="1">
      <alignment horizontal="left" vertical="center"/>
    </xf>
    <xf numFmtId="166" fontId="0" fillId="2" borderId="0" xfId="0" applyNumberFormat="1" applyFill="1">
      <alignment vertical="top"/>
    </xf>
    <xf numFmtId="17" fontId="8" fillId="2" borderId="0" xfId="134" applyNumberFormat="1" applyFont="1" applyFill="1" applyBorder="1" applyAlignment="1">
      <alignment horizontal="center" vertical="center" wrapText="1"/>
    </xf>
    <xf numFmtId="10" fontId="8" fillId="2" borderId="0" xfId="661" applyNumberFormat="1" applyFont="1" applyFill="1" applyBorder="1" applyAlignment="1">
      <alignment horizontal="center" vertical="center" wrapText="1"/>
    </xf>
    <xf numFmtId="0" fontId="7" fillId="2" borderId="1" xfId="134" applyFont="1" applyFill="1" applyBorder="1" applyAlignment="1">
      <alignment vertical="center"/>
    </xf>
    <xf numFmtId="0" fontId="35" fillId="2" borderId="0" xfId="0" applyFont="1" applyFill="1" applyBorder="1" applyAlignment="1">
      <alignment vertical="center"/>
    </xf>
    <xf numFmtId="0" fontId="42" fillId="2" borderId="4" xfId="660" applyFont="1" applyFill="1" applyBorder="1" applyAlignment="1">
      <alignment horizontal="left" vertical="center"/>
    </xf>
    <xf numFmtId="17" fontId="0" fillId="0" borderId="0" xfId="0" applyNumberFormat="1">
      <alignment vertical="top"/>
    </xf>
    <xf numFmtId="3" fontId="0" fillId="0" borderId="0" xfId="0" applyNumberFormat="1">
      <alignment vertical="top"/>
    </xf>
    <xf numFmtId="0" fontId="13" fillId="8" borderId="6" xfId="648" applyFill="1" applyBorder="1"/>
    <xf numFmtId="0" fontId="13" fillId="8" borderId="7" xfId="648" applyFill="1" applyBorder="1"/>
    <xf numFmtId="0" fontId="13" fillId="8" borderId="8" xfId="648" applyFill="1" applyBorder="1"/>
    <xf numFmtId="0" fontId="13" fillId="8" borderId="9" xfId="648" applyFill="1" applyBorder="1"/>
    <xf numFmtId="0" fontId="25" fillId="8" borderId="0" xfId="648" applyFont="1" applyFill="1" applyBorder="1"/>
    <xf numFmtId="0" fontId="13" fillId="8" borderId="0" xfId="648" applyFill="1" applyBorder="1"/>
    <xf numFmtId="0" fontId="13" fillId="8" borderId="12" xfId="648" applyFill="1" applyBorder="1"/>
    <xf numFmtId="0" fontId="14" fillId="8" borderId="0" xfId="648" applyFont="1" applyFill="1" applyBorder="1"/>
    <xf numFmtId="0" fontId="22" fillId="8" borderId="0" xfId="648" applyFont="1" applyFill="1" applyBorder="1"/>
    <xf numFmtId="0" fontId="13" fillId="9" borderId="6" xfId="648" applyFill="1" applyBorder="1"/>
    <xf numFmtId="0" fontId="11" fillId="9" borderId="7" xfId="648" applyFont="1" applyFill="1" applyBorder="1"/>
    <xf numFmtId="0" fontId="13" fillId="9" borderId="7" xfId="648" applyFill="1" applyBorder="1"/>
    <xf numFmtId="0" fontId="13" fillId="9" borderId="8" xfId="648" applyFill="1" applyBorder="1"/>
    <xf numFmtId="0" fontId="13" fillId="9" borderId="9" xfId="648" applyFill="1" applyBorder="1"/>
    <xf numFmtId="0" fontId="13" fillId="9" borderId="0" xfId="648" applyFill="1" applyBorder="1"/>
    <xf numFmtId="0" fontId="13" fillId="9" borderId="12" xfId="648" applyFill="1" applyBorder="1"/>
    <xf numFmtId="0" fontId="13" fillId="9" borderId="10" xfId="648" applyFill="1" applyBorder="1"/>
    <xf numFmtId="0" fontId="39" fillId="9" borderId="11" xfId="648" applyFont="1" applyFill="1" applyBorder="1"/>
    <xf numFmtId="0" fontId="13" fillId="9" borderId="11" xfId="648" applyFill="1" applyBorder="1"/>
    <xf numFmtId="0" fontId="13" fillId="9" borderId="13" xfId="648" applyFill="1" applyBorder="1"/>
    <xf numFmtId="0" fontId="26" fillId="9" borderId="0" xfId="0" applyFont="1" applyFill="1" applyBorder="1" applyAlignment="1">
      <alignment horizontal="center" vertical="top"/>
    </xf>
    <xf numFmtId="0" fontId="26" fillId="9" borderId="12" xfId="0" applyFont="1" applyFill="1" applyBorder="1" applyAlignment="1">
      <alignment horizontal="center" vertical="top"/>
    </xf>
    <xf numFmtId="0" fontId="11" fillId="9" borderId="0" xfId="648" applyFont="1" applyFill="1" applyBorder="1"/>
    <xf numFmtId="0" fontId="11" fillId="9" borderId="11" xfId="648" applyFont="1" applyFill="1" applyBorder="1"/>
    <xf numFmtId="0" fontId="13" fillId="8" borderId="10" xfId="648" applyFill="1" applyBorder="1"/>
    <xf numFmtId="0" fontId="28" fillId="9" borderId="7" xfId="648" applyFont="1" applyFill="1" applyBorder="1"/>
    <xf numFmtId="0" fontId="28" fillId="9" borderId="0" xfId="648" applyFont="1" applyFill="1" applyBorder="1"/>
    <xf numFmtId="0" fontId="4" fillId="9" borderId="0" xfId="2" applyFill="1" applyBorder="1" applyAlignment="1" applyProtection="1"/>
    <xf numFmtId="0" fontId="28" fillId="9" borderId="11" xfId="648" applyFont="1" applyFill="1" applyBorder="1"/>
    <xf numFmtId="0" fontId="13" fillId="8" borderId="11" xfId="648" applyFill="1" applyBorder="1"/>
    <xf numFmtId="0" fontId="13" fillId="8" borderId="13" xfId="648" applyFill="1" applyBorder="1"/>
    <xf numFmtId="0" fontId="11" fillId="9" borderId="6" xfId="0" applyFont="1" applyFill="1" applyBorder="1">
      <alignment vertical="top"/>
    </xf>
    <xf numFmtId="0" fontId="11" fillId="9" borderId="7" xfId="0" applyFont="1" applyFill="1" applyBorder="1">
      <alignment vertical="top"/>
    </xf>
    <xf numFmtId="0" fontId="11" fillId="9" borderId="8" xfId="0" applyFont="1" applyFill="1" applyBorder="1">
      <alignment vertical="top"/>
    </xf>
    <xf numFmtId="0" fontId="22" fillId="9" borderId="9" xfId="0" applyFont="1" applyFill="1" applyBorder="1" applyAlignment="1">
      <alignment vertical="center" wrapText="1"/>
    </xf>
    <xf numFmtId="0" fontId="11" fillId="9" borderId="0" xfId="0" applyFont="1" applyFill="1" applyBorder="1" applyAlignment="1">
      <alignment vertical="center" wrapText="1"/>
    </xf>
    <xf numFmtId="0" fontId="22" fillId="9" borderId="0" xfId="0" applyFont="1" applyFill="1" applyBorder="1" applyAlignment="1">
      <alignment vertical="center" wrapText="1"/>
    </xf>
    <xf numFmtId="0" fontId="4" fillId="9" borderId="12" xfId="2" applyFill="1" applyBorder="1" applyAlignment="1" applyProtection="1"/>
    <xf numFmtId="0" fontId="22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4" fillId="10" borderId="30" xfId="0" applyFont="1" applyFill="1" applyBorder="1" applyAlignment="1">
      <alignment horizontal="center" vertical="center" wrapText="1"/>
    </xf>
    <xf numFmtId="0" fontId="14" fillId="10" borderId="31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20" fillId="10" borderId="3" xfId="134" applyFont="1" applyFill="1" applyBorder="1" applyAlignment="1">
      <alignment horizontal="center" vertical="center" wrapText="1"/>
    </xf>
    <xf numFmtId="0" fontId="20" fillId="10" borderId="1" xfId="134" applyFont="1" applyFill="1" applyBorder="1" applyAlignment="1">
      <alignment horizontal="center" vertical="center" wrapText="1"/>
    </xf>
    <xf numFmtId="0" fontId="27" fillId="9" borderId="0" xfId="648" applyFont="1" applyFill="1" applyBorder="1"/>
    <xf numFmtId="0" fontId="27" fillId="9" borderId="11" xfId="648" applyFont="1" applyFill="1" applyBorder="1"/>
    <xf numFmtId="0" fontId="21" fillId="9" borderId="6" xfId="0" applyFont="1" applyFill="1" applyBorder="1" applyAlignment="1">
      <alignment vertical="center" wrapText="1"/>
    </xf>
    <xf numFmtId="0" fontId="26" fillId="9" borderId="7" xfId="0" applyFont="1" applyFill="1" applyBorder="1" applyAlignment="1">
      <alignment vertical="top"/>
    </xf>
    <xf numFmtId="0" fontId="26" fillId="9" borderId="8" xfId="0" applyFont="1" applyFill="1" applyBorder="1" applyAlignment="1">
      <alignment vertical="top"/>
    </xf>
    <xf numFmtId="0" fontId="21" fillId="9" borderId="9" xfId="0" applyFont="1" applyFill="1" applyBorder="1" applyAlignment="1">
      <alignment horizontal="center" vertical="center" wrapText="1"/>
    </xf>
    <xf numFmtId="0" fontId="26" fillId="9" borderId="0" xfId="0" applyFont="1" applyFill="1" applyBorder="1">
      <alignment vertical="top"/>
    </xf>
    <xf numFmtId="0" fontId="26" fillId="9" borderId="12" xfId="0" applyFont="1" applyFill="1" applyBorder="1">
      <alignment vertical="top"/>
    </xf>
    <xf numFmtId="0" fontId="21" fillId="9" borderId="10" xfId="0" applyFont="1" applyFill="1" applyBorder="1" applyAlignment="1">
      <alignment horizontal="center" vertical="center" wrapText="1"/>
    </xf>
    <xf numFmtId="0" fontId="26" fillId="9" borderId="11" xfId="0" applyFont="1" applyFill="1" applyBorder="1">
      <alignment vertical="top"/>
    </xf>
    <xf numFmtId="0" fontId="26" fillId="9" borderId="13" xfId="0" applyFont="1" applyFill="1" applyBorder="1">
      <alignment vertical="top"/>
    </xf>
    <xf numFmtId="0" fontId="36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17" fontId="14" fillId="10" borderId="1" xfId="0" applyNumberFormat="1" applyFont="1" applyFill="1" applyBorder="1" applyAlignment="1">
      <alignment horizontal="center" vertical="center" wrapText="1"/>
    </xf>
    <xf numFmtId="3" fontId="32" fillId="10" borderId="2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48" fillId="2" borderId="1" xfId="0" applyFont="1" applyFill="1" applyBorder="1" applyAlignment="1">
      <alignment vertical="center"/>
    </xf>
    <xf numFmtId="1" fontId="0" fillId="0" borderId="0" xfId="0" applyNumberFormat="1" applyAlignment="1"/>
    <xf numFmtId="10" fontId="38" fillId="2" borderId="1" xfId="661" applyNumberFormat="1" applyFont="1" applyFill="1" applyBorder="1" applyAlignment="1">
      <alignment horizontal="right" vertical="center"/>
    </xf>
    <xf numFmtId="0" fontId="22" fillId="10" borderId="18" xfId="0" applyFont="1" applyFill="1" applyBorder="1" applyAlignment="1">
      <alignment horizontal="center" vertical="top"/>
    </xf>
    <xf numFmtId="0" fontId="22" fillId="10" borderId="19" xfId="0" applyFont="1" applyFill="1" applyBorder="1" applyAlignment="1">
      <alignment horizontal="center" vertical="top"/>
    </xf>
    <xf numFmtId="0" fontId="0" fillId="9" borderId="20" xfId="0" applyFill="1" applyBorder="1" applyAlignment="1">
      <alignment horizontal="center" vertical="top"/>
    </xf>
    <xf numFmtId="0" fontId="0" fillId="9" borderId="17" xfId="0" applyFill="1" applyBorder="1" applyAlignment="1">
      <alignment horizontal="center" vertical="top"/>
    </xf>
    <xf numFmtId="0" fontId="4" fillId="2" borderId="9" xfId="2" applyFill="1" applyBorder="1" applyAlignment="1" applyProtection="1">
      <alignment horizontal="justify" vertical="center"/>
    </xf>
    <xf numFmtId="0" fontId="4" fillId="2" borderId="0" xfId="2" applyFill="1" applyBorder="1" applyAlignment="1" applyProtection="1">
      <alignment horizontal="justify" vertical="center"/>
    </xf>
    <xf numFmtId="0" fontId="4" fillId="2" borderId="17" xfId="2" applyFill="1" applyBorder="1" applyAlignment="1" applyProtection="1">
      <alignment horizontal="justify" vertical="center"/>
    </xf>
    <xf numFmtId="0" fontId="17" fillId="10" borderId="7" xfId="0" applyFont="1" applyFill="1" applyBorder="1" applyAlignment="1">
      <alignment horizontal="center" vertical="top"/>
    </xf>
    <xf numFmtId="0" fontId="17" fillId="10" borderId="8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4" fillId="2" borderId="10" xfId="2" applyFill="1" applyBorder="1" applyAlignment="1" applyProtection="1">
      <alignment horizontal="justify" vertical="center"/>
    </xf>
    <xf numFmtId="0" fontId="4" fillId="2" borderId="11" xfId="2" applyFill="1" applyBorder="1" applyAlignment="1" applyProtection="1">
      <alignment horizontal="justify" vertical="center"/>
    </xf>
    <xf numFmtId="0" fontId="4" fillId="2" borderId="15" xfId="2" applyFill="1" applyBorder="1" applyAlignment="1" applyProtection="1">
      <alignment horizontal="justify" vertical="center"/>
    </xf>
    <xf numFmtId="0" fontId="5" fillId="2" borderId="16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17" fontId="49" fillId="2" borderId="1" xfId="134" applyNumberFormat="1" applyFont="1" applyFill="1" applyBorder="1" applyAlignment="1">
      <alignment horizontal="left" vertical="center"/>
    </xf>
    <xf numFmtId="0" fontId="17" fillId="10" borderId="9" xfId="134" applyFont="1" applyFill="1" applyBorder="1" applyAlignment="1">
      <alignment horizontal="center" vertical="center" wrapText="1"/>
    </xf>
    <xf numFmtId="0" fontId="17" fillId="10" borderId="0" xfId="134" applyFont="1" applyFill="1" applyBorder="1" applyAlignment="1">
      <alignment horizontal="center" vertical="center" wrapText="1"/>
    </xf>
    <xf numFmtId="0" fontId="3" fillId="2" borderId="5" xfId="134" applyFont="1" applyFill="1" applyBorder="1" applyAlignment="1">
      <alignment horizontal="left"/>
    </xf>
    <xf numFmtId="0" fontId="5" fillId="2" borderId="40" xfId="134" applyFill="1" applyBorder="1" applyAlignment="1">
      <alignment horizontal="left"/>
    </xf>
    <xf numFmtId="0" fontId="5" fillId="2" borderId="4" xfId="134" applyFill="1" applyBorder="1" applyAlignment="1">
      <alignment horizontal="left"/>
    </xf>
    <xf numFmtId="0" fontId="3" fillId="2" borderId="5" xfId="134" applyFont="1" applyFill="1" applyBorder="1" applyAlignment="1">
      <alignment horizontal="left" vertical="center" wrapText="1"/>
    </xf>
    <xf numFmtId="0" fontId="3" fillId="2" borderId="40" xfId="134" applyFont="1" applyFill="1" applyBorder="1" applyAlignment="1">
      <alignment horizontal="left" vertical="center" wrapText="1"/>
    </xf>
    <xf numFmtId="0" fontId="3" fillId="2" borderId="4" xfId="134" applyFont="1" applyFill="1" applyBorder="1" applyAlignment="1">
      <alignment horizontal="left" vertical="center" wrapText="1"/>
    </xf>
    <xf numFmtId="0" fontId="3" fillId="2" borderId="1" xfId="134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top"/>
    </xf>
    <xf numFmtId="0" fontId="0" fillId="10" borderId="0" xfId="0" applyFill="1" applyBorder="1" applyAlignment="1">
      <alignment horizontal="center" vertical="top"/>
    </xf>
    <xf numFmtId="0" fontId="0" fillId="10" borderId="12" xfId="0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34" fillId="2" borderId="0" xfId="0" applyFont="1" applyFill="1" applyBorder="1" applyAlignment="1">
      <alignment horizontal="center" vertical="center" wrapText="1"/>
    </xf>
    <xf numFmtId="0" fontId="44" fillId="2" borderId="5" xfId="660" applyFont="1" applyFill="1" applyBorder="1" applyAlignment="1">
      <alignment horizontal="left" vertical="center"/>
    </xf>
    <xf numFmtId="0" fontId="44" fillId="2" borderId="4" xfId="660" applyFont="1" applyFill="1" applyBorder="1" applyAlignment="1">
      <alignment horizontal="left" vertical="center"/>
    </xf>
    <xf numFmtId="0" fontId="44" fillId="2" borderId="14" xfId="660" applyFont="1" applyFill="1" applyBorder="1" applyAlignment="1">
      <alignment horizontal="center" vertical="center" wrapText="1"/>
    </xf>
    <xf numFmtId="0" fontId="44" fillId="2" borderId="28" xfId="660" applyFont="1" applyFill="1" applyBorder="1" applyAlignment="1">
      <alignment horizontal="center" vertical="center" wrapText="1"/>
    </xf>
    <xf numFmtId="0" fontId="44" fillId="2" borderId="29" xfId="660" applyFont="1" applyFill="1" applyBorder="1" applyAlignment="1">
      <alignment horizontal="center" vertical="center" wrapText="1"/>
    </xf>
    <xf numFmtId="3" fontId="38" fillId="2" borderId="14" xfId="698" applyNumberFormat="1" applyFont="1" applyFill="1" applyBorder="1" applyAlignment="1">
      <alignment horizontal="center" vertical="center"/>
    </xf>
    <xf numFmtId="3" fontId="38" fillId="2" borderId="28" xfId="698" applyNumberFormat="1" applyFont="1" applyFill="1" applyBorder="1" applyAlignment="1">
      <alignment horizontal="center" vertical="center"/>
    </xf>
    <xf numFmtId="3" fontId="38" fillId="2" borderId="29" xfId="698" applyNumberFormat="1" applyFont="1" applyFill="1" applyBorder="1" applyAlignment="1">
      <alignment horizontal="center" vertical="center"/>
    </xf>
    <xf numFmtId="0" fontId="33" fillId="10" borderId="27" xfId="0" applyFont="1" applyFill="1" applyBorder="1" applyAlignment="1">
      <alignment horizontal="center" vertical="top"/>
    </xf>
    <xf numFmtId="0" fontId="33" fillId="10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center"/>
    </xf>
    <xf numFmtId="0" fontId="29" fillId="7" borderId="1" xfId="66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top"/>
    </xf>
    <xf numFmtId="0" fontId="0" fillId="9" borderId="11" xfId="0" applyFill="1" applyBorder="1" applyAlignment="1">
      <alignment horizontal="center" vertical="top"/>
    </xf>
    <xf numFmtId="0" fontId="0" fillId="9" borderId="13" xfId="0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10" borderId="6" xfId="0" applyFill="1" applyBorder="1" applyAlignment="1">
      <alignment horizontal="center" vertical="top"/>
    </xf>
    <xf numFmtId="0" fontId="0" fillId="10" borderId="7" xfId="0" applyFill="1" applyBorder="1" applyAlignment="1">
      <alignment horizontal="center" vertical="top"/>
    </xf>
    <xf numFmtId="0" fontId="0" fillId="10" borderId="8" xfId="0" applyFill="1" applyBorder="1" applyAlignment="1">
      <alignment horizontal="center" vertical="top"/>
    </xf>
    <xf numFmtId="0" fontId="0" fillId="9" borderId="9" xfId="0" applyFill="1" applyBorder="1" applyAlignment="1">
      <alignment horizontal="center" vertical="top"/>
    </xf>
    <xf numFmtId="0" fontId="0" fillId="9" borderId="0" xfId="0" applyFill="1" applyBorder="1" applyAlignment="1">
      <alignment horizontal="center" vertical="top"/>
    </xf>
    <xf numFmtId="0" fontId="0" fillId="9" borderId="12" xfId="0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</cellXfs>
  <cellStyles count="1330">
    <cellStyle name="=C:\WINNT\SYSTEM32\COMMAND.COM 3" xfId="1"/>
    <cellStyle name="=C:\WINNT\SYSTEM32\COMMAND.COM 3 2" xfId="667"/>
    <cellStyle name="Hipervínculo" xfId="2" builtinId="8"/>
    <cellStyle name="Hipervínculo 2" xfId="3"/>
    <cellStyle name="Millares" xfId="1326" builtinId="3"/>
    <cellStyle name="Millares 2" xfId="4"/>
    <cellStyle name="Millares 2 10" xfId="5"/>
    <cellStyle name="Millares 2 10 2" xfId="672"/>
    <cellStyle name="Millares 2 11" xfId="6"/>
    <cellStyle name="Millares 2 11 2" xfId="673"/>
    <cellStyle name="Millares 2 12" xfId="7"/>
    <cellStyle name="Millares 2 12 2" xfId="674"/>
    <cellStyle name="Millares 2 13" xfId="8"/>
    <cellStyle name="Millares 2 13 2" xfId="675"/>
    <cellStyle name="Millares 2 14" xfId="9"/>
    <cellStyle name="Millares 2 14 2" xfId="676"/>
    <cellStyle name="Millares 2 15" xfId="10"/>
    <cellStyle name="Millares 2 15 2" xfId="677"/>
    <cellStyle name="Millares 2 16" xfId="11"/>
    <cellStyle name="Millares 2 16 2" xfId="678"/>
    <cellStyle name="Millares 2 17" xfId="12"/>
    <cellStyle name="Millares 2 17 2" xfId="679"/>
    <cellStyle name="Millares 2 18" xfId="13"/>
    <cellStyle name="Millares 2 18 2" xfId="680"/>
    <cellStyle name="Millares 2 19" xfId="14"/>
    <cellStyle name="Millares 2 19 2" xfId="681"/>
    <cellStyle name="Millares 2 2" xfId="15"/>
    <cellStyle name="Millares 2 2 2" xfId="682"/>
    <cellStyle name="Millares 2 20" xfId="16"/>
    <cellStyle name="Millares 2 20 2" xfId="683"/>
    <cellStyle name="Millares 2 21" xfId="17"/>
    <cellStyle name="Millares 2 21 2" xfId="684"/>
    <cellStyle name="Millares 2 22" xfId="18"/>
    <cellStyle name="Millares 2 22 2" xfId="685"/>
    <cellStyle name="Millares 2 23" xfId="19"/>
    <cellStyle name="Millares 2 23 2" xfId="686"/>
    <cellStyle name="Millares 2 24" xfId="20"/>
    <cellStyle name="Millares 2 24 2" xfId="687"/>
    <cellStyle name="Millares 2 25" xfId="21"/>
    <cellStyle name="Millares 2 25 2" xfId="688"/>
    <cellStyle name="Millares 2 26" xfId="22"/>
    <cellStyle name="Millares 2 26 2" xfId="689"/>
    <cellStyle name="Millares 2 27" xfId="23"/>
    <cellStyle name="Millares 2 27 2" xfId="690"/>
    <cellStyle name="Millares 2 28" xfId="671"/>
    <cellStyle name="Millares 2 3" xfId="24"/>
    <cellStyle name="Millares 2 3 2" xfId="691"/>
    <cellStyle name="Millares 2 4" xfId="25"/>
    <cellStyle name="Millares 2 4 2" xfId="692"/>
    <cellStyle name="Millares 2 5" xfId="26"/>
    <cellStyle name="Millares 2 5 2" xfId="693"/>
    <cellStyle name="Millares 2 6" xfId="27"/>
    <cellStyle name="Millares 2 6 2" xfId="694"/>
    <cellStyle name="Millares 2 7" xfId="28"/>
    <cellStyle name="Millares 2 7 2" xfId="695"/>
    <cellStyle name="Millares 2 8" xfId="29"/>
    <cellStyle name="Millares 2 8 2" xfId="696"/>
    <cellStyle name="Millares 2 9" xfId="30"/>
    <cellStyle name="Millares 2 9 2" xfId="697"/>
    <cellStyle name="Millares 3" xfId="669"/>
    <cellStyle name="Normal" xfId="0" builtinId="0"/>
    <cellStyle name="Normal 11" xfId="31"/>
    <cellStyle name="Normal 11 10" xfId="32"/>
    <cellStyle name="Normal 11 10 2" xfId="698"/>
    <cellStyle name="Normal 11 11" xfId="33"/>
    <cellStyle name="Normal 11 11 2" xfId="699"/>
    <cellStyle name="Normal 11 12" xfId="34"/>
    <cellStyle name="Normal 11 12 2" xfId="700"/>
    <cellStyle name="Normal 11 13" xfId="35"/>
    <cellStyle name="Normal 11 13 2" xfId="701"/>
    <cellStyle name="Normal 11 14" xfId="36"/>
    <cellStyle name="Normal 11 14 2" xfId="702"/>
    <cellStyle name="Normal 11 15" xfId="37"/>
    <cellStyle name="Normal 11 15 2" xfId="703"/>
    <cellStyle name="Normal 11 16" xfId="38"/>
    <cellStyle name="Normal 11 16 2" xfId="704"/>
    <cellStyle name="Normal 11 17" xfId="39"/>
    <cellStyle name="Normal 11 17 2" xfId="705"/>
    <cellStyle name="Normal 11 18" xfId="40"/>
    <cellStyle name="Normal 11 18 2" xfId="706"/>
    <cellStyle name="Normal 11 19" xfId="41"/>
    <cellStyle name="Normal 11 19 2" xfId="707"/>
    <cellStyle name="Normal 11 2" xfId="42"/>
    <cellStyle name="Normal 11 2 2" xfId="708"/>
    <cellStyle name="Normal 11 20" xfId="43"/>
    <cellStyle name="Normal 11 20 2" xfId="709"/>
    <cellStyle name="Normal 11 21" xfId="44"/>
    <cellStyle name="Normal 11 21 2" xfId="710"/>
    <cellStyle name="Normal 11 22" xfId="45"/>
    <cellStyle name="Normal 11 22 2" xfId="711"/>
    <cellStyle name="Normal 11 23" xfId="46"/>
    <cellStyle name="Normal 11 23 2" xfId="712"/>
    <cellStyle name="Normal 11 24" xfId="47"/>
    <cellStyle name="Normal 11 24 2" xfId="713"/>
    <cellStyle name="Normal 11 25" xfId="48"/>
    <cellStyle name="Normal 11 25 2" xfId="714"/>
    <cellStyle name="Normal 11 26" xfId="49"/>
    <cellStyle name="Normal 11 26 2" xfId="715"/>
    <cellStyle name="Normal 11 27" xfId="666"/>
    <cellStyle name="Normal 11 3" xfId="50"/>
    <cellStyle name="Normal 11 3 2" xfId="716"/>
    <cellStyle name="Normal 11 4" xfId="51"/>
    <cellStyle name="Normal 11 4 2" xfId="717"/>
    <cellStyle name="Normal 11 5" xfId="52"/>
    <cellStyle name="Normal 11 5 2" xfId="718"/>
    <cellStyle name="Normal 11 6" xfId="53"/>
    <cellStyle name="Normal 11 6 2" xfId="719"/>
    <cellStyle name="Normal 11 7" xfId="54"/>
    <cellStyle name="Normal 11 7 2" xfId="720"/>
    <cellStyle name="Normal 11 8" xfId="55"/>
    <cellStyle name="Normal 11 8 2" xfId="721"/>
    <cellStyle name="Normal 11 9" xfId="56"/>
    <cellStyle name="Normal 11 9 2" xfId="722"/>
    <cellStyle name="Normal 12" xfId="57"/>
    <cellStyle name="Normal 12 10" xfId="58"/>
    <cellStyle name="Normal 12 10 2" xfId="724"/>
    <cellStyle name="Normal 12 11" xfId="59"/>
    <cellStyle name="Normal 12 11 2" xfId="725"/>
    <cellStyle name="Normal 12 12" xfId="60"/>
    <cellStyle name="Normal 12 12 2" xfId="726"/>
    <cellStyle name="Normal 12 13" xfId="61"/>
    <cellStyle name="Normal 12 13 2" xfId="727"/>
    <cellStyle name="Normal 12 14" xfId="62"/>
    <cellStyle name="Normal 12 14 2" xfId="728"/>
    <cellStyle name="Normal 12 15" xfId="63"/>
    <cellStyle name="Normal 12 15 2" xfId="729"/>
    <cellStyle name="Normal 12 16" xfId="64"/>
    <cellStyle name="Normal 12 16 2" xfId="730"/>
    <cellStyle name="Normal 12 17" xfId="65"/>
    <cellStyle name="Normal 12 17 2" xfId="731"/>
    <cellStyle name="Normal 12 18" xfId="66"/>
    <cellStyle name="Normal 12 18 2" xfId="732"/>
    <cellStyle name="Normal 12 19" xfId="67"/>
    <cellStyle name="Normal 12 19 2" xfId="733"/>
    <cellStyle name="Normal 12 2" xfId="68"/>
    <cellStyle name="Normal 12 2 2" xfId="734"/>
    <cellStyle name="Normal 12 20" xfId="69"/>
    <cellStyle name="Normal 12 20 2" xfId="735"/>
    <cellStyle name="Normal 12 21" xfId="70"/>
    <cellStyle name="Normal 12 21 2" xfId="736"/>
    <cellStyle name="Normal 12 22" xfId="71"/>
    <cellStyle name="Normal 12 22 2" xfId="737"/>
    <cellStyle name="Normal 12 23" xfId="72"/>
    <cellStyle name="Normal 12 23 2" xfId="738"/>
    <cellStyle name="Normal 12 24" xfId="73"/>
    <cellStyle name="Normal 12 24 2" xfId="739"/>
    <cellStyle name="Normal 12 25" xfId="74"/>
    <cellStyle name="Normal 12 25 2" xfId="740"/>
    <cellStyle name="Normal 12 26" xfId="75"/>
    <cellStyle name="Normal 12 26 2" xfId="741"/>
    <cellStyle name="Normal 12 27" xfId="723"/>
    <cellStyle name="Normal 12 3" xfId="76"/>
    <cellStyle name="Normal 12 3 2" xfId="742"/>
    <cellStyle name="Normal 12 4" xfId="77"/>
    <cellStyle name="Normal 12 4 2" xfId="743"/>
    <cellStyle name="Normal 12 5" xfId="78"/>
    <cellStyle name="Normal 12 5 2" xfId="744"/>
    <cellStyle name="Normal 12 6" xfId="79"/>
    <cellStyle name="Normal 12 6 2" xfId="745"/>
    <cellStyle name="Normal 12 7" xfId="80"/>
    <cellStyle name="Normal 12 7 2" xfId="746"/>
    <cellStyle name="Normal 12 8" xfId="81"/>
    <cellStyle name="Normal 12 8 2" xfId="747"/>
    <cellStyle name="Normal 12 9" xfId="82"/>
    <cellStyle name="Normal 12 9 2" xfId="748"/>
    <cellStyle name="Normal 13" xfId="83"/>
    <cellStyle name="Normal 13 10" xfId="84"/>
    <cellStyle name="Normal 13 10 2" xfId="750"/>
    <cellStyle name="Normal 13 11" xfId="85"/>
    <cellStyle name="Normal 13 11 2" xfId="751"/>
    <cellStyle name="Normal 13 12" xfId="86"/>
    <cellStyle name="Normal 13 12 2" xfId="752"/>
    <cellStyle name="Normal 13 13" xfId="87"/>
    <cellStyle name="Normal 13 13 2" xfId="753"/>
    <cellStyle name="Normal 13 14" xfId="88"/>
    <cellStyle name="Normal 13 14 2" xfId="754"/>
    <cellStyle name="Normal 13 15" xfId="89"/>
    <cellStyle name="Normal 13 15 2" xfId="755"/>
    <cellStyle name="Normal 13 16" xfId="90"/>
    <cellStyle name="Normal 13 16 2" xfId="756"/>
    <cellStyle name="Normal 13 17" xfId="91"/>
    <cellStyle name="Normal 13 17 2" xfId="757"/>
    <cellStyle name="Normal 13 18" xfId="92"/>
    <cellStyle name="Normal 13 18 2" xfId="758"/>
    <cellStyle name="Normal 13 19" xfId="93"/>
    <cellStyle name="Normal 13 19 2" xfId="759"/>
    <cellStyle name="Normal 13 2" xfId="94"/>
    <cellStyle name="Normal 13 2 2" xfId="760"/>
    <cellStyle name="Normal 13 20" xfId="95"/>
    <cellStyle name="Normal 13 20 2" xfId="761"/>
    <cellStyle name="Normal 13 21" xfId="96"/>
    <cellStyle name="Normal 13 21 2" xfId="762"/>
    <cellStyle name="Normal 13 22" xfId="97"/>
    <cellStyle name="Normal 13 22 2" xfId="763"/>
    <cellStyle name="Normal 13 23" xfId="98"/>
    <cellStyle name="Normal 13 23 2" xfId="764"/>
    <cellStyle name="Normal 13 24" xfId="99"/>
    <cellStyle name="Normal 13 24 2" xfId="765"/>
    <cellStyle name="Normal 13 25" xfId="100"/>
    <cellStyle name="Normal 13 25 2" xfId="766"/>
    <cellStyle name="Normal 13 26" xfId="101"/>
    <cellStyle name="Normal 13 26 2" xfId="767"/>
    <cellStyle name="Normal 13 27" xfId="749"/>
    <cellStyle name="Normal 13 3" xfId="102"/>
    <cellStyle name="Normal 13 3 2" xfId="768"/>
    <cellStyle name="Normal 13 4" xfId="103"/>
    <cellStyle name="Normal 13 4 2" xfId="769"/>
    <cellStyle name="Normal 13 5" xfId="104"/>
    <cellStyle name="Normal 13 5 2" xfId="770"/>
    <cellStyle name="Normal 13 6" xfId="105"/>
    <cellStyle name="Normal 13 6 2" xfId="771"/>
    <cellStyle name="Normal 13 7" xfId="106"/>
    <cellStyle name="Normal 13 7 2" xfId="772"/>
    <cellStyle name="Normal 13 8" xfId="107"/>
    <cellStyle name="Normal 13 8 2" xfId="773"/>
    <cellStyle name="Normal 13 9" xfId="108"/>
    <cellStyle name="Normal 13 9 2" xfId="774"/>
    <cellStyle name="Normal 14 10" xfId="109"/>
    <cellStyle name="Normal 14 10 2" xfId="775"/>
    <cellStyle name="Normal 14 11" xfId="110"/>
    <cellStyle name="Normal 14 11 2" xfId="776"/>
    <cellStyle name="Normal 14 12" xfId="111"/>
    <cellStyle name="Normal 14 12 2" xfId="777"/>
    <cellStyle name="Normal 14 13" xfId="112"/>
    <cellStyle name="Normal 14 13 2" xfId="778"/>
    <cellStyle name="Normal 14 2" xfId="113"/>
    <cellStyle name="Normal 14 2 2" xfId="779"/>
    <cellStyle name="Normal 14 3" xfId="114"/>
    <cellStyle name="Normal 14 3 2" xfId="780"/>
    <cellStyle name="Normal 14 4" xfId="115"/>
    <cellStyle name="Normal 14 4 2" xfId="781"/>
    <cellStyle name="Normal 14 5" xfId="116"/>
    <cellStyle name="Normal 14 5 2" xfId="782"/>
    <cellStyle name="Normal 14 6" xfId="117"/>
    <cellStyle name="Normal 14 6 2" xfId="783"/>
    <cellStyle name="Normal 14 7" xfId="118"/>
    <cellStyle name="Normal 14 7 2" xfId="784"/>
    <cellStyle name="Normal 14 8" xfId="119"/>
    <cellStyle name="Normal 14 8 2" xfId="785"/>
    <cellStyle name="Normal 14 9" xfId="120"/>
    <cellStyle name="Normal 14 9 2" xfId="786"/>
    <cellStyle name="Normal 15 10" xfId="121"/>
    <cellStyle name="Normal 15 10 2" xfId="787"/>
    <cellStyle name="Normal 15 11" xfId="122"/>
    <cellStyle name="Normal 15 11 2" xfId="788"/>
    <cellStyle name="Normal 15 12" xfId="123"/>
    <cellStyle name="Normal 15 12 2" xfId="789"/>
    <cellStyle name="Normal 15 13" xfId="124"/>
    <cellStyle name="Normal 15 13 2" xfId="790"/>
    <cellStyle name="Normal 15 2" xfId="125"/>
    <cellStyle name="Normal 15 2 2" xfId="791"/>
    <cellStyle name="Normal 15 3" xfId="126"/>
    <cellStyle name="Normal 15 3 2" xfId="792"/>
    <cellStyle name="Normal 15 4" xfId="127"/>
    <cellStyle name="Normal 15 4 2" xfId="793"/>
    <cellStyle name="Normal 15 5" xfId="128"/>
    <cellStyle name="Normal 15 5 2" xfId="794"/>
    <cellStyle name="Normal 15 6" xfId="129"/>
    <cellStyle name="Normal 15 6 2" xfId="795"/>
    <cellStyle name="Normal 15 7" xfId="130"/>
    <cellStyle name="Normal 15 7 2" xfId="796"/>
    <cellStyle name="Normal 15 8" xfId="131"/>
    <cellStyle name="Normal 15 8 2" xfId="797"/>
    <cellStyle name="Normal 15 9" xfId="132"/>
    <cellStyle name="Normal 15 9 2" xfId="798"/>
    <cellStyle name="Normal 2" xfId="133"/>
    <cellStyle name="Normal 2 10" xfId="134"/>
    <cellStyle name="Normal 2 10 2" xfId="799"/>
    <cellStyle name="Normal 2 11" xfId="135"/>
    <cellStyle name="Normal 2 11 2" xfId="800"/>
    <cellStyle name="Normal 2 12" xfId="136"/>
    <cellStyle name="Normal 2 12 2" xfId="801"/>
    <cellStyle name="Normal 2 13" xfId="137"/>
    <cellStyle name="Normal 2 13 2" xfId="802"/>
    <cellStyle name="Normal 2 14" xfId="138"/>
    <cellStyle name="Normal 2 14 2" xfId="803"/>
    <cellStyle name="Normal 2 15" xfId="139"/>
    <cellStyle name="Normal 2 15 2" xfId="804"/>
    <cellStyle name="Normal 2 16" xfId="140"/>
    <cellStyle name="Normal 2 16 2" xfId="805"/>
    <cellStyle name="Normal 2 17" xfId="141"/>
    <cellStyle name="Normal 2 17 2" xfId="806"/>
    <cellStyle name="Normal 2 18" xfId="142"/>
    <cellStyle name="Normal 2 18 2" xfId="143"/>
    <cellStyle name="Normal 2 18 2 2" xfId="144"/>
    <cellStyle name="Normal 2 18 2 2 2" xfId="809"/>
    <cellStyle name="Normal 2 18 2 3" xfId="145"/>
    <cellStyle name="Normal 2 18 2 3 2" xfId="810"/>
    <cellStyle name="Normal 2 18 2 4" xfId="146"/>
    <cellStyle name="Normal 2 18 2 4 2" xfId="811"/>
    <cellStyle name="Normal 2 18 2 5" xfId="147"/>
    <cellStyle name="Normal 2 18 2 5 2" xfId="812"/>
    <cellStyle name="Normal 2 18 2 6" xfId="148"/>
    <cellStyle name="Normal 2 18 2 6 2" xfId="813"/>
    <cellStyle name="Normal 2 18 2 7" xfId="808"/>
    <cellStyle name="Normal 2 18 3" xfId="149"/>
    <cellStyle name="Normal 2 18 3 2" xfId="814"/>
    <cellStyle name="Normal 2 18 4" xfId="150"/>
    <cellStyle name="Normal 2 18 4 2" xfId="815"/>
    <cellStyle name="Normal 2 18 5" xfId="151"/>
    <cellStyle name="Normal 2 18 5 2" xfId="816"/>
    <cellStyle name="Normal 2 18 6" xfId="152"/>
    <cellStyle name="Normal 2 18 6 2" xfId="817"/>
    <cellStyle name="Normal 2 18 7" xfId="807"/>
    <cellStyle name="Normal 2 19" xfId="153"/>
    <cellStyle name="Normal 2 19 2" xfId="818"/>
    <cellStyle name="Normal 2 2" xfId="154"/>
    <cellStyle name="Normal 2 2 10" xfId="155"/>
    <cellStyle name="Normal 2 2 10 2" xfId="820"/>
    <cellStyle name="Normal 2 2 11" xfId="156"/>
    <cellStyle name="Normal 2 2 11 2" xfId="821"/>
    <cellStyle name="Normal 2 2 12" xfId="157"/>
    <cellStyle name="Normal 2 2 12 2" xfId="822"/>
    <cellStyle name="Normal 2 2 13" xfId="158"/>
    <cellStyle name="Normal 2 2 13 2" xfId="823"/>
    <cellStyle name="Normal 2 2 14" xfId="159"/>
    <cellStyle name="Normal 2 2 14 2" xfId="160"/>
    <cellStyle name="Normal 2 2 14 2 2" xfId="161"/>
    <cellStyle name="Normal 2 2 14 2 2 2" xfId="826"/>
    <cellStyle name="Normal 2 2 14 2 3" xfId="162"/>
    <cellStyle name="Normal 2 2 14 2 3 2" xfId="827"/>
    <cellStyle name="Normal 2 2 14 2 4" xfId="825"/>
    <cellStyle name="Normal 2 2 14 3" xfId="163"/>
    <cellStyle name="Normal 2 2 14 3 2" xfId="828"/>
    <cellStyle name="Normal 2 2 14 4" xfId="824"/>
    <cellStyle name="Normal 2 2 15" xfId="164"/>
    <cellStyle name="Normal 2 2 15 2" xfId="829"/>
    <cellStyle name="Normal 2 2 16" xfId="165"/>
    <cellStyle name="Normal 2 2 16 2" xfId="830"/>
    <cellStyle name="Normal 2 2 17" xfId="166"/>
    <cellStyle name="Normal 2 2 17 2" xfId="167"/>
    <cellStyle name="Normal 2 2 17 2 2" xfId="168"/>
    <cellStyle name="Normal 2 2 17 2 2 2" xfId="833"/>
    <cellStyle name="Normal 2 2 17 2 3" xfId="169"/>
    <cellStyle name="Normal 2 2 17 2 3 2" xfId="834"/>
    <cellStyle name="Normal 2 2 17 2 4" xfId="170"/>
    <cellStyle name="Normal 2 2 17 2 4 2" xfId="835"/>
    <cellStyle name="Normal 2 2 17 2 5" xfId="171"/>
    <cellStyle name="Normal 2 2 17 2 5 2" xfId="836"/>
    <cellStyle name="Normal 2 2 17 2 6" xfId="172"/>
    <cellStyle name="Normal 2 2 17 2 6 2" xfId="837"/>
    <cellStyle name="Normal 2 2 17 2 7" xfId="832"/>
    <cellStyle name="Normal 2 2 17 3" xfId="173"/>
    <cellStyle name="Normal 2 2 17 3 2" xfId="838"/>
    <cellStyle name="Normal 2 2 17 4" xfId="174"/>
    <cellStyle name="Normal 2 2 17 4 2" xfId="839"/>
    <cellStyle name="Normal 2 2 17 5" xfId="175"/>
    <cellStyle name="Normal 2 2 17 5 2" xfId="840"/>
    <cellStyle name="Normal 2 2 17 6" xfId="176"/>
    <cellStyle name="Normal 2 2 17 6 2" xfId="841"/>
    <cellStyle name="Normal 2 2 17 7" xfId="831"/>
    <cellStyle name="Normal 2 2 18" xfId="177"/>
    <cellStyle name="Normal 2 2 18 2" xfId="842"/>
    <cellStyle name="Normal 2 2 19" xfId="178"/>
    <cellStyle name="Normal 2 2 19 2" xfId="843"/>
    <cellStyle name="Normal 2 2 2" xfId="179"/>
    <cellStyle name="Normal 2 2 2 10" xfId="180"/>
    <cellStyle name="Normal 2 2 2 10 2" xfId="845"/>
    <cellStyle name="Normal 2 2 2 11" xfId="181"/>
    <cellStyle name="Normal 2 2 2 11 2" xfId="846"/>
    <cellStyle name="Normal 2 2 2 12" xfId="182"/>
    <cellStyle name="Normal 2 2 2 12 2" xfId="183"/>
    <cellStyle name="Normal 2 2 2 12 2 2" xfId="184"/>
    <cellStyle name="Normal 2 2 2 12 2 2 2" xfId="849"/>
    <cellStyle name="Normal 2 2 2 12 2 3" xfId="185"/>
    <cellStyle name="Normal 2 2 2 12 2 3 2" xfId="850"/>
    <cellStyle name="Normal 2 2 2 12 2 4" xfId="848"/>
    <cellStyle name="Normal 2 2 2 12 3" xfId="186"/>
    <cellStyle name="Normal 2 2 2 12 3 2" xfId="851"/>
    <cellStyle name="Normal 2 2 2 12 4" xfId="847"/>
    <cellStyle name="Normal 2 2 2 13" xfId="187"/>
    <cellStyle name="Normal 2 2 2 13 2" xfId="852"/>
    <cellStyle name="Normal 2 2 2 14" xfId="188"/>
    <cellStyle name="Normal 2 2 2 14 2" xfId="853"/>
    <cellStyle name="Normal 2 2 2 15" xfId="189"/>
    <cellStyle name="Normal 2 2 2 15 2" xfId="190"/>
    <cellStyle name="Normal 2 2 2 15 2 2" xfId="191"/>
    <cellStyle name="Normal 2 2 2 15 2 2 2" xfId="856"/>
    <cellStyle name="Normal 2 2 2 15 2 3" xfId="192"/>
    <cellStyle name="Normal 2 2 2 15 2 3 2" xfId="857"/>
    <cellStyle name="Normal 2 2 2 15 2 4" xfId="193"/>
    <cellStyle name="Normal 2 2 2 15 2 4 2" xfId="858"/>
    <cellStyle name="Normal 2 2 2 15 2 5" xfId="194"/>
    <cellStyle name="Normal 2 2 2 15 2 5 2" xfId="859"/>
    <cellStyle name="Normal 2 2 2 15 2 6" xfId="195"/>
    <cellStyle name="Normal 2 2 2 15 2 6 2" xfId="860"/>
    <cellStyle name="Normal 2 2 2 15 2 7" xfId="855"/>
    <cellStyle name="Normal 2 2 2 15 3" xfId="196"/>
    <cellStyle name="Normal 2 2 2 15 3 2" xfId="861"/>
    <cellStyle name="Normal 2 2 2 15 4" xfId="197"/>
    <cellStyle name="Normal 2 2 2 15 4 2" xfId="862"/>
    <cellStyle name="Normal 2 2 2 15 5" xfId="198"/>
    <cellStyle name="Normal 2 2 2 15 5 2" xfId="863"/>
    <cellStyle name="Normal 2 2 2 15 6" xfId="199"/>
    <cellStyle name="Normal 2 2 2 15 6 2" xfId="864"/>
    <cellStyle name="Normal 2 2 2 15 7" xfId="854"/>
    <cellStyle name="Normal 2 2 2 16" xfId="200"/>
    <cellStyle name="Normal 2 2 2 16 2" xfId="865"/>
    <cellStyle name="Normal 2 2 2 17" xfId="201"/>
    <cellStyle name="Normal 2 2 2 17 2" xfId="866"/>
    <cellStyle name="Normal 2 2 2 18" xfId="202"/>
    <cellStyle name="Normal 2 2 2 18 2" xfId="867"/>
    <cellStyle name="Normal 2 2 2 19" xfId="203"/>
    <cellStyle name="Normal 2 2 2 19 2" xfId="868"/>
    <cellStyle name="Normal 2 2 2 2" xfId="204"/>
    <cellStyle name="Normal 2 2 2 2 10" xfId="205"/>
    <cellStyle name="Normal 2 2 2 2 10 2" xfId="870"/>
    <cellStyle name="Normal 2 2 2 2 11" xfId="206"/>
    <cellStyle name="Normal 2 2 2 2 11 2" xfId="207"/>
    <cellStyle name="Normal 2 2 2 2 11 2 2" xfId="208"/>
    <cellStyle name="Normal 2 2 2 2 11 2 2 2" xfId="873"/>
    <cellStyle name="Normal 2 2 2 2 11 2 3" xfId="209"/>
    <cellStyle name="Normal 2 2 2 2 11 2 3 2" xfId="874"/>
    <cellStyle name="Normal 2 2 2 2 11 2 4" xfId="872"/>
    <cellStyle name="Normal 2 2 2 2 11 3" xfId="210"/>
    <cellStyle name="Normal 2 2 2 2 11 3 2" xfId="875"/>
    <cellStyle name="Normal 2 2 2 2 11 4" xfId="871"/>
    <cellStyle name="Normal 2 2 2 2 12" xfId="211"/>
    <cellStyle name="Normal 2 2 2 2 12 2" xfId="876"/>
    <cellStyle name="Normal 2 2 2 2 13" xfId="212"/>
    <cellStyle name="Normal 2 2 2 2 13 2" xfId="877"/>
    <cellStyle name="Normal 2 2 2 2 14" xfId="213"/>
    <cellStyle name="Normal 2 2 2 2 14 2" xfId="214"/>
    <cellStyle name="Normal 2 2 2 2 14 2 2" xfId="215"/>
    <cellStyle name="Normal 2 2 2 2 14 2 2 2" xfId="880"/>
    <cellStyle name="Normal 2 2 2 2 14 2 3" xfId="216"/>
    <cellStyle name="Normal 2 2 2 2 14 2 3 2" xfId="881"/>
    <cellStyle name="Normal 2 2 2 2 14 2 4" xfId="217"/>
    <cellStyle name="Normal 2 2 2 2 14 2 4 2" xfId="882"/>
    <cellStyle name="Normal 2 2 2 2 14 2 5" xfId="218"/>
    <cellStyle name="Normal 2 2 2 2 14 2 5 2" xfId="883"/>
    <cellStyle name="Normal 2 2 2 2 14 2 6" xfId="219"/>
    <cellStyle name="Normal 2 2 2 2 14 2 6 2" xfId="884"/>
    <cellStyle name="Normal 2 2 2 2 14 2 7" xfId="879"/>
    <cellStyle name="Normal 2 2 2 2 14 3" xfId="220"/>
    <cellStyle name="Normal 2 2 2 2 14 3 2" xfId="885"/>
    <cellStyle name="Normal 2 2 2 2 14 4" xfId="221"/>
    <cellStyle name="Normal 2 2 2 2 14 4 2" xfId="886"/>
    <cellStyle name="Normal 2 2 2 2 14 5" xfId="222"/>
    <cellStyle name="Normal 2 2 2 2 14 5 2" xfId="887"/>
    <cellStyle name="Normal 2 2 2 2 14 6" xfId="223"/>
    <cellStyle name="Normal 2 2 2 2 14 6 2" xfId="888"/>
    <cellStyle name="Normal 2 2 2 2 14 7" xfId="878"/>
    <cellStyle name="Normal 2 2 2 2 15" xfId="224"/>
    <cellStyle name="Normal 2 2 2 2 15 2" xfId="889"/>
    <cellStyle name="Normal 2 2 2 2 16" xfId="225"/>
    <cellStyle name="Normal 2 2 2 2 16 2" xfId="890"/>
    <cellStyle name="Normal 2 2 2 2 17" xfId="226"/>
    <cellStyle name="Normal 2 2 2 2 17 2" xfId="891"/>
    <cellStyle name="Normal 2 2 2 2 18" xfId="227"/>
    <cellStyle name="Normal 2 2 2 2 18 2" xfId="892"/>
    <cellStyle name="Normal 2 2 2 2 19" xfId="228"/>
    <cellStyle name="Normal 2 2 2 2 19 2" xfId="893"/>
    <cellStyle name="Normal 2 2 2 2 2" xfId="229"/>
    <cellStyle name="Normal 2 2 2 2 2 10" xfId="230"/>
    <cellStyle name="Normal 2 2 2 2 2 10 2" xfId="895"/>
    <cellStyle name="Normal 2 2 2 2 2 11" xfId="231"/>
    <cellStyle name="Normal 2 2 2 2 2 11 2" xfId="232"/>
    <cellStyle name="Normal 2 2 2 2 2 11 2 2" xfId="233"/>
    <cellStyle name="Normal 2 2 2 2 2 11 2 2 2" xfId="898"/>
    <cellStyle name="Normal 2 2 2 2 2 11 2 3" xfId="234"/>
    <cellStyle name="Normal 2 2 2 2 2 11 2 3 2" xfId="899"/>
    <cellStyle name="Normal 2 2 2 2 2 11 2 4" xfId="235"/>
    <cellStyle name="Normal 2 2 2 2 2 11 2 4 2" xfId="900"/>
    <cellStyle name="Normal 2 2 2 2 2 11 2 5" xfId="236"/>
    <cellStyle name="Normal 2 2 2 2 2 11 2 5 2" xfId="901"/>
    <cellStyle name="Normal 2 2 2 2 2 11 2 6" xfId="237"/>
    <cellStyle name="Normal 2 2 2 2 2 11 2 6 2" xfId="902"/>
    <cellStyle name="Normal 2 2 2 2 2 11 2 7" xfId="897"/>
    <cellStyle name="Normal 2 2 2 2 2 11 3" xfId="238"/>
    <cellStyle name="Normal 2 2 2 2 2 11 3 2" xfId="903"/>
    <cellStyle name="Normal 2 2 2 2 2 11 4" xfId="239"/>
    <cellStyle name="Normal 2 2 2 2 2 11 4 2" xfId="904"/>
    <cellStyle name="Normal 2 2 2 2 2 11 5" xfId="240"/>
    <cellStyle name="Normal 2 2 2 2 2 11 5 2" xfId="905"/>
    <cellStyle name="Normal 2 2 2 2 2 11 6" xfId="241"/>
    <cellStyle name="Normal 2 2 2 2 2 11 6 2" xfId="906"/>
    <cellStyle name="Normal 2 2 2 2 2 11 7" xfId="896"/>
    <cellStyle name="Normal 2 2 2 2 2 12" xfId="242"/>
    <cellStyle name="Normal 2 2 2 2 2 12 2" xfId="907"/>
    <cellStyle name="Normal 2 2 2 2 2 13" xfId="243"/>
    <cellStyle name="Normal 2 2 2 2 2 13 2" xfId="908"/>
    <cellStyle name="Normal 2 2 2 2 2 14" xfId="244"/>
    <cellStyle name="Normal 2 2 2 2 2 14 2" xfId="909"/>
    <cellStyle name="Normal 2 2 2 2 2 15" xfId="245"/>
    <cellStyle name="Normal 2 2 2 2 2 15 2" xfId="910"/>
    <cellStyle name="Normal 2 2 2 2 2 16" xfId="246"/>
    <cellStyle name="Normal 2 2 2 2 2 16 2" xfId="911"/>
    <cellStyle name="Normal 2 2 2 2 2 17" xfId="247"/>
    <cellStyle name="Normal 2 2 2 2 2 17 2" xfId="912"/>
    <cellStyle name="Normal 2 2 2 2 2 18" xfId="248"/>
    <cellStyle name="Normal 2 2 2 2 2 18 2" xfId="913"/>
    <cellStyle name="Normal 2 2 2 2 2 19" xfId="249"/>
    <cellStyle name="Normal 2 2 2 2 2 19 2" xfId="914"/>
    <cellStyle name="Normal 2 2 2 2 2 2" xfId="250"/>
    <cellStyle name="Normal 2 2 2 2 2 2 10" xfId="251"/>
    <cellStyle name="Normal 2 2 2 2 2 2 10 2" xfId="916"/>
    <cellStyle name="Normal 2 2 2 2 2 2 11" xfId="252"/>
    <cellStyle name="Normal 2 2 2 2 2 2 11 2" xfId="253"/>
    <cellStyle name="Normal 2 2 2 2 2 2 11 2 2" xfId="254"/>
    <cellStyle name="Normal 2 2 2 2 2 2 11 2 2 2" xfId="919"/>
    <cellStyle name="Normal 2 2 2 2 2 2 11 2 3" xfId="255"/>
    <cellStyle name="Normal 2 2 2 2 2 2 11 2 3 2" xfId="920"/>
    <cellStyle name="Normal 2 2 2 2 2 2 11 2 4" xfId="256"/>
    <cellStyle name="Normal 2 2 2 2 2 2 11 2 4 2" xfId="921"/>
    <cellStyle name="Normal 2 2 2 2 2 2 11 2 5" xfId="257"/>
    <cellStyle name="Normal 2 2 2 2 2 2 11 2 5 2" xfId="922"/>
    <cellStyle name="Normal 2 2 2 2 2 2 11 2 6" xfId="258"/>
    <cellStyle name="Normal 2 2 2 2 2 2 11 2 6 2" xfId="923"/>
    <cellStyle name="Normal 2 2 2 2 2 2 11 2 7" xfId="918"/>
    <cellStyle name="Normal 2 2 2 2 2 2 11 3" xfId="259"/>
    <cellStyle name="Normal 2 2 2 2 2 2 11 3 2" xfId="924"/>
    <cellStyle name="Normal 2 2 2 2 2 2 11 4" xfId="260"/>
    <cellStyle name="Normal 2 2 2 2 2 2 11 4 2" xfId="925"/>
    <cellStyle name="Normal 2 2 2 2 2 2 11 5" xfId="261"/>
    <cellStyle name="Normal 2 2 2 2 2 2 11 5 2" xfId="926"/>
    <cellStyle name="Normal 2 2 2 2 2 2 11 6" xfId="262"/>
    <cellStyle name="Normal 2 2 2 2 2 2 11 6 2" xfId="927"/>
    <cellStyle name="Normal 2 2 2 2 2 2 11 7" xfId="917"/>
    <cellStyle name="Normal 2 2 2 2 2 2 12" xfId="263"/>
    <cellStyle name="Normal 2 2 2 2 2 2 12 2" xfId="928"/>
    <cellStyle name="Normal 2 2 2 2 2 2 13" xfId="264"/>
    <cellStyle name="Normal 2 2 2 2 2 2 13 2" xfId="929"/>
    <cellStyle name="Normal 2 2 2 2 2 2 14" xfId="265"/>
    <cellStyle name="Normal 2 2 2 2 2 2 14 2" xfId="930"/>
    <cellStyle name="Normal 2 2 2 2 2 2 15" xfId="266"/>
    <cellStyle name="Normal 2 2 2 2 2 2 15 2" xfId="931"/>
    <cellStyle name="Normal 2 2 2 2 2 2 16" xfId="267"/>
    <cellStyle name="Normal 2 2 2 2 2 2 16 2" xfId="932"/>
    <cellStyle name="Normal 2 2 2 2 2 2 17" xfId="268"/>
    <cellStyle name="Normal 2 2 2 2 2 2 17 2" xfId="933"/>
    <cellStyle name="Normal 2 2 2 2 2 2 18" xfId="269"/>
    <cellStyle name="Normal 2 2 2 2 2 2 18 2" xfId="934"/>
    <cellStyle name="Normal 2 2 2 2 2 2 19" xfId="270"/>
    <cellStyle name="Normal 2 2 2 2 2 2 19 2" xfId="935"/>
    <cellStyle name="Normal 2 2 2 2 2 2 2" xfId="271"/>
    <cellStyle name="Normal 2 2 2 2 2 2 2 10" xfId="272"/>
    <cellStyle name="Normal 2 2 2 2 2 2 2 10 2" xfId="937"/>
    <cellStyle name="Normal 2 2 2 2 2 2 2 11" xfId="273"/>
    <cellStyle name="Normal 2 2 2 2 2 2 2 11 2" xfId="938"/>
    <cellStyle name="Normal 2 2 2 2 2 2 2 12" xfId="274"/>
    <cellStyle name="Normal 2 2 2 2 2 2 2 12 2" xfId="939"/>
    <cellStyle name="Normal 2 2 2 2 2 2 2 13" xfId="275"/>
    <cellStyle name="Normal 2 2 2 2 2 2 2 13 2" xfId="940"/>
    <cellStyle name="Normal 2 2 2 2 2 2 2 14" xfId="276"/>
    <cellStyle name="Normal 2 2 2 2 2 2 2 14 2" xfId="941"/>
    <cellStyle name="Normal 2 2 2 2 2 2 2 15" xfId="277"/>
    <cellStyle name="Normal 2 2 2 2 2 2 2 15 2" xfId="942"/>
    <cellStyle name="Normal 2 2 2 2 2 2 2 16" xfId="278"/>
    <cellStyle name="Normal 2 2 2 2 2 2 2 16 2" xfId="943"/>
    <cellStyle name="Normal 2 2 2 2 2 2 2 17" xfId="279"/>
    <cellStyle name="Normal 2 2 2 2 2 2 2 17 2" xfId="944"/>
    <cellStyle name="Normal 2 2 2 2 2 2 2 18" xfId="280"/>
    <cellStyle name="Normal 2 2 2 2 2 2 2 18 2" xfId="945"/>
    <cellStyle name="Normal 2 2 2 2 2 2 2 19" xfId="936"/>
    <cellStyle name="Normal 2 2 2 2 2 2 2 2" xfId="281"/>
    <cellStyle name="Normal 2 2 2 2 2 2 2 2 10" xfId="282"/>
    <cellStyle name="Normal 2 2 2 2 2 2 2 2 10 2" xfId="947"/>
    <cellStyle name="Normal 2 2 2 2 2 2 2 2 11" xfId="283"/>
    <cellStyle name="Normal 2 2 2 2 2 2 2 2 11 2" xfId="948"/>
    <cellStyle name="Normal 2 2 2 2 2 2 2 2 12" xfId="284"/>
    <cellStyle name="Normal 2 2 2 2 2 2 2 2 12 2" xfId="949"/>
    <cellStyle name="Normal 2 2 2 2 2 2 2 2 13" xfId="285"/>
    <cellStyle name="Normal 2 2 2 2 2 2 2 2 13 2" xfId="950"/>
    <cellStyle name="Normal 2 2 2 2 2 2 2 2 14" xfId="286"/>
    <cellStyle name="Normal 2 2 2 2 2 2 2 2 14 2" xfId="951"/>
    <cellStyle name="Normal 2 2 2 2 2 2 2 2 15" xfId="287"/>
    <cellStyle name="Normal 2 2 2 2 2 2 2 2 15 2" xfId="952"/>
    <cellStyle name="Normal 2 2 2 2 2 2 2 2 16" xfId="288"/>
    <cellStyle name="Normal 2 2 2 2 2 2 2 2 16 2" xfId="953"/>
    <cellStyle name="Normal 2 2 2 2 2 2 2 2 17" xfId="289"/>
    <cellStyle name="Normal 2 2 2 2 2 2 2 2 17 2" xfId="954"/>
    <cellStyle name="Normal 2 2 2 2 2 2 2 2 18" xfId="290"/>
    <cellStyle name="Normal 2 2 2 2 2 2 2 2 18 2" xfId="955"/>
    <cellStyle name="Normal 2 2 2 2 2 2 2 2 19" xfId="946"/>
    <cellStyle name="Normal 2 2 2 2 2 2 2 2 2" xfId="291"/>
    <cellStyle name="Normal 2 2 2 2 2 2 2 2 2 10" xfId="292"/>
    <cellStyle name="Normal 2 2 2 2 2 2 2 2 2 10 2" xfId="957"/>
    <cellStyle name="Normal 2 2 2 2 2 2 2 2 2 11" xfId="293"/>
    <cellStyle name="Normal 2 2 2 2 2 2 2 2 2 11 2" xfId="958"/>
    <cellStyle name="Normal 2 2 2 2 2 2 2 2 2 12" xfId="294"/>
    <cellStyle name="Normal 2 2 2 2 2 2 2 2 2 12 2" xfId="959"/>
    <cellStyle name="Normal 2 2 2 2 2 2 2 2 2 13" xfId="295"/>
    <cellStyle name="Normal 2 2 2 2 2 2 2 2 2 13 2" xfId="960"/>
    <cellStyle name="Normal 2 2 2 2 2 2 2 2 2 14" xfId="296"/>
    <cellStyle name="Normal 2 2 2 2 2 2 2 2 2 14 2" xfId="961"/>
    <cellStyle name="Normal 2 2 2 2 2 2 2 2 2 15" xfId="956"/>
    <cellStyle name="Normal 2 2 2 2 2 2 2 2 2 2" xfId="297"/>
    <cellStyle name="Normal 2 2 2 2 2 2 2 2 2 2 10" xfId="298"/>
    <cellStyle name="Normal 2 2 2 2 2 2 2 2 2 2 10 2" xfId="963"/>
    <cellStyle name="Normal 2 2 2 2 2 2 2 2 2 2 11" xfId="299"/>
    <cellStyle name="Normal 2 2 2 2 2 2 2 2 2 2 11 2" xfId="964"/>
    <cellStyle name="Normal 2 2 2 2 2 2 2 2 2 2 12" xfId="300"/>
    <cellStyle name="Normal 2 2 2 2 2 2 2 2 2 2 12 2" xfId="965"/>
    <cellStyle name="Normal 2 2 2 2 2 2 2 2 2 2 13" xfId="301"/>
    <cellStyle name="Normal 2 2 2 2 2 2 2 2 2 2 13 2" xfId="966"/>
    <cellStyle name="Normal 2 2 2 2 2 2 2 2 2 2 14" xfId="302"/>
    <cellStyle name="Normal 2 2 2 2 2 2 2 2 2 2 14 2" xfId="967"/>
    <cellStyle name="Normal 2 2 2 2 2 2 2 2 2 2 15" xfId="962"/>
    <cellStyle name="Normal 2 2 2 2 2 2 2 2 2 2 2" xfId="303"/>
    <cellStyle name="Normal 2 2 2 2 2 2 2 2 2 2 2 10" xfId="304"/>
    <cellStyle name="Normal 2 2 2 2 2 2 2 2 2 2 2 10 2" xfId="969"/>
    <cellStyle name="Normal 2 2 2 2 2 2 2 2 2 2 2 11" xfId="305"/>
    <cellStyle name="Normal 2 2 2 2 2 2 2 2 2 2 2 11 2" xfId="970"/>
    <cellStyle name="Normal 2 2 2 2 2 2 2 2 2 2 2 12" xfId="306"/>
    <cellStyle name="Normal 2 2 2 2 2 2 2 2 2 2 2 12 2" xfId="971"/>
    <cellStyle name="Normal 2 2 2 2 2 2 2 2 2 2 2 13" xfId="307"/>
    <cellStyle name="Normal 2 2 2 2 2 2 2 2 2 2 2 13 2" xfId="972"/>
    <cellStyle name="Normal 2 2 2 2 2 2 2 2 2 2 2 14" xfId="968"/>
    <cellStyle name="Normal 2 2 2 2 2 2 2 2 2 2 2 2" xfId="308"/>
    <cellStyle name="Normal 2 2 2 2 2 2 2 2 2 2 2 2 10" xfId="309"/>
    <cellStyle name="Normal 2 2 2 2 2 2 2 2 2 2 2 2 10 2" xfId="974"/>
    <cellStyle name="Normal 2 2 2 2 2 2 2 2 2 2 2 2 11" xfId="310"/>
    <cellStyle name="Normal 2 2 2 2 2 2 2 2 2 2 2 2 11 2" xfId="975"/>
    <cellStyle name="Normal 2 2 2 2 2 2 2 2 2 2 2 2 12" xfId="311"/>
    <cellStyle name="Normal 2 2 2 2 2 2 2 2 2 2 2 2 12 2" xfId="976"/>
    <cellStyle name="Normal 2 2 2 2 2 2 2 2 2 2 2 2 13" xfId="312"/>
    <cellStyle name="Normal 2 2 2 2 2 2 2 2 2 2 2 2 13 2" xfId="977"/>
    <cellStyle name="Normal 2 2 2 2 2 2 2 2 2 2 2 2 14" xfId="973"/>
    <cellStyle name="Normal 2 2 2 2 2 2 2 2 2 2 2 2 2" xfId="313"/>
    <cellStyle name="Normal 2 2 2 2 2 2 2 2 2 2 2 2 2 10" xfId="314"/>
    <cellStyle name="Normal 2 2 2 2 2 2 2 2 2 2 2 2 2 10 2" xfId="979"/>
    <cellStyle name="Normal 2 2 2 2 2 2 2 2 2 2 2 2 2 11" xfId="315"/>
    <cellStyle name="Normal 2 2 2 2 2 2 2 2 2 2 2 2 2 11 2" xfId="980"/>
    <cellStyle name="Normal 2 2 2 2 2 2 2 2 2 2 2 2 2 12" xfId="978"/>
    <cellStyle name="Normal 2 2 2 2 2 2 2 2 2 2 2 2 2 2" xfId="316"/>
    <cellStyle name="Normal 2 2 2 2 2 2 2 2 2 2 2 2 2 2 10" xfId="317"/>
    <cellStyle name="Normal 2 2 2 2 2 2 2 2 2 2 2 2 2 2 10 2" xfId="982"/>
    <cellStyle name="Normal 2 2 2 2 2 2 2 2 2 2 2 2 2 2 11" xfId="318"/>
    <cellStyle name="Normal 2 2 2 2 2 2 2 2 2 2 2 2 2 2 11 2" xfId="983"/>
    <cellStyle name="Normal 2 2 2 2 2 2 2 2 2 2 2 2 2 2 12" xfId="981"/>
    <cellStyle name="Normal 2 2 2 2 2 2 2 2 2 2 2 2 2 2 2" xfId="319"/>
    <cellStyle name="Normal 2 2 2 2 2 2 2 2 2 2 2 2 2 2 2 2" xfId="320"/>
    <cellStyle name="Normal 2 2 2 2 2 2 2 2 2 2 2 2 2 2 2 2 2" xfId="321"/>
    <cellStyle name="Normal 2 2 2 2 2 2 2 2 2 2 2 2 2 2 2 2 2 2" xfId="986"/>
    <cellStyle name="Normal 2 2 2 2 2 2 2 2 2 2 2 2 2 2 2 2 3" xfId="322"/>
    <cellStyle name="Normal 2 2 2 2 2 2 2 2 2 2 2 2 2 2 2 2 3 2" xfId="987"/>
    <cellStyle name="Normal 2 2 2 2 2 2 2 2 2 2 2 2 2 2 2 2 4" xfId="323"/>
    <cellStyle name="Normal 2 2 2 2 2 2 2 2 2 2 2 2 2 2 2 2 4 2" xfId="988"/>
    <cellStyle name="Normal 2 2 2 2 2 2 2 2 2 2 2 2 2 2 2 2 5" xfId="324"/>
    <cellStyle name="Normal 2 2 2 2 2 2 2 2 2 2 2 2 2 2 2 2 5 2" xfId="989"/>
    <cellStyle name="Normal 2 2 2 2 2 2 2 2 2 2 2 2 2 2 2 2 6" xfId="325"/>
    <cellStyle name="Normal 2 2 2 2 2 2 2 2 2 2 2 2 2 2 2 2 6 2" xfId="990"/>
    <cellStyle name="Normal 2 2 2 2 2 2 2 2 2 2 2 2 2 2 2 2 7" xfId="985"/>
    <cellStyle name="Normal 2 2 2 2 2 2 2 2 2 2 2 2 2 2 2 3" xfId="326"/>
    <cellStyle name="Normal 2 2 2 2 2 2 2 2 2 2 2 2 2 2 2 3 2" xfId="991"/>
    <cellStyle name="Normal 2 2 2 2 2 2 2 2 2 2 2 2 2 2 2 4" xfId="327"/>
    <cellStyle name="Normal 2 2 2 2 2 2 2 2 2 2 2 2 2 2 2 4 2" xfId="992"/>
    <cellStyle name="Normal 2 2 2 2 2 2 2 2 2 2 2 2 2 2 2 5" xfId="328"/>
    <cellStyle name="Normal 2 2 2 2 2 2 2 2 2 2 2 2 2 2 2 5 2" xfId="993"/>
    <cellStyle name="Normal 2 2 2 2 2 2 2 2 2 2 2 2 2 2 2 6" xfId="329"/>
    <cellStyle name="Normal 2 2 2 2 2 2 2 2 2 2 2 2 2 2 2 6 2" xfId="994"/>
    <cellStyle name="Normal 2 2 2 2 2 2 2 2 2 2 2 2 2 2 2 7" xfId="984"/>
    <cellStyle name="Normal 2 2 2 2 2 2 2 2 2 2 2 2 2 2 3" xfId="330"/>
    <cellStyle name="Normal 2 2 2 2 2 2 2 2 2 2 2 2 2 2 3 2" xfId="995"/>
    <cellStyle name="Normal 2 2 2 2 2 2 2 2 2 2 2 2 2 2 4" xfId="331"/>
    <cellStyle name="Normal 2 2 2 2 2 2 2 2 2 2 2 2 2 2 4 2" xfId="996"/>
    <cellStyle name="Normal 2 2 2 2 2 2 2 2 2 2 2 2 2 2 5" xfId="332"/>
    <cellStyle name="Normal 2 2 2 2 2 2 2 2 2 2 2 2 2 2 5 2" xfId="997"/>
    <cellStyle name="Normal 2 2 2 2 2 2 2 2 2 2 2 2 2 2 6" xfId="333"/>
    <cellStyle name="Normal 2 2 2 2 2 2 2 2 2 2 2 2 2 2 6 2" xfId="998"/>
    <cellStyle name="Normal 2 2 2 2 2 2 2 2 2 2 2 2 2 2 7" xfId="334"/>
    <cellStyle name="Normal 2 2 2 2 2 2 2 2 2 2 2 2 2 2 7 2" xfId="999"/>
    <cellStyle name="Normal 2 2 2 2 2 2 2 2 2 2 2 2 2 2 8" xfId="335"/>
    <cellStyle name="Normal 2 2 2 2 2 2 2 2 2 2 2 2 2 2 8 2" xfId="1000"/>
    <cellStyle name="Normal 2 2 2 2 2 2 2 2 2 2 2 2 2 2 9" xfId="336"/>
    <cellStyle name="Normal 2 2 2 2 2 2 2 2 2 2 2 2 2 2 9 2" xfId="1001"/>
    <cellStyle name="Normal 2 2 2 2 2 2 2 2 2 2 2 2 2 3" xfId="337"/>
    <cellStyle name="Normal 2 2 2 2 2 2 2 2 2 2 2 2 2 3 2" xfId="338"/>
    <cellStyle name="Normal 2 2 2 2 2 2 2 2 2 2 2 2 2 3 2 2" xfId="339"/>
    <cellStyle name="Normal 2 2 2 2 2 2 2 2 2 2 2 2 2 3 2 2 2" xfId="1004"/>
    <cellStyle name="Normal 2 2 2 2 2 2 2 2 2 2 2 2 2 3 2 3" xfId="340"/>
    <cellStyle name="Normal 2 2 2 2 2 2 2 2 2 2 2 2 2 3 2 3 2" xfId="1005"/>
    <cellStyle name="Normal 2 2 2 2 2 2 2 2 2 2 2 2 2 3 2 4" xfId="341"/>
    <cellStyle name="Normal 2 2 2 2 2 2 2 2 2 2 2 2 2 3 2 4 2" xfId="1006"/>
    <cellStyle name="Normal 2 2 2 2 2 2 2 2 2 2 2 2 2 3 2 5" xfId="342"/>
    <cellStyle name="Normal 2 2 2 2 2 2 2 2 2 2 2 2 2 3 2 5 2" xfId="1007"/>
    <cellStyle name="Normal 2 2 2 2 2 2 2 2 2 2 2 2 2 3 2 6" xfId="343"/>
    <cellStyle name="Normal 2 2 2 2 2 2 2 2 2 2 2 2 2 3 2 6 2" xfId="1008"/>
    <cellStyle name="Normal 2 2 2 2 2 2 2 2 2 2 2 2 2 3 2 7" xfId="1003"/>
    <cellStyle name="Normal 2 2 2 2 2 2 2 2 2 2 2 2 2 3 3" xfId="344"/>
    <cellStyle name="Normal 2 2 2 2 2 2 2 2 2 2 2 2 2 3 3 2" xfId="1009"/>
    <cellStyle name="Normal 2 2 2 2 2 2 2 2 2 2 2 2 2 3 4" xfId="345"/>
    <cellStyle name="Normal 2 2 2 2 2 2 2 2 2 2 2 2 2 3 4 2" xfId="1010"/>
    <cellStyle name="Normal 2 2 2 2 2 2 2 2 2 2 2 2 2 3 5" xfId="346"/>
    <cellStyle name="Normal 2 2 2 2 2 2 2 2 2 2 2 2 2 3 5 2" xfId="1011"/>
    <cellStyle name="Normal 2 2 2 2 2 2 2 2 2 2 2 2 2 3 6" xfId="347"/>
    <cellStyle name="Normal 2 2 2 2 2 2 2 2 2 2 2 2 2 3 6 2" xfId="1012"/>
    <cellStyle name="Normal 2 2 2 2 2 2 2 2 2 2 2 2 2 3 7" xfId="1002"/>
    <cellStyle name="Normal 2 2 2 2 2 2 2 2 2 2 2 2 2 4" xfId="348"/>
    <cellStyle name="Normal 2 2 2 2 2 2 2 2 2 2 2 2 2 4 2" xfId="1013"/>
    <cellStyle name="Normal 2 2 2 2 2 2 2 2 2 2 2 2 2 5" xfId="349"/>
    <cellStyle name="Normal 2 2 2 2 2 2 2 2 2 2 2 2 2 5 2" xfId="1014"/>
    <cellStyle name="Normal 2 2 2 2 2 2 2 2 2 2 2 2 2 6" xfId="350"/>
    <cellStyle name="Normal 2 2 2 2 2 2 2 2 2 2 2 2 2 6 2" xfId="1015"/>
    <cellStyle name="Normal 2 2 2 2 2 2 2 2 2 2 2 2 2 7" xfId="351"/>
    <cellStyle name="Normal 2 2 2 2 2 2 2 2 2 2 2 2 2 7 2" xfId="1016"/>
    <cellStyle name="Normal 2 2 2 2 2 2 2 2 2 2 2 2 2 8" xfId="352"/>
    <cellStyle name="Normal 2 2 2 2 2 2 2 2 2 2 2 2 2 8 2" xfId="1017"/>
    <cellStyle name="Normal 2 2 2 2 2 2 2 2 2 2 2 2 2 9" xfId="353"/>
    <cellStyle name="Normal 2 2 2 2 2 2 2 2 2 2 2 2 2 9 2" xfId="1018"/>
    <cellStyle name="Normal 2 2 2 2 2 2 2 2 2 2 2 2 3" xfId="354"/>
    <cellStyle name="Normal 2 2 2 2 2 2 2 2 2 2 2 2 3 2" xfId="1019"/>
    <cellStyle name="Normal 2 2 2 2 2 2 2 2 2 2 2 2 4" xfId="355"/>
    <cellStyle name="Normal 2 2 2 2 2 2 2 2 2 2 2 2 4 2" xfId="356"/>
    <cellStyle name="Normal 2 2 2 2 2 2 2 2 2 2 2 2 4 2 2" xfId="357"/>
    <cellStyle name="Normal 2 2 2 2 2 2 2 2 2 2 2 2 4 2 2 2" xfId="1022"/>
    <cellStyle name="Normal 2 2 2 2 2 2 2 2 2 2 2 2 4 2 3" xfId="358"/>
    <cellStyle name="Normal 2 2 2 2 2 2 2 2 2 2 2 2 4 2 3 2" xfId="1023"/>
    <cellStyle name="Normal 2 2 2 2 2 2 2 2 2 2 2 2 4 2 4" xfId="359"/>
    <cellStyle name="Normal 2 2 2 2 2 2 2 2 2 2 2 2 4 2 4 2" xfId="1024"/>
    <cellStyle name="Normal 2 2 2 2 2 2 2 2 2 2 2 2 4 2 5" xfId="360"/>
    <cellStyle name="Normal 2 2 2 2 2 2 2 2 2 2 2 2 4 2 5 2" xfId="1025"/>
    <cellStyle name="Normal 2 2 2 2 2 2 2 2 2 2 2 2 4 2 6" xfId="361"/>
    <cellStyle name="Normal 2 2 2 2 2 2 2 2 2 2 2 2 4 2 6 2" xfId="1026"/>
    <cellStyle name="Normal 2 2 2 2 2 2 2 2 2 2 2 2 4 2 7" xfId="1021"/>
    <cellStyle name="Normal 2 2 2 2 2 2 2 2 2 2 2 2 4 3" xfId="362"/>
    <cellStyle name="Normal 2 2 2 2 2 2 2 2 2 2 2 2 4 3 2" xfId="1027"/>
    <cellStyle name="Normal 2 2 2 2 2 2 2 2 2 2 2 2 4 4" xfId="363"/>
    <cellStyle name="Normal 2 2 2 2 2 2 2 2 2 2 2 2 4 4 2" xfId="1028"/>
    <cellStyle name="Normal 2 2 2 2 2 2 2 2 2 2 2 2 4 5" xfId="364"/>
    <cellStyle name="Normal 2 2 2 2 2 2 2 2 2 2 2 2 4 5 2" xfId="1029"/>
    <cellStyle name="Normal 2 2 2 2 2 2 2 2 2 2 2 2 4 6" xfId="365"/>
    <cellStyle name="Normal 2 2 2 2 2 2 2 2 2 2 2 2 4 6 2" xfId="1030"/>
    <cellStyle name="Normal 2 2 2 2 2 2 2 2 2 2 2 2 4 7" xfId="1020"/>
    <cellStyle name="Normal 2 2 2 2 2 2 2 2 2 2 2 2 5" xfId="366"/>
    <cellStyle name="Normal 2 2 2 2 2 2 2 2 2 2 2 2 5 2" xfId="1031"/>
    <cellStyle name="Normal 2 2 2 2 2 2 2 2 2 2 2 2 6" xfId="367"/>
    <cellStyle name="Normal 2 2 2 2 2 2 2 2 2 2 2 2 6 2" xfId="1032"/>
    <cellStyle name="Normal 2 2 2 2 2 2 2 2 2 2 2 2 7" xfId="368"/>
    <cellStyle name="Normal 2 2 2 2 2 2 2 2 2 2 2 2 7 2" xfId="1033"/>
    <cellStyle name="Normal 2 2 2 2 2 2 2 2 2 2 2 2 8" xfId="369"/>
    <cellStyle name="Normal 2 2 2 2 2 2 2 2 2 2 2 2 8 2" xfId="1034"/>
    <cellStyle name="Normal 2 2 2 2 2 2 2 2 2 2 2 2 9" xfId="370"/>
    <cellStyle name="Normal 2 2 2 2 2 2 2 2 2 2 2 2 9 2" xfId="1035"/>
    <cellStyle name="Normal 2 2 2 2 2 2 2 2 2 2 2 3" xfId="371"/>
    <cellStyle name="Normal 2 2 2 2 2 2 2 2 2 2 2 3 2" xfId="1036"/>
    <cellStyle name="Normal 2 2 2 2 2 2 2 2 2 2 2 4" xfId="372"/>
    <cellStyle name="Normal 2 2 2 2 2 2 2 2 2 2 2 4 2" xfId="373"/>
    <cellStyle name="Normal 2 2 2 2 2 2 2 2 2 2 2 4 2 2" xfId="374"/>
    <cellStyle name="Normal 2 2 2 2 2 2 2 2 2 2 2 4 2 2 2" xfId="1039"/>
    <cellStyle name="Normal 2 2 2 2 2 2 2 2 2 2 2 4 2 3" xfId="375"/>
    <cellStyle name="Normal 2 2 2 2 2 2 2 2 2 2 2 4 2 3 2" xfId="1040"/>
    <cellStyle name="Normal 2 2 2 2 2 2 2 2 2 2 2 4 2 4" xfId="376"/>
    <cellStyle name="Normal 2 2 2 2 2 2 2 2 2 2 2 4 2 4 2" xfId="1041"/>
    <cellStyle name="Normal 2 2 2 2 2 2 2 2 2 2 2 4 2 5" xfId="377"/>
    <cellStyle name="Normal 2 2 2 2 2 2 2 2 2 2 2 4 2 5 2" xfId="1042"/>
    <cellStyle name="Normal 2 2 2 2 2 2 2 2 2 2 2 4 2 6" xfId="378"/>
    <cellStyle name="Normal 2 2 2 2 2 2 2 2 2 2 2 4 2 6 2" xfId="1043"/>
    <cellStyle name="Normal 2 2 2 2 2 2 2 2 2 2 2 4 2 7" xfId="1038"/>
    <cellStyle name="Normal 2 2 2 2 2 2 2 2 2 2 2 4 3" xfId="379"/>
    <cellStyle name="Normal 2 2 2 2 2 2 2 2 2 2 2 4 3 2" xfId="1044"/>
    <cellStyle name="Normal 2 2 2 2 2 2 2 2 2 2 2 4 4" xfId="380"/>
    <cellStyle name="Normal 2 2 2 2 2 2 2 2 2 2 2 4 4 2" xfId="1045"/>
    <cellStyle name="Normal 2 2 2 2 2 2 2 2 2 2 2 4 5" xfId="381"/>
    <cellStyle name="Normal 2 2 2 2 2 2 2 2 2 2 2 4 5 2" xfId="1046"/>
    <cellStyle name="Normal 2 2 2 2 2 2 2 2 2 2 2 4 6" xfId="382"/>
    <cellStyle name="Normal 2 2 2 2 2 2 2 2 2 2 2 4 6 2" xfId="1047"/>
    <cellStyle name="Normal 2 2 2 2 2 2 2 2 2 2 2 4 7" xfId="1037"/>
    <cellStyle name="Normal 2 2 2 2 2 2 2 2 2 2 2 5" xfId="383"/>
    <cellStyle name="Normal 2 2 2 2 2 2 2 2 2 2 2 5 2" xfId="1048"/>
    <cellStyle name="Normal 2 2 2 2 2 2 2 2 2 2 2 6" xfId="384"/>
    <cellStyle name="Normal 2 2 2 2 2 2 2 2 2 2 2 6 2" xfId="1049"/>
    <cellStyle name="Normal 2 2 2 2 2 2 2 2 2 2 2 7" xfId="385"/>
    <cellStyle name="Normal 2 2 2 2 2 2 2 2 2 2 2 7 2" xfId="1050"/>
    <cellStyle name="Normal 2 2 2 2 2 2 2 2 2 2 2 8" xfId="386"/>
    <cellStyle name="Normal 2 2 2 2 2 2 2 2 2 2 2 8 2" xfId="1051"/>
    <cellStyle name="Normal 2 2 2 2 2 2 2 2 2 2 2 9" xfId="387"/>
    <cellStyle name="Normal 2 2 2 2 2 2 2 2 2 2 2 9 2" xfId="1052"/>
    <cellStyle name="Normal 2 2 2 2 2 2 2 2 2 2 3" xfId="388"/>
    <cellStyle name="Normal 2 2 2 2 2 2 2 2 2 2 3 2" xfId="1053"/>
    <cellStyle name="Normal 2 2 2 2 2 2 2 2 2 2 4" xfId="389"/>
    <cellStyle name="Normal 2 2 2 2 2 2 2 2 2 2 4 2" xfId="1054"/>
    <cellStyle name="Normal 2 2 2 2 2 2 2 2 2 2 5" xfId="390"/>
    <cellStyle name="Normal 2 2 2 2 2 2 2 2 2 2 5 2" xfId="391"/>
    <cellStyle name="Normal 2 2 2 2 2 2 2 2 2 2 5 2 2" xfId="392"/>
    <cellStyle name="Normal 2 2 2 2 2 2 2 2 2 2 5 2 2 2" xfId="1057"/>
    <cellStyle name="Normal 2 2 2 2 2 2 2 2 2 2 5 2 3" xfId="393"/>
    <cellStyle name="Normal 2 2 2 2 2 2 2 2 2 2 5 2 3 2" xfId="1058"/>
    <cellStyle name="Normal 2 2 2 2 2 2 2 2 2 2 5 2 4" xfId="394"/>
    <cellStyle name="Normal 2 2 2 2 2 2 2 2 2 2 5 2 4 2" xfId="1059"/>
    <cellStyle name="Normal 2 2 2 2 2 2 2 2 2 2 5 2 5" xfId="395"/>
    <cellStyle name="Normal 2 2 2 2 2 2 2 2 2 2 5 2 5 2" xfId="1060"/>
    <cellStyle name="Normal 2 2 2 2 2 2 2 2 2 2 5 2 6" xfId="396"/>
    <cellStyle name="Normal 2 2 2 2 2 2 2 2 2 2 5 2 6 2" xfId="1061"/>
    <cellStyle name="Normal 2 2 2 2 2 2 2 2 2 2 5 2 7" xfId="1056"/>
    <cellStyle name="Normal 2 2 2 2 2 2 2 2 2 2 5 3" xfId="397"/>
    <cellStyle name="Normal 2 2 2 2 2 2 2 2 2 2 5 3 2" xfId="1062"/>
    <cellStyle name="Normal 2 2 2 2 2 2 2 2 2 2 5 4" xfId="398"/>
    <cellStyle name="Normal 2 2 2 2 2 2 2 2 2 2 5 4 2" xfId="1063"/>
    <cellStyle name="Normal 2 2 2 2 2 2 2 2 2 2 5 5" xfId="399"/>
    <cellStyle name="Normal 2 2 2 2 2 2 2 2 2 2 5 5 2" xfId="1064"/>
    <cellStyle name="Normal 2 2 2 2 2 2 2 2 2 2 5 6" xfId="400"/>
    <cellStyle name="Normal 2 2 2 2 2 2 2 2 2 2 5 6 2" xfId="1065"/>
    <cellStyle name="Normal 2 2 2 2 2 2 2 2 2 2 5 7" xfId="1055"/>
    <cellStyle name="Normal 2 2 2 2 2 2 2 2 2 2 6" xfId="401"/>
    <cellStyle name="Normal 2 2 2 2 2 2 2 2 2 2 6 2" xfId="1066"/>
    <cellStyle name="Normal 2 2 2 2 2 2 2 2 2 2 7" xfId="402"/>
    <cellStyle name="Normal 2 2 2 2 2 2 2 2 2 2 7 2" xfId="1067"/>
    <cellStyle name="Normal 2 2 2 2 2 2 2 2 2 2 8" xfId="403"/>
    <cellStyle name="Normal 2 2 2 2 2 2 2 2 2 2 8 2" xfId="1068"/>
    <cellStyle name="Normal 2 2 2 2 2 2 2 2 2 2 9" xfId="404"/>
    <cellStyle name="Normal 2 2 2 2 2 2 2 2 2 2 9 2" xfId="1069"/>
    <cellStyle name="Normal 2 2 2 2 2 2 2 2 2 3" xfId="405"/>
    <cellStyle name="Normal 2 2 2 2 2 2 2 2 2 3 2" xfId="406"/>
    <cellStyle name="Normal 2 2 2 2 2 2 2 2 2 3 2 2" xfId="1071"/>
    <cellStyle name="Normal 2 2 2 2 2 2 2 2 2 3 3" xfId="407"/>
    <cellStyle name="Normal 2 2 2 2 2 2 2 2 2 3 3 2" xfId="1072"/>
    <cellStyle name="Normal 2 2 2 2 2 2 2 2 2 3 4" xfId="1070"/>
    <cellStyle name="Normal 2 2 2 2 2 2 2 2 2 4" xfId="408"/>
    <cellStyle name="Normal 2 2 2 2 2 2 2 2 2 4 2" xfId="1073"/>
    <cellStyle name="Normal 2 2 2 2 2 2 2 2 2 5" xfId="409"/>
    <cellStyle name="Normal 2 2 2 2 2 2 2 2 2 5 2" xfId="410"/>
    <cellStyle name="Normal 2 2 2 2 2 2 2 2 2 5 2 2" xfId="411"/>
    <cellStyle name="Normal 2 2 2 2 2 2 2 2 2 5 2 2 2" xfId="1076"/>
    <cellStyle name="Normal 2 2 2 2 2 2 2 2 2 5 2 3" xfId="412"/>
    <cellStyle name="Normal 2 2 2 2 2 2 2 2 2 5 2 3 2" xfId="1077"/>
    <cellStyle name="Normal 2 2 2 2 2 2 2 2 2 5 2 4" xfId="413"/>
    <cellStyle name="Normal 2 2 2 2 2 2 2 2 2 5 2 4 2" xfId="1078"/>
    <cellStyle name="Normal 2 2 2 2 2 2 2 2 2 5 2 5" xfId="414"/>
    <cellStyle name="Normal 2 2 2 2 2 2 2 2 2 5 2 5 2" xfId="1079"/>
    <cellStyle name="Normal 2 2 2 2 2 2 2 2 2 5 2 6" xfId="415"/>
    <cellStyle name="Normal 2 2 2 2 2 2 2 2 2 5 2 6 2" xfId="1080"/>
    <cellStyle name="Normal 2 2 2 2 2 2 2 2 2 5 2 7" xfId="1075"/>
    <cellStyle name="Normal 2 2 2 2 2 2 2 2 2 5 3" xfId="416"/>
    <cellStyle name="Normal 2 2 2 2 2 2 2 2 2 5 3 2" xfId="1081"/>
    <cellStyle name="Normal 2 2 2 2 2 2 2 2 2 5 4" xfId="417"/>
    <cellStyle name="Normal 2 2 2 2 2 2 2 2 2 5 4 2" xfId="1082"/>
    <cellStyle name="Normal 2 2 2 2 2 2 2 2 2 5 5" xfId="418"/>
    <cellStyle name="Normal 2 2 2 2 2 2 2 2 2 5 5 2" xfId="1083"/>
    <cellStyle name="Normal 2 2 2 2 2 2 2 2 2 5 6" xfId="419"/>
    <cellStyle name="Normal 2 2 2 2 2 2 2 2 2 5 6 2" xfId="1084"/>
    <cellStyle name="Normal 2 2 2 2 2 2 2 2 2 5 7" xfId="1074"/>
    <cellStyle name="Normal 2 2 2 2 2 2 2 2 2 6" xfId="420"/>
    <cellStyle name="Normal 2 2 2 2 2 2 2 2 2 6 2" xfId="1085"/>
    <cellStyle name="Normal 2 2 2 2 2 2 2 2 2 7" xfId="421"/>
    <cellStyle name="Normal 2 2 2 2 2 2 2 2 2 7 2" xfId="1086"/>
    <cellStyle name="Normal 2 2 2 2 2 2 2 2 2 8" xfId="422"/>
    <cellStyle name="Normal 2 2 2 2 2 2 2 2 2 8 2" xfId="1087"/>
    <cellStyle name="Normal 2 2 2 2 2 2 2 2 2 9" xfId="423"/>
    <cellStyle name="Normal 2 2 2 2 2 2 2 2 2 9 2" xfId="1088"/>
    <cellStyle name="Normal 2 2 2 2 2 2 2 2 3" xfId="424"/>
    <cellStyle name="Normal 2 2 2 2 2 2 2 2 3 2" xfId="1089"/>
    <cellStyle name="Normal 2 2 2 2 2 2 2 2 4" xfId="425"/>
    <cellStyle name="Normal 2 2 2 2 2 2 2 2 4 2" xfId="1090"/>
    <cellStyle name="Normal 2 2 2 2 2 2 2 2 5" xfId="426"/>
    <cellStyle name="Normal 2 2 2 2 2 2 2 2 5 2" xfId="1091"/>
    <cellStyle name="Normal 2 2 2 2 2 2 2 2 6" xfId="427"/>
    <cellStyle name="Normal 2 2 2 2 2 2 2 2 6 2" xfId="428"/>
    <cellStyle name="Normal 2 2 2 2 2 2 2 2 6 2 2" xfId="429"/>
    <cellStyle name="Normal 2 2 2 2 2 2 2 2 6 2 2 2" xfId="1094"/>
    <cellStyle name="Normal 2 2 2 2 2 2 2 2 6 2 3" xfId="430"/>
    <cellStyle name="Normal 2 2 2 2 2 2 2 2 6 2 3 2" xfId="1095"/>
    <cellStyle name="Normal 2 2 2 2 2 2 2 2 6 2 4" xfId="1093"/>
    <cellStyle name="Normal 2 2 2 2 2 2 2 2 6 3" xfId="431"/>
    <cellStyle name="Normal 2 2 2 2 2 2 2 2 6 3 2" xfId="1096"/>
    <cellStyle name="Normal 2 2 2 2 2 2 2 2 6 4" xfId="1092"/>
    <cellStyle name="Normal 2 2 2 2 2 2 2 2 7" xfId="432"/>
    <cellStyle name="Normal 2 2 2 2 2 2 2 2 7 2" xfId="1097"/>
    <cellStyle name="Normal 2 2 2 2 2 2 2 2 8" xfId="433"/>
    <cellStyle name="Normal 2 2 2 2 2 2 2 2 8 2" xfId="1098"/>
    <cellStyle name="Normal 2 2 2 2 2 2 2 2 9" xfId="434"/>
    <cellStyle name="Normal 2 2 2 2 2 2 2 2 9 2" xfId="435"/>
    <cellStyle name="Normal 2 2 2 2 2 2 2 2 9 2 2" xfId="436"/>
    <cellStyle name="Normal 2 2 2 2 2 2 2 2 9 2 2 2" xfId="1101"/>
    <cellStyle name="Normal 2 2 2 2 2 2 2 2 9 2 3" xfId="437"/>
    <cellStyle name="Normal 2 2 2 2 2 2 2 2 9 2 3 2" xfId="1102"/>
    <cellStyle name="Normal 2 2 2 2 2 2 2 2 9 2 4" xfId="438"/>
    <cellStyle name="Normal 2 2 2 2 2 2 2 2 9 2 4 2" xfId="1103"/>
    <cellStyle name="Normal 2 2 2 2 2 2 2 2 9 2 5" xfId="439"/>
    <cellStyle name="Normal 2 2 2 2 2 2 2 2 9 2 5 2" xfId="1104"/>
    <cellStyle name="Normal 2 2 2 2 2 2 2 2 9 2 6" xfId="440"/>
    <cellStyle name="Normal 2 2 2 2 2 2 2 2 9 2 6 2" xfId="1105"/>
    <cellStyle name="Normal 2 2 2 2 2 2 2 2 9 2 7" xfId="1100"/>
    <cellStyle name="Normal 2 2 2 2 2 2 2 2 9 3" xfId="441"/>
    <cellStyle name="Normal 2 2 2 2 2 2 2 2 9 3 2" xfId="1106"/>
    <cellStyle name="Normal 2 2 2 2 2 2 2 2 9 4" xfId="442"/>
    <cellStyle name="Normal 2 2 2 2 2 2 2 2 9 4 2" xfId="1107"/>
    <cellStyle name="Normal 2 2 2 2 2 2 2 2 9 5" xfId="443"/>
    <cellStyle name="Normal 2 2 2 2 2 2 2 2 9 5 2" xfId="1108"/>
    <cellStyle name="Normal 2 2 2 2 2 2 2 2 9 6" xfId="444"/>
    <cellStyle name="Normal 2 2 2 2 2 2 2 2 9 6 2" xfId="1109"/>
    <cellStyle name="Normal 2 2 2 2 2 2 2 2 9 7" xfId="1099"/>
    <cellStyle name="Normal 2 2 2 2 2 2 2 3" xfId="445"/>
    <cellStyle name="Normal 2 2 2 2 2 2 2 3 2" xfId="1110"/>
    <cellStyle name="Normal 2 2 2 2 2 2 2 4" xfId="446"/>
    <cellStyle name="Normal 2 2 2 2 2 2 2 4 2" xfId="1111"/>
    <cellStyle name="Normal 2 2 2 2 2 2 2 5" xfId="447"/>
    <cellStyle name="Normal 2 2 2 2 2 2 2 5 2" xfId="1112"/>
    <cellStyle name="Normal 2 2 2 2 2 2 2 6" xfId="448"/>
    <cellStyle name="Normal 2 2 2 2 2 2 2 6 2" xfId="449"/>
    <cellStyle name="Normal 2 2 2 2 2 2 2 6 2 2" xfId="450"/>
    <cellStyle name="Normal 2 2 2 2 2 2 2 6 2 2 2" xfId="1115"/>
    <cellStyle name="Normal 2 2 2 2 2 2 2 6 2 3" xfId="451"/>
    <cellStyle name="Normal 2 2 2 2 2 2 2 6 2 3 2" xfId="1116"/>
    <cellStyle name="Normal 2 2 2 2 2 2 2 6 2 4" xfId="1114"/>
    <cellStyle name="Normal 2 2 2 2 2 2 2 6 3" xfId="452"/>
    <cellStyle name="Normal 2 2 2 2 2 2 2 6 3 2" xfId="1117"/>
    <cellStyle name="Normal 2 2 2 2 2 2 2 6 4" xfId="1113"/>
    <cellStyle name="Normal 2 2 2 2 2 2 2 7" xfId="453"/>
    <cellStyle name="Normal 2 2 2 2 2 2 2 7 2" xfId="1118"/>
    <cellStyle name="Normal 2 2 2 2 2 2 2 8" xfId="454"/>
    <cellStyle name="Normal 2 2 2 2 2 2 2 8 2" xfId="1119"/>
    <cellStyle name="Normal 2 2 2 2 2 2 2 9" xfId="455"/>
    <cellStyle name="Normal 2 2 2 2 2 2 2 9 2" xfId="456"/>
    <cellStyle name="Normal 2 2 2 2 2 2 2 9 2 2" xfId="457"/>
    <cellStyle name="Normal 2 2 2 2 2 2 2 9 2 2 2" xfId="1122"/>
    <cellStyle name="Normal 2 2 2 2 2 2 2 9 2 3" xfId="458"/>
    <cellStyle name="Normal 2 2 2 2 2 2 2 9 2 3 2" xfId="1123"/>
    <cellStyle name="Normal 2 2 2 2 2 2 2 9 2 4" xfId="459"/>
    <cellStyle name="Normal 2 2 2 2 2 2 2 9 2 4 2" xfId="1124"/>
    <cellStyle name="Normal 2 2 2 2 2 2 2 9 2 5" xfId="460"/>
    <cellStyle name="Normal 2 2 2 2 2 2 2 9 2 5 2" xfId="1125"/>
    <cellStyle name="Normal 2 2 2 2 2 2 2 9 2 6" xfId="461"/>
    <cellStyle name="Normal 2 2 2 2 2 2 2 9 2 6 2" xfId="1126"/>
    <cellStyle name="Normal 2 2 2 2 2 2 2 9 2 7" xfId="1121"/>
    <cellStyle name="Normal 2 2 2 2 2 2 2 9 3" xfId="462"/>
    <cellStyle name="Normal 2 2 2 2 2 2 2 9 3 2" xfId="1127"/>
    <cellStyle name="Normal 2 2 2 2 2 2 2 9 4" xfId="463"/>
    <cellStyle name="Normal 2 2 2 2 2 2 2 9 4 2" xfId="1128"/>
    <cellStyle name="Normal 2 2 2 2 2 2 2 9 5" xfId="464"/>
    <cellStyle name="Normal 2 2 2 2 2 2 2 9 5 2" xfId="1129"/>
    <cellStyle name="Normal 2 2 2 2 2 2 2 9 6" xfId="465"/>
    <cellStyle name="Normal 2 2 2 2 2 2 2 9 6 2" xfId="1130"/>
    <cellStyle name="Normal 2 2 2 2 2 2 2 9 7" xfId="1120"/>
    <cellStyle name="Normal 2 2 2 2 2 2 20" xfId="466"/>
    <cellStyle name="Normal 2 2 2 2 2 2 20 2" xfId="1131"/>
    <cellStyle name="Normal 2 2 2 2 2 2 21" xfId="915"/>
    <cellStyle name="Normal 2 2 2 2 2 2 3" xfId="467"/>
    <cellStyle name="Normal 2 2 2 2 2 2 3 2" xfId="1132"/>
    <cellStyle name="Normal 2 2 2 2 2 2 4" xfId="468"/>
    <cellStyle name="Normal 2 2 2 2 2 2 4 2" xfId="1133"/>
    <cellStyle name="Normal 2 2 2 2 2 2 5" xfId="469"/>
    <cellStyle name="Normal 2 2 2 2 2 2 5 2" xfId="1134"/>
    <cellStyle name="Normal 2 2 2 2 2 2 6" xfId="470"/>
    <cellStyle name="Normal 2 2 2 2 2 2 6 2" xfId="1135"/>
    <cellStyle name="Normal 2 2 2 2 2 2 7" xfId="471"/>
    <cellStyle name="Normal 2 2 2 2 2 2 7 2" xfId="1136"/>
    <cellStyle name="Normal 2 2 2 2 2 2 8" xfId="472"/>
    <cellStyle name="Normal 2 2 2 2 2 2 8 2" xfId="473"/>
    <cellStyle name="Normal 2 2 2 2 2 2 8 2 2" xfId="474"/>
    <cellStyle name="Normal 2 2 2 2 2 2 8 2 2 2" xfId="1139"/>
    <cellStyle name="Normal 2 2 2 2 2 2 8 2 3" xfId="475"/>
    <cellStyle name="Normal 2 2 2 2 2 2 8 2 3 2" xfId="1140"/>
    <cellStyle name="Normal 2 2 2 2 2 2 8 2 4" xfId="1138"/>
    <cellStyle name="Normal 2 2 2 2 2 2 8 3" xfId="476"/>
    <cellStyle name="Normal 2 2 2 2 2 2 8 3 2" xfId="1141"/>
    <cellStyle name="Normal 2 2 2 2 2 2 8 4" xfId="1137"/>
    <cellStyle name="Normal 2 2 2 2 2 2 9" xfId="477"/>
    <cellStyle name="Normal 2 2 2 2 2 2 9 2" xfId="1142"/>
    <cellStyle name="Normal 2 2 2 2 2 20" xfId="478"/>
    <cellStyle name="Normal 2 2 2 2 2 20 2" xfId="1143"/>
    <cellStyle name="Normal 2 2 2 2 2 21" xfId="894"/>
    <cellStyle name="Normal 2 2 2 2 2 3" xfId="479"/>
    <cellStyle name="Normal 2 2 2 2 2 3 2" xfId="480"/>
    <cellStyle name="Normal 2 2 2 2 2 3 2 2" xfId="481"/>
    <cellStyle name="Normal 2 2 2 2 2 3 2 2 2" xfId="1146"/>
    <cellStyle name="Normal 2 2 2 2 2 3 2 3" xfId="482"/>
    <cellStyle name="Normal 2 2 2 2 2 3 2 3 2" xfId="1147"/>
    <cellStyle name="Normal 2 2 2 2 2 3 2 4" xfId="483"/>
    <cellStyle name="Normal 2 2 2 2 2 3 2 4 2" xfId="1148"/>
    <cellStyle name="Normal 2 2 2 2 2 3 2 5" xfId="484"/>
    <cellStyle name="Normal 2 2 2 2 2 3 2 5 2" xfId="1149"/>
    <cellStyle name="Normal 2 2 2 2 2 3 2 6" xfId="1145"/>
    <cellStyle name="Normal 2 2 2 2 2 3 3" xfId="485"/>
    <cellStyle name="Normal 2 2 2 2 2 3 3 2" xfId="1150"/>
    <cellStyle name="Normal 2 2 2 2 2 3 4" xfId="486"/>
    <cellStyle name="Normal 2 2 2 2 2 3 4 2" xfId="1151"/>
    <cellStyle name="Normal 2 2 2 2 2 3 5" xfId="487"/>
    <cellStyle name="Normal 2 2 2 2 2 3 5 2" xfId="1152"/>
    <cellStyle name="Normal 2 2 2 2 2 3 6" xfId="1144"/>
    <cellStyle name="Normal 2 2 2 2 2 4" xfId="488"/>
    <cellStyle name="Normal 2 2 2 2 2 4 2" xfId="1153"/>
    <cellStyle name="Normal 2 2 2 2 2 5" xfId="489"/>
    <cellStyle name="Normal 2 2 2 2 2 5 2" xfId="1154"/>
    <cellStyle name="Normal 2 2 2 2 2 6" xfId="490"/>
    <cellStyle name="Normal 2 2 2 2 2 6 2" xfId="1155"/>
    <cellStyle name="Normal 2 2 2 2 2 7" xfId="491"/>
    <cellStyle name="Normal 2 2 2 2 2 7 2" xfId="1156"/>
    <cellStyle name="Normal 2 2 2 2 2 8" xfId="492"/>
    <cellStyle name="Normal 2 2 2 2 2 8 2" xfId="493"/>
    <cellStyle name="Normal 2 2 2 2 2 8 2 2" xfId="494"/>
    <cellStyle name="Normal 2 2 2 2 2 8 2 2 2" xfId="1159"/>
    <cellStyle name="Normal 2 2 2 2 2 8 2 3" xfId="495"/>
    <cellStyle name="Normal 2 2 2 2 2 8 2 3 2" xfId="1160"/>
    <cellStyle name="Normal 2 2 2 2 2 8 2 4" xfId="1158"/>
    <cellStyle name="Normal 2 2 2 2 2 8 3" xfId="496"/>
    <cellStyle name="Normal 2 2 2 2 2 8 3 2" xfId="1161"/>
    <cellStyle name="Normal 2 2 2 2 2 8 4" xfId="1157"/>
    <cellStyle name="Normal 2 2 2 2 2 9" xfId="497"/>
    <cellStyle name="Normal 2 2 2 2 2 9 2" xfId="1162"/>
    <cellStyle name="Normal 2 2 2 2 20" xfId="498"/>
    <cellStyle name="Normal 2 2 2 2 20 2" xfId="1163"/>
    <cellStyle name="Normal 2 2 2 2 21" xfId="499"/>
    <cellStyle name="Normal 2 2 2 2 21 2" xfId="1164"/>
    <cellStyle name="Normal 2 2 2 2 22" xfId="500"/>
    <cellStyle name="Normal 2 2 2 2 22 2" xfId="1165"/>
    <cellStyle name="Normal 2 2 2 2 23" xfId="501"/>
    <cellStyle name="Normal 2 2 2 2 23 2" xfId="1166"/>
    <cellStyle name="Normal 2 2 2 2 24" xfId="869"/>
    <cellStyle name="Normal 2 2 2 2 3" xfId="502"/>
    <cellStyle name="Normal 2 2 2 2 3 2" xfId="1167"/>
    <cellStyle name="Normal 2 2 2 2 4" xfId="503"/>
    <cellStyle name="Normal 2 2 2 2 4 2" xfId="1168"/>
    <cellStyle name="Normal 2 2 2 2 5" xfId="504"/>
    <cellStyle name="Normal 2 2 2 2 5 2" xfId="505"/>
    <cellStyle name="Normal 2 2 2 2 5 2 2" xfId="506"/>
    <cellStyle name="Normal 2 2 2 2 5 2 2 2" xfId="1171"/>
    <cellStyle name="Normal 2 2 2 2 5 2 3" xfId="507"/>
    <cellStyle name="Normal 2 2 2 2 5 2 3 2" xfId="1172"/>
    <cellStyle name="Normal 2 2 2 2 5 2 4" xfId="508"/>
    <cellStyle name="Normal 2 2 2 2 5 2 4 2" xfId="1173"/>
    <cellStyle name="Normal 2 2 2 2 5 2 5" xfId="509"/>
    <cellStyle name="Normal 2 2 2 2 5 2 5 2" xfId="1174"/>
    <cellStyle name="Normal 2 2 2 2 5 2 6" xfId="1170"/>
    <cellStyle name="Normal 2 2 2 2 5 3" xfId="510"/>
    <cellStyle name="Normal 2 2 2 2 5 3 2" xfId="1175"/>
    <cellStyle name="Normal 2 2 2 2 5 4" xfId="511"/>
    <cellStyle name="Normal 2 2 2 2 5 4 2" xfId="1176"/>
    <cellStyle name="Normal 2 2 2 2 5 5" xfId="512"/>
    <cellStyle name="Normal 2 2 2 2 5 5 2" xfId="1177"/>
    <cellStyle name="Normal 2 2 2 2 5 6" xfId="1169"/>
    <cellStyle name="Normal 2 2 2 2 6" xfId="513"/>
    <cellStyle name="Normal 2 2 2 2 6 2" xfId="1178"/>
    <cellStyle name="Normal 2 2 2 2 7" xfId="514"/>
    <cellStyle name="Normal 2 2 2 2 7 2" xfId="1179"/>
    <cellStyle name="Normal 2 2 2 2 8" xfId="515"/>
    <cellStyle name="Normal 2 2 2 2 8 2" xfId="1180"/>
    <cellStyle name="Normal 2 2 2 2 9" xfId="516"/>
    <cellStyle name="Normal 2 2 2 2 9 2" xfId="1181"/>
    <cellStyle name="Normal 2 2 2 20" xfId="517"/>
    <cellStyle name="Normal 2 2 2 20 2" xfId="1182"/>
    <cellStyle name="Normal 2 2 2 21" xfId="518"/>
    <cellStyle name="Normal 2 2 2 21 2" xfId="1183"/>
    <cellStyle name="Normal 2 2 2 22" xfId="519"/>
    <cellStyle name="Normal 2 2 2 22 2" xfId="1184"/>
    <cellStyle name="Normal 2 2 2 23" xfId="520"/>
    <cellStyle name="Normal 2 2 2 23 2" xfId="1185"/>
    <cellStyle name="Normal 2 2 2 24" xfId="521"/>
    <cellStyle name="Normal 2 2 2 24 2" xfId="1186"/>
    <cellStyle name="Normal 2 2 2 25" xfId="844"/>
    <cellStyle name="Normal 2 2 2 3" xfId="522"/>
    <cellStyle name="Normal 2 2 2 3 2" xfId="1187"/>
    <cellStyle name="Normal 2 2 2 4" xfId="523"/>
    <cellStyle name="Normal 2 2 2 4 2" xfId="1188"/>
    <cellStyle name="Normal 2 2 2 5" xfId="524"/>
    <cellStyle name="Normal 2 2 2 5 2" xfId="1189"/>
    <cellStyle name="Normal 2 2 2 6" xfId="525"/>
    <cellStyle name="Normal 2 2 2 6 2" xfId="526"/>
    <cellStyle name="Normal 2 2 2 6 2 2" xfId="527"/>
    <cellStyle name="Normal 2 2 2 6 2 2 2" xfId="1192"/>
    <cellStyle name="Normal 2 2 2 6 2 3" xfId="528"/>
    <cellStyle name="Normal 2 2 2 6 2 3 2" xfId="1193"/>
    <cellStyle name="Normal 2 2 2 6 2 4" xfId="529"/>
    <cellStyle name="Normal 2 2 2 6 2 4 2" xfId="1194"/>
    <cellStyle name="Normal 2 2 2 6 2 5" xfId="530"/>
    <cellStyle name="Normal 2 2 2 6 2 5 2" xfId="1195"/>
    <cellStyle name="Normal 2 2 2 6 2 6" xfId="1191"/>
    <cellStyle name="Normal 2 2 2 6 3" xfId="531"/>
    <cellStyle name="Normal 2 2 2 6 3 2" xfId="1196"/>
    <cellStyle name="Normal 2 2 2 6 4" xfId="532"/>
    <cellStyle name="Normal 2 2 2 6 4 2" xfId="1197"/>
    <cellStyle name="Normal 2 2 2 6 5" xfId="533"/>
    <cellStyle name="Normal 2 2 2 6 5 2" xfId="1198"/>
    <cellStyle name="Normal 2 2 2 6 6" xfId="1190"/>
    <cellStyle name="Normal 2 2 2 7" xfId="534"/>
    <cellStyle name="Normal 2 2 2 7 2" xfId="1199"/>
    <cellStyle name="Normal 2 2 2 8" xfId="535"/>
    <cellStyle name="Normal 2 2 2 8 2" xfId="1200"/>
    <cellStyle name="Normal 2 2 2 9" xfId="536"/>
    <cellStyle name="Normal 2 2 2 9 2" xfId="1201"/>
    <cellStyle name="Normal 2 2 20" xfId="537"/>
    <cellStyle name="Normal 2 2 20 2" xfId="1202"/>
    <cellStyle name="Normal 2 2 21" xfId="538"/>
    <cellStyle name="Normal 2 2 21 2" xfId="1203"/>
    <cellStyle name="Normal 2 2 22" xfId="539"/>
    <cellStyle name="Normal 2 2 22 2" xfId="1204"/>
    <cellStyle name="Normal 2 2 23" xfId="540"/>
    <cellStyle name="Normal 2 2 23 2" xfId="1205"/>
    <cellStyle name="Normal 2 2 24" xfId="541"/>
    <cellStyle name="Normal 2 2 24 2" xfId="1206"/>
    <cellStyle name="Normal 2 2 25" xfId="542"/>
    <cellStyle name="Normal 2 2 25 2" xfId="1207"/>
    <cellStyle name="Normal 2 2 26" xfId="543"/>
    <cellStyle name="Normal 2 2 26 2" xfId="1208"/>
    <cellStyle name="Normal 2 2 27" xfId="819"/>
    <cellStyle name="Normal 2 2 3" xfId="544"/>
    <cellStyle name="Normal 2 2 3 2" xfId="1209"/>
    <cellStyle name="Normal 2 2 4" xfId="545"/>
    <cellStyle name="Normal 2 2 4 2" xfId="1210"/>
    <cellStyle name="Normal 2 2 5" xfId="546"/>
    <cellStyle name="Normal 2 2 5 2" xfId="547"/>
    <cellStyle name="Normal 2 2 5 2 2" xfId="1212"/>
    <cellStyle name="Normal 2 2 5 3" xfId="548"/>
    <cellStyle name="Normal 2 2 5 3 2" xfId="1213"/>
    <cellStyle name="Normal 2 2 5 4" xfId="549"/>
    <cellStyle name="Normal 2 2 5 4 2" xfId="1214"/>
    <cellStyle name="Normal 2 2 5 5" xfId="1211"/>
    <cellStyle name="Normal 2 2 6" xfId="550"/>
    <cellStyle name="Normal 2 2 6 2" xfId="1215"/>
    <cellStyle name="Normal 2 2 7" xfId="551"/>
    <cellStyle name="Normal 2 2 7 2" xfId="1216"/>
    <cellStyle name="Normal 2 2 8" xfId="552"/>
    <cellStyle name="Normal 2 2 8 2" xfId="553"/>
    <cellStyle name="Normal 2 2 8 2 2" xfId="554"/>
    <cellStyle name="Normal 2 2 8 2 2 2" xfId="1219"/>
    <cellStyle name="Normal 2 2 8 2 3" xfId="555"/>
    <cellStyle name="Normal 2 2 8 2 3 2" xfId="1220"/>
    <cellStyle name="Normal 2 2 8 2 4" xfId="556"/>
    <cellStyle name="Normal 2 2 8 2 4 2" xfId="1221"/>
    <cellStyle name="Normal 2 2 8 2 5" xfId="557"/>
    <cellStyle name="Normal 2 2 8 2 5 2" xfId="1222"/>
    <cellStyle name="Normal 2 2 8 2 6" xfId="1218"/>
    <cellStyle name="Normal 2 2 8 3" xfId="558"/>
    <cellStyle name="Normal 2 2 8 3 2" xfId="1223"/>
    <cellStyle name="Normal 2 2 8 4" xfId="559"/>
    <cellStyle name="Normal 2 2 8 4 2" xfId="1224"/>
    <cellStyle name="Normal 2 2 8 5" xfId="560"/>
    <cellStyle name="Normal 2 2 8 5 2" xfId="1225"/>
    <cellStyle name="Normal 2 2 8 6" xfId="1217"/>
    <cellStyle name="Normal 2 2 9" xfId="561"/>
    <cellStyle name="Normal 2 2 9 2" xfId="1226"/>
    <cellStyle name="Normal 2 20" xfId="562"/>
    <cellStyle name="Normal 2 20 2" xfId="1227"/>
    <cellStyle name="Normal 2 21" xfId="563"/>
    <cellStyle name="Normal 2 21 2" xfId="1228"/>
    <cellStyle name="Normal 2 22" xfId="564"/>
    <cellStyle name="Normal 2 22 2" xfId="1229"/>
    <cellStyle name="Normal 2 23" xfId="565"/>
    <cellStyle name="Normal 2 23 2" xfId="1230"/>
    <cellStyle name="Normal 2 24" xfId="566"/>
    <cellStyle name="Normal 2 24 2" xfId="1231"/>
    <cellStyle name="Normal 2 25" xfId="567"/>
    <cellStyle name="Normal 2 25 2" xfId="1232"/>
    <cellStyle name="Normal 2 26" xfId="568"/>
    <cellStyle name="Normal 2 26 2" xfId="1233"/>
    <cellStyle name="Normal 2 27" xfId="569"/>
    <cellStyle name="Normal 2 27 2" xfId="1234"/>
    <cellStyle name="Normal 2 28" xfId="570"/>
    <cellStyle name="Normal 2 28 2" xfId="1235"/>
    <cellStyle name="Normal 2 29" xfId="664"/>
    <cellStyle name="Normal 2 3" xfId="571"/>
    <cellStyle name="Normal 2 3 2" xfId="572"/>
    <cellStyle name="Normal 2 3 2 2" xfId="573"/>
    <cellStyle name="Normal 2 3 2 2 2" xfId="574"/>
    <cellStyle name="Normal 2 3 2 2 2 2" xfId="575"/>
    <cellStyle name="Normal 2 3 2 2 2 2 2" xfId="1240"/>
    <cellStyle name="Normal 2 3 2 2 2 3" xfId="576"/>
    <cellStyle name="Normal 2 3 2 2 2 3 2" xfId="1241"/>
    <cellStyle name="Normal 2 3 2 2 2 4" xfId="577"/>
    <cellStyle name="Normal 2 3 2 2 2 4 2" xfId="1242"/>
    <cellStyle name="Normal 2 3 2 2 2 5" xfId="1239"/>
    <cellStyle name="Normal 2 3 2 2 3" xfId="578"/>
    <cellStyle name="Normal 2 3 2 2 3 2" xfId="1243"/>
    <cellStyle name="Normal 2 3 2 2 4" xfId="579"/>
    <cellStyle name="Normal 2 3 2 2 4 2" xfId="1244"/>
    <cellStyle name="Normal 2 3 2 2 5" xfId="1238"/>
    <cellStyle name="Normal 2 3 2 3" xfId="580"/>
    <cellStyle name="Normal 2 3 2 3 2" xfId="1245"/>
    <cellStyle name="Normal 2 3 2 4" xfId="581"/>
    <cellStyle name="Normal 2 3 2 4 2" xfId="1246"/>
    <cellStyle name="Normal 2 3 2 5" xfId="582"/>
    <cellStyle name="Normal 2 3 2 5 2" xfId="1247"/>
    <cellStyle name="Normal 2 3 2 6" xfId="583"/>
    <cellStyle name="Normal 2 3 2 6 2" xfId="1248"/>
    <cellStyle name="Normal 2 3 2 7" xfId="584"/>
    <cellStyle name="Normal 2 3 2 7 2" xfId="1249"/>
    <cellStyle name="Normal 2 3 2 8" xfId="1237"/>
    <cellStyle name="Normal 2 3 3" xfId="585"/>
    <cellStyle name="Normal 2 3 3 2" xfId="1250"/>
    <cellStyle name="Normal 2 3 4" xfId="586"/>
    <cellStyle name="Normal 2 3 4 2" xfId="1251"/>
    <cellStyle name="Normal 2 3 5" xfId="587"/>
    <cellStyle name="Normal 2 3 5 2" xfId="1252"/>
    <cellStyle name="Normal 2 3 6" xfId="588"/>
    <cellStyle name="Normal 2 3 6 2" xfId="1253"/>
    <cellStyle name="Normal 2 3 7" xfId="589"/>
    <cellStyle name="Normal 2 3 7 2" xfId="1254"/>
    <cellStyle name="Normal 2 3 8" xfId="590"/>
    <cellStyle name="Normal 2 3 8 2" xfId="1255"/>
    <cellStyle name="Normal 2 3 9" xfId="1236"/>
    <cellStyle name="Normal 2 30" xfId="668"/>
    <cellStyle name="Normal 2 4" xfId="591"/>
    <cellStyle name="Normal 2 4 2" xfId="1256"/>
    <cellStyle name="Normal 2 5" xfId="592"/>
    <cellStyle name="Normal 2 5 2" xfId="593"/>
    <cellStyle name="Normal 2 5 2 2" xfId="1258"/>
    <cellStyle name="Normal 2 5 3" xfId="594"/>
    <cellStyle name="Normal 2 5 3 2" xfId="1259"/>
    <cellStyle name="Normal 2 5 4" xfId="595"/>
    <cellStyle name="Normal 2 5 4 2" xfId="1260"/>
    <cellStyle name="Normal 2 5 5" xfId="1257"/>
    <cellStyle name="Normal 2 6" xfId="596"/>
    <cellStyle name="Normal 2 6 2" xfId="1261"/>
    <cellStyle name="Normal 2 7" xfId="597"/>
    <cellStyle name="Normal 2 7 2" xfId="1262"/>
    <cellStyle name="Normal 2 8" xfId="598"/>
    <cellStyle name="Normal 2 8 2" xfId="599"/>
    <cellStyle name="Normal 2 8 2 2" xfId="600"/>
    <cellStyle name="Normal 2 8 2 2 2" xfId="1265"/>
    <cellStyle name="Normal 2 8 2 3" xfId="601"/>
    <cellStyle name="Normal 2 8 2 3 2" xfId="1266"/>
    <cellStyle name="Normal 2 8 2 4" xfId="602"/>
    <cellStyle name="Normal 2 8 2 4 2" xfId="1267"/>
    <cellStyle name="Normal 2 8 2 5" xfId="603"/>
    <cellStyle name="Normal 2 8 2 5 2" xfId="1268"/>
    <cellStyle name="Normal 2 8 2 6" xfId="1264"/>
    <cellStyle name="Normal 2 8 3" xfId="604"/>
    <cellStyle name="Normal 2 8 3 2" xfId="1269"/>
    <cellStyle name="Normal 2 8 4" xfId="605"/>
    <cellStyle name="Normal 2 8 4 2" xfId="1270"/>
    <cellStyle name="Normal 2 8 5" xfId="606"/>
    <cellStyle name="Normal 2 8 5 2" xfId="1271"/>
    <cellStyle name="Normal 2 8 6" xfId="1263"/>
    <cellStyle name="Normal 2 9" xfId="607"/>
    <cellStyle name="Normal 2 9 2" xfId="1272"/>
    <cellStyle name="Normal 22 2" xfId="608"/>
    <cellStyle name="Normal 22 2 2" xfId="1273"/>
    <cellStyle name="Normal 22 3" xfId="609"/>
    <cellStyle name="Normal 22 3 2" xfId="1274"/>
    <cellStyle name="Normal 22 4" xfId="610"/>
    <cellStyle name="Normal 22 4 2" xfId="1275"/>
    <cellStyle name="Normal 22 5" xfId="611"/>
    <cellStyle name="Normal 22 5 2" xfId="1276"/>
    <cellStyle name="Normal 22 6" xfId="612"/>
    <cellStyle name="Normal 22 6 2" xfId="1277"/>
    <cellStyle name="Normal 22 7" xfId="613"/>
    <cellStyle name="Normal 22 7 2" xfId="1278"/>
    <cellStyle name="Normal 3" xfId="663"/>
    <cellStyle name="Normal 3 10" xfId="614"/>
    <cellStyle name="Normal 3 10 2" xfId="1279"/>
    <cellStyle name="Normal 3 11" xfId="615"/>
    <cellStyle name="Normal 3 11 2" xfId="1280"/>
    <cellStyle name="Normal 3 12" xfId="616"/>
    <cellStyle name="Normal 3 12 2" xfId="1281"/>
    <cellStyle name="Normal 3 13" xfId="617"/>
    <cellStyle name="Normal 3 13 2" xfId="1282"/>
    <cellStyle name="Normal 3 14" xfId="618"/>
    <cellStyle name="Normal 3 14 2" xfId="1283"/>
    <cellStyle name="Normal 3 2" xfId="619"/>
    <cellStyle name="Normal 3 2 2" xfId="620"/>
    <cellStyle name="Normal 3 2 2 2" xfId="621"/>
    <cellStyle name="Normal 3 2 2 2 2" xfId="1286"/>
    <cellStyle name="Normal 3 2 2 3" xfId="622"/>
    <cellStyle name="Normal 3 2 2 3 2" xfId="1287"/>
    <cellStyle name="Normal 3 2 2 4" xfId="623"/>
    <cellStyle name="Normal 3 2 2 4 2" xfId="1288"/>
    <cellStyle name="Normal 3 2 2 5" xfId="1285"/>
    <cellStyle name="Normal 3 2 3" xfId="624"/>
    <cellStyle name="Normal 3 2 3 2" xfId="1289"/>
    <cellStyle name="Normal 3 2 4" xfId="625"/>
    <cellStyle name="Normal 3 2 4 2" xfId="1290"/>
    <cellStyle name="Normal 3 2 5" xfId="1284"/>
    <cellStyle name="Normal 3 3" xfId="626"/>
    <cellStyle name="Normal 3 3 2" xfId="627"/>
    <cellStyle name="Normal 3 3 2 2" xfId="628"/>
    <cellStyle name="Normal 3 3 2 2 2" xfId="1293"/>
    <cellStyle name="Normal 3 3 2 3" xfId="629"/>
    <cellStyle name="Normal 3 3 2 3 2" xfId="1294"/>
    <cellStyle name="Normal 3 3 2 4" xfId="630"/>
    <cellStyle name="Normal 3 3 2 4 2" xfId="1295"/>
    <cellStyle name="Normal 3 3 2 5" xfId="1292"/>
    <cellStyle name="Normal 3 3 3" xfId="631"/>
    <cellStyle name="Normal 3 3 3 2" xfId="1296"/>
    <cellStyle name="Normal 3 3 4" xfId="632"/>
    <cellStyle name="Normal 3 3 4 2" xfId="1297"/>
    <cellStyle name="Normal 3 3 5" xfId="1291"/>
    <cellStyle name="Normal 3 4" xfId="633"/>
    <cellStyle name="Normal 3 4 2" xfId="634"/>
    <cellStyle name="Normal 3 4 2 2" xfId="635"/>
    <cellStyle name="Normal 3 4 2 2 2" xfId="1300"/>
    <cellStyle name="Normal 3 4 2 3" xfId="636"/>
    <cellStyle name="Normal 3 4 2 3 2" xfId="1301"/>
    <cellStyle name="Normal 3 4 2 4" xfId="637"/>
    <cellStyle name="Normal 3 4 2 4 2" xfId="1302"/>
    <cellStyle name="Normal 3 4 2 5" xfId="1299"/>
    <cellStyle name="Normal 3 4 3" xfId="638"/>
    <cellStyle name="Normal 3 4 3 2" xfId="1303"/>
    <cellStyle name="Normal 3 4 4" xfId="639"/>
    <cellStyle name="Normal 3 4 4 2" xfId="1304"/>
    <cellStyle name="Normal 3 4 5" xfId="1298"/>
    <cellStyle name="Normal 3 5" xfId="640"/>
    <cellStyle name="Normal 3 5 2" xfId="1305"/>
    <cellStyle name="Normal 3 6" xfId="641"/>
    <cellStyle name="Normal 3 6 2" xfId="1306"/>
    <cellStyle name="Normal 3 7" xfId="642"/>
    <cellStyle name="Normal 3 7 2" xfId="1307"/>
    <cellStyle name="Normal 3 8" xfId="643"/>
    <cellStyle name="Normal 3 8 2" xfId="1308"/>
    <cellStyle name="Normal 3 9" xfId="644"/>
    <cellStyle name="Normal 3 9 2" xfId="1309"/>
    <cellStyle name="Normal 4" xfId="665"/>
    <cellStyle name="Normal 4 2" xfId="645"/>
    <cellStyle name="Normal 4 2 2" xfId="1310"/>
    <cellStyle name="Normal 4 3" xfId="646"/>
    <cellStyle name="Normal 4 3 2" xfId="1311"/>
    <cellStyle name="Normal 4 4" xfId="647"/>
    <cellStyle name="Normal 4 4 2" xfId="1312"/>
    <cellStyle name="Normal 43" xfId="648"/>
    <cellStyle name="Normal 43 2" xfId="1313"/>
    <cellStyle name="Normal 43 3" xfId="1328"/>
    <cellStyle name="Normal 44" xfId="649"/>
    <cellStyle name="Normal 44 2" xfId="1314"/>
    <cellStyle name="Normal 46" xfId="1327"/>
    <cellStyle name="Normal 5" xfId="670"/>
    <cellStyle name="Normal 5 2" xfId="650"/>
    <cellStyle name="Normal 5 2 2" xfId="1315"/>
    <cellStyle name="Normal 5 3" xfId="651"/>
    <cellStyle name="Normal 5 3 2" xfId="1316"/>
    <cellStyle name="Normal 5 4" xfId="652"/>
    <cellStyle name="Normal 5 4 2" xfId="1317"/>
    <cellStyle name="Normal 5 5" xfId="653"/>
    <cellStyle name="Normal 5 5 2" xfId="1318"/>
    <cellStyle name="Normal 6" xfId="1329"/>
    <cellStyle name="Normal 6 2" xfId="654"/>
    <cellStyle name="Normal 6 2 2" xfId="1319"/>
    <cellStyle name="Normal 6 3" xfId="655"/>
    <cellStyle name="Normal 6 3 2" xfId="1320"/>
    <cellStyle name="Normal 6 4" xfId="656"/>
    <cellStyle name="Normal 6 4 2" xfId="1321"/>
    <cellStyle name="Normal 7 2" xfId="657"/>
    <cellStyle name="Normal 7 2 2" xfId="1322"/>
    <cellStyle name="Normal 7 3" xfId="658"/>
    <cellStyle name="Normal 7 3 2" xfId="1323"/>
    <cellStyle name="Normal 70" xfId="659"/>
    <cellStyle name="Normal_Libro1" xfId="660"/>
    <cellStyle name="Porcentaje" xfId="661" builtinId="5"/>
    <cellStyle name="Porcentaje 2" xfId="662"/>
    <cellStyle name="Porcentaje 2 2" xfId="1325"/>
    <cellStyle name="Porcentaje 3" xfId="1324"/>
  </cellStyles>
  <dxfs count="0"/>
  <tableStyles count="0" defaultTableStyle="TableStyleMedium9" defaultPivotStyle="PivotStyleLight16"/>
  <colors>
    <mruColors>
      <color rgb="FFBDD7EE"/>
      <color rgb="FF333F4F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2">
              <a:lumMod val="50000"/>
            </a:schemeClr>
          </a:solidFill>
        </a:ln>
      </c:spPr>
    </c:sideWall>
    <c:backWall>
      <c:thickness val="0"/>
      <c:spPr>
        <a:ln>
          <a:solidFill>
            <a:schemeClr val="tx2">
              <a:lumMod val="50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0.11861329833770776"/>
          <c:y val="0.14643395094900974"/>
          <c:w val="0.87305336832895875"/>
          <c:h val="0.718170562755379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Cuentas100hab!$G$11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3317312608651196E-3"/>
                  <c:y val="8.42105449284254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948051948051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Cuentas100hab!$G$12:$G$13</c:f>
              <c:numCache>
                <c:formatCode>0.00%</c:formatCode>
                <c:ptCount val="2"/>
                <c:pt idx="0">
                  <c:v>3.3477965707741975E-2</c:v>
                </c:pt>
                <c:pt idx="1">
                  <c:v>2.350272540966181E-2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E8-49CE-81BC-F50D21ECC623}"/>
            </c:ext>
          </c:extLst>
        </c:ser>
        <c:ser>
          <c:idx val="1"/>
          <c:order val="1"/>
          <c:tx>
            <c:strRef>
              <c:f>Cuentas100hab!$H$11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1194310607681472E-3"/>
                  <c:y val="-3.10567216434101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541432320959881E-4"/>
                  <c:y val="0.1172296985174080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Cuentas100hab!$H$12:$H$13</c:f>
              <c:numCache>
                <c:formatCode>0.00%</c:formatCode>
                <c:ptCount val="2"/>
                <c:pt idx="0">
                  <c:v>4.4713123297741526E-2</c:v>
                </c:pt>
                <c:pt idx="1">
                  <c:v>0.10475911296560939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DE8-49CE-81BC-F50D21ECC623}"/>
            </c:ext>
          </c:extLst>
        </c:ser>
        <c:ser>
          <c:idx val="2"/>
          <c:order val="2"/>
          <c:tx>
            <c:strRef>
              <c:f>Cuentas100hab!$I$11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816068445990021E-3"/>
                  <c:y val="7.790624736151353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E8-49CE-81BC-F50D21ECC623}"/>
                </c:ext>
              </c:extLst>
            </c:dLbl>
            <c:dLbl>
              <c:idx val="1"/>
              <c:layout>
                <c:manualLayout>
                  <c:x val="1.0943177557350785E-3"/>
                  <c:y val="0.1997827765785940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Cuentas100hab!$I$12:$I$13</c:f>
              <c:numCache>
                <c:formatCode>0.00%</c:formatCode>
                <c:ptCount val="2"/>
                <c:pt idx="0">
                  <c:v>5.9753219196663661E-2</c:v>
                </c:pt>
                <c:pt idx="1">
                  <c:v>0.22152041040554221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DE8-49CE-81BC-F50D21ECC623}"/>
            </c:ext>
          </c:extLst>
        </c:ser>
        <c:ser>
          <c:idx val="3"/>
          <c:order val="3"/>
          <c:tx>
            <c:strRef>
              <c:f>Cuentas100hab!$J$11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565497494631354E-3"/>
                  <c:y val="8.4925118922529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E8-49CE-81BC-F50D21ECC623}"/>
                </c:ext>
              </c:extLst>
            </c:dLbl>
            <c:dLbl>
              <c:idx val="1"/>
              <c:layout>
                <c:manualLayout>
                  <c:x val="2.4804172205747008E-3"/>
                  <c:y val="0.2194319037285600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Cuentas100hab!$J$12:$J$13</c:f>
              <c:numCache>
                <c:formatCode>0.00%</c:formatCode>
                <c:ptCount val="2"/>
                <c:pt idx="0">
                  <c:v>6.8751331637669791E-2</c:v>
                </c:pt>
                <c:pt idx="1">
                  <c:v>0.26660183309414304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DE8-49CE-81BC-F50D21ECC623}"/>
            </c:ext>
          </c:extLst>
        </c:ser>
        <c:ser>
          <c:idx val="4"/>
          <c:order val="4"/>
          <c:tx>
            <c:strRef>
              <c:f>Cuentas100hab!$K$11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566860960561748E-3"/>
                  <c:y val="9.873012266448352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353171762620581E-4"/>
                  <c:y val="0.236435582027480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Cuentas100hab!$K$12:$K$13</c:f>
              <c:numCache>
                <c:formatCode>0.00%</c:formatCode>
                <c:ptCount val="2"/>
                <c:pt idx="0">
                  <c:v>8.2533446023220394E-2</c:v>
                </c:pt>
                <c:pt idx="1">
                  <c:v>0.30785128478825036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0DE8-49CE-81BC-F50D21ECC623}"/>
            </c:ext>
          </c:extLst>
        </c:ser>
        <c:ser>
          <c:idx val="5"/>
          <c:order val="5"/>
          <c:tx>
            <c:strRef>
              <c:f>Cuentas100hab!$L$11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4079149197259434E-6"/>
                  <c:y val="0.1104429032613130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692333912806353E-3"/>
                  <c:y val="0.2560847091774464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Cuentas100hab!$L$12:$L$13</c:f>
              <c:numCache>
                <c:formatCode>0.00%</c:formatCode>
                <c:ptCount val="2"/>
                <c:pt idx="0">
                  <c:v>9.1616149156537166E-2</c:v>
                </c:pt>
                <c:pt idx="1">
                  <c:v>0.34973417031332199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0DE8-49CE-81BC-F50D21ECC623}"/>
            </c:ext>
          </c:extLst>
        </c:ser>
        <c:ser>
          <c:idx val="6"/>
          <c:order val="6"/>
          <c:tx>
            <c:strRef>
              <c:f>Cuentas100hab!$M$11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6036404540341546E-4"/>
                  <c:y val="0.1109273901759668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219654361386643E-3"/>
                  <c:y val="0.330799575808719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Cuentas100hab!$M$12:$M$13</c:f>
              <c:numCache>
                <c:formatCode>0.00%</c:formatCode>
                <c:ptCount val="2"/>
                <c:pt idx="0">
                  <c:v>9.7609314206233602E-2</c:v>
                </c:pt>
                <c:pt idx="1">
                  <c:v>0.47036184873247966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0DE8-49CE-81BC-F50D21ECC623}"/>
            </c:ext>
          </c:extLst>
        </c:ser>
        <c:ser>
          <c:idx val="7"/>
          <c:order val="7"/>
          <c:tx>
            <c:strRef>
              <c:f>Cuentas100hab!$N$11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250502778061833E-3"/>
                  <c:y val="0.11950603553110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F3-4F6F-A290-8A0700E3D8FC}"/>
                </c:ext>
              </c:extLst>
            </c:dLbl>
            <c:dLbl>
              <c:idx val="1"/>
              <c:layout>
                <c:manualLayout>
                  <c:x val="1.9339400756723591E-3"/>
                  <c:y val="0.32550514170579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E0-4001-A997-2E15A0D20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Cuentas100hab!$N$12:$N$13</c:f>
              <c:numCache>
                <c:formatCode>0.00%</c:formatCode>
                <c:ptCount val="2"/>
                <c:pt idx="0">
                  <c:v>0.10606183700436617</c:v>
                </c:pt>
                <c:pt idx="1">
                  <c:v>0.52495031123308211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E0-4001-A997-2E15A0D2055D}"/>
            </c:ext>
          </c:extLst>
        </c:ser>
        <c:ser>
          <c:idx val="8"/>
          <c:order val="8"/>
          <c:tx>
            <c:strRef>
              <c:f>Cuentas100hab!$O$11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379929781504585E-3"/>
                  <c:y val="0.121352699843116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7B-4ABD-B078-33D82BD1E6A7}"/>
                </c:ext>
              </c:extLst>
            </c:dLbl>
            <c:dLbl>
              <c:idx val="1"/>
              <c:layout>
                <c:manualLayout>
                  <c:x val="1.4984490575041757E-3"/>
                  <c:y val="0.343692409159808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46-4DCF-8F8E-EF389B91A0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Cuentas100hab!$O$12:$O$13</c:f>
              <c:numCache>
                <c:formatCode>0.00%</c:formatCode>
                <c:ptCount val="2"/>
                <c:pt idx="0">
                  <c:v>0.11480292312796582</c:v>
                </c:pt>
                <c:pt idx="1">
                  <c:v>0.54882159905936534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01-4087-A460-1181F4E90B13}"/>
            </c:ext>
          </c:extLst>
        </c:ser>
        <c:ser>
          <c:idx val="9"/>
          <c:order val="9"/>
          <c:tx>
            <c:strRef>
              <c:f>Cuentas100hab!$P$11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037086273306745E-3"/>
                  <c:y val="0.12786011943309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CD-47E3-94EE-D4D5C6C357D2}"/>
                </c:ext>
              </c:extLst>
            </c:dLbl>
            <c:dLbl>
              <c:idx val="1"/>
              <c:layout>
                <c:manualLayout>
                  <c:x val="3.4632034632034632E-3"/>
                  <c:y val="0.33755918498338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30-4702-B3B3-AE0E623C96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Cuentas100hab!$P$12:$P$13</c:f>
              <c:numCache>
                <c:formatCode>0.00%</c:formatCode>
                <c:ptCount val="2"/>
                <c:pt idx="0">
                  <c:v>0.12120469636702282</c:v>
                </c:pt>
                <c:pt idx="1">
                  <c:v>0.54064382493708318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CD-47E3-94EE-D4D5C6C357D2}"/>
            </c:ext>
          </c:extLst>
        </c:ser>
        <c:ser>
          <c:idx val="10"/>
          <c:order val="10"/>
          <c:tx>
            <c:strRef>
              <c:f>Cuentas100hab!$Q$11</c:f>
              <c:strCache>
                <c:ptCount val="1"/>
                <c:pt idx="0">
                  <c:v>2020*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0.120701781064076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632034632034632E-3"/>
                  <c:y val="0.328421125220859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Cuentas100hab!$Q$12:$Q$13</c:f>
              <c:numCache>
                <c:formatCode>0.00%</c:formatCode>
                <c:ptCount val="2"/>
                <c:pt idx="0">
                  <c:v>0.12254866731289023</c:v>
                </c:pt>
                <c:pt idx="1">
                  <c:v>0.52979977341784745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5792384"/>
        <c:axId val="75793920"/>
        <c:axId val="0"/>
      </c:bar3DChart>
      <c:catAx>
        <c:axId val="7579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75793920"/>
        <c:crosses val="autoZero"/>
        <c:auto val="1"/>
        <c:lblAlgn val="ctr"/>
        <c:lblOffset val="100"/>
        <c:noMultiLvlLbl val="0"/>
      </c:catAx>
      <c:valAx>
        <c:axId val="7579392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75792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1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ln>
      <a:solidFill>
        <a:schemeClr val="tx2">
          <a:lumMod val="50000"/>
        </a:schemeClr>
      </a:solidFill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CUENTAS DE INTERNET FIJO POR</a:t>
            </a:r>
            <a:r>
              <a:rPr lang="en-US" baseline="0"/>
              <a:t> PROVINCIA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759930670917794"/>
          <c:y val="0.13815301557056259"/>
          <c:w val="0.61268381980056452"/>
          <c:h val="0.79178749428550421"/>
        </c:manualLayout>
      </c:layout>
      <c:pieChart>
        <c:varyColors val="1"/>
        <c:ser>
          <c:idx val="0"/>
          <c:order val="0"/>
          <c:tx>
            <c:strRef>
              <c:f>'G. Cuentas Prov - Int Fijo'!$H$13</c:f>
              <c:strCache>
                <c:ptCount val="1"/>
                <c:pt idx="0">
                  <c:v>PORCENTAJE DE CUENTAS DE INTERNET FIJO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DE-444E-8EBD-7343CFCE0A5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DE-444E-8EBD-7343CFCE0A5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DE-444E-8EBD-7343CFCE0A5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DE-444E-8EBD-7343CFCE0A5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EDE-444E-8EBD-7343CFCE0A5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EDE-444E-8EBD-7343CFCE0A5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EDE-444E-8EBD-7343CFCE0A5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EDE-444E-8EBD-7343CFCE0A5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EDE-444E-8EBD-7343CFCE0A5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EDE-444E-8EBD-7343CFCE0A5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EDE-444E-8EBD-7343CFCE0A5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EDE-444E-8EBD-7343CFCE0A55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EDE-444E-8EBD-7343CFCE0A55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EDE-444E-8EBD-7343CFCE0A55}"/>
              </c:ext>
            </c:extLst>
          </c:dPt>
          <c:dLbls>
            <c:dLbl>
              <c:idx val="0"/>
              <c:layout>
                <c:manualLayout>
                  <c:x val="-0.15011037527593829"/>
                  <c:y val="7.117437722419929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E-444E-8EBD-7343CFCE0A55}"/>
                </c:ext>
              </c:extLst>
            </c:dLbl>
            <c:dLbl>
              <c:idx val="1"/>
              <c:layout>
                <c:manualLayout>
                  <c:x val="-7.8208766950488812E-2"/>
                  <c:y val="-0.1834717279557137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E-444E-8EBD-7343CFCE0A55}"/>
                </c:ext>
              </c:extLst>
            </c:dLbl>
            <c:dLbl>
              <c:idx val="2"/>
              <c:layout>
                <c:manualLayout>
                  <c:x val="6.6855881425417846E-2"/>
                  <c:y val="-9.964412811387900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E-444E-8EBD-7343CFCE0A55}"/>
                </c:ext>
              </c:extLst>
            </c:dLbl>
            <c:dLbl>
              <c:idx val="3"/>
              <c:layout>
                <c:manualLayout>
                  <c:x val="-7.5685903500473037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DE-444E-8EBD-7343CFCE0A55}"/>
                </c:ext>
              </c:extLst>
            </c:dLbl>
            <c:dLbl>
              <c:idx val="4"/>
              <c:layout>
                <c:manualLayout>
                  <c:x val="-2.5228634500157623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DE-444E-8EBD-7343CFCE0A55}"/>
                </c:ext>
              </c:extLst>
            </c:dLbl>
            <c:dLbl>
              <c:idx val="5"/>
              <c:layout>
                <c:manualLayout>
                  <c:x val="-3.7842951750236636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DE-444E-8EBD-7343CFCE0A55}"/>
                </c:ext>
              </c:extLst>
            </c:dLbl>
            <c:dLbl>
              <c:idx val="6"/>
              <c:layout>
                <c:manualLayout>
                  <c:x val="-3.7842951750236636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DE-444E-8EBD-7343CFCE0A55}"/>
                </c:ext>
              </c:extLst>
            </c:dLbl>
            <c:dLbl>
              <c:idx val="7"/>
              <c:layout>
                <c:manualLayout>
                  <c:x val="-4.036581520025228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DE-444E-8EBD-7343CFCE0A55}"/>
                </c:ext>
              </c:extLst>
            </c:dLbl>
            <c:dLbl>
              <c:idx val="8"/>
              <c:layout>
                <c:manualLayout>
                  <c:x val="-2.7751497950173454E-2"/>
                  <c:y val="7.90826413602214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DE-444E-8EBD-7343CFCE0A55}"/>
                </c:ext>
              </c:extLst>
            </c:dLbl>
            <c:dLbl>
              <c:idx val="9"/>
              <c:layout>
                <c:manualLayout>
                  <c:x val="-3.0119963818082063E-2"/>
                  <c:y val="6.32663348175185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EDE-444E-8EBD-7343CFCE0A55}"/>
                </c:ext>
              </c:extLst>
            </c:dLbl>
            <c:dLbl>
              <c:idx val="10"/>
              <c:layout>
                <c:manualLayout>
                  <c:x val="-7.1527499740498518E-2"/>
                  <c:y val="-1.89017160909947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EDE-444E-8EBD-7343CFCE0A55}"/>
                </c:ext>
              </c:extLst>
            </c:dLbl>
            <c:dLbl>
              <c:idx val="11"/>
              <c:layout>
                <c:manualLayout>
                  <c:x val="-1.7535279841432251E-2"/>
                  <c:y val="-2.37117213168715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DE-444E-8EBD-7343CFCE0A55}"/>
                </c:ext>
              </c:extLst>
            </c:dLbl>
            <c:dLbl>
              <c:idx val="12"/>
              <c:layout>
                <c:manualLayout>
                  <c:x val="3.5165660789576447E-2"/>
                  <c:y val="-3.1450737248817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EDE-444E-8EBD-7343CFCE0A55}"/>
                </c:ext>
              </c:extLst>
            </c:dLbl>
            <c:dLbl>
              <c:idx val="13"/>
              <c:layout>
                <c:manualLayout>
                  <c:x val="3.2636880841872169E-2"/>
                  <c:y val="-4.5529232117243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EDE-444E-8EBD-7343CFCE0A5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'G. Cuentas Prov - Int Fijo'!$G$14:$G$27</c:f>
              <c:strCache>
                <c:ptCount val="14"/>
                <c:pt idx="0">
                  <c:v>PICHINCHA</c:v>
                </c:pt>
                <c:pt idx="1">
                  <c:v>GUAYAS</c:v>
                </c:pt>
                <c:pt idx="2">
                  <c:v>AZUAY</c:v>
                </c:pt>
                <c:pt idx="3">
                  <c:v>MANABI</c:v>
                </c:pt>
                <c:pt idx="4">
                  <c:v>TUNGURAHUA</c:v>
                </c:pt>
                <c:pt idx="5">
                  <c:v>EL ORO</c:v>
                </c:pt>
                <c:pt idx="6">
                  <c:v>IMBABURA</c:v>
                </c:pt>
                <c:pt idx="7">
                  <c:v>LOJA</c:v>
                </c:pt>
                <c:pt idx="8">
                  <c:v>CHIMBORAZO</c:v>
                </c:pt>
                <c:pt idx="9">
                  <c:v>SANTO DOMINGO DE LOS TSACHILAS</c:v>
                </c:pt>
                <c:pt idx="10">
                  <c:v>LOS RIOS</c:v>
                </c:pt>
                <c:pt idx="11">
                  <c:v>COTOPAXI</c:v>
                </c:pt>
                <c:pt idx="12">
                  <c:v>SANTA ELENA</c:v>
                </c:pt>
                <c:pt idx="13">
                  <c:v>RESTO DE PROVINCIAS</c:v>
                </c:pt>
              </c:strCache>
            </c:strRef>
          </c:cat>
          <c:val>
            <c:numRef>
              <c:f>'G. Cuentas Prov - Int Fijo'!$H$14:$H$27</c:f>
              <c:numCache>
                <c:formatCode>0.0%</c:formatCode>
                <c:ptCount val="14"/>
                <c:pt idx="0">
                  <c:v>0.30689822909460951</c:v>
                </c:pt>
                <c:pt idx="1">
                  <c:v>0.28023034437227673</c:v>
                </c:pt>
                <c:pt idx="2">
                  <c:v>6.3454892463421841E-2</c:v>
                </c:pt>
                <c:pt idx="3">
                  <c:v>5.1489850033174751E-2</c:v>
                </c:pt>
                <c:pt idx="4">
                  <c:v>3.5564086130976461E-2</c:v>
                </c:pt>
                <c:pt idx="5">
                  <c:v>3.3305189340945555E-2</c:v>
                </c:pt>
                <c:pt idx="6">
                  <c:v>2.9792291685404475E-2</c:v>
                </c:pt>
                <c:pt idx="7">
                  <c:v>2.5785422228165999E-2</c:v>
                </c:pt>
                <c:pt idx="8">
                  <c:v>2.4093486400235824E-2</c:v>
                </c:pt>
                <c:pt idx="9">
                  <c:v>2.3603752678819912E-2</c:v>
                </c:pt>
                <c:pt idx="10">
                  <c:v>2.1180512553429242E-2</c:v>
                </c:pt>
                <c:pt idx="11">
                  <c:v>1.640607966743313E-2</c:v>
                </c:pt>
                <c:pt idx="12">
                  <c:v>1.5152078801922958E-2</c:v>
                </c:pt>
                <c:pt idx="13">
                  <c:v>7.3043784549183616E-2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1EDE-444E-8EBD-7343CFCE0A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7671883107186337"/>
          <c:y val="0.15881410938497556"/>
          <c:w val="0.50351453664445789"/>
          <c:h val="0.78274307639796148"/>
        </c:manualLayout>
      </c:layout>
      <c:pieChart>
        <c:varyColors val="1"/>
        <c:ser>
          <c:idx val="0"/>
          <c:order val="0"/>
          <c:tx>
            <c:strRef>
              <c:f>'G. Cuentas Int. Prestador Fijo'!$D$13</c:f>
              <c:strCache>
                <c:ptCount val="1"/>
                <c:pt idx="0">
                  <c:v>PARTICIPACIÓN DE MERCADO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F0-46E7-8897-346BA39EE37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F0-46E7-8897-346BA39EE37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F0-46E7-8897-346BA39EE37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DF0-46E7-8897-346BA39EE37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DF0-46E7-8897-346BA39EE37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DF0-46E7-8897-346BA39EE373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DF0-46E7-8897-346BA39EE373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DF0-46E7-8897-346BA39EE373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DF0-46E7-8897-346BA39EE373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DF0-46E7-8897-346BA39EE373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35E2-4731-AC03-54FD1E4F4F0F}"/>
              </c:ext>
            </c:extLst>
          </c:dPt>
          <c:dLbls>
            <c:dLbl>
              <c:idx val="0"/>
              <c:layout>
                <c:manualLayout>
                  <c:x val="-0.15227258296603846"/>
                  <c:y val="0.1900036924219261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F0-46E7-8897-346BA39EE373}"/>
                </c:ext>
              </c:extLst>
            </c:dLbl>
            <c:dLbl>
              <c:idx val="1"/>
              <c:layout>
                <c:manualLayout>
                  <c:x val="-6.8311488049344643E-2"/>
                  <c:y val="-0.1801874997057496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F0-46E7-8897-346BA39EE373}"/>
                </c:ext>
              </c:extLst>
            </c:dLbl>
            <c:dLbl>
              <c:idx val="2"/>
              <c:layout>
                <c:manualLayout>
                  <c:x val="8.669027939537774E-2"/>
                  <c:y val="-9.850858399048499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SERVICIOS DE </a:t>
                    </a:r>
                  </a:p>
                  <a:p>
                    <a:pPr>
                      <a:defRPr sz="11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TELECOMUNICACIONES </a:t>
                    </a:r>
                  </a:p>
                  <a:p>
                    <a:pPr>
                      <a:defRPr sz="11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SETEL S.A.
11,25%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302574843633395"/>
                      <c:h val="0.14582763048070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DF0-46E7-8897-346BA39EE373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8634941184716686E-2"/>
                  <c:y val="0.149038995069372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F0-46E7-8897-346BA39EE373}"/>
                </c:ext>
              </c:extLst>
            </c:dLbl>
            <c:dLbl>
              <c:idx val="6"/>
              <c:layout>
                <c:manualLayout>
                  <c:x val="-7.9444542939486024E-2"/>
                  <c:y val="8.031639818701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F0-46E7-8897-346BA39EE373}"/>
                </c:ext>
              </c:extLst>
            </c:dLbl>
            <c:dLbl>
              <c:idx val="7"/>
              <c:layout>
                <c:manualLayout>
                  <c:x val="-4.9139066294492842E-2"/>
                  <c:y val="5.86617559921147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F0-46E7-8897-346BA39EE373}"/>
                </c:ext>
              </c:extLst>
            </c:dLbl>
            <c:dLbl>
              <c:idx val="8"/>
              <c:layout>
                <c:manualLayout>
                  <c:x val="-0.1073251324691982"/>
                  <c:y val="-9.54007980408875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F0-46E7-8897-346BA39EE373}"/>
                </c:ext>
              </c:extLst>
            </c:dLbl>
            <c:dLbl>
              <c:idx val="9"/>
              <c:layout>
                <c:manualLayout>
                  <c:x val="-8.5238140034598661E-2"/>
                  <c:y val="-0.162007554661321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DF0-46E7-8897-346BA39EE373}"/>
                </c:ext>
              </c:extLst>
            </c:dLbl>
            <c:dLbl>
              <c:idx val="10"/>
              <c:layout>
                <c:manualLayout>
                  <c:x val="-2.5179867661252507E-3"/>
                  <c:y val="-0.15648243597661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E2-4731-AC03-54FD1E4F4F0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'G. Cuentas Int. Prestador Fijo'!$B$14:$B$24</c:f>
              <c:strCache>
                <c:ptCount val="11"/>
                <c:pt idx="0">
                  <c:v>CORPORACION NACIONAL DE TELECOMUNICACIONES CNT EP</c:v>
                </c:pt>
                <c:pt idx="1">
                  <c:v>MEGADATOS S.A.</c:v>
                </c:pt>
                <c:pt idx="2">
                  <c:v>SERVICIOS DE TELECOMUNICACIONES SETEL S.A.</c:v>
                </c:pt>
                <c:pt idx="3">
                  <c:v>CONSORCIO ECUATORIANO DE TELECOMUNICACIONES S.A. CONECEL</c:v>
                </c:pt>
                <c:pt idx="4">
                  <c:v>PUNTO NET S.A.</c:v>
                </c:pt>
                <c:pt idx="5">
                  <c:v>ETAPA EP.</c:v>
                </c:pt>
                <c:pt idx="6">
                  <c:v>SOLUCIONES AVANZADAS INFORMATICAS Y TELECOMUNICACIONES  SAITEL</c:v>
                </c:pt>
                <c:pt idx="7">
                  <c:v>TELCONET S.A.</c:v>
                </c:pt>
                <c:pt idx="8">
                  <c:v>PACHECO SAGUAY LUIS EDUARDO</c:v>
                </c:pt>
                <c:pt idx="9">
                  <c:v>GAVILANES PARREÑO IRENE DEL ROCIO</c:v>
                </c:pt>
                <c:pt idx="10">
                  <c:v>RESTO DE PRESTADORES</c:v>
                </c:pt>
              </c:strCache>
            </c:strRef>
          </c:cat>
          <c:val>
            <c:numRef>
              <c:f>'G. Cuentas Int. Prestador Fijo'!$D$14:$D$24</c:f>
              <c:numCache>
                <c:formatCode>0.0%</c:formatCode>
                <c:ptCount val="11"/>
                <c:pt idx="0">
                  <c:v>0.41363569367720804</c:v>
                </c:pt>
                <c:pt idx="1">
                  <c:v>0.17483964752357198</c:v>
                </c:pt>
                <c:pt idx="2">
                  <c:v>0.11249042311580837</c:v>
                </c:pt>
                <c:pt idx="3">
                  <c:v>0.11222766213835637</c:v>
                </c:pt>
                <c:pt idx="4">
                  <c:v>4.0331455549836762E-2</c:v>
                </c:pt>
                <c:pt idx="5">
                  <c:v>3.6506823544702097E-2</c:v>
                </c:pt>
                <c:pt idx="6">
                  <c:v>9.9444199315973838E-3</c:v>
                </c:pt>
                <c:pt idx="7">
                  <c:v>9.2870465901583304E-3</c:v>
                </c:pt>
                <c:pt idx="8">
                  <c:v>7.0601708511430807E-3</c:v>
                </c:pt>
                <c:pt idx="9">
                  <c:v>3.6720611150012502E-3</c:v>
                </c:pt>
                <c:pt idx="10">
                  <c:v>8.0004595962616359E-2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9-40EC-9324-995D8B82666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26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C">
                <a:solidFill>
                  <a:sysClr val="windowText" lastClr="000000"/>
                </a:solidFill>
              </a:rPr>
              <a:t>USUARIOS/CUENTAS INTERNET MÓVIL POR PRESTADOR</a:t>
            </a:r>
          </a:p>
        </c:rich>
      </c:tx>
      <c:layout>
        <c:manualLayout>
          <c:xMode val="edge"/>
          <c:yMode val="edge"/>
          <c:x val="0.27686365763084203"/>
          <c:y val="1.5602339181286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373821304095566"/>
          <c:y val="0.12958585439977899"/>
          <c:w val="0.84676786431532436"/>
          <c:h val="0.759040147759307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A00-4491-9FC6-49433E2BAD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00-4491-9FC6-49433E2BAD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A00-4491-9FC6-49433E2BADB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'G. Cuentas Usuarios Int. Móvil'!$B$14:$B$16</c:f>
              <c:strCache>
                <c:ptCount val="3"/>
                <c:pt idx="0">
                  <c:v>CONECEL S.A.</c:v>
                </c:pt>
                <c:pt idx="1">
                  <c:v>OTECEL S.A</c:v>
                </c:pt>
                <c:pt idx="2">
                  <c:v>CNT EP</c:v>
                </c:pt>
              </c:strCache>
            </c:strRef>
          </c:cat>
          <c:val>
            <c:numRef>
              <c:f>'G. Cuentas Usuarios Int. Móvil'!$C$14:$C$16</c:f>
              <c:numCache>
                <c:formatCode>_(* #,##0_);_(* \(#,##0\);_(* "-"??_);_(@_)</c:formatCode>
                <c:ptCount val="3"/>
                <c:pt idx="0">
                  <c:v>5341485</c:v>
                </c:pt>
                <c:pt idx="1">
                  <c:v>2400702</c:v>
                </c:pt>
                <c:pt idx="2">
                  <c:v>1438528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A00-4491-9FC6-49433E2BAD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6354749908550347E-2"/>
          <c:y val="0.36312400423631258"/>
          <c:w val="0.17682257164446508"/>
          <c:h val="0.177786987152921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1</xdr:row>
      <xdr:rowOff>114301</xdr:rowOff>
    </xdr:from>
    <xdr:to>
      <xdr:col>11</xdr:col>
      <xdr:colOff>638175</xdr:colOff>
      <xdr:row>3</xdr:row>
      <xdr:rowOff>117915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42901"/>
          <a:ext cx="2428875" cy="460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13</xdr:row>
      <xdr:rowOff>161926</xdr:rowOff>
    </xdr:from>
    <xdr:to>
      <xdr:col>16</xdr:col>
      <xdr:colOff>552450</xdr:colOff>
      <xdr:row>31</xdr:row>
      <xdr:rowOff>228600</xdr:rowOff>
    </xdr:to>
    <xdr:graphicFrame macro="">
      <xdr:nvGraphicFramePr>
        <xdr:cNvPr id="4976686" name="1 Gráfico">
          <a:extLst>
            <a:ext uri="{FF2B5EF4-FFF2-40B4-BE49-F238E27FC236}">
              <a16:creationId xmlns:a16="http://schemas.microsoft.com/office/drawing/2014/main" xmlns="" id="{00000000-0008-0000-0100-00002EF04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216692</xdr:colOff>
      <xdr:row>1</xdr:row>
      <xdr:rowOff>95250</xdr:rowOff>
    </xdr:from>
    <xdr:to>
      <xdr:col>16</xdr:col>
      <xdr:colOff>276225</xdr:colOff>
      <xdr:row>3</xdr:row>
      <xdr:rowOff>209550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3892" y="323850"/>
          <a:ext cx="3012283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0.14362</cdr:x>
      <cdr:y>0.03487</cdr:y>
    </cdr:from>
    <cdr:to>
      <cdr:x>0.91667</cdr:x>
      <cdr:y>0.12011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71526" y="149129"/>
          <a:ext cx="4152899" cy="36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400" b="1"/>
            <a:t>Cuentas Internet</a:t>
          </a:r>
          <a:r>
            <a:rPr lang="es-ES" sz="1400" b="1" baseline="0"/>
            <a:t> Fijo y Móvil por cada 100 habitantes</a:t>
          </a:r>
          <a:endParaRPr lang="es-ES" sz="14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1743075</xdr:colOff>
      <xdr:row>1</xdr:row>
      <xdr:rowOff>114300</xdr:rowOff>
    </xdr:from>
    <xdr:to>
      <xdr:col>4</xdr:col>
      <xdr:colOff>2038350</xdr:colOff>
      <xdr:row>3</xdr:row>
      <xdr:rowOff>117914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342900"/>
          <a:ext cx="2428875" cy="4608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38100</xdr:rowOff>
    </xdr:from>
    <xdr:to>
      <xdr:col>12</xdr:col>
      <xdr:colOff>752475</xdr:colOff>
      <xdr:row>42</xdr:row>
      <xdr:rowOff>247649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718938</xdr:colOff>
      <xdr:row>1</xdr:row>
      <xdr:rowOff>66674</xdr:rowOff>
    </xdr:from>
    <xdr:to>
      <xdr:col>12</xdr:col>
      <xdr:colOff>733425</xdr:colOff>
      <xdr:row>3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5863" y="295274"/>
          <a:ext cx="3062487" cy="5810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972541</xdr:colOff>
      <xdr:row>1</xdr:row>
      <xdr:rowOff>66674</xdr:rowOff>
    </xdr:from>
    <xdr:to>
      <xdr:col>5</xdr:col>
      <xdr:colOff>971550</xdr:colOff>
      <xdr:row>3</xdr:row>
      <xdr:rowOff>133349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8141" y="295274"/>
          <a:ext cx="2761259" cy="523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35719</xdr:rowOff>
    </xdr:from>
    <xdr:to>
      <xdr:col>12</xdr:col>
      <xdr:colOff>1190625</xdr:colOff>
      <xdr:row>29</xdr:row>
      <xdr:rowOff>338950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17660</xdr:colOff>
      <xdr:row>1</xdr:row>
      <xdr:rowOff>66674</xdr:rowOff>
    </xdr:from>
    <xdr:to>
      <xdr:col>12</xdr:col>
      <xdr:colOff>1095376</xdr:colOff>
      <xdr:row>4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1560" y="295274"/>
          <a:ext cx="3363716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0</xdr:rowOff>
    </xdr:from>
    <xdr:to>
      <xdr:col>12</xdr:col>
      <xdr:colOff>561975</xdr:colOff>
      <xdr:row>33</xdr:row>
      <xdr:rowOff>238124</xdr:rowOff>
    </xdr:to>
    <xdr:graphicFrame macro="">
      <xdr:nvGraphicFramePr>
        <xdr:cNvPr id="4988975" name="Gráfico 3">
          <a:extLst>
            <a:ext uri="{FF2B5EF4-FFF2-40B4-BE49-F238E27FC236}">
              <a16:creationId xmlns:a16="http://schemas.microsoft.com/office/drawing/2014/main" xmlns="" id="{00000000-0008-0000-0600-00002F204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671313</xdr:colOff>
      <xdr:row>1</xdr:row>
      <xdr:rowOff>76199</xdr:rowOff>
    </xdr:from>
    <xdr:to>
      <xdr:col>12</xdr:col>
      <xdr:colOff>685800</xdr:colOff>
      <xdr:row>3</xdr:row>
      <xdr:rowOff>200024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3463" y="304799"/>
          <a:ext cx="3062487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/>
  </sheetViews>
  <sheetFormatPr baseColWidth="10" defaultRowHeight="12.75" x14ac:dyDescent="0.2"/>
  <cols>
    <col min="1" max="1" width="6" style="19" customWidth="1"/>
    <col min="2" max="5" width="11.42578125" style="19"/>
    <col min="6" max="6" width="13.140625" style="19" customWidth="1"/>
    <col min="7" max="16384" width="11.42578125" style="19"/>
  </cols>
  <sheetData>
    <row r="1" spans="1:12" s="5" customFormat="1" ht="18" customHeight="1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s="5" customFormat="1" ht="18" customHeight="1" x14ac:dyDescent="0.25">
      <c r="A2" s="109"/>
      <c r="B2" s="110" t="s">
        <v>254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</row>
    <row r="3" spans="1:12" s="5" customFormat="1" ht="18" customHeight="1" x14ac:dyDescent="0.25">
      <c r="A3" s="109"/>
      <c r="B3" s="113"/>
      <c r="C3" s="111"/>
      <c r="D3" s="111"/>
      <c r="E3" s="111"/>
      <c r="F3" s="111"/>
      <c r="G3" s="111"/>
      <c r="H3" s="111"/>
      <c r="I3" s="111"/>
      <c r="J3" s="111"/>
      <c r="K3" s="111"/>
      <c r="L3" s="112"/>
    </row>
    <row r="4" spans="1:12" s="5" customFormat="1" ht="18" customHeight="1" x14ac:dyDescent="0.25">
      <c r="A4" s="109"/>
      <c r="B4" s="114" t="s">
        <v>227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</row>
    <row r="5" spans="1:12" s="5" customFormat="1" ht="18" customHeight="1" thickBot="1" x14ac:dyDescent="0.3">
      <c r="A5" s="109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2"/>
    </row>
    <row r="6" spans="1:12" s="5" customFormat="1" ht="15" x14ac:dyDescent="0.25">
      <c r="A6" s="115"/>
      <c r="B6" s="116" t="s">
        <v>671</v>
      </c>
      <c r="C6" s="117"/>
      <c r="D6" s="117"/>
      <c r="E6" s="117"/>
      <c r="F6" s="117"/>
      <c r="G6" s="117"/>
      <c r="H6" s="117"/>
      <c r="I6" s="117"/>
      <c r="J6" s="117"/>
      <c r="K6" s="117"/>
      <c r="L6" s="118"/>
    </row>
    <row r="7" spans="1:12" s="5" customFormat="1" ht="15" x14ac:dyDescent="0.25">
      <c r="A7" s="119"/>
      <c r="B7" s="128" t="s">
        <v>734</v>
      </c>
      <c r="C7" s="120"/>
      <c r="D7" s="120"/>
      <c r="E7" s="120"/>
      <c r="F7" s="120"/>
      <c r="G7" s="120"/>
      <c r="H7" s="120"/>
      <c r="I7" s="120"/>
      <c r="J7" s="120"/>
      <c r="K7" s="120"/>
      <c r="L7" s="121"/>
    </row>
    <row r="8" spans="1:12" s="5" customFormat="1" ht="15.75" thickBot="1" x14ac:dyDescent="0.3">
      <c r="A8" s="122"/>
      <c r="B8" s="129" t="s">
        <v>675</v>
      </c>
      <c r="C8" s="123"/>
      <c r="D8" s="123"/>
      <c r="E8" s="123"/>
      <c r="F8" s="124"/>
      <c r="G8" s="124"/>
      <c r="H8" s="124"/>
      <c r="I8" s="124"/>
      <c r="J8" s="124"/>
      <c r="K8" s="124"/>
      <c r="L8" s="125"/>
    </row>
    <row r="9" spans="1:12" s="5" customFormat="1" ht="15.75" thickBot="1" x14ac:dyDescent="0.3">
      <c r="A9" s="6"/>
      <c r="B9" s="7"/>
      <c r="C9" s="8"/>
      <c r="D9" s="8"/>
      <c r="E9" s="8"/>
      <c r="F9" s="8"/>
      <c r="G9" s="8"/>
      <c r="H9" s="8"/>
      <c r="I9" s="8"/>
      <c r="J9" s="8"/>
      <c r="K9" s="8"/>
      <c r="L9" s="9"/>
    </row>
    <row r="10" spans="1:12" ht="15" x14ac:dyDescent="0.2">
      <c r="A10" s="172" t="s">
        <v>228</v>
      </c>
      <c r="B10" s="173"/>
      <c r="C10" s="173"/>
      <c r="D10" s="173"/>
      <c r="E10" s="173"/>
      <c r="F10" s="173"/>
      <c r="G10" s="179" t="s">
        <v>329</v>
      </c>
      <c r="H10" s="179"/>
      <c r="I10" s="179"/>
      <c r="J10" s="179"/>
      <c r="K10" s="179"/>
      <c r="L10" s="180"/>
    </row>
    <row r="11" spans="1:12" ht="14.25" customHeight="1" x14ac:dyDescent="0.2">
      <c r="A11" s="174"/>
      <c r="B11" s="175"/>
      <c r="C11" s="175"/>
      <c r="D11" s="175"/>
      <c r="E11" s="175"/>
      <c r="F11" s="175"/>
      <c r="G11" s="126"/>
      <c r="H11" s="126"/>
      <c r="I11" s="126"/>
      <c r="J11" s="126"/>
      <c r="K11" s="126"/>
      <c r="L11" s="127"/>
    </row>
    <row r="12" spans="1:12" ht="30" customHeight="1" x14ac:dyDescent="0.2">
      <c r="A12" s="176" t="s">
        <v>257</v>
      </c>
      <c r="B12" s="177"/>
      <c r="C12" s="177"/>
      <c r="D12" s="177"/>
      <c r="E12" s="177"/>
      <c r="F12" s="178"/>
      <c r="G12" s="181" t="s">
        <v>253</v>
      </c>
      <c r="H12" s="181"/>
      <c r="I12" s="181"/>
      <c r="J12" s="181"/>
      <c r="K12" s="181"/>
      <c r="L12" s="182"/>
    </row>
    <row r="13" spans="1:12" ht="30" customHeight="1" x14ac:dyDescent="0.2">
      <c r="A13" s="176" t="s">
        <v>360</v>
      </c>
      <c r="B13" s="177"/>
      <c r="C13" s="177"/>
      <c r="D13" s="177"/>
      <c r="E13" s="177"/>
      <c r="F13" s="178"/>
      <c r="G13" s="181" t="s">
        <v>252</v>
      </c>
      <c r="H13" s="181"/>
      <c r="I13" s="181"/>
      <c r="J13" s="181"/>
      <c r="K13" s="181"/>
      <c r="L13" s="182"/>
    </row>
    <row r="14" spans="1:12" ht="30" customHeight="1" x14ac:dyDescent="0.2">
      <c r="A14" s="176" t="s">
        <v>361</v>
      </c>
      <c r="B14" s="177"/>
      <c r="C14" s="177"/>
      <c r="D14" s="177"/>
      <c r="E14" s="177"/>
      <c r="F14" s="178"/>
      <c r="G14" s="181" t="s">
        <v>258</v>
      </c>
      <c r="H14" s="181"/>
      <c r="I14" s="181"/>
      <c r="J14" s="181"/>
      <c r="K14" s="181"/>
      <c r="L14" s="182"/>
    </row>
    <row r="15" spans="1:12" ht="30" customHeight="1" x14ac:dyDescent="0.2">
      <c r="A15" s="176" t="s">
        <v>224</v>
      </c>
      <c r="B15" s="177"/>
      <c r="C15" s="177"/>
      <c r="D15" s="177"/>
      <c r="E15" s="177"/>
      <c r="F15" s="178"/>
      <c r="G15" s="181" t="s">
        <v>259</v>
      </c>
      <c r="H15" s="181"/>
      <c r="I15" s="181"/>
      <c r="J15" s="181"/>
      <c r="K15" s="181"/>
      <c r="L15" s="182"/>
    </row>
    <row r="16" spans="1:12" ht="30" customHeight="1" x14ac:dyDescent="0.2">
      <c r="A16" s="176" t="s">
        <v>225</v>
      </c>
      <c r="B16" s="177"/>
      <c r="C16" s="177"/>
      <c r="D16" s="177"/>
      <c r="E16" s="177"/>
      <c r="F16" s="178"/>
      <c r="G16" s="181" t="s">
        <v>260</v>
      </c>
      <c r="H16" s="181"/>
      <c r="I16" s="181"/>
      <c r="J16" s="181"/>
      <c r="K16" s="181"/>
      <c r="L16" s="182"/>
    </row>
    <row r="17" spans="1:12" ht="30" customHeight="1" x14ac:dyDescent="0.2">
      <c r="A17" s="176" t="s">
        <v>362</v>
      </c>
      <c r="B17" s="177"/>
      <c r="C17" s="177"/>
      <c r="D17" s="177"/>
      <c r="E17" s="177"/>
      <c r="F17" s="177"/>
      <c r="G17" s="186" t="s">
        <v>262</v>
      </c>
      <c r="H17" s="181"/>
      <c r="I17" s="181"/>
      <c r="J17" s="181"/>
      <c r="K17" s="181"/>
      <c r="L17" s="182"/>
    </row>
    <row r="18" spans="1:12" ht="30" customHeight="1" thickBot="1" x14ac:dyDescent="0.25">
      <c r="A18" s="183" t="s">
        <v>363</v>
      </c>
      <c r="B18" s="184"/>
      <c r="C18" s="184"/>
      <c r="D18" s="184"/>
      <c r="E18" s="184"/>
      <c r="F18" s="185"/>
      <c r="G18" s="187" t="s">
        <v>261</v>
      </c>
      <c r="H18" s="187"/>
      <c r="I18" s="187"/>
      <c r="J18" s="187"/>
      <c r="K18" s="187"/>
      <c r="L18" s="188"/>
    </row>
  </sheetData>
  <mergeCells count="17">
    <mergeCell ref="A18:F18"/>
    <mergeCell ref="G17:L17"/>
    <mergeCell ref="G18:L18"/>
    <mergeCell ref="G14:L14"/>
    <mergeCell ref="G15:L15"/>
    <mergeCell ref="A17:F17"/>
    <mergeCell ref="G16:L16"/>
    <mergeCell ref="A10:F10"/>
    <mergeCell ref="A11:F11"/>
    <mergeCell ref="A16:F16"/>
    <mergeCell ref="G10:L10"/>
    <mergeCell ref="A12:F12"/>
    <mergeCell ref="A13:F13"/>
    <mergeCell ref="A14:F14"/>
    <mergeCell ref="A15:F15"/>
    <mergeCell ref="G12:L12"/>
    <mergeCell ref="G13:L13"/>
  </mergeCells>
  <hyperlinks>
    <hyperlink ref="A12" location="Cuentas100hab!A1" display="1. Cuentas del Servicio de Acceso a Internet Fijo y Móvil"/>
    <hyperlink ref="A13" location="' D Provincia'!A1" display="2. Datos de Cuentas y Usuarios de Internet por Provincia"/>
    <hyperlink ref="A14" location="'D Prestador'!A1" display="3. Datos de Cuentas y Usuarios de Internet por Prestador"/>
    <hyperlink ref="A15" location="'G. Cuentas Prov - Int Fijo'!A1" display="4. Gráfico Distribución de Cuentas de Internet Fijo por Provincia"/>
    <hyperlink ref="A16" location="'G. Cuentas Int. Prestador Fijo'!A1" display="5. Gráfico Distribución de Cuentas de Internet Fijo por Prestador"/>
    <hyperlink ref="A17" location="'G. Cuentas Usuarios Int. Móvil'!A1" display="9. Gráfico Distribución de Cuentas / Usuarios de Internet Móvil por Prestador"/>
    <hyperlink ref="A18" location="'Provincia con %'!A1" display="10. Datos de Cuentas y Usuarios de Internet por Provincia en Porcentaj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1"/>
  <sheetViews>
    <sheetView workbookViewId="0"/>
  </sheetViews>
  <sheetFormatPr baseColWidth="10" defaultRowHeight="12.75" x14ac:dyDescent="0.2"/>
  <cols>
    <col min="1" max="1" width="9.42578125" style="5" customWidth="1"/>
    <col min="2" max="4" width="16.85546875" style="5" customWidth="1"/>
    <col min="5" max="5" width="3.5703125" style="5" customWidth="1"/>
    <col min="6" max="6" width="13.28515625" style="5" customWidth="1"/>
    <col min="7" max="13" width="8.85546875" style="5" customWidth="1"/>
    <col min="14" max="14" width="8.85546875" style="40" customWidth="1"/>
    <col min="15" max="17" width="8.85546875" style="5" customWidth="1"/>
    <col min="18" max="16384" width="11.42578125" style="5"/>
  </cols>
  <sheetData>
    <row r="1" spans="1:17" ht="18" customHeight="1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8"/>
    </row>
    <row r="2" spans="1:17" ht="18" customHeight="1" x14ac:dyDescent="0.25">
      <c r="A2" s="109"/>
      <c r="B2" s="110" t="s">
        <v>254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</row>
    <row r="3" spans="1:17" ht="18" customHeight="1" x14ac:dyDescent="0.25">
      <c r="A3" s="109"/>
      <c r="B3" s="113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2"/>
    </row>
    <row r="4" spans="1:17" ht="18" customHeight="1" x14ac:dyDescent="0.25">
      <c r="A4" s="109"/>
      <c r="B4" s="114" t="s">
        <v>221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2"/>
    </row>
    <row r="5" spans="1:17" ht="18" customHeight="1" thickBot="1" x14ac:dyDescent="0.3">
      <c r="A5" s="13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</row>
    <row r="6" spans="1:17" ht="15" customHeight="1" x14ac:dyDescent="0.25">
      <c r="A6" s="115"/>
      <c r="B6" s="116" t="s">
        <v>671</v>
      </c>
      <c r="C6" s="131"/>
      <c r="D6" s="131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8"/>
    </row>
    <row r="7" spans="1:17" ht="15" customHeight="1" x14ac:dyDescent="0.25">
      <c r="A7" s="119"/>
      <c r="B7" s="128" t="str">
        <f>Índice!B7</f>
        <v>Fecha de publicación: Julio de 2020</v>
      </c>
      <c r="C7" s="132"/>
      <c r="D7" s="132"/>
      <c r="E7" s="120"/>
      <c r="F7" s="120"/>
      <c r="G7" s="120"/>
      <c r="H7" s="120"/>
      <c r="I7" s="120"/>
      <c r="J7" s="120"/>
      <c r="K7" s="133" t="s">
        <v>226</v>
      </c>
      <c r="L7" s="133"/>
      <c r="M7" s="120"/>
      <c r="N7" s="120"/>
      <c r="O7" s="120"/>
      <c r="P7" s="120"/>
      <c r="Q7" s="121"/>
    </row>
    <row r="8" spans="1:17" ht="15" customHeight="1" thickBot="1" x14ac:dyDescent="0.3">
      <c r="A8" s="122"/>
      <c r="B8" s="129" t="str">
        <f>Índice!B8</f>
        <v>Fecha de corte:Marzo de 2020 (I Trimestre)</v>
      </c>
      <c r="C8" s="134"/>
      <c r="D8" s="13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5"/>
    </row>
    <row r="9" spans="1:17" ht="20.100000000000001" customHeight="1" x14ac:dyDescent="0.2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7" ht="37.5" customHeight="1" x14ac:dyDescent="0.2">
      <c r="A10" s="151" t="s">
        <v>210</v>
      </c>
      <c r="B10" s="152" t="s">
        <v>214</v>
      </c>
      <c r="C10" s="152" t="s">
        <v>211</v>
      </c>
      <c r="D10" s="152" t="s">
        <v>215</v>
      </c>
      <c r="E10" s="34"/>
      <c r="F10" s="190" t="s">
        <v>218</v>
      </c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</row>
    <row r="11" spans="1:17" ht="20.100000000000001" customHeight="1" x14ac:dyDescent="0.2">
      <c r="A11" s="60">
        <v>40543</v>
      </c>
      <c r="B11" s="61">
        <f t="shared" ref="B11:B33" si="0">B36+B61</f>
        <v>804091</v>
      </c>
      <c r="C11" s="61">
        <v>14111640</v>
      </c>
      <c r="D11" s="64">
        <f t="shared" ref="D11:D33" si="1">B11/C11</f>
        <v>5.6980691117403788E-2</v>
      </c>
      <c r="E11" s="35"/>
      <c r="F11" s="65" t="s">
        <v>210</v>
      </c>
      <c r="G11" s="66">
        <v>2010</v>
      </c>
      <c r="H11" s="66">
        <v>2011</v>
      </c>
      <c r="I11" s="66">
        <v>2012</v>
      </c>
      <c r="J11" s="66">
        <v>2013</v>
      </c>
      <c r="K11" s="66">
        <v>2014</v>
      </c>
      <c r="L11" s="66">
        <v>2015</v>
      </c>
      <c r="M11" s="66">
        <v>2016</v>
      </c>
      <c r="N11" s="66">
        <v>2017</v>
      </c>
      <c r="O11" s="66">
        <v>2018</v>
      </c>
      <c r="P11" s="66">
        <v>2019</v>
      </c>
      <c r="Q11" s="66" t="s">
        <v>731</v>
      </c>
    </row>
    <row r="12" spans="1:17" ht="20.100000000000001" customHeight="1" x14ac:dyDescent="0.2">
      <c r="A12" s="60">
        <v>40908</v>
      </c>
      <c r="B12" s="61">
        <f t="shared" si="0"/>
        <v>2158929</v>
      </c>
      <c r="C12" s="61">
        <v>14443679</v>
      </c>
      <c r="D12" s="64">
        <f t="shared" si="1"/>
        <v>0.1494722362633509</v>
      </c>
      <c r="E12" s="34"/>
      <c r="F12" s="13" t="s">
        <v>212</v>
      </c>
      <c r="G12" s="4">
        <f>D36</f>
        <v>3.3477965707741975E-2</v>
      </c>
      <c r="H12" s="4">
        <f>D37</f>
        <v>4.4713123297741526E-2</v>
      </c>
      <c r="I12" s="4">
        <f>D38</f>
        <v>5.9753219196663661E-2</v>
      </c>
      <c r="J12" s="4">
        <f>D39</f>
        <v>6.8751331637669791E-2</v>
      </c>
      <c r="K12" s="4">
        <f>D40</f>
        <v>8.2533446023220394E-2</v>
      </c>
      <c r="L12" s="4">
        <f>D41</f>
        <v>9.1616149156537166E-2</v>
      </c>
      <c r="M12" s="4">
        <f>D45</f>
        <v>9.7609314206233602E-2</v>
      </c>
      <c r="N12" s="4">
        <f>D49</f>
        <v>0.10606183700436617</v>
      </c>
      <c r="O12" s="4">
        <f>D53</f>
        <v>0.11480292312796582</v>
      </c>
      <c r="P12" s="4">
        <f>D57</f>
        <v>0.12120469636702282</v>
      </c>
      <c r="Q12" s="4">
        <f>D58</f>
        <v>0.12254866731289023</v>
      </c>
    </row>
    <row r="13" spans="1:17" ht="20.100000000000001" customHeight="1" x14ac:dyDescent="0.2">
      <c r="A13" s="60">
        <v>41274</v>
      </c>
      <c r="B13" s="61">
        <f t="shared" si="0"/>
        <v>4190756</v>
      </c>
      <c r="C13" s="61">
        <v>14899214</v>
      </c>
      <c r="D13" s="64">
        <f t="shared" si="1"/>
        <v>0.28127362960220587</v>
      </c>
      <c r="E13" s="34"/>
      <c r="F13" s="13" t="s">
        <v>213</v>
      </c>
      <c r="G13" s="4">
        <f>D61</f>
        <v>2.350272540966181E-2</v>
      </c>
      <c r="H13" s="4">
        <f>D62</f>
        <v>0.10475911296560939</v>
      </c>
      <c r="I13" s="4">
        <f>D63</f>
        <v>0.22152041040554221</v>
      </c>
      <c r="J13" s="4">
        <f>D64</f>
        <v>0.26660183309414304</v>
      </c>
      <c r="K13" s="4">
        <f>D65</f>
        <v>0.30785128478825036</v>
      </c>
      <c r="L13" s="4">
        <f>D66</f>
        <v>0.34973417031332199</v>
      </c>
      <c r="M13" s="4">
        <f>D70</f>
        <v>0.47036184873247966</v>
      </c>
      <c r="N13" s="4">
        <f>D74</f>
        <v>0.52495031123308211</v>
      </c>
      <c r="O13" s="4">
        <f>D78</f>
        <v>0.54882159905936534</v>
      </c>
      <c r="P13" s="4">
        <f>D82</f>
        <v>0.54064382493708318</v>
      </c>
      <c r="Q13" s="4">
        <f>D83</f>
        <v>0.52979977341784745</v>
      </c>
    </row>
    <row r="14" spans="1:17" ht="20.100000000000001" customHeight="1" x14ac:dyDescent="0.2">
      <c r="A14" s="60">
        <v>41639</v>
      </c>
      <c r="B14" s="61">
        <f t="shared" si="0"/>
        <v>5290112</v>
      </c>
      <c r="C14" s="61">
        <v>15774749</v>
      </c>
      <c r="D14" s="64">
        <f t="shared" si="1"/>
        <v>0.33535316473181287</v>
      </c>
      <c r="E14" s="34"/>
      <c r="F14" s="34"/>
      <c r="G14" s="34"/>
      <c r="H14" s="34"/>
      <c r="I14" s="34"/>
      <c r="J14" s="34"/>
      <c r="K14" s="34"/>
      <c r="L14" s="34"/>
      <c r="M14" s="34"/>
    </row>
    <row r="15" spans="1:17" ht="20.100000000000001" customHeight="1" x14ac:dyDescent="0.2">
      <c r="A15" s="60">
        <v>42004</v>
      </c>
      <c r="B15" s="61">
        <f t="shared" si="0"/>
        <v>6256878</v>
      </c>
      <c r="C15" s="61">
        <v>16027466</v>
      </c>
      <c r="D15" s="64">
        <f t="shared" si="1"/>
        <v>0.39038473081147074</v>
      </c>
      <c r="E15" s="34"/>
      <c r="F15" s="34"/>
      <c r="G15" s="34"/>
      <c r="H15" s="34"/>
      <c r="I15" s="34"/>
      <c r="J15" s="34"/>
      <c r="K15" s="34"/>
      <c r="L15" s="34"/>
      <c r="M15" s="34"/>
    </row>
    <row r="16" spans="1:17" ht="20.100000000000001" customHeight="1" x14ac:dyDescent="0.2">
      <c r="A16" s="60">
        <v>42339</v>
      </c>
      <c r="B16" s="61">
        <f t="shared" si="0"/>
        <v>7184673</v>
      </c>
      <c r="C16" s="61">
        <v>16278844</v>
      </c>
      <c r="D16" s="64">
        <v>0.44135031946985914</v>
      </c>
      <c r="E16" s="34"/>
      <c r="F16" s="34"/>
      <c r="G16" s="34"/>
      <c r="H16" s="34"/>
      <c r="I16" s="34"/>
      <c r="J16" s="34"/>
      <c r="K16" s="34"/>
      <c r="L16" s="34"/>
      <c r="M16" s="34"/>
    </row>
    <row r="17" spans="1:13" ht="20.100000000000001" customHeight="1" x14ac:dyDescent="0.2">
      <c r="A17" s="60">
        <v>42460</v>
      </c>
      <c r="B17" s="61">
        <f t="shared" si="0"/>
        <v>7503071</v>
      </c>
      <c r="C17" s="61">
        <v>16341315.774747703</v>
      </c>
      <c r="D17" s="64">
        <f>B17/C17</f>
        <v>0.45914729899501261</v>
      </c>
      <c r="E17" s="34"/>
      <c r="F17" s="34"/>
      <c r="G17" s="34"/>
      <c r="H17" s="34"/>
      <c r="I17" s="34"/>
      <c r="J17" s="34"/>
      <c r="K17" s="34"/>
      <c r="L17" s="34"/>
      <c r="M17" s="34"/>
    </row>
    <row r="18" spans="1:13" ht="20.100000000000001" customHeight="1" x14ac:dyDescent="0.2">
      <c r="A18" s="60">
        <v>42551</v>
      </c>
      <c r="B18" s="61">
        <f t="shared" si="0"/>
        <v>7791315</v>
      </c>
      <c r="C18" s="61">
        <v>16403786</v>
      </c>
      <c r="D18" s="64">
        <f t="shared" si="1"/>
        <v>0.47497053424130259</v>
      </c>
      <c r="E18" s="34"/>
      <c r="F18" s="34"/>
      <c r="G18" s="34"/>
      <c r="H18" s="34"/>
      <c r="I18" s="34"/>
      <c r="J18" s="34"/>
      <c r="K18" s="34"/>
      <c r="L18" s="34"/>
      <c r="M18" s="34"/>
    </row>
    <row r="19" spans="1:13" ht="20.100000000000001" customHeight="1" x14ac:dyDescent="0.2">
      <c r="A19" s="60">
        <v>42614</v>
      </c>
      <c r="B19" s="61">
        <f t="shared" si="0"/>
        <v>8375777</v>
      </c>
      <c r="C19" s="61">
        <v>16466259.208370619</v>
      </c>
      <c r="D19" s="64">
        <f t="shared" si="1"/>
        <v>0.50866301167797578</v>
      </c>
      <c r="E19" s="34"/>
      <c r="F19" s="34"/>
      <c r="G19" s="34"/>
      <c r="H19" s="34"/>
      <c r="I19" s="34"/>
      <c r="J19" s="34"/>
      <c r="K19" s="34"/>
      <c r="L19" s="34"/>
      <c r="M19" s="34"/>
    </row>
    <row r="20" spans="1:13" ht="20.100000000000001" customHeight="1" x14ac:dyDescent="0.2">
      <c r="A20" s="60">
        <v>42705</v>
      </c>
      <c r="B20" s="61">
        <f t="shared" si="0"/>
        <v>9387842</v>
      </c>
      <c r="C20" s="61">
        <v>16528730.000000004</v>
      </c>
      <c r="D20" s="64">
        <f t="shared" si="1"/>
        <v>0.5679711629387133</v>
      </c>
      <c r="E20" s="34"/>
      <c r="F20" s="34"/>
      <c r="G20" s="34"/>
      <c r="H20" s="34"/>
      <c r="I20" s="34"/>
      <c r="J20" s="34"/>
      <c r="K20" s="34"/>
      <c r="L20" s="34"/>
      <c r="M20" s="34"/>
    </row>
    <row r="21" spans="1:13" ht="20.100000000000001" customHeight="1" x14ac:dyDescent="0.2">
      <c r="A21" s="60">
        <v>42795</v>
      </c>
      <c r="B21" s="61">
        <f t="shared" si="0"/>
        <v>9409009</v>
      </c>
      <c r="C21" s="61">
        <v>16590792</v>
      </c>
      <c r="D21" s="64">
        <f t="shared" si="1"/>
        <v>0.56712235317036097</v>
      </c>
      <c r="E21" s="34"/>
      <c r="F21" s="34"/>
      <c r="G21" s="34"/>
      <c r="H21" s="34"/>
      <c r="I21" s="34"/>
      <c r="J21" s="34"/>
      <c r="K21" s="34"/>
      <c r="L21" s="34"/>
      <c r="M21" s="34"/>
    </row>
    <row r="22" spans="1:13" ht="20.100000000000001" customHeight="1" x14ac:dyDescent="0.2">
      <c r="A22" s="60">
        <v>42887</v>
      </c>
      <c r="B22" s="61">
        <f t="shared" si="0"/>
        <v>9807442</v>
      </c>
      <c r="C22" s="61">
        <v>16652853.5</v>
      </c>
      <c r="D22" s="64">
        <f t="shared" si="1"/>
        <v>0.58893462312630085</v>
      </c>
      <c r="E22" s="34"/>
      <c r="F22" s="34"/>
      <c r="G22" s="34"/>
      <c r="H22" s="34"/>
      <c r="I22" s="34"/>
      <c r="J22" s="34"/>
      <c r="K22" s="34"/>
      <c r="L22" s="34"/>
      <c r="M22" s="34"/>
    </row>
    <row r="23" spans="1:13" ht="20.100000000000001" customHeight="1" x14ac:dyDescent="0.2">
      <c r="A23" s="60">
        <v>42979</v>
      </c>
      <c r="B23" s="61">
        <f t="shared" si="0"/>
        <v>10370911</v>
      </c>
      <c r="C23" s="61">
        <v>16714915.25</v>
      </c>
      <c r="D23" s="64">
        <f t="shared" si="1"/>
        <v>0.62045848542366977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1:13" ht="20.100000000000001" customHeight="1" x14ac:dyDescent="0.2">
      <c r="A24" s="60">
        <v>43070</v>
      </c>
      <c r="B24" s="61">
        <f t="shared" si="0"/>
        <v>10586476.29770026</v>
      </c>
      <c r="C24" s="61">
        <v>16776977</v>
      </c>
      <c r="D24" s="64">
        <f t="shared" si="1"/>
        <v>0.63101214823744822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1:13" ht="20.100000000000001" customHeight="1" x14ac:dyDescent="0.2">
      <c r="A25" s="60">
        <v>43160</v>
      </c>
      <c r="B25" s="61">
        <f t="shared" si="0"/>
        <v>10491657.353403497</v>
      </c>
      <c r="C25" s="61">
        <v>16838584.750000004</v>
      </c>
      <c r="D25" s="64">
        <f t="shared" si="1"/>
        <v>0.6230723964734326</v>
      </c>
      <c r="E25" s="34"/>
      <c r="F25" s="34"/>
      <c r="G25" s="34"/>
      <c r="H25" s="34"/>
      <c r="I25" s="34"/>
      <c r="J25" s="34"/>
      <c r="K25" s="34"/>
      <c r="L25" s="34"/>
      <c r="M25" s="34"/>
    </row>
    <row r="26" spans="1:13" ht="20.100000000000001" customHeight="1" x14ac:dyDescent="0.2">
      <c r="A26" s="60">
        <v>43252</v>
      </c>
      <c r="B26" s="61">
        <f t="shared" si="0"/>
        <v>10781317</v>
      </c>
      <c r="C26" s="61">
        <v>16900192.500000007</v>
      </c>
      <c r="D26" s="64">
        <f t="shared" si="1"/>
        <v>0.63794048499743394</v>
      </c>
      <c r="E26" s="34"/>
      <c r="F26" s="34"/>
      <c r="G26" s="34"/>
      <c r="H26" s="34"/>
      <c r="I26" s="34"/>
      <c r="J26" s="34"/>
      <c r="K26" s="34"/>
      <c r="L26" s="34"/>
      <c r="M26" s="34"/>
    </row>
    <row r="27" spans="1:13" ht="20.100000000000001" customHeight="1" x14ac:dyDescent="0.2">
      <c r="A27" s="60">
        <v>43344</v>
      </c>
      <c r="B27" s="61">
        <f t="shared" si="0"/>
        <v>10972928</v>
      </c>
      <c r="C27" s="61">
        <v>16961800.250000011</v>
      </c>
      <c r="D27" s="64">
        <f t="shared" si="1"/>
        <v>0.64692001074591077</v>
      </c>
      <c r="E27" s="34"/>
      <c r="F27" s="34"/>
      <c r="G27" s="34"/>
      <c r="H27" s="34"/>
      <c r="I27" s="34"/>
      <c r="J27" s="34"/>
      <c r="K27" s="34"/>
      <c r="L27" s="34"/>
      <c r="M27" s="34"/>
    </row>
    <row r="28" spans="1:13" ht="20.100000000000001" customHeight="1" x14ac:dyDescent="0.2">
      <c r="A28" s="60">
        <v>43435</v>
      </c>
      <c r="B28" s="61">
        <f t="shared" si="0"/>
        <v>11297151</v>
      </c>
      <c r="C28" s="61">
        <v>17023408.000000015</v>
      </c>
      <c r="D28" s="64">
        <f t="shared" si="1"/>
        <v>0.66362452218733115</v>
      </c>
      <c r="E28" s="34"/>
      <c r="F28" s="34"/>
      <c r="G28" s="34"/>
      <c r="H28" s="34"/>
      <c r="I28" s="34"/>
      <c r="J28" s="34"/>
      <c r="K28" s="34"/>
      <c r="L28" s="34"/>
      <c r="M28" s="34"/>
    </row>
    <row r="29" spans="1:13" ht="20.100000000000001" customHeight="1" x14ac:dyDescent="0.2">
      <c r="A29" s="60">
        <v>43525</v>
      </c>
      <c r="B29" s="61">
        <f t="shared" si="0"/>
        <v>11146728</v>
      </c>
      <c r="C29" s="61">
        <v>17084552.5</v>
      </c>
      <c r="D29" s="64">
        <f t="shared" si="1"/>
        <v>0.65244483283949051</v>
      </c>
      <c r="E29" s="34"/>
      <c r="F29" s="34"/>
      <c r="G29" s="34"/>
      <c r="H29" s="34"/>
      <c r="I29" s="34"/>
      <c r="J29" s="34"/>
      <c r="K29" s="34"/>
      <c r="L29" s="34"/>
      <c r="M29" s="34"/>
    </row>
    <row r="30" spans="1:13" ht="20.100000000000001" customHeight="1" x14ac:dyDescent="0.2">
      <c r="A30" s="60">
        <v>43617</v>
      </c>
      <c r="B30" s="61">
        <f t="shared" si="0"/>
        <v>11499931</v>
      </c>
      <c r="C30" s="61">
        <v>17145697</v>
      </c>
      <c r="D30" s="64">
        <f t="shared" si="1"/>
        <v>0.67071819827447088</v>
      </c>
      <c r="E30" s="34"/>
      <c r="F30" s="34"/>
      <c r="G30" s="34"/>
      <c r="H30" s="34"/>
      <c r="I30" s="34"/>
      <c r="J30" s="34"/>
      <c r="K30" s="34"/>
      <c r="L30" s="34"/>
      <c r="M30" s="34"/>
    </row>
    <row r="31" spans="1:13" ht="20.100000000000001" customHeight="1" x14ac:dyDescent="0.2">
      <c r="A31" s="60">
        <v>43709</v>
      </c>
      <c r="B31" s="61">
        <f t="shared" si="0"/>
        <v>11416992</v>
      </c>
      <c r="C31" s="61">
        <v>17206841.5</v>
      </c>
      <c r="D31" s="64">
        <f t="shared" si="1"/>
        <v>0.66351468397032654</v>
      </c>
      <c r="E31" s="34"/>
      <c r="F31" s="34"/>
      <c r="G31" s="34"/>
      <c r="H31" s="34"/>
      <c r="I31" s="34"/>
      <c r="J31" s="34"/>
      <c r="K31" s="34"/>
      <c r="L31" s="34"/>
      <c r="M31" s="34"/>
    </row>
    <row r="32" spans="1:13" ht="20.100000000000001" customHeight="1" x14ac:dyDescent="0.2">
      <c r="A32" s="60">
        <v>43800</v>
      </c>
      <c r="B32" s="61">
        <f t="shared" si="0"/>
        <v>11428791</v>
      </c>
      <c r="C32" s="61">
        <v>17267985.999999993</v>
      </c>
      <c r="D32" s="64">
        <f t="shared" si="1"/>
        <v>0.6618485213041061</v>
      </c>
      <c r="E32" s="34"/>
      <c r="F32" s="34"/>
      <c r="G32" s="34"/>
      <c r="H32" s="34"/>
      <c r="I32" s="34"/>
      <c r="J32" s="34"/>
      <c r="K32" s="34"/>
      <c r="L32" s="34"/>
      <c r="M32" s="34"/>
    </row>
    <row r="33" spans="1:13" ht="20.100000000000001" customHeight="1" x14ac:dyDescent="0.2">
      <c r="A33" s="60">
        <v>43891</v>
      </c>
      <c r="B33" s="61">
        <f t="shared" si="0"/>
        <v>11304318</v>
      </c>
      <c r="C33" s="61">
        <v>17328650.295135684</v>
      </c>
      <c r="D33" s="64">
        <f t="shared" si="1"/>
        <v>0.65234844073073761</v>
      </c>
      <c r="E33" s="34"/>
      <c r="F33" s="34"/>
      <c r="G33" s="34"/>
      <c r="H33" s="34"/>
      <c r="I33" s="34"/>
      <c r="J33" s="34"/>
      <c r="K33" s="34"/>
      <c r="L33" s="34"/>
      <c r="M33" s="34"/>
    </row>
    <row r="34" spans="1:13" ht="20.100000000000001" customHeight="1" x14ac:dyDescent="0.2">
      <c r="A34" s="59"/>
      <c r="B34" s="38"/>
      <c r="C34" s="38"/>
      <c r="D34" s="39"/>
      <c r="E34" s="34"/>
      <c r="F34" s="34"/>
      <c r="G34" s="34"/>
      <c r="H34" s="34"/>
      <c r="I34" s="34"/>
      <c r="J34" s="34"/>
      <c r="K34" s="34"/>
      <c r="L34" s="34"/>
      <c r="M34" s="34"/>
    </row>
    <row r="35" spans="1:13" ht="22.5" customHeight="1" x14ac:dyDescent="0.2">
      <c r="A35" s="151" t="s">
        <v>210</v>
      </c>
      <c r="B35" s="152" t="s">
        <v>214</v>
      </c>
      <c r="C35" s="152" t="s">
        <v>211</v>
      </c>
      <c r="D35" s="152" t="s">
        <v>216</v>
      </c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20.100000000000001" customHeight="1" x14ac:dyDescent="0.2">
      <c r="A36" s="60">
        <v>40543</v>
      </c>
      <c r="B36" s="61">
        <v>472429</v>
      </c>
      <c r="C36" s="61">
        <v>14111640</v>
      </c>
      <c r="D36" s="62">
        <f t="shared" ref="D36:D58" si="2">B36/C36</f>
        <v>3.3477965707741975E-2</v>
      </c>
      <c r="E36" s="36"/>
      <c r="F36" s="35"/>
      <c r="G36" s="34"/>
      <c r="H36" s="34"/>
      <c r="I36" s="34"/>
      <c r="J36" s="34"/>
      <c r="K36" s="34"/>
      <c r="L36" s="34"/>
      <c r="M36" s="34"/>
    </row>
    <row r="37" spans="1:13" ht="20.100000000000001" customHeight="1" x14ac:dyDescent="0.2">
      <c r="A37" s="60">
        <v>40908</v>
      </c>
      <c r="B37" s="61">
        <v>645822</v>
      </c>
      <c r="C37" s="61">
        <v>14443679</v>
      </c>
      <c r="D37" s="62">
        <f t="shared" si="2"/>
        <v>4.4713123297741526E-2</v>
      </c>
      <c r="E37" s="36"/>
      <c r="F37" s="34"/>
      <c r="G37" s="34"/>
      <c r="H37" s="34"/>
      <c r="I37" s="34"/>
      <c r="J37" s="34"/>
      <c r="K37" s="34"/>
      <c r="L37" s="34"/>
      <c r="M37" s="34"/>
    </row>
    <row r="38" spans="1:13" ht="20.100000000000001" customHeight="1" x14ac:dyDescent="0.2">
      <c r="A38" s="60">
        <v>41274</v>
      </c>
      <c r="B38" s="61">
        <v>890276</v>
      </c>
      <c r="C38" s="61">
        <v>14899214</v>
      </c>
      <c r="D38" s="62">
        <f t="shared" si="2"/>
        <v>5.9753219196663661E-2</v>
      </c>
      <c r="E38" s="36"/>
      <c r="F38" s="34"/>
      <c r="G38" s="34"/>
      <c r="H38" s="34"/>
      <c r="I38" s="34"/>
      <c r="J38" s="34"/>
      <c r="K38" s="34"/>
      <c r="L38" s="34"/>
      <c r="M38" s="34"/>
    </row>
    <row r="39" spans="1:13" ht="20.100000000000001" customHeight="1" x14ac:dyDescent="0.2">
      <c r="A39" s="60">
        <v>41639</v>
      </c>
      <c r="B39" s="61">
        <v>1084535</v>
      </c>
      <c r="C39" s="61">
        <v>15774749</v>
      </c>
      <c r="D39" s="62">
        <f t="shared" si="2"/>
        <v>6.8751331637669791E-2</v>
      </c>
      <c r="E39" s="36"/>
      <c r="F39" s="34"/>
      <c r="G39" s="34"/>
      <c r="H39" s="34"/>
      <c r="I39" s="34"/>
      <c r="J39" s="34"/>
      <c r="K39" s="34"/>
      <c r="L39" s="34"/>
      <c r="M39" s="34"/>
    </row>
    <row r="40" spans="1:13" ht="20.100000000000001" customHeight="1" x14ac:dyDescent="0.2">
      <c r="A40" s="60">
        <v>42004</v>
      </c>
      <c r="B40" s="61">
        <v>1322802</v>
      </c>
      <c r="C40" s="61">
        <v>16027466</v>
      </c>
      <c r="D40" s="62">
        <f t="shared" si="2"/>
        <v>8.2533446023220394E-2</v>
      </c>
      <c r="E40" s="36"/>
      <c r="F40" s="34"/>
      <c r="G40" s="34"/>
      <c r="H40" s="34"/>
      <c r="I40" s="34"/>
      <c r="J40" s="34"/>
      <c r="K40" s="34"/>
      <c r="L40" s="34"/>
      <c r="M40" s="34"/>
    </row>
    <row r="41" spans="1:13" ht="20.100000000000001" customHeight="1" x14ac:dyDescent="0.2">
      <c r="A41" s="60">
        <v>42339</v>
      </c>
      <c r="B41" s="61">
        <v>1491405</v>
      </c>
      <c r="C41" s="61">
        <v>16278844</v>
      </c>
      <c r="D41" s="62">
        <f>B41/C41</f>
        <v>9.1616149156537166E-2</v>
      </c>
      <c r="E41" s="36"/>
      <c r="F41" s="34"/>
      <c r="G41" s="34"/>
      <c r="H41" s="34"/>
      <c r="I41" s="34"/>
      <c r="J41" s="34"/>
      <c r="K41" s="34"/>
      <c r="L41" s="34"/>
      <c r="M41" s="34"/>
    </row>
    <row r="42" spans="1:13" ht="20.100000000000001" customHeight="1" x14ac:dyDescent="0.2">
      <c r="A42" s="60">
        <v>42460</v>
      </c>
      <c r="B42" s="61">
        <v>1511964</v>
      </c>
      <c r="C42" s="61">
        <v>16341315.774747703</v>
      </c>
      <c r="D42" s="62">
        <f>B42/C42</f>
        <v>9.2524006074005599E-2</v>
      </c>
      <c r="E42" s="36"/>
      <c r="F42" s="34"/>
      <c r="G42" s="34"/>
      <c r="H42" s="34"/>
      <c r="I42" s="34"/>
      <c r="J42" s="34"/>
      <c r="K42" s="34"/>
      <c r="L42" s="34"/>
      <c r="M42" s="34"/>
    </row>
    <row r="43" spans="1:13" ht="20.100000000000001" customHeight="1" x14ac:dyDescent="0.2">
      <c r="A43" s="60">
        <v>42551</v>
      </c>
      <c r="B43" s="61">
        <v>1544558</v>
      </c>
      <c r="C43" s="61">
        <v>16403786</v>
      </c>
      <c r="D43" s="62">
        <f t="shared" si="2"/>
        <v>9.4158628989673476E-2</v>
      </c>
      <c r="E43" s="36"/>
      <c r="F43" s="34"/>
      <c r="G43" s="34"/>
      <c r="H43" s="34"/>
      <c r="I43" s="34"/>
      <c r="J43" s="34"/>
      <c r="K43" s="34"/>
      <c r="L43" s="34"/>
      <c r="M43" s="34"/>
    </row>
    <row r="44" spans="1:13" ht="20.100000000000001" customHeight="1" x14ac:dyDescent="0.2">
      <c r="A44" s="60">
        <v>42614</v>
      </c>
      <c r="B44" s="61">
        <v>1583855</v>
      </c>
      <c r="C44" s="61">
        <v>16466259.208370619</v>
      </c>
      <c r="D44" s="62">
        <f t="shared" si="2"/>
        <v>9.6187906430796846E-2</v>
      </c>
      <c r="E44" s="36"/>
      <c r="F44" s="34"/>
      <c r="G44" s="34"/>
      <c r="H44" s="34"/>
      <c r="I44" s="34"/>
      <c r="J44" s="34"/>
      <c r="K44" s="34"/>
      <c r="L44" s="34"/>
      <c r="M44" s="34"/>
    </row>
    <row r="45" spans="1:13" ht="20.100000000000001" customHeight="1" x14ac:dyDescent="0.2">
      <c r="A45" s="60">
        <v>42705</v>
      </c>
      <c r="B45" s="61">
        <v>1613358</v>
      </c>
      <c r="C45" s="61">
        <v>16528730.000000004</v>
      </c>
      <c r="D45" s="62">
        <f t="shared" si="2"/>
        <v>9.7609314206233602E-2</v>
      </c>
      <c r="E45" s="36"/>
      <c r="F45" s="34"/>
      <c r="G45" s="34"/>
      <c r="H45" s="34"/>
      <c r="I45" s="34"/>
      <c r="J45" s="34"/>
      <c r="K45" s="34"/>
      <c r="L45" s="34"/>
      <c r="M45" s="34"/>
    </row>
    <row r="46" spans="1:13" ht="20.100000000000001" customHeight="1" x14ac:dyDescent="0.2">
      <c r="A46" s="60">
        <v>42795</v>
      </c>
      <c r="B46" s="61">
        <v>1652079</v>
      </c>
      <c r="C46" s="61">
        <v>16590792</v>
      </c>
      <c r="D46" s="62">
        <f t="shared" si="2"/>
        <v>9.9578067159180828E-2</v>
      </c>
      <c r="E46" s="36"/>
      <c r="F46" s="34"/>
      <c r="G46" s="34"/>
      <c r="H46" s="34"/>
      <c r="I46" s="34"/>
      <c r="J46" s="34"/>
      <c r="K46" s="34"/>
      <c r="L46" s="34"/>
      <c r="M46" s="34"/>
    </row>
    <row r="47" spans="1:13" ht="20.100000000000001" customHeight="1" x14ac:dyDescent="0.2">
      <c r="A47" s="60">
        <v>42887</v>
      </c>
      <c r="B47" s="61">
        <v>1700107</v>
      </c>
      <c r="C47" s="61">
        <v>16652853.5</v>
      </c>
      <c r="D47" s="62">
        <f t="shared" si="2"/>
        <v>0.10209103202643319</v>
      </c>
      <c r="E47" s="36"/>
      <c r="F47" s="34"/>
      <c r="G47" s="34"/>
      <c r="H47" s="34"/>
      <c r="I47" s="34"/>
      <c r="J47" s="34"/>
      <c r="K47" s="34"/>
      <c r="L47" s="34"/>
      <c r="M47" s="34"/>
    </row>
    <row r="48" spans="1:13" ht="20.100000000000001" customHeight="1" x14ac:dyDescent="0.2">
      <c r="A48" s="60">
        <v>42979</v>
      </c>
      <c r="B48" s="61">
        <v>1727790</v>
      </c>
      <c r="C48" s="61">
        <v>16714915.25</v>
      </c>
      <c r="D48" s="62">
        <f t="shared" si="2"/>
        <v>0.10336815796897325</v>
      </c>
      <c r="E48" s="36"/>
      <c r="F48" s="34"/>
      <c r="G48" s="34"/>
      <c r="H48" s="34"/>
      <c r="I48" s="34"/>
      <c r="J48" s="34"/>
      <c r="K48" s="34"/>
      <c r="L48" s="34"/>
      <c r="M48" s="34"/>
    </row>
    <row r="49" spans="1:13" ht="20.100000000000001" customHeight="1" x14ac:dyDescent="0.2">
      <c r="A49" s="60">
        <v>43070</v>
      </c>
      <c r="B49" s="61">
        <v>1779397</v>
      </c>
      <c r="C49" s="61">
        <v>16776977</v>
      </c>
      <c r="D49" s="62">
        <f t="shared" si="2"/>
        <v>0.10606183700436617</v>
      </c>
      <c r="E49" s="36"/>
      <c r="F49" s="34"/>
      <c r="G49" s="34"/>
      <c r="H49" s="34"/>
      <c r="I49" s="34"/>
      <c r="J49" s="34"/>
      <c r="K49" s="34"/>
      <c r="L49" s="34"/>
      <c r="M49" s="34"/>
    </row>
    <row r="50" spans="1:13" ht="20.100000000000001" customHeight="1" x14ac:dyDescent="0.2">
      <c r="A50" s="60">
        <v>43160</v>
      </c>
      <c r="B50" s="61">
        <v>1818636</v>
      </c>
      <c r="C50" s="61">
        <v>16838584.750000004</v>
      </c>
      <c r="D50" s="62">
        <f t="shared" si="2"/>
        <v>0.10800408864527641</v>
      </c>
      <c r="E50" s="36"/>
      <c r="F50" s="34"/>
      <c r="G50" s="34"/>
      <c r="H50" s="34"/>
      <c r="I50" s="34"/>
      <c r="J50" s="34"/>
      <c r="K50" s="34"/>
      <c r="L50" s="34"/>
      <c r="M50" s="34"/>
    </row>
    <row r="51" spans="1:13" ht="20.100000000000001" customHeight="1" x14ac:dyDescent="0.2">
      <c r="A51" s="60">
        <v>43252</v>
      </c>
      <c r="B51" s="61">
        <v>1871242</v>
      </c>
      <c r="C51" s="61">
        <v>16900192.500000007</v>
      </c>
      <c r="D51" s="62">
        <f t="shared" si="2"/>
        <v>0.11072311750295147</v>
      </c>
      <c r="E51" s="36"/>
      <c r="F51" s="34"/>
      <c r="G51" s="34"/>
      <c r="H51" s="34"/>
      <c r="I51" s="34"/>
      <c r="J51" s="34"/>
      <c r="K51" s="34"/>
      <c r="L51" s="34"/>
      <c r="M51" s="34"/>
    </row>
    <row r="52" spans="1:13" ht="20.100000000000001" customHeight="1" x14ac:dyDescent="0.2">
      <c r="A52" s="60">
        <v>43344</v>
      </c>
      <c r="B52" s="61">
        <v>1913724</v>
      </c>
      <c r="C52" s="61">
        <v>16961800.250000011</v>
      </c>
      <c r="D52" s="62">
        <f t="shared" si="2"/>
        <v>0.11282552392986699</v>
      </c>
      <c r="E52" s="36"/>
      <c r="F52" s="34"/>
      <c r="G52" s="34"/>
      <c r="H52" s="34"/>
      <c r="I52" s="34"/>
      <c r="J52" s="34"/>
      <c r="K52" s="34"/>
      <c r="L52" s="34"/>
      <c r="M52" s="34"/>
    </row>
    <row r="53" spans="1:13" ht="20.100000000000001" customHeight="1" x14ac:dyDescent="0.2">
      <c r="A53" s="60">
        <v>43435</v>
      </c>
      <c r="B53" s="61">
        <v>1954337</v>
      </c>
      <c r="C53" s="61">
        <v>17023408.000000015</v>
      </c>
      <c r="D53" s="62">
        <f t="shared" si="2"/>
        <v>0.11480292312796582</v>
      </c>
      <c r="E53" s="36"/>
      <c r="F53" s="34"/>
      <c r="G53" s="34"/>
      <c r="H53" s="34"/>
      <c r="I53" s="34"/>
      <c r="J53" s="34"/>
      <c r="K53" s="34"/>
      <c r="L53" s="34"/>
      <c r="M53" s="34"/>
    </row>
    <row r="54" spans="1:13" ht="20.100000000000001" customHeight="1" x14ac:dyDescent="0.2">
      <c r="A54" s="60">
        <v>43525</v>
      </c>
      <c r="B54" s="61">
        <v>1993203</v>
      </c>
      <c r="C54" s="61">
        <v>17084552.5</v>
      </c>
      <c r="D54" s="62">
        <f t="shared" si="2"/>
        <v>0.11666697152295911</v>
      </c>
      <c r="E54" s="36"/>
      <c r="F54" s="34"/>
      <c r="G54" s="34"/>
      <c r="H54" s="34"/>
      <c r="I54" s="34"/>
      <c r="J54" s="34"/>
      <c r="K54" s="34"/>
      <c r="L54" s="34"/>
      <c r="M54" s="34"/>
    </row>
    <row r="55" spans="1:13" ht="20.100000000000001" customHeight="1" x14ac:dyDescent="0.2">
      <c r="A55" s="60">
        <v>43617</v>
      </c>
      <c r="B55" s="61">
        <v>2015159</v>
      </c>
      <c r="C55" s="61">
        <v>17145697</v>
      </c>
      <c r="D55" s="62">
        <f t="shared" si="2"/>
        <v>0.11753147159896737</v>
      </c>
      <c r="E55" s="36"/>
      <c r="F55" s="34"/>
      <c r="G55" s="34"/>
      <c r="H55" s="34"/>
      <c r="I55" s="34"/>
      <c r="J55" s="34"/>
      <c r="K55" s="34"/>
      <c r="L55" s="34"/>
      <c r="M55" s="34"/>
    </row>
    <row r="56" spans="1:13" ht="20.100000000000001" customHeight="1" x14ac:dyDescent="0.2">
      <c r="A56" s="60">
        <v>43709</v>
      </c>
      <c r="B56" s="61">
        <v>2068278</v>
      </c>
      <c r="C56" s="61">
        <v>17206841.5</v>
      </c>
      <c r="D56" s="62">
        <f t="shared" si="2"/>
        <v>0.12020090962074591</v>
      </c>
      <c r="E56" s="36"/>
      <c r="F56" s="34"/>
      <c r="G56" s="34"/>
      <c r="H56" s="34"/>
      <c r="I56" s="34"/>
      <c r="J56" s="34"/>
      <c r="K56" s="34"/>
      <c r="L56" s="34"/>
      <c r="M56" s="34"/>
    </row>
    <row r="57" spans="1:13" ht="20.100000000000001" customHeight="1" x14ac:dyDescent="0.2">
      <c r="A57" s="60">
        <v>43800</v>
      </c>
      <c r="B57" s="61">
        <v>2092961</v>
      </c>
      <c r="C57" s="61">
        <v>17267985.999999993</v>
      </c>
      <c r="D57" s="62">
        <f t="shared" si="2"/>
        <v>0.12120469636702282</v>
      </c>
      <c r="E57" s="36"/>
      <c r="F57" s="34"/>
      <c r="G57" s="34"/>
      <c r="H57" s="34"/>
      <c r="I57" s="34"/>
      <c r="J57" s="34"/>
      <c r="K57" s="34"/>
      <c r="L57" s="34"/>
      <c r="M57" s="34"/>
    </row>
    <row r="58" spans="1:13" ht="20.100000000000001" customHeight="1" x14ac:dyDescent="0.2">
      <c r="A58" s="60">
        <v>43891</v>
      </c>
      <c r="B58" s="61">
        <v>2123603</v>
      </c>
      <c r="C58" s="61">
        <v>17328650.295135684</v>
      </c>
      <c r="D58" s="62">
        <f t="shared" si="2"/>
        <v>0.12254866731289023</v>
      </c>
      <c r="E58" s="36"/>
      <c r="F58" s="34"/>
      <c r="G58" s="34"/>
      <c r="H58" s="34"/>
      <c r="I58" s="34"/>
      <c r="J58" s="34"/>
      <c r="K58" s="34"/>
      <c r="L58" s="34"/>
      <c r="M58" s="34"/>
    </row>
    <row r="59" spans="1:13" ht="20.100000000000001" customHeight="1" x14ac:dyDescent="0.2">
      <c r="A59" s="59"/>
      <c r="B59" s="38"/>
      <c r="C59" s="38"/>
      <c r="D59" s="39"/>
      <c r="E59" s="34"/>
      <c r="F59" s="34"/>
      <c r="G59" s="34"/>
      <c r="H59" s="34"/>
      <c r="I59" s="34"/>
      <c r="J59" s="34"/>
      <c r="K59" s="34"/>
      <c r="L59" s="34"/>
      <c r="M59" s="34"/>
    </row>
    <row r="60" spans="1:13" ht="22.5" customHeight="1" x14ac:dyDescent="0.2">
      <c r="A60" s="151" t="s">
        <v>210</v>
      </c>
      <c r="B60" s="152" t="s">
        <v>214</v>
      </c>
      <c r="C60" s="152" t="s">
        <v>211</v>
      </c>
      <c r="D60" s="152" t="s">
        <v>217</v>
      </c>
      <c r="E60" s="34"/>
      <c r="F60" s="34"/>
      <c r="G60" s="34"/>
      <c r="H60" s="34"/>
      <c r="I60" s="34"/>
      <c r="J60" s="34"/>
      <c r="K60" s="34"/>
      <c r="L60" s="34"/>
      <c r="M60" s="34"/>
    </row>
    <row r="61" spans="1:13" ht="20.100000000000001" customHeight="1" x14ac:dyDescent="0.2">
      <c r="A61" s="60">
        <v>40543</v>
      </c>
      <c r="B61" s="61">
        <v>331662</v>
      </c>
      <c r="C61" s="61">
        <v>14111640</v>
      </c>
      <c r="D61" s="62">
        <f t="shared" ref="D61:D83" si="3">B61/C61</f>
        <v>2.350272540966181E-2</v>
      </c>
      <c r="E61" s="34"/>
      <c r="F61" s="34"/>
      <c r="G61" s="34"/>
      <c r="H61" s="34"/>
      <c r="I61" s="34"/>
      <c r="J61" s="34"/>
      <c r="K61" s="34"/>
      <c r="L61" s="34"/>
      <c r="M61" s="34"/>
    </row>
    <row r="62" spans="1:13" ht="20.100000000000001" customHeight="1" x14ac:dyDescent="0.2">
      <c r="A62" s="60">
        <v>40908</v>
      </c>
      <c r="B62" s="61">
        <v>1513107</v>
      </c>
      <c r="C62" s="61">
        <v>14443679</v>
      </c>
      <c r="D62" s="62">
        <f t="shared" si="3"/>
        <v>0.10475911296560939</v>
      </c>
      <c r="E62" s="34"/>
      <c r="F62" s="34"/>
      <c r="G62" s="34"/>
      <c r="H62" s="34"/>
      <c r="I62" s="34"/>
      <c r="J62" s="34"/>
      <c r="K62" s="34"/>
      <c r="L62" s="34"/>
      <c r="M62" s="34"/>
    </row>
    <row r="63" spans="1:13" ht="20.100000000000001" customHeight="1" x14ac:dyDescent="0.2">
      <c r="A63" s="60">
        <v>41274</v>
      </c>
      <c r="B63" s="61">
        <v>3300480</v>
      </c>
      <c r="C63" s="61">
        <v>14899214</v>
      </c>
      <c r="D63" s="62">
        <f t="shared" si="3"/>
        <v>0.22152041040554221</v>
      </c>
      <c r="E63" s="34"/>
      <c r="F63" s="35"/>
      <c r="G63" s="34"/>
      <c r="H63" s="34"/>
      <c r="I63" s="34"/>
      <c r="J63" s="34"/>
      <c r="K63" s="34"/>
      <c r="L63" s="34"/>
      <c r="M63" s="34"/>
    </row>
    <row r="64" spans="1:13" ht="20.100000000000001" customHeight="1" x14ac:dyDescent="0.2">
      <c r="A64" s="60">
        <v>41639</v>
      </c>
      <c r="B64" s="61">
        <v>4205577</v>
      </c>
      <c r="C64" s="61">
        <v>15774749</v>
      </c>
      <c r="D64" s="62">
        <f t="shared" si="3"/>
        <v>0.26660183309414304</v>
      </c>
      <c r="E64" s="34"/>
      <c r="F64" s="34"/>
      <c r="G64" s="34"/>
      <c r="H64" s="34"/>
      <c r="I64" s="34"/>
      <c r="J64" s="34"/>
      <c r="K64" s="34"/>
      <c r="L64" s="34"/>
      <c r="M64" s="34"/>
    </row>
    <row r="65" spans="1:13" ht="20.100000000000001" customHeight="1" x14ac:dyDescent="0.2">
      <c r="A65" s="60">
        <v>42004</v>
      </c>
      <c r="B65" s="61">
        <v>4934076</v>
      </c>
      <c r="C65" s="61">
        <v>16027466</v>
      </c>
      <c r="D65" s="62">
        <f t="shared" si="3"/>
        <v>0.30785128478825036</v>
      </c>
      <c r="E65" s="34"/>
      <c r="F65" s="34"/>
      <c r="G65" s="34"/>
      <c r="H65" s="34"/>
      <c r="I65" s="34"/>
      <c r="J65" s="34"/>
      <c r="K65" s="34"/>
      <c r="L65" s="34"/>
      <c r="M65" s="34"/>
    </row>
    <row r="66" spans="1:13" ht="20.100000000000001" customHeight="1" x14ac:dyDescent="0.2">
      <c r="A66" s="63">
        <v>42339</v>
      </c>
      <c r="B66" s="61">
        <v>5693268</v>
      </c>
      <c r="C66" s="61">
        <v>16278844</v>
      </c>
      <c r="D66" s="62">
        <f>B66/C66</f>
        <v>0.34973417031332199</v>
      </c>
      <c r="E66" s="34"/>
      <c r="F66" s="34"/>
      <c r="G66" s="34"/>
      <c r="H66" s="34"/>
      <c r="I66" s="34"/>
      <c r="J66" s="34"/>
      <c r="K66" s="34"/>
      <c r="L66" s="34"/>
      <c r="M66" s="34"/>
    </row>
    <row r="67" spans="1:13" ht="20.100000000000001" customHeight="1" x14ac:dyDescent="0.2">
      <c r="A67" s="63">
        <v>42460</v>
      </c>
      <c r="B67" s="61">
        <v>5991107</v>
      </c>
      <c r="C67" s="61">
        <v>16341315.774747703</v>
      </c>
      <c r="D67" s="62">
        <f>B67/C67</f>
        <v>0.36662329292100704</v>
      </c>
      <c r="E67" s="34"/>
      <c r="F67" s="34"/>
      <c r="G67" s="34"/>
      <c r="H67" s="34"/>
      <c r="I67" s="34"/>
      <c r="J67" s="34"/>
      <c r="K67" s="34"/>
      <c r="L67" s="34"/>
      <c r="M67" s="34"/>
    </row>
    <row r="68" spans="1:13" ht="20.100000000000001" customHeight="1" x14ac:dyDescent="0.2">
      <c r="A68" s="63">
        <v>42551</v>
      </c>
      <c r="B68" s="61">
        <v>6246757</v>
      </c>
      <c r="C68" s="61">
        <v>16403786</v>
      </c>
      <c r="D68" s="62">
        <f>B68/C68</f>
        <v>0.38081190525162911</v>
      </c>
      <c r="E68" s="34"/>
      <c r="F68" s="34"/>
      <c r="G68" s="34"/>
      <c r="H68" s="34"/>
      <c r="I68" s="34"/>
      <c r="J68" s="34"/>
      <c r="K68" s="34"/>
      <c r="L68" s="34"/>
      <c r="M68" s="34"/>
    </row>
    <row r="69" spans="1:13" ht="20.100000000000001" customHeight="1" x14ac:dyDescent="0.2">
      <c r="A69" s="63">
        <v>42643</v>
      </c>
      <c r="B69" s="61">
        <v>6791922</v>
      </c>
      <c r="C69" s="61">
        <v>16466259.208370619</v>
      </c>
      <c r="D69" s="62">
        <f t="shared" si="3"/>
        <v>0.41247510524717895</v>
      </c>
      <c r="E69" s="34"/>
      <c r="F69" s="34"/>
      <c r="G69" s="34"/>
      <c r="H69" s="34"/>
      <c r="I69" s="34"/>
      <c r="J69" s="34"/>
      <c r="K69" s="34"/>
      <c r="L69" s="34"/>
      <c r="M69" s="34"/>
    </row>
    <row r="70" spans="1:13" ht="20.100000000000001" customHeight="1" x14ac:dyDescent="0.2">
      <c r="A70" s="63">
        <v>42705</v>
      </c>
      <c r="B70" s="61">
        <v>7774484</v>
      </c>
      <c r="C70" s="61">
        <v>16528730.000000004</v>
      </c>
      <c r="D70" s="62">
        <f t="shared" si="3"/>
        <v>0.47036184873247966</v>
      </c>
      <c r="E70" s="34"/>
      <c r="F70" s="34"/>
      <c r="G70" s="34"/>
      <c r="H70" s="34"/>
      <c r="I70" s="34"/>
      <c r="J70" s="34"/>
      <c r="K70" s="34"/>
      <c r="L70" s="34"/>
      <c r="M70" s="34"/>
    </row>
    <row r="71" spans="1:13" ht="20.100000000000001" customHeight="1" x14ac:dyDescent="0.2">
      <c r="A71" s="63">
        <v>42795</v>
      </c>
      <c r="B71" s="61">
        <v>7756930</v>
      </c>
      <c r="C71" s="61">
        <v>16590792</v>
      </c>
      <c r="D71" s="62">
        <f t="shared" si="3"/>
        <v>0.4675442860111802</v>
      </c>
      <c r="E71" s="34"/>
      <c r="F71" s="34"/>
      <c r="G71" s="34"/>
      <c r="H71" s="34"/>
      <c r="I71" s="34"/>
      <c r="J71" s="34"/>
      <c r="K71" s="34"/>
      <c r="L71" s="34"/>
      <c r="M71" s="34"/>
    </row>
    <row r="72" spans="1:13" ht="20.100000000000001" customHeight="1" x14ac:dyDescent="0.2">
      <c r="A72" s="63">
        <v>42887</v>
      </c>
      <c r="B72" s="61">
        <v>8107335</v>
      </c>
      <c r="C72" s="61">
        <v>16652853.5</v>
      </c>
      <c r="D72" s="62">
        <f t="shared" si="3"/>
        <v>0.48684359109986763</v>
      </c>
      <c r="E72" s="34"/>
      <c r="F72" s="34"/>
      <c r="G72" s="34"/>
      <c r="H72" s="34"/>
      <c r="I72" s="34"/>
      <c r="J72" s="34"/>
      <c r="K72" s="34"/>
      <c r="L72" s="34"/>
      <c r="M72" s="34"/>
    </row>
    <row r="73" spans="1:13" ht="20.100000000000001" customHeight="1" x14ac:dyDescent="0.2">
      <c r="A73" s="63">
        <v>42979</v>
      </c>
      <c r="B73" s="61">
        <v>8643121</v>
      </c>
      <c r="C73" s="61">
        <v>16714915.25</v>
      </c>
      <c r="D73" s="62">
        <f t="shared" si="3"/>
        <v>0.51709032745469652</v>
      </c>
      <c r="E73" s="34"/>
      <c r="F73" s="34"/>
      <c r="G73" s="34"/>
      <c r="H73" s="34"/>
      <c r="I73" s="34"/>
      <c r="J73" s="34"/>
      <c r="K73" s="34"/>
      <c r="L73" s="34"/>
      <c r="M73" s="34"/>
    </row>
    <row r="74" spans="1:13" ht="20.100000000000001" customHeight="1" x14ac:dyDescent="0.2">
      <c r="A74" s="63">
        <v>43070</v>
      </c>
      <c r="B74" s="61">
        <v>8807079.2977002598</v>
      </c>
      <c r="C74" s="61">
        <v>16776977</v>
      </c>
      <c r="D74" s="62">
        <f t="shared" si="3"/>
        <v>0.52495031123308211</v>
      </c>
      <c r="E74" s="34"/>
      <c r="F74" s="34"/>
      <c r="G74" s="34"/>
      <c r="H74" s="34"/>
      <c r="I74" s="34"/>
      <c r="J74" s="34"/>
      <c r="K74" s="34"/>
      <c r="L74" s="34"/>
      <c r="M74" s="34"/>
    </row>
    <row r="75" spans="1:13" ht="20.100000000000001" customHeight="1" x14ac:dyDescent="0.2">
      <c r="A75" s="63">
        <v>43160</v>
      </c>
      <c r="B75" s="61">
        <v>8673021.3534034975</v>
      </c>
      <c r="C75" s="61">
        <v>16838584.750000004</v>
      </c>
      <c r="D75" s="62">
        <f t="shared" si="3"/>
        <v>0.51506830782815616</v>
      </c>
      <c r="E75" s="34"/>
      <c r="F75" s="34"/>
      <c r="G75" s="34"/>
      <c r="H75" s="34"/>
      <c r="I75" s="34"/>
      <c r="J75" s="34"/>
      <c r="K75" s="34"/>
      <c r="L75" s="34"/>
      <c r="M75" s="34"/>
    </row>
    <row r="76" spans="1:13" ht="20.100000000000001" customHeight="1" x14ac:dyDescent="0.2">
      <c r="A76" s="60">
        <v>43252</v>
      </c>
      <c r="B76" s="61">
        <v>8910075</v>
      </c>
      <c r="C76" s="61">
        <v>16900192.500000007</v>
      </c>
      <c r="D76" s="62">
        <f t="shared" si="3"/>
        <v>0.52721736749448245</v>
      </c>
      <c r="E76" s="34"/>
      <c r="F76" s="34"/>
      <c r="G76" s="34"/>
      <c r="H76" s="34"/>
      <c r="I76" s="34"/>
      <c r="J76" s="34"/>
      <c r="K76" s="34"/>
      <c r="L76" s="34"/>
      <c r="M76" s="34"/>
    </row>
    <row r="77" spans="1:13" ht="20.100000000000001" customHeight="1" x14ac:dyDescent="0.2">
      <c r="A77" s="60">
        <v>43344</v>
      </c>
      <c r="B77" s="61">
        <v>9059204</v>
      </c>
      <c r="C77" s="61">
        <v>16961800.250000011</v>
      </c>
      <c r="D77" s="62">
        <f t="shared" si="3"/>
        <v>0.53409448681604388</v>
      </c>
      <c r="E77" s="34"/>
      <c r="F77" s="34"/>
      <c r="G77" s="34"/>
      <c r="H77" s="34"/>
      <c r="I77" s="34"/>
      <c r="J77" s="34"/>
      <c r="K77" s="34"/>
      <c r="L77" s="34"/>
      <c r="M77" s="34"/>
    </row>
    <row r="78" spans="1:13" ht="20.100000000000001" customHeight="1" x14ac:dyDescent="0.2">
      <c r="A78" s="60">
        <v>43435</v>
      </c>
      <c r="B78" s="61">
        <v>9342814</v>
      </c>
      <c r="C78" s="61">
        <v>17023408.000000015</v>
      </c>
      <c r="D78" s="62">
        <f t="shared" si="3"/>
        <v>0.54882159905936534</v>
      </c>
      <c r="E78" s="34"/>
      <c r="F78" s="34"/>
      <c r="G78" s="34"/>
      <c r="H78" s="34"/>
      <c r="I78" s="34"/>
      <c r="J78" s="34"/>
      <c r="K78" s="34"/>
      <c r="L78" s="34"/>
      <c r="M78" s="34"/>
    </row>
    <row r="79" spans="1:13" ht="20.100000000000001" customHeight="1" x14ac:dyDescent="0.2">
      <c r="A79" s="60">
        <v>43525</v>
      </c>
      <c r="B79" s="61">
        <v>9153525</v>
      </c>
      <c r="C79" s="61">
        <v>17084552.5</v>
      </c>
      <c r="D79" s="62">
        <f t="shared" si="3"/>
        <v>0.53577786131653138</v>
      </c>
      <c r="E79" s="34"/>
      <c r="F79" s="34"/>
      <c r="G79" s="34"/>
      <c r="H79" s="34"/>
      <c r="I79" s="34"/>
      <c r="J79" s="34"/>
      <c r="K79" s="34"/>
      <c r="L79" s="34"/>
      <c r="M79" s="34"/>
    </row>
    <row r="80" spans="1:13" ht="20.100000000000001" customHeight="1" x14ac:dyDescent="0.2">
      <c r="A80" s="60">
        <v>43617</v>
      </c>
      <c r="B80" s="61">
        <v>9484772</v>
      </c>
      <c r="C80" s="61">
        <v>17145697</v>
      </c>
      <c r="D80" s="62">
        <f t="shared" si="3"/>
        <v>0.5531867266755035</v>
      </c>
      <c r="E80" s="34"/>
      <c r="F80" s="34"/>
      <c r="G80" s="34"/>
      <c r="H80" s="34"/>
      <c r="I80" s="34"/>
      <c r="J80" s="34"/>
      <c r="K80" s="34"/>
      <c r="L80" s="34"/>
      <c r="M80" s="34"/>
    </row>
    <row r="81" spans="1:13" ht="20.100000000000001" customHeight="1" x14ac:dyDescent="0.2">
      <c r="A81" s="60">
        <v>43709</v>
      </c>
      <c r="B81" s="61">
        <v>9348714</v>
      </c>
      <c r="C81" s="61">
        <v>17206841.5</v>
      </c>
      <c r="D81" s="62">
        <f t="shared" si="3"/>
        <v>0.54331377434958061</v>
      </c>
      <c r="E81" s="34"/>
      <c r="F81" s="34"/>
      <c r="G81" s="34"/>
      <c r="H81" s="34"/>
      <c r="I81" s="34"/>
      <c r="J81" s="34"/>
      <c r="K81" s="34"/>
      <c r="L81" s="34"/>
      <c r="M81" s="34"/>
    </row>
    <row r="82" spans="1:13" ht="20.100000000000001" customHeight="1" x14ac:dyDescent="0.2">
      <c r="A82" s="60">
        <v>43800</v>
      </c>
      <c r="B82" s="61">
        <v>9335830</v>
      </c>
      <c r="C82" s="61">
        <v>17267985.999999993</v>
      </c>
      <c r="D82" s="62">
        <f t="shared" si="3"/>
        <v>0.54064382493708318</v>
      </c>
      <c r="E82" s="34"/>
      <c r="F82" s="34"/>
      <c r="G82" s="34"/>
      <c r="H82" s="34"/>
      <c r="I82" s="34"/>
      <c r="J82" s="34"/>
      <c r="K82" s="34"/>
      <c r="L82" s="34"/>
      <c r="M82" s="34"/>
    </row>
    <row r="83" spans="1:13" ht="20.100000000000001" customHeight="1" x14ac:dyDescent="0.2">
      <c r="A83" s="60">
        <v>43891</v>
      </c>
      <c r="B83" s="61">
        <v>9180715</v>
      </c>
      <c r="C83" s="61">
        <v>17328650.295135684</v>
      </c>
      <c r="D83" s="62">
        <f t="shared" si="3"/>
        <v>0.52979977341784745</v>
      </c>
      <c r="E83" s="34"/>
      <c r="F83" s="34"/>
      <c r="G83" s="34"/>
      <c r="H83" s="34"/>
      <c r="I83" s="34"/>
      <c r="J83" s="34"/>
      <c r="K83" s="34"/>
      <c r="L83" s="34"/>
      <c r="M83" s="34"/>
    </row>
    <row r="84" spans="1:13" ht="20.100000000000001" customHeight="1" x14ac:dyDescent="0.2">
      <c r="A84" s="39"/>
      <c r="B84" s="38"/>
      <c r="C84" s="38"/>
      <c r="D84" s="39"/>
      <c r="E84" s="34"/>
      <c r="F84" s="34"/>
      <c r="G84" s="34"/>
      <c r="H84" s="34"/>
      <c r="I84" s="34"/>
      <c r="J84" s="34"/>
      <c r="K84" s="34"/>
      <c r="L84" s="34"/>
      <c r="M84" s="34"/>
    </row>
    <row r="85" spans="1:13" ht="33.75" customHeight="1" x14ac:dyDescent="0.2">
      <c r="A85" s="151" t="s">
        <v>210</v>
      </c>
      <c r="B85" s="152" t="s">
        <v>214</v>
      </c>
      <c r="C85" s="152" t="s">
        <v>211</v>
      </c>
      <c r="D85" s="152" t="s">
        <v>409</v>
      </c>
      <c r="E85" s="34"/>
      <c r="F85" s="34"/>
      <c r="G85" s="34"/>
      <c r="H85" s="34"/>
      <c r="I85" s="34"/>
      <c r="J85" s="34"/>
      <c r="K85" s="34"/>
      <c r="L85" s="34"/>
      <c r="M85" s="34"/>
    </row>
    <row r="86" spans="1:13" ht="20.100000000000001" customHeight="1" x14ac:dyDescent="0.2">
      <c r="A86" s="60">
        <v>43100</v>
      </c>
      <c r="B86" s="61">
        <v>1194528</v>
      </c>
      <c r="C86" s="61">
        <v>16776977</v>
      </c>
      <c r="D86" s="62">
        <f t="shared" ref="D86:D89" si="4">B86/C86</f>
        <v>7.1200431400722547E-2</v>
      </c>
      <c r="E86" s="34"/>
      <c r="F86" s="34"/>
      <c r="G86" s="34"/>
      <c r="H86" s="34"/>
      <c r="I86" s="34"/>
      <c r="J86" s="34"/>
      <c r="K86" s="34"/>
      <c r="L86" s="34"/>
      <c r="M86" s="34"/>
    </row>
    <row r="87" spans="1:13" ht="20.100000000000001" customHeight="1" x14ac:dyDescent="0.2">
      <c r="A87" s="60">
        <v>43160</v>
      </c>
      <c r="B87" s="61">
        <v>1278120</v>
      </c>
      <c r="C87" s="61">
        <v>16838584.750000004</v>
      </c>
      <c r="D87" s="62">
        <f t="shared" si="4"/>
        <v>7.590424129913885E-2</v>
      </c>
      <c r="E87" s="34"/>
      <c r="F87" s="34"/>
      <c r="G87" s="34"/>
      <c r="H87" s="34"/>
      <c r="I87" s="34"/>
      <c r="J87" s="34"/>
      <c r="K87" s="34"/>
      <c r="L87" s="34"/>
      <c r="M87" s="34"/>
    </row>
    <row r="88" spans="1:13" ht="20.100000000000001" customHeight="1" x14ac:dyDescent="0.2">
      <c r="A88" s="60">
        <v>43252</v>
      </c>
      <c r="B88" s="61">
        <v>1487438</v>
      </c>
      <c r="C88" s="61">
        <v>16900192.500000007</v>
      </c>
      <c r="D88" s="62">
        <f t="shared" si="4"/>
        <v>8.8013080324380877E-2</v>
      </c>
      <c r="E88" s="34"/>
      <c r="F88" s="34"/>
      <c r="G88" s="34"/>
      <c r="H88" s="34"/>
      <c r="I88" s="34"/>
      <c r="J88" s="34"/>
      <c r="K88" s="34"/>
      <c r="L88" s="34"/>
      <c r="M88" s="34"/>
    </row>
    <row r="89" spans="1:13" ht="20.100000000000001" customHeight="1" x14ac:dyDescent="0.2">
      <c r="A89" s="60">
        <v>43344</v>
      </c>
      <c r="B89" s="61">
        <v>1578327</v>
      </c>
      <c r="C89" s="61">
        <v>16961800.250000011</v>
      </c>
      <c r="D89" s="62">
        <f t="shared" si="4"/>
        <v>9.3051856332289906E-2</v>
      </c>
      <c r="E89" s="34"/>
      <c r="F89" s="34"/>
      <c r="G89" s="34"/>
      <c r="H89" s="34"/>
      <c r="I89" s="34"/>
      <c r="J89" s="34"/>
      <c r="K89" s="34"/>
      <c r="L89" s="34"/>
      <c r="M89" s="34"/>
    </row>
    <row r="90" spans="1:13" ht="20.100000000000001" customHeight="1" x14ac:dyDescent="0.2">
      <c r="A90" s="60">
        <v>43435</v>
      </c>
      <c r="B90" s="61">
        <v>1656277</v>
      </c>
      <c r="C90" s="61">
        <v>17023408.000000015</v>
      </c>
      <c r="D90" s="62">
        <f t="shared" ref="D90:D95" si="5">B90/C90</f>
        <v>9.7294090583976992E-2</v>
      </c>
      <c r="E90" s="34"/>
      <c r="F90" s="34"/>
      <c r="G90" s="34"/>
      <c r="H90" s="34"/>
      <c r="I90" s="34"/>
      <c r="J90" s="34"/>
      <c r="K90" s="34"/>
      <c r="L90" s="34"/>
      <c r="M90" s="34"/>
    </row>
    <row r="91" spans="1:13" ht="20.100000000000001" customHeight="1" x14ac:dyDescent="0.2">
      <c r="A91" s="60">
        <v>43525</v>
      </c>
      <c r="B91" s="61">
        <v>1710788</v>
      </c>
      <c r="C91" s="61">
        <v>17084552.5</v>
      </c>
      <c r="D91" s="62">
        <f t="shared" si="5"/>
        <v>0.10013654147511326</v>
      </c>
      <c r="E91" s="34"/>
      <c r="F91" s="34"/>
      <c r="G91" s="34"/>
      <c r="H91" s="34"/>
      <c r="I91" s="34"/>
      <c r="J91" s="34"/>
      <c r="K91" s="34"/>
      <c r="L91" s="34"/>
      <c r="M91" s="34"/>
    </row>
    <row r="92" spans="1:13" ht="20.100000000000001" customHeight="1" x14ac:dyDescent="0.2">
      <c r="A92" s="60">
        <v>43617</v>
      </c>
      <c r="B92" s="61">
        <v>1751828</v>
      </c>
      <c r="C92" s="61">
        <v>17145697</v>
      </c>
      <c r="D92" s="62">
        <f t="shared" si="5"/>
        <v>0.10217304085100769</v>
      </c>
      <c r="E92" s="34"/>
      <c r="F92" s="34"/>
      <c r="G92" s="34"/>
      <c r="H92" s="34"/>
      <c r="I92" s="34"/>
      <c r="J92" s="34"/>
      <c r="K92" s="34"/>
      <c r="L92" s="34"/>
      <c r="M92" s="34"/>
    </row>
    <row r="93" spans="1:13" ht="20.100000000000001" customHeight="1" x14ac:dyDescent="0.2">
      <c r="A93" s="60">
        <v>43709</v>
      </c>
      <c r="B93" s="61">
        <v>1820085</v>
      </c>
      <c r="C93" s="61">
        <v>17206841.5</v>
      </c>
      <c r="D93" s="62">
        <f t="shared" si="5"/>
        <v>0.10577682138816703</v>
      </c>
      <c r="E93" s="34"/>
      <c r="F93" s="34"/>
      <c r="G93" s="34"/>
      <c r="H93" s="34"/>
      <c r="I93" s="34"/>
      <c r="J93" s="34"/>
      <c r="K93" s="34"/>
      <c r="L93" s="34"/>
      <c r="M93" s="34"/>
    </row>
    <row r="94" spans="1:13" ht="20.100000000000001" customHeight="1" x14ac:dyDescent="0.2">
      <c r="A94" s="60">
        <v>43800</v>
      </c>
      <c r="B94" s="61">
        <v>1866866</v>
      </c>
      <c r="C94" s="61">
        <v>17267985.999999993</v>
      </c>
      <c r="D94" s="62">
        <f t="shared" si="5"/>
        <v>0.10811139179751482</v>
      </c>
      <c r="E94" s="34"/>
      <c r="F94" s="34"/>
      <c r="G94" s="34"/>
      <c r="H94" s="34"/>
      <c r="I94" s="34"/>
      <c r="J94" s="34"/>
      <c r="K94" s="34"/>
      <c r="L94" s="34"/>
      <c r="M94" s="34"/>
    </row>
    <row r="95" spans="1:13" ht="20.100000000000001" customHeight="1" x14ac:dyDescent="0.2">
      <c r="A95" s="60">
        <v>43891</v>
      </c>
      <c r="B95" s="61">
        <v>1910464</v>
      </c>
      <c r="C95" s="61">
        <v>17328650.295135684</v>
      </c>
      <c r="D95" s="62">
        <f t="shared" si="5"/>
        <v>0.11024886344069655</v>
      </c>
      <c r="E95" s="34"/>
      <c r="F95" s="34"/>
      <c r="G95" s="34"/>
      <c r="H95" s="34"/>
      <c r="I95" s="34"/>
      <c r="J95" s="34"/>
      <c r="K95" s="34"/>
      <c r="L95" s="34"/>
      <c r="M95" s="34"/>
    </row>
    <row r="96" spans="1:13" ht="20.100000000000001" customHeight="1" x14ac:dyDescent="0.2">
      <c r="A96" s="99"/>
      <c r="B96" s="38"/>
      <c r="C96" s="38"/>
      <c r="D96" s="100"/>
      <c r="E96" s="34"/>
      <c r="F96" s="34"/>
      <c r="G96" s="34"/>
      <c r="H96" s="34"/>
      <c r="I96" s="34"/>
      <c r="J96" s="34"/>
      <c r="K96" s="34"/>
      <c r="L96" s="34"/>
      <c r="M96" s="34"/>
    </row>
    <row r="97" spans="1:15" ht="20.100000000000001" customHeight="1" x14ac:dyDescent="0.2">
      <c r="A97" s="189" t="s">
        <v>602</v>
      </c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</row>
    <row r="98" spans="1:15" ht="20.100000000000001" customHeight="1" x14ac:dyDescent="0.2">
      <c r="A98" s="101" t="s">
        <v>604</v>
      </c>
      <c r="B98" s="198" t="s">
        <v>732</v>
      </c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</row>
    <row r="99" spans="1:15" ht="15.75" customHeight="1" x14ac:dyDescent="0.2">
      <c r="A99" s="101" t="s">
        <v>603</v>
      </c>
      <c r="B99" s="198" t="s">
        <v>374</v>
      </c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198"/>
      <c r="O99" s="198"/>
    </row>
    <row r="100" spans="1:15" ht="26.25" customHeight="1" x14ac:dyDescent="0.2">
      <c r="A100" s="101" t="s">
        <v>605</v>
      </c>
      <c r="B100" s="198" t="s">
        <v>607</v>
      </c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</row>
    <row r="101" spans="1:15" ht="48.75" customHeight="1" x14ac:dyDescent="0.2">
      <c r="A101" s="101" t="s">
        <v>606</v>
      </c>
      <c r="B101" s="195" t="s">
        <v>410</v>
      </c>
      <c r="C101" s="196"/>
      <c r="D101" s="196"/>
      <c r="E101" s="196"/>
      <c r="F101" s="196"/>
      <c r="G101" s="196"/>
      <c r="H101" s="196"/>
      <c r="I101" s="196"/>
      <c r="J101" s="196"/>
      <c r="K101" s="196"/>
      <c r="L101" s="196"/>
      <c r="M101" s="196"/>
      <c r="N101" s="196"/>
      <c r="O101" s="197"/>
    </row>
    <row r="102" spans="1:15" x14ac:dyDescent="0.2">
      <c r="A102" s="101" t="s">
        <v>608</v>
      </c>
      <c r="B102" s="192" t="s">
        <v>609</v>
      </c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4"/>
    </row>
    <row r="103" spans="1:15" x14ac:dyDescent="0.2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</row>
    <row r="104" spans="1:15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</row>
    <row r="105" spans="1:15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</row>
    <row r="106" spans="1:15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</row>
    <row r="107" spans="1:15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</row>
    <row r="108" spans="1:15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</row>
    <row r="109" spans="1:15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</row>
    <row r="110" spans="1:15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</row>
    <row r="111" spans="1:15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</row>
    <row r="112" spans="1:15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</row>
    <row r="113" spans="1:13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</row>
    <row r="114" spans="1:13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</row>
    <row r="115" spans="1:13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</row>
    <row r="116" spans="1:13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</row>
    <row r="117" spans="1:13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</row>
    <row r="118" spans="1:13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</row>
    <row r="119" spans="1:13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</row>
    <row r="120" spans="1:13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</row>
    <row r="121" spans="1:13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</row>
    <row r="122" spans="1:13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</row>
    <row r="123" spans="1:13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</row>
    <row r="124" spans="1:13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</row>
    <row r="125" spans="1:13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</row>
    <row r="126" spans="1:13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</row>
    <row r="127" spans="1:13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</row>
    <row r="128" spans="1:13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</row>
    <row r="129" spans="1:13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</row>
    <row r="130" spans="1:13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</row>
    <row r="131" spans="1:13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</row>
    <row r="132" spans="1:13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</row>
    <row r="133" spans="1:13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</row>
    <row r="134" spans="1:13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</row>
    <row r="135" spans="1:13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</row>
    <row r="136" spans="1:13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</row>
    <row r="137" spans="1:13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</row>
    <row r="138" spans="1:13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</row>
    <row r="139" spans="1:13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</row>
    <row r="140" spans="1:13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</row>
    <row r="141" spans="1:13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</row>
    <row r="142" spans="1:13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</row>
    <row r="143" spans="1:13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</row>
    <row r="144" spans="1:13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</row>
    <row r="145" spans="1:13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</row>
    <row r="146" spans="1:13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</row>
    <row r="147" spans="1:13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</row>
    <row r="148" spans="1:13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</row>
    <row r="149" spans="1:13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</row>
    <row r="150" spans="1:13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</row>
    <row r="151" spans="1:13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</row>
  </sheetData>
  <mergeCells count="7">
    <mergeCell ref="A97:O97"/>
    <mergeCell ref="F10:Q10"/>
    <mergeCell ref="B102:O102"/>
    <mergeCell ref="B101:O101"/>
    <mergeCell ref="B100:O100"/>
    <mergeCell ref="B98:O98"/>
    <mergeCell ref="B99:O99"/>
  </mergeCells>
  <hyperlinks>
    <hyperlink ref="K7" location="Índice!A1" display="Regresar al Índice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/>
  </sheetViews>
  <sheetFormatPr baseColWidth="10" defaultColWidth="0" defaultRowHeight="12.75" zeroHeight="1" x14ac:dyDescent="0.2"/>
  <cols>
    <col min="1" max="1" width="5.42578125" customWidth="1"/>
    <col min="2" max="2" width="33.140625" customWidth="1"/>
    <col min="3" max="5" width="32" customWidth="1"/>
    <col min="6" max="6" width="11.42578125" style="19" hidden="1" customWidth="1"/>
    <col min="7" max="16384" width="11.42578125" hidden="1"/>
  </cols>
  <sheetData>
    <row r="1" spans="1:6" ht="18" customHeight="1" x14ac:dyDescent="0.25">
      <c r="A1" s="106"/>
      <c r="B1" s="107"/>
      <c r="C1" s="107"/>
      <c r="D1" s="107"/>
      <c r="E1" s="108"/>
    </row>
    <row r="2" spans="1:6" ht="18" customHeight="1" x14ac:dyDescent="0.25">
      <c r="A2" s="109"/>
      <c r="B2" s="110" t="s">
        <v>254</v>
      </c>
      <c r="C2" s="111"/>
      <c r="D2" s="111"/>
      <c r="E2" s="112"/>
    </row>
    <row r="3" spans="1:6" ht="18" customHeight="1" x14ac:dyDescent="0.25">
      <c r="A3" s="109"/>
      <c r="B3" s="113"/>
      <c r="C3" s="111"/>
      <c r="D3" s="111"/>
      <c r="E3" s="112"/>
    </row>
    <row r="4" spans="1:6" ht="18" customHeight="1" x14ac:dyDescent="0.25">
      <c r="A4" s="109"/>
      <c r="B4" s="114" t="s">
        <v>255</v>
      </c>
      <c r="C4" s="111"/>
      <c r="D4" s="111"/>
      <c r="E4" s="112"/>
    </row>
    <row r="5" spans="1:6" ht="18" customHeight="1" thickBot="1" x14ac:dyDescent="0.3">
      <c r="A5" s="130"/>
      <c r="B5" s="135"/>
      <c r="C5" s="135"/>
      <c r="D5" s="135"/>
      <c r="E5" s="136"/>
    </row>
    <row r="6" spans="1:6" ht="15" customHeight="1" x14ac:dyDescent="0.2">
      <c r="A6" s="137"/>
      <c r="B6" s="116" t="s">
        <v>671</v>
      </c>
      <c r="C6" s="138"/>
      <c r="D6" s="138"/>
      <c r="E6" s="139"/>
    </row>
    <row r="7" spans="1:6" ht="15" customHeight="1" x14ac:dyDescent="0.2">
      <c r="A7" s="140"/>
      <c r="B7" s="128" t="str">
        <f>+Índice!B7</f>
        <v>Fecha de publicación: Julio de 2020</v>
      </c>
      <c r="C7" s="141"/>
      <c r="D7" s="142"/>
      <c r="E7" s="143" t="s">
        <v>226</v>
      </c>
    </row>
    <row r="8" spans="1:6" ht="15" customHeight="1" thickBot="1" x14ac:dyDescent="0.25">
      <c r="A8" s="144"/>
      <c r="B8" s="129" t="str">
        <f>+Índice!B8</f>
        <v>Fecha de corte:Marzo de 2020 (I Trimestre)</v>
      </c>
      <c r="C8" s="145"/>
      <c r="D8" s="146"/>
      <c r="E8" s="147"/>
    </row>
    <row r="9" spans="1:6" ht="24.95" customHeight="1" thickBot="1" x14ac:dyDescent="0.25">
      <c r="A9" s="26"/>
      <c r="B9" s="27"/>
      <c r="C9" s="28"/>
      <c r="D9" s="26"/>
      <c r="E9" s="26"/>
    </row>
    <row r="10" spans="1:6" s="3" customFormat="1" ht="46.5" customHeight="1" thickBot="1" x14ac:dyDescent="0.25">
      <c r="A10" s="148" t="s">
        <v>3</v>
      </c>
      <c r="B10" s="149" t="s">
        <v>1</v>
      </c>
      <c r="C10" s="150" t="s">
        <v>676</v>
      </c>
      <c r="D10" s="150" t="s">
        <v>677</v>
      </c>
      <c r="E10" s="150" t="s">
        <v>678</v>
      </c>
      <c r="F10" s="25"/>
    </row>
    <row r="11" spans="1:6" ht="24.95" customHeight="1" thickBot="1" x14ac:dyDescent="0.25">
      <c r="A11" s="47">
        <v>1</v>
      </c>
      <c r="B11" s="14" t="s">
        <v>290</v>
      </c>
      <c r="C11" s="44">
        <v>134389</v>
      </c>
      <c r="D11" s="44">
        <v>135421</v>
      </c>
      <c r="E11" s="48">
        <v>134753</v>
      </c>
    </row>
    <row r="12" spans="1:6" ht="24.95" customHeight="1" thickBot="1" x14ac:dyDescent="0.25">
      <c r="A12" s="47">
        <v>2</v>
      </c>
      <c r="B12" s="14" t="s">
        <v>291</v>
      </c>
      <c r="C12" s="44">
        <v>12261</v>
      </c>
      <c r="D12" s="44">
        <v>12395</v>
      </c>
      <c r="E12" s="48">
        <v>12352</v>
      </c>
    </row>
    <row r="13" spans="1:6" ht="24.95" customHeight="1" thickBot="1" x14ac:dyDescent="0.25">
      <c r="A13" s="47">
        <v>3</v>
      </c>
      <c r="B13" s="14" t="s">
        <v>292</v>
      </c>
      <c r="C13" s="44">
        <v>27756</v>
      </c>
      <c r="D13" s="44">
        <v>27947</v>
      </c>
      <c r="E13" s="48">
        <v>27577</v>
      </c>
    </row>
    <row r="14" spans="1:6" ht="24.95" customHeight="1" thickBot="1" x14ac:dyDescent="0.25">
      <c r="A14" s="47">
        <v>4</v>
      </c>
      <c r="B14" s="14" t="s">
        <v>293</v>
      </c>
      <c r="C14" s="44">
        <v>17000</v>
      </c>
      <c r="D14" s="44">
        <v>17052</v>
      </c>
      <c r="E14" s="48">
        <v>16940</v>
      </c>
    </row>
    <row r="15" spans="1:6" ht="24.95" customHeight="1" thickBot="1" x14ac:dyDescent="0.25">
      <c r="A15" s="47">
        <v>5</v>
      </c>
      <c r="B15" s="14" t="s">
        <v>294</v>
      </c>
      <c r="C15" s="44">
        <v>51064</v>
      </c>
      <c r="D15" s="44">
        <v>51208</v>
      </c>
      <c r="E15" s="48">
        <v>51165</v>
      </c>
    </row>
    <row r="16" spans="1:6" ht="24.95" customHeight="1" thickBot="1" x14ac:dyDescent="0.25">
      <c r="A16" s="47">
        <v>6</v>
      </c>
      <c r="B16" s="14" t="s">
        <v>295</v>
      </c>
      <c r="C16" s="44">
        <v>34598</v>
      </c>
      <c r="D16" s="44">
        <v>34771</v>
      </c>
      <c r="E16" s="48">
        <v>34840</v>
      </c>
    </row>
    <row r="17" spans="1:5" ht="24.95" customHeight="1" thickBot="1" x14ac:dyDescent="0.25">
      <c r="A17" s="47">
        <v>7</v>
      </c>
      <c r="B17" s="14" t="s">
        <v>296</v>
      </c>
      <c r="C17" s="44">
        <v>70832</v>
      </c>
      <c r="D17" s="44">
        <v>70991</v>
      </c>
      <c r="E17" s="48">
        <v>70727</v>
      </c>
    </row>
    <row r="18" spans="1:5" ht="24.95" customHeight="1" thickBot="1" x14ac:dyDescent="0.25">
      <c r="A18" s="47">
        <v>8</v>
      </c>
      <c r="B18" s="14" t="s">
        <v>297</v>
      </c>
      <c r="C18" s="44">
        <v>31682</v>
      </c>
      <c r="D18" s="44">
        <v>31731</v>
      </c>
      <c r="E18" s="48">
        <v>31486</v>
      </c>
    </row>
    <row r="19" spans="1:5" ht="24.95" customHeight="1" thickBot="1" x14ac:dyDescent="0.25">
      <c r="A19" s="47">
        <v>9</v>
      </c>
      <c r="B19" s="14" t="s">
        <v>298</v>
      </c>
      <c r="C19" s="44">
        <v>4148</v>
      </c>
      <c r="D19" s="44">
        <v>4126</v>
      </c>
      <c r="E19" s="48">
        <v>4111</v>
      </c>
    </row>
    <row r="20" spans="1:5" ht="24.95" customHeight="1" thickBot="1" x14ac:dyDescent="0.25">
      <c r="A20" s="47">
        <v>10</v>
      </c>
      <c r="B20" s="14" t="s">
        <v>299</v>
      </c>
      <c r="C20" s="44">
        <v>591226</v>
      </c>
      <c r="D20" s="44">
        <v>595421</v>
      </c>
      <c r="E20" s="48">
        <v>595098</v>
      </c>
    </row>
    <row r="21" spans="1:5" ht="24.95" customHeight="1" thickBot="1" x14ac:dyDescent="0.25">
      <c r="A21" s="47">
        <v>11</v>
      </c>
      <c r="B21" s="14" t="s">
        <v>300</v>
      </c>
      <c r="C21" s="44">
        <v>63093</v>
      </c>
      <c r="D21" s="44">
        <v>63329</v>
      </c>
      <c r="E21" s="48">
        <v>63267</v>
      </c>
    </row>
    <row r="22" spans="1:5" ht="24.95" customHeight="1" thickBot="1" x14ac:dyDescent="0.25">
      <c r="A22" s="47">
        <v>12</v>
      </c>
      <c r="B22" s="14" t="s">
        <v>301</v>
      </c>
      <c r="C22" s="44">
        <v>56719</v>
      </c>
      <c r="D22" s="44">
        <v>56530</v>
      </c>
      <c r="E22" s="48">
        <v>54758</v>
      </c>
    </row>
    <row r="23" spans="1:5" ht="24.95" customHeight="1" thickBot="1" x14ac:dyDescent="0.25">
      <c r="A23" s="47">
        <v>13</v>
      </c>
      <c r="B23" s="14" t="s">
        <v>302</v>
      </c>
      <c r="C23" s="44">
        <v>45204</v>
      </c>
      <c r="D23" s="44">
        <v>45346</v>
      </c>
      <c r="E23" s="48">
        <v>44979</v>
      </c>
    </row>
    <row r="24" spans="1:5" ht="24.95" customHeight="1" thickBot="1" x14ac:dyDescent="0.25">
      <c r="A24" s="47">
        <v>14</v>
      </c>
      <c r="B24" s="14" t="s">
        <v>303</v>
      </c>
      <c r="C24" s="44">
        <v>108650</v>
      </c>
      <c r="D24" s="44">
        <v>109324</v>
      </c>
      <c r="E24" s="48">
        <v>109344</v>
      </c>
    </row>
    <row r="25" spans="1:5" ht="24.95" customHeight="1" thickBot="1" x14ac:dyDescent="0.25">
      <c r="A25" s="47">
        <v>15</v>
      </c>
      <c r="B25" s="14" t="s">
        <v>304</v>
      </c>
      <c r="C25" s="44">
        <v>11335</v>
      </c>
      <c r="D25" s="44">
        <v>11278</v>
      </c>
      <c r="E25" s="48">
        <v>11212</v>
      </c>
    </row>
    <row r="26" spans="1:5" ht="24.95" customHeight="1" thickBot="1" x14ac:dyDescent="0.25">
      <c r="A26" s="47">
        <v>16</v>
      </c>
      <c r="B26" s="14" t="s">
        <v>305</v>
      </c>
      <c r="C26" s="44">
        <v>9883</v>
      </c>
      <c r="D26" s="44">
        <v>9902</v>
      </c>
      <c r="E26" s="48">
        <v>9856</v>
      </c>
    </row>
    <row r="27" spans="1:5" ht="24.95" customHeight="1" thickBot="1" x14ac:dyDescent="0.25">
      <c r="A27" s="47">
        <v>17</v>
      </c>
      <c r="B27" s="14" t="s">
        <v>306</v>
      </c>
      <c r="C27" s="44">
        <v>11477</v>
      </c>
      <c r="D27" s="44">
        <v>11475</v>
      </c>
      <c r="E27" s="48">
        <v>11407</v>
      </c>
    </row>
    <row r="28" spans="1:5" ht="24.95" customHeight="1" thickBot="1" x14ac:dyDescent="0.25">
      <c r="A28" s="47">
        <v>18</v>
      </c>
      <c r="B28" s="14" t="s">
        <v>307</v>
      </c>
      <c r="C28" s="44">
        <v>10153</v>
      </c>
      <c r="D28" s="44">
        <v>10156</v>
      </c>
      <c r="E28" s="48">
        <v>10114</v>
      </c>
    </row>
    <row r="29" spans="1:5" ht="24.95" customHeight="1" thickBot="1" x14ac:dyDescent="0.25">
      <c r="A29" s="47">
        <v>19</v>
      </c>
      <c r="B29" s="14" t="s">
        <v>308</v>
      </c>
      <c r="C29" s="44">
        <v>645079</v>
      </c>
      <c r="D29" s="44">
        <v>649954</v>
      </c>
      <c r="E29" s="48">
        <v>651730</v>
      </c>
    </row>
    <row r="30" spans="1:5" ht="24.95" customHeight="1" thickBot="1" x14ac:dyDescent="0.25">
      <c r="A30" s="47">
        <v>20</v>
      </c>
      <c r="B30" s="14" t="s">
        <v>309</v>
      </c>
      <c r="C30" s="44">
        <v>31753</v>
      </c>
      <c r="D30" s="44">
        <v>32149</v>
      </c>
      <c r="E30" s="48">
        <v>32177</v>
      </c>
    </row>
    <row r="31" spans="1:5" ht="24.95" customHeight="1" thickBot="1" x14ac:dyDescent="0.25">
      <c r="A31" s="47">
        <v>21</v>
      </c>
      <c r="B31" s="14" t="s">
        <v>310</v>
      </c>
      <c r="C31" s="44">
        <v>49877</v>
      </c>
      <c r="D31" s="44">
        <v>50098</v>
      </c>
      <c r="E31" s="48">
        <v>50125</v>
      </c>
    </row>
    <row r="32" spans="1:5" ht="24.95" customHeight="1" thickBot="1" x14ac:dyDescent="0.25">
      <c r="A32" s="47">
        <v>22</v>
      </c>
      <c r="B32" s="14" t="s">
        <v>311</v>
      </c>
      <c r="C32" s="44">
        <v>12529</v>
      </c>
      <c r="D32" s="44">
        <v>12485</v>
      </c>
      <c r="E32" s="48">
        <v>12405</v>
      </c>
    </row>
    <row r="33" spans="1:5" ht="24.95" customHeight="1" thickBot="1" x14ac:dyDescent="0.25">
      <c r="A33" s="47">
        <v>23</v>
      </c>
      <c r="B33" s="14" t="s">
        <v>312</v>
      </c>
      <c r="C33" s="44">
        <v>74553</v>
      </c>
      <c r="D33" s="44">
        <v>75000</v>
      </c>
      <c r="E33" s="48">
        <v>75524</v>
      </c>
    </row>
    <row r="34" spans="1:5" ht="24.95" customHeight="1" thickBot="1" x14ac:dyDescent="0.25">
      <c r="A34" s="47">
        <v>24</v>
      </c>
      <c r="B34" s="14" t="s">
        <v>313</v>
      </c>
      <c r="C34" s="44">
        <v>8278</v>
      </c>
      <c r="D34" s="44">
        <v>8221</v>
      </c>
      <c r="E34" s="48">
        <v>7656</v>
      </c>
    </row>
    <row r="35" spans="1:5" ht="24.95" customHeight="1" x14ac:dyDescent="0.2">
      <c r="A35" s="49"/>
      <c r="B35" s="15" t="s">
        <v>6</v>
      </c>
      <c r="C35" s="16">
        <v>9449826</v>
      </c>
      <c r="D35" s="16">
        <v>9107346</v>
      </c>
      <c r="E35" s="50">
        <v>9180715</v>
      </c>
    </row>
    <row r="36" spans="1:5" ht="24.95" customHeight="1" thickBot="1" x14ac:dyDescent="0.25">
      <c r="A36" s="51"/>
      <c r="B36" s="52" t="s">
        <v>106</v>
      </c>
      <c r="C36" s="53">
        <f>SUM(C11:C35)</f>
        <v>11563365</v>
      </c>
      <c r="D36" s="53">
        <f>SUM(D11:D35)</f>
        <v>11233656</v>
      </c>
      <c r="E36" s="54">
        <f>SUM(E11:E35)</f>
        <v>11304318</v>
      </c>
    </row>
    <row r="37" spans="1:5" ht="15" customHeight="1" x14ac:dyDescent="0.2">
      <c r="A37" s="17"/>
      <c r="C37" s="17"/>
      <c r="D37" s="17"/>
      <c r="E37" s="18"/>
    </row>
    <row r="38" spans="1:5" ht="37.5" customHeight="1" x14ac:dyDescent="0.2">
      <c r="A38" s="20"/>
      <c r="B38" s="21" t="s">
        <v>390</v>
      </c>
      <c r="C38" s="199" t="s">
        <v>563</v>
      </c>
      <c r="D38" s="200"/>
      <c r="E38" s="201"/>
    </row>
    <row r="39" spans="1:5" ht="20.100000000000001" customHeight="1" x14ac:dyDescent="0.2">
      <c r="A39" s="20"/>
      <c r="B39" s="19"/>
      <c r="C39" s="19"/>
      <c r="D39" s="19"/>
      <c r="E39" s="22"/>
    </row>
    <row r="40" spans="1:5" ht="20.100000000000001" hidden="1" customHeight="1" x14ac:dyDescent="0.2">
      <c r="A40" s="20"/>
      <c r="B40" s="23"/>
      <c r="C40" s="19"/>
      <c r="D40" s="19"/>
      <c r="E40" s="19"/>
    </row>
    <row r="41" spans="1:5" ht="20.100000000000001" hidden="1" customHeight="1" x14ac:dyDescent="0.2">
      <c r="A41" s="20"/>
      <c r="B41" s="23"/>
      <c r="C41" s="24"/>
      <c r="D41" s="24"/>
      <c r="E41" s="24"/>
    </row>
    <row r="42" spans="1:5" ht="20.100000000000001" hidden="1" customHeight="1" x14ac:dyDescent="0.2">
      <c r="A42" s="2"/>
      <c r="B42" s="23"/>
      <c r="C42" s="24"/>
      <c r="D42" s="24"/>
      <c r="E42" s="1"/>
    </row>
    <row r="43" spans="1:5" ht="20.100000000000001" hidden="1" customHeight="1" x14ac:dyDescent="0.2">
      <c r="A43" s="2"/>
      <c r="B43" s="23"/>
      <c r="C43" s="24"/>
      <c r="D43" s="24"/>
      <c r="E43" s="1"/>
    </row>
    <row r="44" spans="1:5" ht="20.100000000000001" hidden="1" customHeight="1" x14ac:dyDescent="0.2">
      <c r="A44" s="2"/>
      <c r="B44" s="23"/>
      <c r="C44" s="24"/>
      <c r="D44" s="24"/>
      <c r="E44" s="1"/>
    </row>
    <row r="45" spans="1:5" ht="20.100000000000001" hidden="1" customHeight="1" x14ac:dyDescent="0.2">
      <c r="A45" s="2"/>
      <c r="B45" s="23"/>
      <c r="C45" s="24"/>
      <c r="D45" s="24"/>
      <c r="E45" s="1"/>
    </row>
    <row r="46" spans="1:5" ht="20.100000000000001" hidden="1" customHeight="1" x14ac:dyDescent="0.2">
      <c r="A46" s="2"/>
      <c r="B46" s="23"/>
      <c r="C46" s="24"/>
      <c r="D46" s="24"/>
      <c r="E46" s="1"/>
    </row>
    <row r="47" spans="1:5" hidden="1" x14ac:dyDescent="0.2">
      <c r="A47" s="2"/>
      <c r="B47" s="23"/>
      <c r="C47" s="24"/>
      <c r="D47" s="24"/>
      <c r="E47" s="1"/>
    </row>
    <row r="48" spans="1:5" hidden="1" x14ac:dyDescent="0.2">
      <c r="A48" s="2"/>
      <c r="B48" s="23"/>
      <c r="C48" s="24"/>
      <c r="D48" s="24"/>
      <c r="E48" s="1"/>
    </row>
    <row r="49" spans="1:5" hidden="1" x14ac:dyDescent="0.2">
      <c r="A49" s="2"/>
      <c r="B49" s="23"/>
      <c r="C49" s="24"/>
      <c r="D49" s="24"/>
      <c r="E49" s="1"/>
    </row>
    <row r="50" spans="1:5" hidden="1" x14ac:dyDescent="0.2">
      <c r="A50" s="2"/>
      <c r="B50" s="23"/>
      <c r="C50" s="24"/>
      <c r="D50" s="24"/>
      <c r="E50" s="1"/>
    </row>
    <row r="51" spans="1:5" hidden="1" x14ac:dyDescent="0.2">
      <c r="A51" s="2"/>
      <c r="B51" s="23"/>
      <c r="C51" s="24"/>
      <c r="D51" s="24"/>
      <c r="E51" s="1"/>
    </row>
    <row r="52" spans="1:5" hidden="1" x14ac:dyDescent="0.2">
      <c r="A52" s="2"/>
      <c r="B52" s="23"/>
      <c r="C52" s="24"/>
      <c r="D52" s="24"/>
      <c r="E52" s="1"/>
    </row>
    <row r="53" spans="1:5" hidden="1" x14ac:dyDescent="0.2">
      <c r="A53" s="2"/>
      <c r="B53" s="23"/>
      <c r="C53" s="24"/>
      <c r="D53" s="24"/>
      <c r="E53" s="1"/>
    </row>
    <row r="54" spans="1:5" hidden="1" x14ac:dyDescent="0.2">
      <c r="A54" s="2"/>
      <c r="B54" s="23"/>
      <c r="C54" s="24"/>
      <c r="D54" s="24"/>
      <c r="E54" s="1"/>
    </row>
    <row r="55" spans="1:5" hidden="1" x14ac:dyDescent="0.2">
      <c r="A55" s="2"/>
      <c r="B55" s="23"/>
      <c r="C55" s="24"/>
      <c r="D55" s="24"/>
      <c r="E55" s="1"/>
    </row>
    <row r="56" spans="1:5" hidden="1" x14ac:dyDescent="0.2">
      <c r="A56" s="2"/>
      <c r="B56" s="23"/>
      <c r="C56" s="24"/>
      <c r="D56" s="24"/>
      <c r="E56" s="1"/>
    </row>
    <row r="57" spans="1:5" hidden="1" x14ac:dyDescent="0.2">
      <c r="A57" s="2"/>
      <c r="B57" s="23"/>
      <c r="C57" s="24"/>
      <c r="D57" s="24"/>
      <c r="E57" s="1"/>
    </row>
    <row r="58" spans="1:5" hidden="1" x14ac:dyDescent="0.2">
      <c r="A58" s="2"/>
      <c r="B58" s="23"/>
      <c r="C58" s="24"/>
      <c r="D58" s="24"/>
      <c r="E58" s="1"/>
    </row>
    <row r="59" spans="1:5" hidden="1" x14ac:dyDescent="0.2">
      <c r="A59" s="2"/>
      <c r="B59" s="23"/>
      <c r="C59" s="24"/>
      <c r="D59" s="24"/>
      <c r="E59" s="1"/>
    </row>
    <row r="60" spans="1:5" hidden="1" x14ac:dyDescent="0.2">
      <c r="A60" s="2"/>
      <c r="B60" s="23"/>
      <c r="C60" s="24"/>
      <c r="D60" s="24"/>
      <c r="E60" s="1"/>
    </row>
    <row r="61" spans="1:5" hidden="1" x14ac:dyDescent="0.2">
      <c r="A61" s="2"/>
      <c r="B61" s="23"/>
      <c r="C61" s="24"/>
      <c r="D61" s="24"/>
      <c r="E61" s="1"/>
    </row>
    <row r="62" spans="1:5" hidden="1" x14ac:dyDescent="0.2">
      <c r="A62" s="2"/>
      <c r="B62" s="23"/>
      <c r="C62" s="24"/>
      <c r="D62" s="24"/>
      <c r="E62" s="1"/>
    </row>
    <row r="63" spans="1:5" hidden="1" x14ac:dyDescent="0.2">
      <c r="A63" s="2"/>
      <c r="B63" s="23"/>
      <c r="C63" s="24"/>
      <c r="D63" s="24"/>
      <c r="E63" s="1"/>
    </row>
    <row r="64" spans="1:5" x14ac:dyDescent="0.2">
      <c r="A64" s="19"/>
      <c r="B64" s="19"/>
      <c r="C64" s="19"/>
      <c r="D64" s="19"/>
      <c r="E64" s="19"/>
    </row>
  </sheetData>
  <mergeCells count="1">
    <mergeCell ref="C38:E38"/>
  </mergeCells>
  <phoneticPr fontId="0" type="noConversion"/>
  <hyperlinks>
    <hyperlink ref="E7" location="Índice!A1" display="Regresar al Índice"/>
  </hyperlinks>
  <printOptions horizontalCentered="1"/>
  <pageMargins left="0.74803149606299213" right="0.74803149606299213" top="0.98425196850393704" bottom="0.98425196850393704" header="0" footer="0"/>
  <pageSetup paperSize="9" scale="8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80" zoomScaleNormal="80" workbookViewId="0"/>
  </sheetViews>
  <sheetFormatPr baseColWidth="10" defaultColWidth="0" defaultRowHeight="12.75" zeroHeight="1" x14ac:dyDescent="0.2"/>
  <cols>
    <col min="1" max="1" width="5" customWidth="1"/>
    <col min="2" max="7" width="11.42578125" customWidth="1"/>
    <col min="8" max="8" width="14.5703125" customWidth="1"/>
    <col min="9" max="13" width="11.42578125" customWidth="1"/>
    <col min="14" max="16384" width="11.42578125" hidden="1"/>
  </cols>
  <sheetData>
    <row r="1" spans="1:13" ht="18" customHeight="1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ht="18" customHeight="1" x14ac:dyDescent="0.25">
      <c r="A2" s="109"/>
      <c r="B2" s="110" t="s">
        <v>254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</row>
    <row r="3" spans="1:13" ht="18" customHeight="1" x14ac:dyDescent="0.25">
      <c r="A3" s="109"/>
      <c r="B3" s="113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2"/>
    </row>
    <row r="4" spans="1:13" ht="18" customHeight="1" x14ac:dyDescent="0.25">
      <c r="A4" s="109"/>
      <c r="B4" s="114" t="s">
        <v>222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ht="18" customHeight="1" thickBot="1" x14ac:dyDescent="0.3">
      <c r="A5" s="130"/>
      <c r="B5" s="111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</row>
    <row r="6" spans="1:13" ht="15.75" customHeight="1" x14ac:dyDescent="0.25">
      <c r="A6" s="115"/>
      <c r="B6" s="116" t="s">
        <v>671</v>
      </c>
      <c r="C6" s="132"/>
      <c r="D6" s="117"/>
      <c r="E6" s="117"/>
      <c r="F6" s="117"/>
      <c r="G6" s="117"/>
      <c r="H6" s="117"/>
      <c r="I6" s="117"/>
      <c r="J6" s="117"/>
      <c r="K6" s="117"/>
      <c r="L6" s="117"/>
      <c r="M6" s="118"/>
    </row>
    <row r="7" spans="1:13" ht="15.75" customHeight="1" x14ac:dyDescent="0.25">
      <c r="A7" s="119"/>
      <c r="B7" s="128" t="s">
        <v>733</v>
      </c>
      <c r="C7" s="132"/>
      <c r="D7" s="153"/>
      <c r="E7" s="153"/>
      <c r="F7" s="153"/>
      <c r="G7" s="120"/>
      <c r="H7" s="120"/>
      <c r="I7" s="120"/>
      <c r="J7" s="120"/>
      <c r="K7" s="120"/>
      <c r="L7" s="133" t="s">
        <v>226</v>
      </c>
      <c r="M7" s="121"/>
    </row>
    <row r="8" spans="1:13" ht="15.75" customHeight="1" thickBot="1" x14ac:dyDescent="0.3">
      <c r="A8" s="122"/>
      <c r="B8" s="129" t="s">
        <v>679</v>
      </c>
      <c r="C8" s="134"/>
      <c r="D8" s="154"/>
      <c r="E8" s="154"/>
      <c r="F8" s="154"/>
      <c r="G8" s="124"/>
      <c r="H8" s="124"/>
      <c r="I8" s="124"/>
      <c r="J8" s="124"/>
      <c r="K8" s="124"/>
      <c r="L8" s="124"/>
      <c r="M8" s="125"/>
    </row>
    <row r="9" spans="1:13" ht="20.100000000000001" customHeight="1" thickBot="1" x14ac:dyDescent="0.25">
      <c r="A9" s="205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7"/>
    </row>
    <row r="10" spans="1:13" ht="20.100000000000001" customHeight="1" x14ac:dyDescent="0.2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4"/>
    </row>
    <row r="11" spans="1:13" ht="20.100000000000001" customHeight="1" thickBot="1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s="19" customFormat="1" ht="20.100000000000001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s="19" customFormat="1" ht="54" customHeight="1" x14ac:dyDescent="0.2">
      <c r="A13" s="79" t="s">
        <v>1</v>
      </c>
      <c r="B13" s="80" t="s">
        <v>0</v>
      </c>
      <c r="C13" s="80" t="s">
        <v>596</v>
      </c>
      <c r="D13" s="80" t="s">
        <v>595</v>
      </c>
      <c r="E13" s="80" t="s">
        <v>596</v>
      </c>
      <c r="F13" s="81"/>
      <c r="G13" s="80" t="s">
        <v>1</v>
      </c>
      <c r="H13" s="80" t="s">
        <v>357</v>
      </c>
    </row>
    <row r="14" spans="1:13" s="19" customFormat="1" ht="20.100000000000001" customHeight="1" x14ac:dyDescent="0.2">
      <c r="A14" s="69" t="s">
        <v>290</v>
      </c>
      <c r="B14" s="71">
        <f>' D Provincia'!E11</f>
        <v>134753</v>
      </c>
      <c r="C14" s="72">
        <f>+B14/$B$39</f>
        <v>6.3454892463421841E-2</v>
      </c>
      <c r="D14" s="69" t="s">
        <v>308</v>
      </c>
      <c r="E14" s="72">
        <v>0.30689822909460951</v>
      </c>
      <c r="G14" s="75" t="str">
        <f>+D14</f>
        <v>PICHINCHA</v>
      </c>
      <c r="H14" s="77">
        <f>+E14</f>
        <v>0.30689822909460951</v>
      </c>
    </row>
    <row r="15" spans="1:13" s="19" customFormat="1" ht="20.100000000000001" customHeight="1" x14ac:dyDescent="0.2">
      <c r="A15" s="69" t="s">
        <v>291</v>
      </c>
      <c r="B15" s="71">
        <f>' D Provincia'!E12</f>
        <v>12352</v>
      </c>
      <c r="C15" s="72">
        <f t="shared" ref="C15:C38" si="0">+B15/$B$39</f>
        <v>5.8165297374320911E-3</v>
      </c>
      <c r="D15" s="69" t="s">
        <v>299</v>
      </c>
      <c r="E15" s="72">
        <v>0.28023034437227673</v>
      </c>
      <c r="G15" s="75" t="str">
        <f t="shared" ref="G15:G26" si="1">+D15</f>
        <v>GUAYAS</v>
      </c>
      <c r="H15" s="77">
        <f t="shared" ref="H15:H26" si="2">+E15</f>
        <v>0.28023034437227673</v>
      </c>
    </row>
    <row r="16" spans="1:13" s="19" customFormat="1" ht="20.100000000000001" customHeight="1" x14ac:dyDescent="0.2">
      <c r="A16" s="69" t="s">
        <v>292</v>
      </c>
      <c r="B16" s="71">
        <f>' D Provincia'!E13</f>
        <v>27577</v>
      </c>
      <c r="C16" s="72">
        <f t="shared" si="0"/>
        <v>1.2985948880275645E-2</v>
      </c>
      <c r="D16" s="69" t="s">
        <v>290</v>
      </c>
      <c r="E16" s="72">
        <v>6.3454892463421841E-2</v>
      </c>
      <c r="G16" s="75" t="str">
        <f t="shared" si="1"/>
        <v>AZUAY</v>
      </c>
      <c r="H16" s="77">
        <f t="shared" si="2"/>
        <v>6.3454892463421841E-2</v>
      </c>
    </row>
    <row r="17" spans="1:8" s="19" customFormat="1" ht="20.100000000000001" customHeight="1" x14ac:dyDescent="0.2">
      <c r="A17" s="69" t="s">
        <v>293</v>
      </c>
      <c r="B17" s="71">
        <f>' D Provincia'!E14</f>
        <v>16940</v>
      </c>
      <c r="C17" s="72">
        <f t="shared" si="0"/>
        <v>7.9770088853707583E-3</v>
      </c>
      <c r="D17" s="69" t="s">
        <v>303</v>
      </c>
      <c r="E17" s="72">
        <v>5.1489850033174751E-2</v>
      </c>
      <c r="G17" s="75" t="str">
        <f t="shared" si="1"/>
        <v>MANABI</v>
      </c>
      <c r="H17" s="77">
        <f t="shared" si="2"/>
        <v>5.1489850033174751E-2</v>
      </c>
    </row>
    <row r="18" spans="1:8" s="19" customFormat="1" ht="20.100000000000001" customHeight="1" x14ac:dyDescent="0.2">
      <c r="A18" s="69" t="s">
        <v>294</v>
      </c>
      <c r="B18" s="71">
        <f>' D Provincia'!E15</f>
        <v>51165</v>
      </c>
      <c r="C18" s="72">
        <f t="shared" si="0"/>
        <v>2.4093486400235824E-2</v>
      </c>
      <c r="D18" s="69" t="s">
        <v>312</v>
      </c>
      <c r="E18" s="72">
        <v>3.5564086130976461E-2</v>
      </c>
      <c r="G18" s="75" t="str">
        <f t="shared" si="1"/>
        <v>TUNGURAHUA</v>
      </c>
      <c r="H18" s="77">
        <f t="shared" si="2"/>
        <v>3.5564086130976461E-2</v>
      </c>
    </row>
    <row r="19" spans="1:8" s="19" customFormat="1" ht="20.100000000000001" customHeight="1" x14ac:dyDescent="0.2">
      <c r="A19" s="69" t="s">
        <v>295</v>
      </c>
      <c r="B19" s="71">
        <f>' D Provincia'!E16</f>
        <v>34840</v>
      </c>
      <c r="C19" s="72">
        <f t="shared" si="0"/>
        <v>1.640607966743313E-2</v>
      </c>
      <c r="D19" s="69" t="s">
        <v>296</v>
      </c>
      <c r="E19" s="72">
        <v>3.3305189340945555E-2</v>
      </c>
      <c r="G19" s="75" t="str">
        <f t="shared" si="1"/>
        <v>EL ORO</v>
      </c>
      <c r="H19" s="77">
        <f t="shared" si="2"/>
        <v>3.3305189340945555E-2</v>
      </c>
    </row>
    <row r="20" spans="1:8" s="19" customFormat="1" ht="20.100000000000001" customHeight="1" x14ac:dyDescent="0.2">
      <c r="A20" s="69" t="s">
        <v>296</v>
      </c>
      <c r="B20" s="71">
        <f>' D Provincia'!E17</f>
        <v>70727</v>
      </c>
      <c r="C20" s="72">
        <f t="shared" si="0"/>
        <v>3.3305189340945555E-2</v>
      </c>
      <c r="D20" s="69" t="s">
        <v>300</v>
      </c>
      <c r="E20" s="72">
        <v>2.9792291685404475E-2</v>
      </c>
      <c r="G20" s="75" t="str">
        <f t="shared" si="1"/>
        <v>IMBABURA</v>
      </c>
      <c r="H20" s="77">
        <f t="shared" si="2"/>
        <v>2.9792291685404475E-2</v>
      </c>
    </row>
    <row r="21" spans="1:8" s="19" customFormat="1" ht="20.100000000000001" customHeight="1" x14ac:dyDescent="0.2">
      <c r="A21" s="69" t="s">
        <v>297</v>
      </c>
      <c r="B21" s="71">
        <f>' D Provincia'!E18</f>
        <v>31486</v>
      </c>
      <c r="C21" s="72">
        <f t="shared" si="0"/>
        <v>1.4826688415866807E-2</v>
      </c>
      <c r="D21" s="69" t="s">
        <v>301</v>
      </c>
      <c r="E21" s="72">
        <v>2.5785422228165999E-2</v>
      </c>
      <c r="G21" s="75" t="str">
        <f t="shared" si="1"/>
        <v>LOJA</v>
      </c>
      <c r="H21" s="77">
        <f t="shared" si="2"/>
        <v>2.5785422228165999E-2</v>
      </c>
    </row>
    <row r="22" spans="1:8" s="19" customFormat="1" ht="20.100000000000001" customHeight="1" x14ac:dyDescent="0.2">
      <c r="A22" s="69" t="s">
        <v>298</v>
      </c>
      <c r="B22" s="71">
        <f>' D Provincia'!E19</f>
        <v>4111</v>
      </c>
      <c r="C22" s="72">
        <f t="shared" si="0"/>
        <v>1.9358608930200231E-3</v>
      </c>
      <c r="D22" s="69" t="s">
        <v>294</v>
      </c>
      <c r="E22" s="72">
        <v>2.4093486400235824E-2</v>
      </c>
      <c r="G22" s="75" t="str">
        <f t="shared" si="1"/>
        <v>CHIMBORAZO</v>
      </c>
      <c r="H22" s="77">
        <f t="shared" si="2"/>
        <v>2.4093486400235824E-2</v>
      </c>
    </row>
    <row r="23" spans="1:8" s="19" customFormat="1" ht="20.100000000000001" customHeight="1" x14ac:dyDescent="0.2">
      <c r="A23" s="69" t="s">
        <v>299</v>
      </c>
      <c r="B23" s="71">
        <f>' D Provincia'!E20</f>
        <v>595098</v>
      </c>
      <c r="C23" s="72">
        <f t="shared" si="0"/>
        <v>0.28023034437227673</v>
      </c>
      <c r="D23" s="69" t="s">
        <v>310</v>
      </c>
      <c r="E23" s="72">
        <v>2.3603752678819912E-2</v>
      </c>
      <c r="G23" s="75" t="str">
        <f t="shared" si="1"/>
        <v>SANTO DOMINGO DE LOS TSACHILAS</v>
      </c>
      <c r="H23" s="77">
        <f t="shared" si="2"/>
        <v>2.3603752678819912E-2</v>
      </c>
    </row>
    <row r="24" spans="1:8" s="19" customFormat="1" ht="20.100000000000001" customHeight="1" x14ac:dyDescent="0.2">
      <c r="A24" s="69" t="s">
        <v>300</v>
      </c>
      <c r="B24" s="71">
        <f>' D Provincia'!E21</f>
        <v>63267</v>
      </c>
      <c r="C24" s="72">
        <f t="shared" si="0"/>
        <v>2.9792291685404475E-2</v>
      </c>
      <c r="D24" s="69" t="s">
        <v>302</v>
      </c>
      <c r="E24" s="72">
        <v>2.1180512553429242E-2</v>
      </c>
      <c r="G24" s="75" t="str">
        <f t="shared" si="1"/>
        <v>LOS RIOS</v>
      </c>
      <c r="H24" s="77">
        <f t="shared" si="2"/>
        <v>2.1180512553429242E-2</v>
      </c>
    </row>
    <row r="25" spans="1:8" s="19" customFormat="1" ht="20.100000000000001" customHeight="1" x14ac:dyDescent="0.2">
      <c r="A25" s="69" t="s">
        <v>301</v>
      </c>
      <c r="B25" s="71">
        <f>' D Provincia'!E22</f>
        <v>54758</v>
      </c>
      <c r="C25" s="72">
        <f t="shared" si="0"/>
        <v>2.5785422228165999E-2</v>
      </c>
      <c r="D25" s="69" t="s">
        <v>295</v>
      </c>
      <c r="E25" s="72">
        <v>1.640607966743313E-2</v>
      </c>
      <c r="G25" s="75" t="str">
        <f t="shared" si="1"/>
        <v>COTOPAXI</v>
      </c>
      <c r="H25" s="77">
        <f t="shared" si="2"/>
        <v>1.640607966743313E-2</v>
      </c>
    </row>
    <row r="26" spans="1:8" s="19" customFormat="1" ht="20.100000000000001" customHeight="1" x14ac:dyDescent="0.2">
      <c r="A26" s="69" t="s">
        <v>302</v>
      </c>
      <c r="B26" s="71">
        <f>' D Provincia'!E23</f>
        <v>44979</v>
      </c>
      <c r="C26" s="72">
        <f t="shared" si="0"/>
        <v>2.1180512553429242E-2</v>
      </c>
      <c r="D26" s="69" t="s">
        <v>309</v>
      </c>
      <c r="E26" s="72">
        <v>1.5152078801922958E-2</v>
      </c>
      <c r="G26" s="75" t="str">
        <f t="shared" si="1"/>
        <v>SANTA ELENA</v>
      </c>
      <c r="H26" s="77">
        <f t="shared" si="2"/>
        <v>1.5152078801922958E-2</v>
      </c>
    </row>
    <row r="27" spans="1:8" s="19" customFormat="1" ht="20.100000000000001" customHeight="1" x14ac:dyDescent="0.2">
      <c r="A27" s="69" t="s">
        <v>303</v>
      </c>
      <c r="B27" s="71">
        <f>' D Provincia'!E24</f>
        <v>109344</v>
      </c>
      <c r="C27" s="72">
        <f t="shared" si="0"/>
        <v>5.1489850033174751E-2</v>
      </c>
      <c r="D27" s="69" t="s">
        <v>297</v>
      </c>
      <c r="E27" s="72">
        <v>1.4826688415866807E-2</v>
      </c>
      <c r="G27" s="78" t="s">
        <v>348</v>
      </c>
      <c r="H27" s="77">
        <f>+SUM(E27:E37)</f>
        <v>7.3043784549183616E-2</v>
      </c>
    </row>
    <row r="28" spans="1:8" s="19" customFormat="1" ht="20.100000000000001" customHeight="1" x14ac:dyDescent="0.2">
      <c r="A28" s="69" t="s">
        <v>304</v>
      </c>
      <c r="B28" s="71">
        <f>' D Provincia'!E25</f>
        <v>11212</v>
      </c>
      <c r="C28" s="72">
        <f t="shared" si="0"/>
        <v>5.2797062351108001E-3</v>
      </c>
      <c r="D28" s="69" t="s">
        <v>292</v>
      </c>
      <c r="E28" s="72">
        <v>1.2985948880275645E-2</v>
      </c>
      <c r="H28" s="98">
        <f>SUM(H14:H27)</f>
        <v>0.99999999999999989</v>
      </c>
    </row>
    <row r="29" spans="1:8" s="19" customFormat="1" ht="20.100000000000001" customHeight="1" x14ac:dyDescent="0.2">
      <c r="A29" s="69" t="s">
        <v>305</v>
      </c>
      <c r="B29" s="71">
        <f>' D Provincia'!E26</f>
        <v>9856</v>
      </c>
      <c r="C29" s="72">
        <f t="shared" si="0"/>
        <v>4.6411688060338961E-3</v>
      </c>
      <c r="D29" s="69" t="s">
        <v>293</v>
      </c>
      <c r="E29" s="72">
        <v>7.9770088853707583E-3</v>
      </c>
    </row>
    <row r="30" spans="1:8" s="19" customFormat="1" ht="20.100000000000001" customHeight="1" x14ac:dyDescent="0.2">
      <c r="A30" s="69" t="s">
        <v>306</v>
      </c>
      <c r="B30" s="71">
        <f>' D Provincia'!E27</f>
        <v>11407</v>
      </c>
      <c r="C30" s="72">
        <f t="shared" si="0"/>
        <v>5.3715313078762841E-3</v>
      </c>
      <c r="D30" s="69" t="s">
        <v>311</v>
      </c>
      <c r="E30" s="72">
        <v>5.84148732131194E-3</v>
      </c>
    </row>
    <row r="31" spans="1:8" s="19" customFormat="1" ht="20.100000000000001" customHeight="1" x14ac:dyDescent="0.2">
      <c r="A31" s="69" t="s">
        <v>307</v>
      </c>
      <c r="B31" s="71">
        <f>' D Provincia'!E28</f>
        <v>10114</v>
      </c>
      <c r="C31" s="72">
        <f t="shared" si="0"/>
        <v>4.7626604407697672E-3</v>
      </c>
      <c r="D31" s="69" t="s">
        <v>291</v>
      </c>
      <c r="E31" s="72">
        <v>5.8165297374320911E-3</v>
      </c>
    </row>
    <row r="32" spans="1:8" s="19" customFormat="1" ht="20.100000000000001" customHeight="1" x14ac:dyDescent="0.2">
      <c r="A32" s="69" t="s">
        <v>308</v>
      </c>
      <c r="B32" s="71">
        <f>' D Provincia'!E29</f>
        <v>651730</v>
      </c>
      <c r="C32" s="72">
        <f t="shared" si="0"/>
        <v>0.30689822909460951</v>
      </c>
      <c r="D32" s="69" t="s">
        <v>306</v>
      </c>
      <c r="E32" s="72">
        <v>5.3715313078762841E-3</v>
      </c>
    </row>
    <row r="33" spans="1:13" s="19" customFormat="1" ht="20.100000000000001" customHeight="1" x14ac:dyDescent="0.2">
      <c r="A33" s="69" t="s">
        <v>309</v>
      </c>
      <c r="B33" s="71">
        <f>' D Provincia'!E30</f>
        <v>32177</v>
      </c>
      <c r="C33" s="72">
        <f t="shared" si="0"/>
        <v>1.5152078801922958E-2</v>
      </c>
      <c r="D33" s="69" t="s">
        <v>304</v>
      </c>
      <c r="E33" s="72">
        <v>5.2797062351108001E-3</v>
      </c>
    </row>
    <row r="34" spans="1:13" s="19" customFormat="1" ht="20.100000000000001" customHeight="1" x14ac:dyDescent="0.2">
      <c r="A34" s="69" t="s">
        <v>310</v>
      </c>
      <c r="B34" s="71">
        <f>' D Provincia'!E31</f>
        <v>50125</v>
      </c>
      <c r="C34" s="72">
        <f t="shared" si="0"/>
        <v>2.3603752678819912E-2</v>
      </c>
      <c r="D34" s="69" t="s">
        <v>307</v>
      </c>
      <c r="E34" s="72">
        <v>4.7626604407697672E-3</v>
      </c>
    </row>
    <row r="35" spans="1:13" s="19" customFormat="1" ht="20.100000000000001" customHeight="1" x14ac:dyDescent="0.2">
      <c r="A35" s="69" t="s">
        <v>311</v>
      </c>
      <c r="B35" s="71">
        <f>' D Provincia'!E32</f>
        <v>12405</v>
      </c>
      <c r="C35" s="72">
        <f t="shared" si="0"/>
        <v>5.84148732131194E-3</v>
      </c>
      <c r="D35" s="69" t="s">
        <v>305</v>
      </c>
      <c r="E35" s="72">
        <v>4.6411688060338961E-3</v>
      </c>
    </row>
    <row r="36" spans="1:13" s="19" customFormat="1" ht="20.100000000000001" customHeight="1" x14ac:dyDescent="0.2">
      <c r="A36" s="69" t="s">
        <v>312</v>
      </c>
      <c r="B36" s="71">
        <f>' D Provincia'!E33</f>
        <v>75524</v>
      </c>
      <c r="C36" s="72">
        <f t="shared" si="0"/>
        <v>3.5564086130976461E-2</v>
      </c>
      <c r="D36" s="69" t="s">
        <v>313</v>
      </c>
      <c r="E36" s="72">
        <v>3.605193626115616E-3</v>
      </c>
    </row>
    <row r="37" spans="1:13" s="19" customFormat="1" ht="20.100000000000001" customHeight="1" x14ac:dyDescent="0.2">
      <c r="A37" s="69" t="s">
        <v>313</v>
      </c>
      <c r="B37" s="71">
        <f>' D Provincia'!E34</f>
        <v>7656</v>
      </c>
      <c r="C37" s="72">
        <f t="shared" si="0"/>
        <v>3.605193626115616E-3</v>
      </c>
      <c r="D37" s="69" t="s">
        <v>298</v>
      </c>
      <c r="E37" s="72">
        <v>1.9358608930200231E-3</v>
      </c>
    </row>
    <row r="38" spans="1:13" s="19" customFormat="1" ht="20.100000000000001" customHeight="1" x14ac:dyDescent="0.2">
      <c r="A38" s="69" t="s">
        <v>314</v>
      </c>
      <c r="B38" s="71"/>
      <c r="C38" s="72">
        <f t="shared" si="0"/>
        <v>0</v>
      </c>
      <c r="D38" s="69" t="s">
        <v>314</v>
      </c>
      <c r="E38" s="72">
        <v>0</v>
      </c>
    </row>
    <row r="39" spans="1:13" s="19" customFormat="1" ht="20.100000000000001" customHeight="1" x14ac:dyDescent="0.2">
      <c r="A39" s="69" t="s">
        <v>4</v>
      </c>
      <c r="B39" s="73">
        <f>SUM(B14:B38)</f>
        <v>2123603</v>
      </c>
      <c r="C39" s="74">
        <f>SUM(C14:C38)</f>
        <v>1</v>
      </c>
      <c r="D39" s="75"/>
      <c r="E39" s="76"/>
    </row>
    <row r="40" spans="1:13" s="19" customFormat="1" ht="20.100000000000001" customHeight="1" x14ac:dyDescent="0.2">
      <c r="B40" s="70"/>
      <c r="C40" s="70"/>
      <c r="D40" s="70"/>
      <c r="E40" s="70"/>
      <c r="F40" s="70"/>
      <c r="J40" s="70"/>
      <c r="K40" s="70"/>
      <c r="L40" s="70"/>
      <c r="M40" s="70"/>
    </row>
    <row r="41" spans="1:13" s="19" customFormat="1" ht="20.100000000000001" customHeight="1" x14ac:dyDescent="0.2"/>
    <row r="42" spans="1:13" s="19" customFormat="1" ht="20.100000000000001" customHeight="1" x14ac:dyDescent="0.2"/>
    <row r="43" spans="1:13" s="19" customFormat="1" ht="19.5" customHeight="1" x14ac:dyDescent="0.2">
      <c r="A43" s="208"/>
      <c r="B43" s="208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</row>
    <row r="44" spans="1:13" ht="20.100000000000001" hidden="1" customHeight="1" x14ac:dyDescent="0.2"/>
    <row r="45" spans="1:13" ht="20.100000000000001" hidden="1" customHeight="1" x14ac:dyDescent="0.2"/>
    <row r="46" spans="1:13" ht="20.100000000000001" hidden="1" customHeight="1" x14ac:dyDescent="0.2"/>
    <row r="47" spans="1:13" ht="20.100000000000001" hidden="1" customHeight="1" x14ac:dyDescent="0.2"/>
    <row r="48" spans="1:13" ht="20.100000000000001" hidden="1" customHeight="1" x14ac:dyDescent="0.2"/>
    <row r="49" ht="20.100000000000001" hidden="1" customHeight="1" x14ac:dyDescent="0.2"/>
    <row r="50" ht="20.100000000000001" hidden="1" customHeight="1" x14ac:dyDescent="0.2"/>
    <row r="51" ht="20.100000000000001" hidden="1" customHeight="1" x14ac:dyDescent="0.2"/>
    <row r="52" ht="20.100000000000001" hidden="1" customHeight="1" x14ac:dyDescent="0.2"/>
    <row r="53" ht="20.100000000000001" hidden="1" customHeight="1" x14ac:dyDescent="0.2"/>
    <row r="54" ht="20.100000000000001" hidden="1" customHeight="1" x14ac:dyDescent="0.2"/>
    <row r="55" ht="20.100000000000001" hidden="1" customHeight="1" x14ac:dyDescent="0.2"/>
    <row r="56" ht="20.100000000000001" hidden="1" customHeight="1" x14ac:dyDescent="0.2"/>
    <row r="57" ht="20.100000000000001" hidden="1" customHeight="1" x14ac:dyDescent="0.2"/>
    <row r="58" ht="20.100000000000001" hidden="1" customHeight="1" x14ac:dyDescent="0.2"/>
    <row r="59" ht="20.100000000000001" hidden="1" customHeight="1" x14ac:dyDescent="0.2"/>
    <row r="60" ht="20.100000000000001" hidden="1" customHeight="1" x14ac:dyDescent="0.2"/>
    <row r="61" ht="20.100000000000001" hidden="1" customHeight="1" x14ac:dyDescent="0.2"/>
    <row r="62" ht="20.100000000000001" hidden="1" customHeight="1" x14ac:dyDescent="0.2"/>
    <row r="63" ht="20.100000000000001" hidden="1" customHeight="1" x14ac:dyDescent="0.2"/>
  </sheetData>
  <sortState ref="D14:E38">
    <sortCondition descending="1" ref="E14:E38"/>
  </sortState>
  <mergeCells count="3">
    <mergeCell ref="A10:M10"/>
    <mergeCell ref="A9:M9"/>
    <mergeCell ref="A43:B43"/>
  </mergeCells>
  <hyperlinks>
    <hyperlink ref="L7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5"/>
  <sheetViews>
    <sheetView workbookViewId="0">
      <pane ySplit="10" topLeftCell="A615" activePane="bottomLeft" state="frozen"/>
      <selection pane="bottomLeft" activeCell="B631" sqref="B631"/>
    </sheetView>
  </sheetViews>
  <sheetFormatPr baseColWidth="10" defaultColWidth="0" defaultRowHeight="12.75" zeroHeight="1" x14ac:dyDescent="0.2"/>
  <cols>
    <col min="1" max="1" width="9.85546875" customWidth="1"/>
    <col min="2" max="2" width="70" customWidth="1"/>
    <col min="3" max="5" width="20.7109375" customWidth="1"/>
    <col min="6" max="6" width="16.5703125" customWidth="1"/>
    <col min="7" max="7" width="5.42578125" style="19" customWidth="1"/>
    <col min="8" max="8" width="3.85546875" style="19" customWidth="1"/>
    <col min="9" max="16374" width="11.42578125" style="19" customWidth="1"/>
    <col min="16375" max="16375" width="1.28515625" style="19" customWidth="1"/>
    <col min="16376" max="16376" width="6.28515625" style="19" customWidth="1"/>
    <col min="16377" max="16377" width="7.28515625" style="19" customWidth="1"/>
    <col min="16378" max="16378" width="6.85546875" style="19" customWidth="1"/>
    <col min="16379" max="16379" width="5.28515625" style="19" customWidth="1"/>
    <col min="16380" max="16380" width="5.7109375" style="19" customWidth="1"/>
    <col min="16381" max="16381" width="7.140625" style="19" customWidth="1"/>
    <col min="16382" max="16382" width="7.85546875" style="19" customWidth="1"/>
    <col min="16383" max="16383" width="5.85546875" style="19" customWidth="1"/>
    <col min="16384" max="16384" width="4.42578125" style="19" customWidth="1"/>
  </cols>
  <sheetData>
    <row r="1" spans="1:6" s="55" customFormat="1" ht="18" customHeight="1" x14ac:dyDescent="0.25">
      <c r="A1" s="106"/>
      <c r="B1" s="107"/>
      <c r="C1" s="107"/>
      <c r="D1" s="107"/>
      <c r="E1" s="107"/>
      <c r="F1" s="108"/>
    </row>
    <row r="2" spans="1:6" s="55" customFormat="1" ht="18" customHeight="1" x14ac:dyDescent="0.25">
      <c r="A2" s="109"/>
      <c r="B2" s="110" t="s">
        <v>254</v>
      </c>
      <c r="C2" s="111"/>
      <c r="D2" s="111"/>
      <c r="E2" s="111"/>
      <c r="F2" s="112"/>
    </row>
    <row r="3" spans="1:6" s="55" customFormat="1" ht="18" customHeight="1" x14ac:dyDescent="0.25">
      <c r="A3" s="109"/>
      <c r="B3" s="113"/>
      <c r="C3" s="111"/>
      <c r="D3" s="111"/>
      <c r="E3" s="111"/>
      <c r="F3" s="112"/>
    </row>
    <row r="4" spans="1:6" s="55" customFormat="1" ht="18" customHeight="1" x14ac:dyDescent="0.25">
      <c r="A4" s="109"/>
      <c r="B4" s="114" t="s">
        <v>256</v>
      </c>
      <c r="C4" s="111"/>
      <c r="D4" s="111"/>
      <c r="E4" s="111"/>
      <c r="F4" s="112"/>
    </row>
    <row r="5" spans="1:6" s="55" customFormat="1" ht="18" customHeight="1" thickBot="1" x14ac:dyDescent="0.3">
      <c r="A5" s="130"/>
      <c r="B5" s="111"/>
      <c r="C5" s="111"/>
      <c r="D5" s="135"/>
      <c r="E5" s="135"/>
      <c r="F5" s="136"/>
    </row>
    <row r="6" spans="1:6" s="55" customFormat="1" ht="15" customHeight="1" x14ac:dyDescent="0.2">
      <c r="A6" s="155"/>
      <c r="B6" s="116" t="s">
        <v>671</v>
      </c>
      <c r="C6" s="156"/>
      <c r="D6" s="156"/>
      <c r="E6" s="156"/>
      <c r="F6" s="157"/>
    </row>
    <row r="7" spans="1:6" s="55" customFormat="1" ht="15" customHeight="1" x14ac:dyDescent="0.2">
      <c r="A7" s="158"/>
      <c r="B7" s="128" t="str">
        <f>Índice!B7</f>
        <v>Fecha de publicación: Julio de 2020</v>
      </c>
      <c r="C7" s="159"/>
      <c r="D7" s="133"/>
      <c r="E7" s="133" t="s">
        <v>226</v>
      </c>
      <c r="F7" s="160"/>
    </row>
    <row r="8" spans="1:6" s="55" customFormat="1" ht="15" customHeight="1" thickBot="1" x14ac:dyDescent="0.25">
      <c r="A8" s="161"/>
      <c r="B8" s="129" t="str">
        <f>Índice!B8</f>
        <v>Fecha de corte:Marzo de 2020 (I Trimestre)</v>
      </c>
      <c r="C8" s="162"/>
      <c r="D8" s="162"/>
      <c r="E8" s="162"/>
      <c r="F8" s="163"/>
    </row>
    <row r="9" spans="1:6" x14ac:dyDescent="0.2">
      <c r="A9" s="19"/>
      <c r="B9" s="19"/>
      <c r="C9" s="19"/>
      <c r="D9" s="19"/>
      <c r="E9" s="19"/>
      <c r="F9" s="19"/>
    </row>
    <row r="10" spans="1:6" s="56" customFormat="1" ht="69.75" customHeight="1" x14ac:dyDescent="0.2">
      <c r="A10" s="164" t="s">
        <v>3</v>
      </c>
      <c r="B10" s="165" t="s">
        <v>391</v>
      </c>
      <c r="C10" s="166">
        <v>43831</v>
      </c>
      <c r="D10" s="166">
        <v>43862</v>
      </c>
      <c r="E10" s="166">
        <v>43891</v>
      </c>
      <c r="F10" s="166" t="s">
        <v>728</v>
      </c>
    </row>
    <row r="11" spans="1:6" x14ac:dyDescent="0.2">
      <c r="A11" s="29">
        <v>1</v>
      </c>
      <c r="B11" s="45" t="s">
        <v>26</v>
      </c>
      <c r="C11" s="41">
        <v>1857</v>
      </c>
      <c r="D11" s="41">
        <v>1857</v>
      </c>
      <c r="E11" s="41">
        <v>1857</v>
      </c>
      <c r="F11" s="41">
        <v>103</v>
      </c>
    </row>
    <row r="12" spans="1:6" x14ac:dyDescent="0.2">
      <c r="A12" s="29">
        <v>2</v>
      </c>
      <c r="B12" s="45" t="s">
        <v>462</v>
      </c>
      <c r="C12" s="41">
        <v>33</v>
      </c>
      <c r="D12" s="41">
        <v>33</v>
      </c>
      <c r="E12" s="41">
        <v>39</v>
      </c>
      <c r="F12" s="41">
        <v>39</v>
      </c>
    </row>
    <row r="13" spans="1:6" x14ac:dyDescent="0.2">
      <c r="A13" s="29">
        <v>3</v>
      </c>
      <c r="B13" s="45" t="s">
        <v>463</v>
      </c>
      <c r="C13" s="41">
        <v>196</v>
      </c>
      <c r="D13" s="41">
        <v>248</v>
      </c>
      <c r="E13" s="41">
        <v>287</v>
      </c>
      <c r="F13" s="41">
        <v>13</v>
      </c>
    </row>
    <row r="14" spans="1:6" x14ac:dyDescent="0.2">
      <c r="A14" s="29">
        <v>4</v>
      </c>
      <c r="B14" s="45" t="s">
        <v>570</v>
      </c>
      <c r="C14" s="41">
        <v>0</v>
      </c>
      <c r="D14" s="41">
        <v>0</v>
      </c>
      <c r="E14" s="41">
        <v>0</v>
      </c>
      <c r="F14" s="41">
        <v>0</v>
      </c>
    </row>
    <row r="15" spans="1:6" x14ac:dyDescent="0.2">
      <c r="A15" s="29">
        <v>5</v>
      </c>
      <c r="B15" s="45" t="s">
        <v>375</v>
      </c>
      <c r="C15" s="41">
        <v>19</v>
      </c>
      <c r="D15" s="41">
        <v>40</v>
      </c>
      <c r="E15" s="41">
        <v>66</v>
      </c>
      <c r="F15" s="41">
        <v>66</v>
      </c>
    </row>
    <row r="16" spans="1:6" x14ac:dyDescent="0.2">
      <c r="A16" s="29">
        <v>6</v>
      </c>
      <c r="B16" s="45" t="s">
        <v>529</v>
      </c>
      <c r="C16" s="41">
        <v>0</v>
      </c>
      <c r="D16" s="41">
        <v>0</v>
      </c>
      <c r="E16" s="41">
        <v>0</v>
      </c>
      <c r="F16" s="41">
        <v>0</v>
      </c>
    </row>
    <row r="17" spans="1:6" x14ac:dyDescent="0.2">
      <c r="A17" s="29">
        <v>7</v>
      </c>
      <c r="B17" s="45" t="s">
        <v>315</v>
      </c>
      <c r="C17" s="41">
        <v>190</v>
      </c>
      <c r="D17" s="41">
        <v>190</v>
      </c>
      <c r="E17" s="41">
        <v>190</v>
      </c>
      <c r="F17" s="41">
        <v>98</v>
      </c>
    </row>
    <row r="18" spans="1:6" x14ac:dyDescent="0.2">
      <c r="A18" s="29">
        <v>8</v>
      </c>
      <c r="B18" s="45" t="s">
        <v>161</v>
      </c>
      <c r="C18" s="41">
        <v>1442</v>
      </c>
      <c r="D18" s="41">
        <v>1437</v>
      </c>
      <c r="E18" s="41">
        <v>1495</v>
      </c>
      <c r="F18" s="41">
        <v>400</v>
      </c>
    </row>
    <row r="19" spans="1:6" x14ac:dyDescent="0.2">
      <c r="A19" s="29">
        <v>9</v>
      </c>
      <c r="B19" s="45" t="s">
        <v>83</v>
      </c>
      <c r="C19" s="41">
        <v>1549</v>
      </c>
      <c r="D19" s="41">
        <v>1549</v>
      </c>
      <c r="E19" s="41">
        <v>1549</v>
      </c>
      <c r="F19" s="41">
        <v>47</v>
      </c>
    </row>
    <row r="20" spans="1:6" x14ac:dyDescent="0.2">
      <c r="A20" s="29">
        <v>10</v>
      </c>
      <c r="B20" s="45" t="s">
        <v>495</v>
      </c>
      <c r="C20" s="41">
        <v>136</v>
      </c>
      <c r="D20" s="41">
        <v>136</v>
      </c>
      <c r="E20" s="41">
        <v>136</v>
      </c>
      <c r="F20" s="41">
        <v>98</v>
      </c>
    </row>
    <row r="21" spans="1:6" x14ac:dyDescent="0.2">
      <c r="A21" s="29">
        <v>11</v>
      </c>
      <c r="B21" s="45" t="s">
        <v>376</v>
      </c>
      <c r="C21" s="41">
        <v>3437</v>
      </c>
      <c r="D21" s="41">
        <v>3535</v>
      </c>
      <c r="E21" s="41">
        <v>3721</v>
      </c>
      <c r="F21" s="41">
        <v>3699</v>
      </c>
    </row>
    <row r="22" spans="1:6" x14ac:dyDescent="0.2">
      <c r="A22" s="29">
        <v>12</v>
      </c>
      <c r="B22" s="45" t="s">
        <v>680</v>
      </c>
      <c r="C22" s="41">
        <v>30</v>
      </c>
      <c r="D22" s="41">
        <v>30</v>
      </c>
      <c r="E22" s="41">
        <v>30</v>
      </c>
      <c r="F22" s="41">
        <v>1</v>
      </c>
    </row>
    <row r="23" spans="1:6" x14ac:dyDescent="0.2">
      <c r="A23" s="29">
        <v>13</v>
      </c>
      <c r="B23" s="45" t="s">
        <v>350</v>
      </c>
      <c r="C23" s="41">
        <v>3773</v>
      </c>
      <c r="D23" s="41">
        <v>4017</v>
      </c>
      <c r="E23" s="41">
        <v>4132</v>
      </c>
      <c r="F23" s="41">
        <v>2501</v>
      </c>
    </row>
    <row r="24" spans="1:6" x14ac:dyDescent="0.2">
      <c r="A24" s="29">
        <v>14</v>
      </c>
      <c r="B24" s="45" t="s">
        <v>316</v>
      </c>
      <c r="C24" s="41">
        <v>41</v>
      </c>
      <c r="D24" s="41">
        <v>41</v>
      </c>
      <c r="E24" s="41">
        <v>41</v>
      </c>
      <c r="F24" s="41">
        <v>0</v>
      </c>
    </row>
    <row r="25" spans="1:6" x14ac:dyDescent="0.2">
      <c r="A25" s="29">
        <v>15</v>
      </c>
      <c r="B25" s="45" t="s">
        <v>530</v>
      </c>
      <c r="C25" s="41">
        <v>15</v>
      </c>
      <c r="D25" s="41">
        <v>13</v>
      </c>
      <c r="E25" s="41">
        <v>13</v>
      </c>
      <c r="F25" s="41">
        <v>13</v>
      </c>
    </row>
    <row r="26" spans="1:6" x14ac:dyDescent="0.2">
      <c r="A26" s="29">
        <v>16</v>
      </c>
      <c r="B26" s="45" t="s">
        <v>643</v>
      </c>
      <c r="C26" s="41">
        <v>0</v>
      </c>
      <c r="D26" s="41">
        <v>0</v>
      </c>
      <c r="E26" s="41">
        <v>0</v>
      </c>
      <c r="F26" s="41">
        <v>0</v>
      </c>
    </row>
    <row r="27" spans="1:6" x14ac:dyDescent="0.2">
      <c r="A27" s="29">
        <v>17</v>
      </c>
      <c r="B27" s="45" t="s">
        <v>229</v>
      </c>
      <c r="C27" s="41">
        <v>18</v>
      </c>
      <c r="D27" s="41">
        <v>18</v>
      </c>
      <c r="E27" s="41">
        <v>18</v>
      </c>
      <c r="F27" s="41">
        <v>0</v>
      </c>
    </row>
    <row r="28" spans="1:6" x14ac:dyDescent="0.2">
      <c r="A28" s="29">
        <v>18</v>
      </c>
      <c r="B28" s="45" t="s">
        <v>377</v>
      </c>
      <c r="C28" s="41">
        <v>15</v>
      </c>
      <c r="D28" s="41">
        <v>15</v>
      </c>
      <c r="E28" s="41">
        <v>15</v>
      </c>
      <c r="F28" s="41">
        <v>0</v>
      </c>
    </row>
    <row r="29" spans="1:6" x14ac:dyDescent="0.2">
      <c r="A29" s="29">
        <v>19</v>
      </c>
      <c r="B29" s="45" t="s">
        <v>392</v>
      </c>
      <c r="C29" s="41">
        <v>247</v>
      </c>
      <c r="D29" s="41">
        <v>247</v>
      </c>
      <c r="E29" s="41">
        <v>243</v>
      </c>
      <c r="F29" s="41">
        <v>223</v>
      </c>
    </row>
    <row r="30" spans="1:6" x14ac:dyDescent="0.2">
      <c r="A30" s="29">
        <v>20</v>
      </c>
      <c r="B30" s="45" t="s">
        <v>264</v>
      </c>
      <c r="C30" s="41">
        <v>19</v>
      </c>
      <c r="D30" s="41">
        <v>19</v>
      </c>
      <c r="E30" s="41">
        <v>19</v>
      </c>
      <c r="F30" s="41">
        <v>0</v>
      </c>
    </row>
    <row r="31" spans="1:6" x14ac:dyDescent="0.2">
      <c r="A31" s="29">
        <v>21</v>
      </c>
      <c r="B31" s="45" t="s">
        <v>531</v>
      </c>
      <c r="C31" s="41">
        <v>46</v>
      </c>
      <c r="D31" s="41">
        <v>46</v>
      </c>
      <c r="E31" s="41">
        <v>44</v>
      </c>
      <c r="F31" s="41">
        <v>33</v>
      </c>
    </row>
    <row r="32" spans="1:6" x14ac:dyDescent="0.2">
      <c r="A32" s="29">
        <v>22</v>
      </c>
      <c r="B32" s="45" t="s">
        <v>496</v>
      </c>
      <c r="C32" s="41">
        <v>46</v>
      </c>
      <c r="D32" s="41">
        <v>46</v>
      </c>
      <c r="E32" s="41">
        <v>46</v>
      </c>
      <c r="F32" s="41">
        <v>46</v>
      </c>
    </row>
    <row r="33" spans="1:6" x14ac:dyDescent="0.2">
      <c r="A33" s="29">
        <v>23</v>
      </c>
      <c r="B33" s="45" t="s">
        <v>464</v>
      </c>
      <c r="C33" s="41">
        <v>48</v>
      </c>
      <c r="D33" s="41">
        <v>52</v>
      </c>
      <c r="E33" s="41">
        <v>53</v>
      </c>
      <c r="F33" s="41">
        <v>0</v>
      </c>
    </row>
    <row r="34" spans="1:6" x14ac:dyDescent="0.2">
      <c r="A34" s="29">
        <v>24</v>
      </c>
      <c r="B34" s="45" t="s">
        <v>393</v>
      </c>
      <c r="C34" s="41">
        <v>15</v>
      </c>
      <c r="D34" s="41">
        <v>15</v>
      </c>
      <c r="E34" s="41">
        <v>15</v>
      </c>
      <c r="F34" s="41">
        <v>8</v>
      </c>
    </row>
    <row r="35" spans="1:6" x14ac:dyDescent="0.2">
      <c r="A35" s="29">
        <v>25</v>
      </c>
      <c r="B35" s="45" t="s">
        <v>497</v>
      </c>
      <c r="C35" s="41">
        <v>1</v>
      </c>
      <c r="D35" s="41">
        <v>1</v>
      </c>
      <c r="E35" s="41">
        <v>1</v>
      </c>
      <c r="F35" s="41">
        <v>0</v>
      </c>
    </row>
    <row r="36" spans="1:6" x14ac:dyDescent="0.2">
      <c r="A36" s="29">
        <v>26</v>
      </c>
      <c r="B36" s="45" t="s">
        <v>532</v>
      </c>
      <c r="C36" s="41">
        <v>345</v>
      </c>
      <c r="D36" s="41">
        <v>345</v>
      </c>
      <c r="E36" s="41">
        <v>345</v>
      </c>
      <c r="F36" s="41">
        <v>345</v>
      </c>
    </row>
    <row r="37" spans="1:6" x14ac:dyDescent="0.2">
      <c r="A37" s="29">
        <v>27</v>
      </c>
      <c r="B37" s="45" t="s">
        <v>498</v>
      </c>
      <c r="C37" s="41">
        <v>21</v>
      </c>
      <c r="D37" s="41">
        <v>21</v>
      </c>
      <c r="E37" s="41">
        <v>21</v>
      </c>
      <c r="F37" s="41">
        <v>0</v>
      </c>
    </row>
    <row r="38" spans="1:6" x14ac:dyDescent="0.2">
      <c r="A38" s="29">
        <v>28</v>
      </c>
      <c r="B38" s="45" t="s">
        <v>84</v>
      </c>
      <c r="C38" s="41">
        <v>14</v>
      </c>
      <c r="D38" s="41">
        <v>15</v>
      </c>
      <c r="E38" s="41">
        <v>15</v>
      </c>
      <c r="F38" s="41">
        <v>5</v>
      </c>
    </row>
    <row r="39" spans="1:6" x14ac:dyDescent="0.2">
      <c r="A39" s="29">
        <v>29</v>
      </c>
      <c r="B39" s="45" t="s">
        <v>364</v>
      </c>
      <c r="C39" s="41">
        <v>26</v>
      </c>
      <c r="D39" s="41">
        <v>26</v>
      </c>
      <c r="E39" s="41">
        <v>26</v>
      </c>
      <c r="F39" s="41">
        <v>26</v>
      </c>
    </row>
    <row r="40" spans="1:6" x14ac:dyDescent="0.2">
      <c r="A40" s="29">
        <v>30</v>
      </c>
      <c r="B40" s="45" t="s">
        <v>499</v>
      </c>
      <c r="C40" s="41">
        <v>4</v>
      </c>
      <c r="D40" s="41">
        <v>8</v>
      </c>
      <c r="E40" s="41">
        <v>20</v>
      </c>
      <c r="F40" s="41">
        <v>20</v>
      </c>
    </row>
    <row r="41" spans="1:6" x14ac:dyDescent="0.2">
      <c r="A41" s="29">
        <v>31</v>
      </c>
      <c r="B41" s="45" t="s">
        <v>500</v>
      </c>
      <c r="C41" s="41">
        <v>74</v>
      </c>
      <c r="D41" s="41">
        <v>79</v>
      </c>
      <c r="E41" s="41">
        <v>51</v>
      </c>
      <c r="F41" s="41">
        <v>49</v>
      </c>
    </row>
    <row r="42" spans="1:6" x14ac:dyDescent="0.2">
      <c r="A42" s="29">
        <v>32</v>
      </c>
      <c r="B42" s="45" t="s">
        <v>411</v>
      </c>
      <c r="C42" s="41">
        <v>38</v>
      </c>
      <c r="D42" s="41">
        <v>38</v>
      </c>
      <c r="E42" s="41">
        <v>38</v>
      </c>
      <c r="F42" s="41">
        <v>38</v>
      </c>
    </row>
    <row r="43" spans="1:6" x14ac:dyDescent="0.2">
      <c r="A43" s="29">
        <v>33</v>
      </c>
      <c r="B43" s="45" t="s">
        <v>27</v>
      </c>
      <c r="C43" s="41">
        <v>820</v>
      </c>
      <c r="D43" s="41">
        <v>820</v>
      </c>
      <c r="E43" s="41">
        <v>820</v>
      </c>
      <c r="F43" s="41">
        <v>820</v>
      </c>
    </row>
    <row r="44" spans="1:6" x14ac:dyDescent="0.2">
      <c r="A44" s="29">
        <v>34</v>
      </c>
      <c r="B44" s="45" t="s">
        <v>265</v>
      </c>
      <c r="C44" s="41">
        <v>4</v>
      </c>
      <c r="D44" s="41">
        <v>4</v>
      </c>
      <c r="E44" s="41">
        <v>4</v>
      </c>
      <c r="F44" s="41">
        <v>2</v>
      </c>
    </row>
    <row r="45" spans="1:6" x14ac:dyDescent="0.2">
      <c r="A45" s="29">
        <v>35</v>
      </c>
      <c r="B45" s="45" t="s">
        <v>465</v>
      </c>
      <c r="C45" s="41">
        <v>0</v>
      </c>
      <c r="D45" s="41">
        <v>0</v>
      </c>
      <c r="E45" s="41">
        <v>0</v>
      </c>
      <c r="F45" s="41">
        <v>0</v>
      </c>
    </row>
    <row r="46" spans="1:6" x14ac:dyDescent="0.2">
      <c r="A46" s="29">
        <v>36</v>
      </c>
      <c r="B46" s="45" t="s">
        <v>28</v>
      </c>
      <c r="C46" s="41">
        <v>10</v>
      </c>
      <c r="D46" s="41">
        <v>10</v>
      </c>
      <c r="E46" s="41">
        <v>10</v>
      </c>
      <c r="F46" s="41">
        <v>2</v>
      </c>
    </row>
    <row r="47" spans="1:6" x14ac:dyDescent="0.2">
      <c r="A47" s="29">
        <v>37</v>
      </c>
      <c r="B47" s="45" t="s">
        <v>501</v>
      </c>
      <c r="C47" s="41">
        <v>0</v>
      </c>
      <c r="D47" s="41">
        <v>0</v>
      </c>
      <c r="E47" s="41">
        <v>0</v>
      </c>
      <c r="F47" s="41">
        <v>0</v>
      </c>
    </row>
    <row r="48" spans="1:6" x14ac:dyDescent="0.2">
      <c r="A48" s="29">
        <v>38</v>
      </c>
      <c r="B48" s="45" t="s">
        <v>466</v>
      </c>
      <c r="C48" s="41">
        <v>118</v>
      </c>
      <c r="D48" s="41">
        <v>123</v>
      </c>
      <c r="E48" s="41">
        <v>123</v>
      </c>
      <c r="F48" s="41">
        <v>4</v>
      </c>
    </row>
    <row r="49" spans="1:6" x14ac:dyDescent="0.2">
      <c r="A49" s="29">
        <v>39</v>
      </c>
      <c r="B49" s="45" t="s">
        <v>354</v>
      </c>
      <c r="C49" s="41">
        <v>20</v>
      </c>
      <c r="D49" s="41">
        <v>20</v>
      </c>
      <c r="E49" s="41">
        <v>20</v>
      </c>
      <c r="F49" s="41">
        <v>0</v>
      </c>
    </row>
    <row r="50" spans="1:6" x14ac:dyDescent="0.2">
      <c r="A50" s="29">
        <v>40</v>
      </c>
      <c r="B50" s="45" t="s">
        <v>330</v>
      </c>
      <c r="C50" s="41">
        <v>582</v>
      </c>
      <c r="D50" s="41">
        <v>582</v>
      </c>
      <c r="E50" s="41">
        <v>582</v>
      </c>
      <c r="F50" s="41">
        <v>0</v>
      </c>
    </row>
    <row r="51" spans="1:6" x14ac:dyDescent="0.2">
      <c r="A51" s="29">
        <v>41</v>
      </c>
      <c r="B51" s="45" t="s">
        <v>29</v>
      </c>
      <c r="C51" s="41">
        <v>0</v>
      </c>
      <c r="D51" s="41">
        <v>0</v>
      </c>
      <c r="E51" s="41">
        <v>0</v>
      </c>
      <c r="F51" s="41">
        <v>0</v>
      </c>
    </row>
    <row r="52" spans="1:6" x14ac:dyDescent="0.2">
      <c r="A52" s="29">
        <v>42</v>
      </c>
      <c r="B52" s="45" t="s">
        <v>351</v>
      </c>
      <c r="C52" s="41">
        <v>158</v>
      </c>
      <c r="D52" s="41">
        <v>198</v>
      </c>
      <c r="E52" s="41">
        <v>221</v>
      </c>
      <c r="F52" s="41">
        <v>10</v>
      </c>
    </row>
    <row r="53" spans="1:6" x14ac:dyDescent="0.2">
      <c r="A53" s="29">
        <v>43</v>
      </c>
      <c r="B53" s="45" t="s">
        <v>30</v>
      </c>
      <c r="C53" s="41">
        <v>13</v>
      </c>
      <c r="D53" s="41">
        <v>14</v>
      </c>
      <c r="E53" s="41">
        <v>14</v>
      </c>
      <c r="F53" s="41">
        <v>14</v>
      </c>
    </row>
    <row r="54" spans="1:6" x14ac:dyDescent="0.2">
      <c r="A54" s="29">
        <v>44</v>
      </c>
      <c r="B54" s="45" t="s">
        <v>230</v>
      </c>
      <c r="C54" s="41">
        <v>565</v>
      </c>
      <c r="D54" s="41">
        <v>565</v>
      </c>
      <c r="E54" s="41">
        <v>565</v>
      </c>
      <c r="F54" s="41">
        <v>237</v>
      </c>
    </row>
    <row r="55" spans="1:6" x14ac:dyDescent="0.2">
      <c r="A55" s="29">
        <v>45</v>
      </c>
      <c r="B55" s="45" t="s">
        <v>467</v>
      </c>
      <c r="C55" s="41">
        <v>53</v>
      </c>
      <c r="D55" s="41">
        <v>53</v>
      </c>
      <c r="E55" s="41">
        <v>53</v>
      </c>
      <c r="F55" s="41">
        <v>3</v>
      </c>
    </row>
    <row r="56" spans="1:6" x14ac:dyDescent="0.2">
      <c r="A56" s="29">
        <v>46</v>
      </c>
      <c r="B56" s="45" t="s">
        <v>378</v>
      </c>
      <c r="C56" s="41">
        <v>0</v>
      </c>
      <c r="D56" s="41">
        <v>0</v>
      </c>
      <c r="E56" s="41">
        <v>0</v>
      </c>
      <c r="F56" s="41">
        <v>0</v>
      </c>
    </row>
    <row r="57" spans="1:6" x14ac:dyDescent="0.2">
      <c r="A57" s="29">
        <v>47</v>
      </c>
      <c r="B57" s="45" t="s">
        <v>31</v>
      </c>
      <c r="C57" s="41">
        <v>765</v>
      </c>
      <c r="D57" s="41">
        <v>765</v>
      </c>
      <c r="E57" s="41">
        <v>765</v>
      </c>
      <c r="F57" s="41">
        <v>3</v>
      </c>
    </row>
    <row r="58" spans="1:6" x14ac:dyDescent="0.2">
      <c r="A58" s="29">
        <v>48</v>
      </c>
      <c r="B58" s="45" t="s">
        <v>331</v>
      </c>
      <c r="C58" s="41">
        <v>233</v>
      </c>
      <c r="D58" s="41">
        <v>233</v>
      </c>
      <c r="E58" s="41">
        <v>233</v>
      </c>
      <c r="F58" s="41">
        <v>200</v>
      </c>
    </row>
    <row r="59" spans="1:6" x14ac:dyDescent="0.2">
      <c r="A59" s="29">
        <v>49</v>
      </c>
      <c r="B59" s="45" t="s">
        <v>446</v>
      </c>
      <c r="C59" s="41">
        <v>48</v>
      </c>
      <c r="D59" s="41">
        <v>48</v>
      </c>
      <c r="E59" s="41">
        <v>48</v>
      </c>
      <c r="F59" s="41">
        <v>48</v>
      </c>
    </row>
    <row r="60" spans="1:6" x14ac:dyDescent="0.2">
      <c r="A60" s="29">
        <v>50</v>
      </c>
      <c r="B60" s="45" t="s">
        <v>681</v>
      </c>
      <c r="C60" s="41">
        <v>19</v>
      </c>
      <c r="D60" s="41">
        <v>19</v>
      </c>
      <c r="E60" s="41">
        <v>19</v>
      </c>
      <c r="F60" s="41">
        <v>0</v>
      </c>
    </row>
    <row r="61" spans="1:6" x14ac:dyDescent="0.2">
      <c r="A61" s="29">
        <v>51</v>
      </c>
      <c r="B61" s="45" t="s">
        <v>682</v>
      </c>
      <c r="C61" s="41">
        <v>43</v>
      </c>
      <c r="D61" s="41">
        <v>43</v>
      </c>
      <c r="E61" s="41">
        <v>43</v>
      </c>
      <c r="F61" s="41">
        <v>0</v>
      </c>
    </row>
    <row r="62" spans="1:6" x14ac:dyDescent="0.2">
      <c r="A62" s="29">
        <v>52</v>
      </c>
      <c r="B62" s="45" t="s">
        <v>644</v>
      </c>
      <c r="C62" s="41">
        <v>0</v>
      </c>
      <c r="D62" s="41">
        <v>0</v>
      </c>
      <c r="E62" s="41">
        <v>0</v>
      </c>
      <c r="F62" s="41">
        <v>0</v>
      </c>
    </row>
    <row r="63" spans="1:6" x14ac:dyDescent="0.2">
      <c r="A63" s="29">
        <v>53</v>
      </c>
      <c r="B63" s="45" t="s">
        <v>13</v>
      </c>
      <c r="C63" s="41">
        <v>247</v>
      </c>
      <c r="D63" s="41">
        <v>247</v>
      </c>
      <c r="E63" s="41">
        <v>247</v>
      </c>
      <c r="F63" s="41">
        <v>0</v>
      </c>
    </row>
    <row r="64" spans="1:6" x14ac:dyDescent="0.2">
      <c r="A64" s="29">
        <v>54</v>
      </c>
      <c r="B64" s="45" t="s">
        <v>134</v>
      </c>
      <c r="C64" s="41">
        <v>25</v>
      </c>
      <c r="D64" s="41">
        <v>25</v>
      </c>
      <c r="E64" s="41">
        <v>11</v>
      </c>
      <c r="F64" s="41">
        <v>0</v>
      </c>
    </row>
    <row r="65" spans="1:6" x14ac:dyDescent="0.2">
      <c r="A65" s="29">
        <v>55</v>
      </c>
      <c r="B65" s="45" t="s">
        <v>444</v>
      </c>
      <c r="C65" s="41">
        <v>0</v>
      </c>
      <c r="D65" s="41">
        <v>0</v>
      </c>
      <c r="E65" s="41">
        <v>0</v>
      </c>
      <c r="F65" s="41">
        <v>0</v>
      </c>
    </row>
    <row r="66" spans="1:6" x14ac:dyDescent="0.2">
      <c r="A66" s="29">
        <v>56</v>
      </c>
      <c r="B66" s="45" t="s">
        <v>394</v>
      </c>
      <c r="C66" s="41">
        <v>1019</v>
      </c>
      <c r="D66" s="41">
        <v>1041</v>
      </c>
      <c r="E66" s="41">
        <v>1059</v>
      </c>
      <c r="F66" s="41">
        <v>8</v>
      </c>
    </row>
    <row r="67" spans="1:6" x14ac:dyDescent="0.2">
      <c r="A67" s="29">
        <v>57</v>
      </c>
      <c r="B67" s="45" t="s">
        <v>266</v>
      </c>
      <c r="C67" s="41">
        <v>38</v>
      </c>
      <c r="D67" s="41">
        <v>38</v>
      </c>
      <c r="E67" s="41">
        <v>38</v>
      </c>
      <c r="F67" s="41">
        <v>0</v>
      </c>
    </row>
    <row r="68" spans="1:6" x14ac:dyDescent="0.2">
      <c r="A68" s="29">
        <v>58</v>
      </c>
      <c r="B68" s="45" t="s">
        <v>412</v>
      </c>
      <c r="C68" s="41">
        <v>152</v>
      </c>
      <c r="D68" s="41">
        <v>152</v>
      </c>
      <c r="E68" s="41">
        <v>152</v>
      </c>
      <c r="F68" s="41">
        <v>0</v>
      </c>
    </row>
    <row r="69" spans="1:6" x14ac:dyDescent="0.2">
      <c r="A69" s="29">
        <v>59</v>
      </c>
      <c r="B69" s="45" t="s">
        <v>267</v>
      </c>
      <c r="C69" s="41">
        <v>5</v>
      </c>
      <c r="D69" s="41">
        <v>5</v>
      </c>
      <c r="E69" s="41">
        <v>5</v>
      </c>
      <c r="F69" s="41">
        <v>1</v>
      </c>
    </row>
    <row r="70" spans="1:6" x14ac:dyDescent="0.2">
      <c r="A70" s="29">
        <v>60</v>
      </c>
      <c r="B70" s="45" t="s">
        <v>683</v>
      </c>
      <c r="C70" s="41">
        <v>0</v>
      </c>
      <c r="D70" s="41">
        <v>0</v>
      </c>
      <c r="E70" s="41">
        <v>0</v>
      </c>
      <c r="F70" s="41">
        <v>0</v>
      </c>
    </row>
    <row r="71" spans="1:6" x14ac:dyDescent="0.2">
      <c r="A71" s="29">
        <v>61</v>
      </c>
      <c r="B71" s="45" t="s">
        <v>32</v>
      </c>
      <c r="C71" s="41">
        <v>177</v>
      </c>
      <c r="D71" s="41">
        <v>178</v>
      </c>
      <c r="E71" s="41">
        <v>180</v>
      </c>
      <c r="F71" s="41">
        <v>10</v>
      </c>
    </row>
    <row r="72" spans="1:6" x14ac:dyDescent="0.2">
      <c r="A72" s="29">
        <v>62</v>
      </c>
      <c r="B72" s="45" t="s">
        <v>8</v>
      </c>
      <c r="C72" s="41">
        <v>0</v>
      </c>
      <c r="D72" s="41">
        <v>0</v>
      </c>
      <c r="E72" s="41">
        <v>0</v>
      </c>
      <c r="F72" s="41">
        <v>0</v>
      </c>
    </row>
    <row r="73" spans="1:6" x14ac:dyDescent="0.2">
      <c r="A73" s="29">
        <v>63</v>
      </c>
      <c r="B73" s="45" t="s">
        <v>387</v>
      </c>
      <c r="C73" s="41">
        <v>67</v>
      </c>
      <c r="D73" s="41">
        <v>67</v>
      </c>
      <c r="E73" s="41">
        <v>67</v>
      </c>
      <c r="F73" s="41">
        <v>0</v>
      </c>
    </row>
    <row r="74" spans="1:6" x14ac:dyDescent="0.2">
      <c r="A74" s="29">
        <v>64</v>
      </c>
      <c r="B74" s="45" t="s">
        <v>33</v>
      </c>
      <c r="C74" s="41">
        <v>314</v>
      </c>
      <c r="D74" s="41">
        <v>315</v>
      </c>
      <c r="E74" s="41">
        <v>315</v>
      </c>
      <c r="F74" s="41">
        <v>2</v>
      </c>
    </row>
    <row r="75" spans="1:6" x14ac:dyDescent="0.2">
      <c r="A75" s="29">
        <v>65</v>
      </c>
      <c r="B75" s="45" t="s">
        <v>332</v>
      </c>
      <c r="C75" s="41">
        <v>36</v>
      </c>
      <c r="D75" s="41">
        <v>36</v>
      </c>
      <c r="E75" s="41">
        <v>36</v>
      </c>
      <c r="F75" s="41">
        <v>0</v>
      </c>
    </row>
    <row r="76" spans="1:6" x14ac:dyDescent="0.2">
      <c r="A76" s="29">
        <v>66</v>
      </c>
      <c r="B76" s="45" t="s">
        <v>85</v>
      </c>
      <c r="C76" s="41">
        <v>1945</v>
      </c>
      <c r="D76" s="41">
        <v>1945</v>
      </c>
      <c r="E76" s="41">
        <v>1945</v>
      </c>
      <c r="F76" s="41">
        <v>594</v>
      </c>
    </row>
    <row r="77" spans="1:6" x14ac:dyDescent="0.2">
      <c r="A77" s="29">
        <v>67</v>
      </c>
      <c r="B77" s="45" t="s">
        <v>395</v>
      </c>
      <c r="C77" s="41">
        <v>74</v>
      </c>
      <c r="D77" s="41">
        <v>74</v>
      </c>
      <c r="E77" s="41">
        <v>74</v>
      </c>
      <c r="F77" s="41">
        <v>74</v>
      </c>
    </row>
    <row r="78" spans="1:6" x14ac:dyDescent="0.2">
      <c r="A78" s="29">
        <v>68</v>
      </c>
      <c r="B78" s="45" t="s">
        <v>439</v>
      </c>
      <c r="C78" s="41">
        <v>1</v>
      </c>
      <c r="D78" s="41">
        <v>1</v>
      </c>
      <c r="E78" s="41">
        <v>1</v>
      </c>
      <c r="F78" s="41">
        <v>1</v>
      </c>
    </row>
    <row r="79" spans="1:6" x14ac:dyDescent="0.2">
      <c r="A79" s="29">
        <v>69</v>
      </c>
      <c r="B79" s="45" t="s">
        <v>502</v>
      </c>
      <c r="C79" s="41">
        <v>41</v>
      </c>
      <c r="D79" s="41">
        <v>41</v>
      </c>
      <c r="E79" s="41">
        <v>41</v>
      </c>
      <c r="F79" s="41">
        <v>3</v>
      </c>
    </row>
    <row r="80" spans="1:6" x14ac:dyDescent="0.2">
      <c r="A80" s="29">
        <v>70</v>
      </c>
      <c r="B80" s="45" t="s">
        <v>148</v>
      </c>
      <c r="C80" s="41">
        <v>124</v>
      </c>
      <c r="D80" s="41">
        <v>124</v>
      </c>
      <c r="E80" s="41">
        <v>124</v>
      </c>
      <c r="F80" s="41">
        <v>1</v>
      </c>
    </row>
    <row r="81" spans="1:6" x14ac:dyDescent="0.2">
      <c r="A81" s="29">
        <v>71</v>
      </c>
      <c r="B81" s="45" t="s">
        <v>445</v>
      </c>
      <c r="C81" s="41">
        <v>7</v>
      </c>
      <c r="D81" s="41">
        <v>7</v>
      </c>
      <c r="E81" s="41">
        <v>7</v>
      </c>
      <c r="F81" s="41">
        <v>7</v>
      </c>
    </row>
    <row r="82" spans="1:6" x14ac:dyDescent="0.2">
      <c r="A82" s="29">
        <v>72</v>
      </c>
      <c r="B82" s="45" t="s">
        <v>413</v>
      </c>
      <c r="C82" s="41">
        <v>31</v>
      </c>
      <c r="D82" s="41">
        <v>27</v>
      </c>
      <c r="E82" s="41">
        <v>30</v>
      </c>
      <c r="F82" s="41">
        <v>30</v>
      </c>
    </row>
    <row r="83" spans="1:6" x14ac:dyDescent="0.2">
      <c r="A83" s="29">
        <v>73</v>
      </c>
      <c r="B83" s="45" t="s">
        <v>365</v>
      </c>
      <c r="C83" s="41">
        <v>154</v>
      </c>
      <c r="D83" s="41">
        <v>162</v>
      </c>
      <c r="E83" s="41">
        <v>176</v>
      </c>
      <c r="F83" s="41">
        <v>0</v>
      </c>
    </row>
    <row r="84" spans="1:6" x14ac:dyDescent="0.2">
      <c r="A84" s="29">
        <v>74</v>
      </c>
      <c r="B84" s="45" t="s">
        <v>571</v>
      </c>
      <c r="C84" s="41">
        <v>0</v>
      </c>
      <c r="D84" s="41">
        <v>0</v>
      </c>
      <c r="E84" s="41">
        <v>0</v>
      </c>
      <c r="F84" s="41">
        <v>0</v>
      </c>
    </row>
    <row r="85" spans="1:6" x14ac:dyDescent="0.2">
      <c r="A85" s="29">
        <v>75</v>
      </c>
      <c r="B85" s="45" t="s">
        <v>684</v>
      </c>
      <c r="C85" s="41">
        <v>0</v>
      </c>
      <c r="D85" s="41">
        <v>0</v>
      </c>
      <c r="E85" s="41">
        <v>0</v>
      </c>
      <c r="F85" s="41">
        <v>0</v>
      </c>
    </row>
    <row r="86" spans="1:6" x14ac:dyDescent="0.2">
      <c r="A86" s="29">
        <v>76</v>
      </c>
      <c r="B86" s="45" t="s">
        <v>645</v>
      </c>
      <c r="C86" s="41">
        <v>0</v>
      </c>
      <c r="D86" s="41">
        <v>0</v>
      </c>
      <c r="E86" s="41">
        <v>0</v>
      </c>
      <c r="F86" s="41">
        <v>0</v>
      </c>
    </row>
    <row r="87" spans="1:6" x14ac:dyDescent="0.2">
      <c r="A87" s="29">
        <v>77</v>
      </c>
      <c r="B87" s="45" t="s">
        <v>268</v>
      </c>
      <c r="C87" s="41">
        <v>111</v>
      </c>
      <c r="D87" s="41">
        <v>109</v>
      </c>
      <c r="E87" s="41">
        <v>109</v>
      </c>
      <c r="F87" s="41">
        <v>0</v>
      </c>
    </row>
    <row r="88" spans="1:6" x14ac:dyDescent="0.2">
      <c r="A88" s="29">
        <v>78</v>
      </c>
      <c r="B88" s="45" t="s">
        <v>610</v>
      </c>
      <c r="C88" s="41">
        <v>6</v>
      </c>
      <c r="D88" s="41">
        <v>6</v>
      </c>
      <c r="E88" s="41">
        <v>6</v>
      </c>
      <c r="F88" s="41">
        <v>0</v>
      </c>
    </row>
    <row r="89" spans="1:6" x14ac:dyDescent="0.2">
      <c r="A89" s="29">
        <v>79</v>
      </c>
      <c r="B89" s="45" t="s">
        <v>34</v>
      </c>
      <c r="C89" s="41">
        <v>0</v>
      </c>
      <c r="D89" s="41">
        <v>0</v>
      </c>
      <c r="E89" s="41">
        <v>0</v>
      </c>
      <c r="F89" s="41">
        <v>0</v>
      </c>
    </row>
    <row r="90" spans="1:6" x14ac:dyDescent="0.2">
      <c r="A90" s="29">
        <v>80</v>
      </c>
      <c r="B90" s="45" t="s">
        <v>162</v>
      </c>
      <c r="C90" s="41">
        <v>528</v>
      </c>
      <c r="D90" s="41">
        <v>528</v>
      </c>
      <c r="E90" s="41">
        <v>528</v>
      </c>
      <c r="F90" s="41">
        <v>268</v>
      </c>
    </row>
    <row r="91" spans="1:6" x14ac:dyDescent="0.2">
      <c r="A91" s="29">
        <v>81</v>
      </c>
      <c r="B91" s="45" t="s">
        <v>12</v>
      </c>
      <c r="C91" s="41">
        <v>240</v>
      </c>
      <c r="D91" s="41">
        <v>238</v>
      </c>
      <c r="E91" s="41">
        <v>238</v>
      </c>
      <c r="F91" s="41">
        <v>2</v>
      </c>
    </row>
    <row r="92" spans="1:6" x14ac:dyDescent="0.2">
      <c r="A92" s="29">
        <v>82</v>
      </c>
      <c r="B92" s="45" t="s">
        <v>503</v>
      </c>
      <c r="C92" s="41">
        <v>20</v>
      </c>
      <c r="D92" s="41">
        <v>20</v>
      </c>
      <c r="E92" s="41">
        <v>20</v>
      </c>
      <c r="F92" s="41">
        <v>8</v>
      </c>
    </row>
    <row r="93" spans="1:6" x14ac:dyDescent="0.2">
      <c r="A93" s="29">
        <v>83</v>
      </c>
      <c r="B93" s="45" t="s">
        <v>611</v>
      </c>
      <c r="C93" s="41">
        <v>15</v>
      </c>
      <c r="D93" s="41">
        <v>17</v>
      </c>
      <c r="E93" s="41">
        <v>20</v>
      </c>
      <c r="F93" s="41">
        <v>0</v>
      </c>
    </row>
    <row r="94" spans="1:6" x14ac:dyDescent="0.2">
      <c r="A94" s="29">
        <v>84</v>
      </c>
      <c r="B94" s="45" t="s">
        <v>35</v>
      </c>
      <c r="C94" s="41">
        <v>233</v>
      </c>
      <c r="D94" s="41">
        <v>233</v>
      </c>
      <c r="E94" s="41">
        <v>233</v>
      </c>
      <c r="F94" s="41">
        <v>40</v>
      </c>
    </row>
    <row r="95" spans="1:6" x14ac:dyDescent="0.2">
      <c r="A95" s="29">
        <v>85</v>
      </c>
      <c r="B95" s="45" t="s">
        <v>612</v>
      </c>
      <c r="C95" s="41">
        <v>0</v>
      </c>
      <c r="D95" s="41">
        <v>0</v>
      </c>
      <c r="E95" s="41">
        <v>0</v>
      </c>
      <c r="F95" s="41">
        <v>0</v>
      </c>
    </row>
    <row r="96" spans="1:6" x14ac:dyDescent="0.2">
      <c r="A96" s="29">
        <v>86</v>
      </c>
      <c r="B96" s="45" t="s">
        <v>685</v>
      </c>
      <c r="C96" s="41">
        <v>0</v>
      </c>
      <c r="D96" s="41">
        <v>0</v>
      </c>
      <c r="E96" s="41">
        <v>0</v>
      </c>
      <c r="F96" s="41">
        <v>0</v>
      </c>
    </row>
    <row r="97" spans="1:6" x14ac:dyDescent="0.2">
      <c r="A97" s="29">
        <v>87</v>
      </c>
      <c r="B97" s="45" t="s">
        <v>614</v>
      </c>
      <c r="C97" s="41">
        <v>0</v>
      </c>
      <c r="D97" s="41">
        <v>0</v>
      </c>
      <c r="E97" s="41">
        <v>0</v>
      </c>
      <c r="F97" s="41">
        <v>95</v>
      </c>
    </row>
    <row r="98" spans="1:6" x14ac:dyDescent="0.2">
      <c r="A98" s="29">
        <v>88</v>
      </c>
      <c r="B98" s="45" t="s">
        <v>7</v>
      </c>
      <c r="C98" s="41">
        <v>398</v>
      </c>
      <c r="D98" s="41">
        <v>412</v>
      </c>
      <c r="E98" s="41">
        <v>420</v>
      </c>
      <c r="F98" s="41">
        <v>0</v>
      </c>
    </row>
    <row r="99" spans="1:6" x14ac:dyDescent="0.2">
      <c r="A99" s="29">
        <v>89</v>
      </c>
      <c r="B99" s="45" t="s">
        <v>613</v>
      </c>
      <c r="C99" s="41">
        <v>0</v>
      </c>
      <c r="D99" s="41">
        <v>0</v>
      </c>
      <c r="E99" s="41">
        <v>0</v>
      </c>
      <c r="F99" s="41">
        <v>0</v>
      </c>
    </row>
    <row r="100" spans="1:6" x14ac:dyDescent="0.2">
      <c r="A100" s="29">
        <v>90</v>
      </c>
      <c r="B100" s="45" t="s">
        <v>686</v>
      </c>
      <c r="C100" s="41">
        <v>45</v>
      </c>
      <c r="D100" s="41">
        <v>45</v>
      </c>
      <c r="E100" s="41">
        <v>45</v>
      </c>
      <c r="F100" s="41">
        <v>1</v>
      </c>
    </row>
    <row r="101" spans="1:6" x14ac:dyDescent="0.2">
      <c r="A101" s="29">
        <v>91</v>
      </c>
      <c r="B101" s="45" t="s">
        <v>687</v>
      </c>
      <c r="C101" s="41">
        <v>10</v>
      </c>
      <c r="D101" s="41">
        <v>10</v>
      </c>
      <c r="E101" s="41">
        <v>30</v>
      </c>
      <c r="F101" s="41">
        <v>30</v>
      </c>
    </row>
    <row r="102" spans="1:6" x14ac:dyDescent="0.2">
      <c r="A102" s="29">
        <v>92</v>
      </c>
      <c r="B102" s="45" t="s">
        <v>163</v>
      </c>
      <c r="C102" s="41">
        <v>56</v>
      </c>
      <c r="D102" s="41">
        <v>56</v>
      </c>
      <c r="E102" s="41">
        <v>56</v>
      </c>
      <c r="F102" s="41">
        <v>13</v>
      </c>
    </row>
    <row r="103" spans="1:6" x14ac:dyDescent="0.2">
      <c r="A103" s="29">
        <v>93</v>
      </c>
      <c r="B103" s="45" t="s">
        <v>646</v>
      </c>
      <c r="C103" s="41">
        <v>29</v>
      </c>
      <c r="D103" s="41">
        <v>29</v>
      </c>
      <c r="E103" s="41">
        <v>29</v>
      </c>
      <c r="F103" s="41">
        <v>0</v>
      </c>
    </row>
    <row r="104" spans="1:6" x14ac:dyDescent="0.2">
      <c r="A104" s="29">
        <v>94</v>
      </c>
      <c r="B104" s="45" t="s">
        <v>187</v>
      </c>
      <c r="C104" s="41">
        <v>611</v>
      </c>
      <c r="D104" s="41">
        <v>620</v>
      </c>
      <c r="E104" s="41">
        <v>627</v>
      </c>
      <c r="F104" s="41">
        <v>10</v>
      </c>
    </row>
    <row r="105" spans="1:6" x14ac:dyDescent="0.2">
      <c r="A105" s="29">
        <v>95</v>
      </c>
      <c r="B105" s="45" t="s">
        <v>442</v>
      </c>
      <c r="C105" s="41">
        <v>9</v>
      </c>
      <c r="D105" s="41">
        <v>9</v>
      </c>
      <c r="E105" s="41">
        <v>9</v>
      </c>
      <c r="F105" s="41">
        <v>0</v>
      </c>
    </row>
    <row r="106" spans="1:6" x14ac:dyDescent="0.2">
      <c r="A106" s="29">
        <v>96</v>
      </c>
      <c r="B106" s="45" t="s">
        <v>18</v>
      </c>
      <c r="C106" s="41">
        <v>1663</v>
      </c>
      <c r="D106" s="41">
        <v>1646</v>
      </c>
      <c r="E106" s="41">
        <v>1655</v>
      </c>
      <c r="F106" s="41">
        <v>1655</v>
      </c>
    </row>
    <row r="107" spans="1:6" x14ac:dyDescent="0.2">
      <c r="A107" s="29">
        <v>97</v>
      </c>
      <c r="B107" s="45" t="s">
        <v>615</v>
      </c>
      <c r="C107" s="41">
        <v>33</v>
      </c>
      <c r="D107" s="41">
        <v>33</v>
      </c>
      <c r="E107" s="41">
        <v>33</v>
      </c>
      <c r="F107" s="41">
        <v>32</v>
      </c>
    </row>
    <row r="108" spans="1:6" x14ac:dyDescent="0.2">
      <c r="A108" s="29">
        <v>98</v>
      </c>
      <c r="B108" s="45" t="s">
        <v>504</v>
      </c>
      <c r="C108" s="41">
        <v>153</v>
      </c>
      <c r="D108" s="41">
        <v>153</v>
      </c>
      <c r="E108" s="41">
        <v>153</v>
      </c>
      <c r="F108" s="41">
        <v>12</v>
      </c>
    </row>
    <row r="109" spans="1:6" x14ac:dyDescent="0.2">
      <c r="A109" s="29">
        <v>99</v>
      </c>
      <c r="B109" s="45" t="s">
        <v>505</v>
      </c>
      <c r="C109" s="41">
        <v>697</v>
      </c>
      <c r="D109" s="41">
        <v>697</v>
      </c>
      <c r="E109" s="41">
        <v>695</v>
      </c>
      <c r="F109" s="41">
        <v>656</v>
      </c>
    </row>
    <row r="110" spans="1:6" x14ac:dyDescent="0.2">
      <c r="A110" s="29">
        <v>100</v>
      </c>
      <c r="B110" s="45" t="s">
        <v>86</v>
      </c>
      <c r="C110" s="41">
        <v>0</v>
      </c>
      <c r="D110" s="41">
        <v>0</v>
      </c>
      <c r="E110" s="41">
        <v>0</v>
      </c>
      <c r="F110" s="41">
        <v>0</v>
      </c>
    </row>
    <row r="111" spans="1:6" x14ac:dyDescent="0.2">
      <c r="A111" s="29">
        <v>101</v>
      </c>
      <c r="B111" s="45" t="s">
        <v>36</v>
      </c>
      <c r="C111" s="41">
        <v>769</v>
      </c>
      <c r="D111" s="41">
        <v>730</v>
      </c>
      <c r="E111" s="41">
        <v>703</v>
      </c>
      <c r="F111" s="41">
        <v>0</v>
      </c>
    </row>
    <row r="112" spans="1:6" x14ac:dyDescent="0.2">
      <c r="A112" s="29">
        <v>102</v>
      </c>
      <c r="B112" s="45" t="s">
        <v>414</v>
      </c>
      <c r="C112" s="41">
        <v>40</v>
      </c>
      <c r="D112" s="41">
        <v>40</v>
      </c>
      <c r="E112" s="41">
        <v>40</v>
      </c>
      <c r="F112" s="41">
        <v>0</v>
      </c>
    </row>
    <row r="113" spans="1:6" x14ac:dyDescent="0.2">
      <c r="A113" s="29">
        <v>103</v>
      </c>
      <c r="B113" s="45" t="s">
        <v>616</v>
      </c>
      <c r="C113" s="41">
        <v>0</v>
      </c>
      <c r="D113" s="41">
        <v>0</v>
      </c>
      <c r="E113" s="41">
        <v>0</v>
      </c>
      <c r="F113" s="41">
        <v>0</v>
      </c>
    </row>
    <row r="114" spans="1:6" x14ac:dyDescent="0.2">
      <c r="A114" s="29">
        <v>104</v>
      </c>
      <c r="B114" s="45" t="s">
        <v>688</v>
      </c>
      <c r="C114" s="41">
        <v>0</v>
      </c>
      <c r="D114" s="41">
        <v>0</v>
      </c>
      <c r="E114" s="41">
        <v>0</v>
      </c>
      <c r="F114" s="41">
        <v>0</v>
      </c>
    </row>
    <row r="115" spans="1:6" x14ac:dyDescent="0.2">
      <c r="A115" s="29">
        <v>105</v>
      </c>
      <c r="B115" s="45" t="s">
        <v>689</v>
      </c>
      <c r="C115" s="41">
        <v>0</v>
      </c>
      <c r="D115" s="41">
        <v>13</v>
      </c>
      <c r="E115" s="41">
        <v>50</v>
      </c>
      <c r="F115" s="41">
        <v>50</v>
      </c>
    </row>
    <row r="116" spans="1:6" x14ac:dyDescent="0.2">
      <c r="A116" s="29">
        <v>106</v>
      </c>
      <c r="B116" s="45" t="s">
        <v>135</v>
      </c>
      <c r="C116" s="41">
        <v>97</v>
      </c>
      <c r="D116" s="41">
        <v>97</v>
      </c>
      <c r="E116" s="41">
        <v>97</v>
      </c>
      <c r="F116" s="41">
        <v>0</v>
      </c>
    </row>
    <row r="117" spans="1:6" x14ac:dyDescent="0.2">
      <c r="A117" s="29">
        <v>107</v>
      </c>
      <c r="B117" s="45" t="s">
        <v>269</v>
      </c>
      <c r="C117" s="41">
        <v>63</v>
      </c>
      <c r="D117" s="41">
        <v>63</v>
      </c>
      <c r="E117" s="41">
        <v>63</v>
      </c>
      <c r="F117" s="41">
        <v>18</v>
      </c>
    </row>
    <row r="118" spans="1:6" x14ac:dyDescent="0.2">
      <c r="A118" s="29">
        <v>108</v>
      </c>
      <c r="B118" s="45" t="s">
        <v>533</v>
      </c>
      <c r="C118" s="41">
        <v>24</v>
      </c>
      <c r="D118" s="41">
        <v>24</v>
      </c>
      <c r="E118" s="41">
        <v>24</v>
      </c>
      <c r="F118" s="41">
        <v>24</v>
      </c>
    </row>
    <row r="119" spans="1:6" x14ac:dyDescent="0.2">
      <c r="A119" s="29">
        <v>109</v>
      </c>
      <c r="B119" s="45" t="s">
        <v>164</v>
      </c>
      <c r="C119" s="41">
        <v>139</v>
      </c>
      <c r="D119" s="41">
        <v>139</v>
      </c>
      <c r="E119" s="41">
        <v>139</v>
      </c>
      <c r="F119" s="41">
        <v>22</v>
      </c>
    </row>
    <row r="120" spans="1:6" x14ac:dyDescent="0.2">
      <c r="A120" s="29">
        <v>110</v>
      </c>
      <c r="B120" s="45" t="s">
        <v>534</v>
      </c>
      <c r="C120" s="41">
        <v>276</v>
      </c>
      <c r="D120" s="41">
        <v>276</v>
      </c>
      <c r="E120" s="41">
        <v>276</v>
      </c>
      <c r="F120" s="41">
        <v>266</v>
      </c>
    </row>
    <row r="121" spans="1:6" x14ac:dyDescent="0.2">
      <c r="A121" s="29">
        <v>111</v>
      </c>
      <c r="B121" s="45" t="s">
        <v>198</v>
      </c>
      <c r="C121" s="41">
        <v>359</v>
      </c>
      <c r="D121" s="41">
        <v>377</v>
      </c>
      <c r="E121" s="41">
        <v>389</v>
      </c>
      <c r="F121" s="41">
        <v>118</v>
      </c>
    </row>
    <row r="122" spans="1:6" x14ac:dyDescent="0.2">
      <c r="A122" s="29">
        <v>112</v>
      </c>
      <c r="B122" s="45" t="s">
        <v>333</v>
      </c>
      <c r="C122" s="41">
        <v>6</v>
      </c>
      <c r="D122" s="41">
        <v>6</v>
      </c>
      <c r="E122" s="41">
        <v>6</v>
      </c>
      <c r="F122" s="41">
        <v>0</v>
      </c>
    </row>
    <row r="123" spans="1:6" x14ac:dyDescent="0.2">
      <c r="A123" s="29">
        <v>113</v>
      </c>
      <c r="B123" s="45" t="s">
        <v>231</v>
      </c>
      <c r="C123" s="41">
        <v>10</v>
      </c>
      <c r="D123" s="41">
        <v>10</v>
      </c>
      <c r="E123" s="41">
        <v>10</v>
      </c>
      <c r="F123" s="41">
        <v>0</v>
      </c>
    </row>
    <row r="124" spans="1:6" x14ac:dyDescent="0.2">
      <c r="A124" s="29">
        <v>114</v>
      </c>
      <c r="B124" s="45" t="s">
        <v>468</v>
      </c>
      <c r="C124" s="41">
        <v>30</v>
      </c>
      <c r="D124" s="41">
        <v>25</v>
      </c>
      <c r="E124" s="41">
        <v>24</v>
      </c>
      <c r="F124" s="41">
        <v>24</v>
      </c>
    </row>
    <row r="125" spans="1:6" x14ac:dyDescent="0.2">
      <c r="A125" s="29">
        <v>115</v>
      </c>
      <c r="B125" s="45" t="s">
        <v>107</v>
      </c>
      <c r="C125" s="41">
        <v>30</v>
      </c>
      <c r="D125" s="41">
        <v>30</v>
      </c>
      <c r="E125" s="41">
        <v>30</v>
      </c>
      <c r="F125" s="41">
        <v>0</v>
      </c>
    </row>
    <row r="126" spans="1:6" x14ac:dyDescent="0.2">
      <c r="A126" s="29">
        <v>116</v>
      </c>
      <c r="B126" s="45" t="s">
        <v>87</v>
      </c>
      <c r="C126" s="41">
        <v>1247</v>
      </c>
      <c r="D126" s="41">
        <v>1247</v>
      </c>
      <c r="E126" s="41">
        <v>1247</v>
      </c>
      <c r="F126" s="41">
        <v>1</v>
      </c>
    </row>
    <row r="127" spans="1:6" x14ac:dyDescent="0.2">
      <c r="A127" s="29">
        <v>117</v>
      </c>
      <c r="B127" s="45" t="s">
        <v>572</v>
      </c>
      <c r="C127" s="41">
        <v>5</v>
      </c>
      <c r="D127" s="41">
        <v>8</v>
      </c>
      <c r="E127" s="41">
        <v>5</v>
      </c>
      <c r="F127" s="41">
        <v>5</v>
      </c>
    </row>
    <row r="128" spans="1:6" x14ac:dyDescent="0.2">
      <c r="A128" s="29">
        <v>118</v>
      </c>
      <c r="B128" s="45" t="s">
        <v>149</v>
      </c>
      <c r="C128" s="41">
        <v>405</v>
      </c>
      <c r="D128" s="41">
        <v>410</v>
      </c>
      <c r="E128" s="41">
        <v>403</v>
      </c>
      <c r="F128" s="41">
        <v>15</v>
      </c>
    </row>
    <row r="129" spans="1:6" x14ac:dyDescent="0.2">
      <c r="A129" s="29">
        <v>119</v>
      </c>
      <c r="B129" s="45" t="s">
        <v>19</v>
      </c>
      <c r="C129" s="41">
        <v>310</v>
      </c>
      <c r="D129" s="41">
        <v>248</v>
      </c>
      <c r="E129" s="41">
        <v>268</v>
      </c>
      <c r="F129" s="41">
        <v>82</v>
      </c>
    </row>
    <row r="130" spans="1:6" x14ac:dyDescent="0.2">
      <c r="A130" s="29">
        <v>120</v>
      </c>
      <c r="B130" s="45" t="s">
        <v>647</v>
      </c>
      <c r="C130" s="41">
        <v>0</v>
      </c>
      <c r="D130" s="41">
        <v>0</v>
      </c>
      <c r="E130" s="41">
        <v>0</v>
      </c>
      <c r="F130" s="41">
        <v>0</v>
      </c>
    </row>
    <row r="131" spans="1:6" x14ac:dyDescent="0.2">
      <c r="A131" s="29">
        <v>121</v>
      </c>
      <c r="B131" s="45" t="s">
        <v>123</v>
      </c>
      <c r="C131" s="41">
        <v>480</v>
      </c>
      <c r="D131" s="41">
        <v>488</v>
      </c>
      <c r="E131" s="41">
        <v>494</v>
      </c>
      <c r="F131" s="41">
        <v>14</v>
      </c>
    </row>
    <row r="132" spans="1:6" x14ac:dyDescent="0.2">
      <c r="A132" s="29">
        <v>122</v>
      </c>
      <c r="B132" s="45" t="s">
        <v>617</v>
      </c>
      <c r="C132" s="41">
        <v>18</v>
      </c>
      <c r="D132" s="41">
        <v>18</v>
      </c>
      <c r="E132" s="41">
        <v>18</v>
      </c>
      <c r="F132" s="41">
        <v>18</v>
      </c>
    </row>
    <row r="133" spans="1:6" x14ac:dyDescent="0.2">
      <c r="A133" s="29">
        <v>123</v>
      </c>
      <c r="B133" s="45" t="s">
        <v>37</v>
      </c>
      <c r="C133" s="41">
        <v>275</v>
      </c>
      <c r="D133" s="41">
        <v>275</v>
      </c>
      <c r="E133" s="41">
        <v>275</v>
      </c>
      <c r="F133" s="41">
        <v>136</v>
      </c>
    </row>
    <row r="134" spans="1:6" x14ac:dyDescent="0.2">
      <c r="A134" s="29">
        <v>124</v>
      </c>
      <c r="B134" s="45" t="s">
        <v>38</v>
      </c>
      <c r="C134" s="41">
        <v>3283</v>
      </c>
      <c r="D134" s="41">
        <v>3304</v>
      </c>
      <c r="E134" s="41">
        <v>3358</v>
      </c>
      <c r="F134" s="41">
        <v>146</v>
      </c>
    </row>
    <row r="135" spans="1:6" x14ac:dyDescent="0.2">
      <c r="A135" s="29">
        <v>125</v>
      </c>
      <c r="B135" s="45" t="s">
        <v>451</v>
      </c>
      <c r="C135" s="41">
        <v>379</v>
      </c>
      <c r="D135" s="41">
        <v>416</v>
      </c>
      <c r="E135" s="41">
        <v>457</v>
      </c>
      <c r="F135" s="41">
        <v>248</v>
      </c>
    </row>
    <row r="136" spans="1:6" x14ac:dyDescent="0.2">
      <c r="A136" s="29">
        <v>126</v>
      </c>
      <c r="B136" s="45" t="s">
        <v>690</v>
      </c>
      <c r="C136" s="41">
        <v>0</v>
      </c>
      <c r="D136" s="41">
        <v>0</v>
      </c>
      <c r="E136" s="41">
        <v>0</v>
      </c>
      <c r="F136" s="41">
        <v>0</v>
      </c>
    </row>
    <row r="137" spans="1:6" x14ac:dyDescent="0.2">
      <c r="A137" s="29">
        <v>127</v>
      </c>
      <c r="B137" s="45" t="s">
        <v>506</v>
      </c>
      <c r="C137" s="41">
        <v>55</v>
      </c>
      <c r="D137" s="41">
        <v>55</v>
      </c>
      <c r="E137" s="41">
        <v>55</v>
      </c>
      <c r="F137" s="41">
        <v>55</v>
      </c>
    </row>
    <row r="138" spans="1:6" x14ac:dyDescent="0.2">
      <c r="A138" s="29">
        <v>128</v>
      </c>
      <c r="B138" s="45" t="s">
        <v>188</v>
      </c>
      <c r="C138" s="41">
        <v>81</v>
      </c>
      <c r="D138" s="41">
        <v>81</v>
      </c>
      <c r="E138" s="41">
        <v>81</v>
      </c>
      <c r="F138" s="41">
        <v>14</v>
      </c>
    </row>
    <row r="139" spans="1:6" x14ac:dyDescent="0.2">
      <c r="A139" s="29">
        <v>129</v>
      </c>
      <c r="B139" s="45" t="s">
        <v>356</v>
      </c>
      <c r="C139" s="41">
        <v>40</v>
      </c>
      <c r="D139" s="41">
        <v>40</v>
      </c>
      <c r="E139" s="41">
        <v>40</v>
      </c>
      <c r="F139" s="41">
        <v>1</v>
      </c>
    </row>
    <row r="140" spans="1:6" x14ac:dyDescent="0.2">
      <c r="A140" s="29">
        <v>130</v>
      </c>
      <c r="B140" s="45" t="s">
        <v>20</v>
      </c>
      <c r="C140" s="41">
        <v>0</v>
      </c>
      <c r="D140" s="41">
        <v>0</v>
      </c>
      <c r="E140" s="41">
        <v>0</v>
      </c>
      <c r="F140" s="41">
        <v>0</v>
      </c>
    </row>
    <row r="141" spans="1:6" x14ac:dyDescent="0.2">
      <c r="A141" s="29">
        <v>131</v>
      </c>
      <c r="B141" s="45" t="s">
        <v>618</v>
      </c>
      <c r="C141" s="41">
        <v>0</v>
      </c>
      <c r="D141" s="41">
        <v>0</v>
      </c>
      <c r="E141" s="41">
        <v>0</v>
      </c>
      <c r="F141" s="41">
        <v>0</v>
      </c>
    </row>
    <row r="142" spans="1:6" x14ac:dyDescent="0.2">
      <c r="A142" s="29">
        <v>132</v>
      </c>
      <c r="B142" s="45" t="s">
        <v>199</v>
      </c>
      <c r="C142" s="41">
        <v>1587</v>
      </c>
      <c r="D142" s="41">
        <v>1608</v>
      </c>
      <c r="E142" s="41">
        <v>1706</v>
      </c>
      <c r="F142" s="41">
        <v>0</v>
      </c>
    </row>
    <row r="143" spans="1:6" x14ac:dyDescent="0.2">
      <c r="A143" s="29">
        <v>133</v>
      </c>
      <c r="B143" s="45" t="s">
        <v>441</v>
      </c>
      <c r="C143" s="41">
        <v>26</v>
      </c>
      <c r="D143" s="41">
        <v>26</v>
      </c>
      <c r="E143" s="41">
        <v>26</v>
      </c>
      <c r="F143" s="41">
        <v>14</v>
      </c>
    </row>
    <row r="144" spans="1:6" x14ac:dyDescent="0.2">
      <c r="A144" s="29">
        <v>134</v>
      </c>
      <c r="B144" s="45" t="s">
        <v>691</v>
      </c>
      <c r="C144" s="41">
        <v>605</v>
      </c>
      <c r="D144" s="41">
        <v>614</v>
      </c>
      <c r="E144" s="41">
        <v>614</v>
      </c>
      <c r="F144" s="41">
        <v>614</v>
      </c>
    </row>
    <row r="145" spans="1:6" x14ac:dyDescent="0.2">
      <c r="A145" s="29">
        <v>135</v>
      </c>
      <c r="B145" s="45" t="s">
        <v>39</v>
      </c>
      <c r="C145" s="41">
        <v>232824</v>
      </c>
      <c r="D145" s="41">
        <v>236190</v>
      </c>
      <c r="E145" s="41">
        <v>238327</v>
      </c>
      <c r="F145" s="41">
        <v>238191</v>
      </c>
    </row>
    <row r="146" spans="1:6" x14ac:dyDescent="0.2">
      <c r="A146" s="29">
        <v>136</v>
      </c>
      <c r="B146" s="45" t="s">
        <v>136</v>
      </c>
      <c r="C146" s="41">
        <v>91</v>
      </c>
      <c r="D146" s="41">
        <v>91</v>
      </c>
      <c r="E146" s="41">
        <v>91</v>
      </c>
      <c r="F146" s="41">
        <v>0</v>
      </c>
    </row>
    <row r="147" spans="1:6" x14ac:dyDescent="0.2">
      <c r="A147" s="29">
        <v>137</v>
      </c>
      <c r="B147" s="45" t="s">
        <v>270</v>
      </c>
      <c r="C147" s="41">
        <v>5</v>
      </c>
      <c r="D147" s="41">
        <v>5</v>
      </c>
      <c r="E147" s="41">
        <v>5</v>
      </c>
      <c r="F147" s="41">
        <v>0</v>
      </c>
    </row>
    <row r="148" spans="1:6" x14ac:dyDescent="0.2">
      <c r="A148" s="29">
        <v>138</v>
      </c>
      <c r="B148" s="45" t="s">
        <v>535</v>
      </c>
      <c r="C148" s="41">
        <v>88</v>
      </c>
      <c r="D148" s="41">
        <v>88</v>
      </c>
      <c r="E148" s="41">
        <v>88</v>
      </c>
      <c r="F148" s="41">
        <v>0</v>
      </c>
    </row>
    <row r="149" spans="1:6" x14ac:dyDescent="0.2">
      <c r="A149" s="29">
        <v>139</v>
      </c>
      <c r="B149" s="45" t="s">
        <v>692</v>
      </c>
      <c r="C149" s="41">
        <v>0</v>
      </c>
      <c r="D149" s="41">
        <v>0</v>
      </c>
      <c r="E149" s="41">
        <v>0</v>
      </c>
      <c r="F149" s="41">
        <v>0</v>
      </c>
    </row>
    <row r="150" spans="1:6" x14ac:dyDescent="0.2">
      <c r="A150" s="29">
        <v>140</v>
      </c>
      <c r="B150" s="45" t="s">
        <v>108</v>
      </c>
      <c r="C150" s="41">
        <v>0</v>
      </c>
      <c r="D150" s="41">
        <v>0</v>
      </c>
      <c r="E150" s="41">
        <v>0</v>
      </c>
      <c r="F150" s="41">
        <v>0</v>
      </c>
    </row>
    <row r="151" spans="1:6" x14ac:dyDescent="0.2">
      <c r="A151" s="29">
        <v>141</v>
      </c>
      <c r="B151" s="45" t="s">
        <v>165</v>
      </c>
      <c r="C151" s="41">
        <v>892020</v>
      </c>
      <c r="D151" s="41">
        <v>888668</v>
      </c>
      <c r="E151" s="41">
        <v>878398</v>
      </c>
      <c r="F151" s="41">
        <v>773253</v>
      </c>
    </row>
    <row r="152" spans="1:6" x14ac:dyDescent="0.2">
      <c r="A152" s="29">
        <v>142</v>
      </c>
      <c r="B152" s="45" t="s">
        <v>189</v>
      </c>
      <c r="C152" s="41">
        <v>5</v>
      </c>
      <c r="D152" s="41">
        <v>5</v>
      </c>
      <c r="E152" s="41">
        <v>5</v>
      </c>
      <c r="F152" s="41">
        <v>3</v>
      </c>
    </row>
    <row r="153" spans="1:6" x14ac:dyDescent="0.2">
      <c r="A153" s="29">
        <v>143</v>
      </c>
      <c r="B153" s="45" t="s">
        <v>232</v>
      </c>
      <c r="C153" s="41">
        <v>2419</v>
      </c>
      <c r="D153" s="41">
        <v>2363</v>
      </c>
      <c r="E153" s="41">
        <v>2325</v>
      </c>
      <c r="F153" s="41">
        <v>2325</v>
      </c>
    </row>
    <row r="154" spans="1:6" x14ac:dyDescent="0.2">
      <c r="A154" s="29">
        <v>144</v>
      </c>
      <c r="B154" s="45" t="s">
        <v>648</v>
      </c>
      <c r="C154" s="41">
        <v>0</v>
      </c>
      <c r="D154" s="41">
        <v>0</v>
      </c>
      <c r="E154" s="41">
        <v>0</v>
      </c>
      <c r="F154" s="41">
        <v>0</v>
      </c>
    </row>
    <row r="155" spans="1:6" x14ac:dyDescent="0.2">
      <c r="A155" s="29">
        <v>145</v>
      </c>
      <c r="B155" s="45" t="s">
        <v>469</v>
      </c>
      <c r="C155" s="41">
        <v>16</v>
      </c>
      <c r="D155" s="41">
        <v>16</v>
      </c>
      <c r="E155" s="41">
        <v>16</v>
      </c>
      <c r="F155" s="41">
        <v>16</v>
      </c>
    </row>
    <row r="156" spans="1:6" x14ac:dyDescent="0.2">
      <c r="A156" s="29">
        <v>146</v>
      </c>
      <c r="B156" s="45" t="s">
        <v>143</v>
      </c>
      <c r="C156" s="41">
        <v>669</v>
      </c>
      <c r="D156" s="41">
        <v>669</v>
      </c>
      <c r="E156" s="41">
        <v>669</v>
      </c>
      <c r="F156" s="41">
        <v>1</v>
      </c>
    </row>
    <row r="157" spans="1:6" x14ac:dyDescent="0.2">
      <c r="A157" s="29">
        <v>147</v>
      </c>
      <c r="B157" s="45" t="s">
        <v>366</v>
      </c>
      <c r="C157" s="41">
        <v>14</v>
      </c>
      <c r="D157" s="41">
        <v>14</v>
      </c>
      <c r="E157" s="41">
        <v>14</v>
      </c>
      <c r="F157" s="41">
        <v>14</v>
      </c>
    </row>
    <row r="158" spans="1:6" x14ac:dyDescent="0.2">
      <c r="A158" s="29">
        <v>148</v>
      </c>
      <c r="B158" s="45" t="s">
        <v>573</v>
      </c>
      <c r="C158" s="41">
        <v>0</v>
      </c>
      <c r="D158" s="41">
        <v>11</v>
      </c>
      <c r="E158" s="41">
        <v>16</v>
      </c>
      <c r="F158" s="41">
        <v>0</v>
      </c>
    </row>
    <row r="159" spans="1:6" x14ac:dyDescent="0.2">
      <c r="A159" s="29">
        <v>149</v>
      </c>
      <c r="B159" s="45" t="s">
        <v>447</v>
      </c>
      <c r="C159" s="41">
        <v>449</v>
      </c>
      <c r="D159" s="41">
        <v>449</v>
      </c>
      <c r="E159" s="41">
        <v>449</v>
      </c>
      <c r="F159" s="41">
        <v>426</v>
      </c>
    </row>
    <row r="160" spans="1:6" x14ac:dyDescent="0.2">
      <c r="A160" s="29">
        <v>150</v>
      </c>
      <c r="B160" s="45" t="s">
        <v>150</v>
      </c>
      <c r="C160" s="41">
        <v>144</v>
      </c>
      <c r="D160" s="41">
        <v>147</v>
      </c>
      <c r="E160" s="41">
        <v>146</v>
      </c>
      <c r="F160" s="41">
        <v>44</v>
      </c>
    </row>
    <row r="161" spans="1:6" x14ac:dyDescent="0.2">
      <c r="A161" s="29">
        <v>151</v>
      </c>
      <c r="B161" s="45" t="s">
        <v>233</v>
      </c>
      <c r="C161" s="41">
        <v>242</v>
      </c>
      <c r="D161" s="41">
        <v>242</v>
      </c>
      <c r="E161" s="41">
        <v>242</v>
      </c>
      <c r="F161" s="41">
        <v>1</v>
      </c>
    </row>
    <row r="162" spans="1:6" x14ac:dyDescent="0.2">
      <c r="A162" s="29">
        <v>152</v>
      </c>
      <c r="B162" s="45" t="s">
        <v>334</v>
      </c>
      <c r="C162" s="41">
        <v>8</v>
      </c>
      <c r="D162" s="41">
        <v>21</v>
      </c>
      <c r="E162" s="41">
        <v>13</v>
      </c>
      <c r="F162" s="41">
        <v>3</v>
      </c>
    </row>
    <row r="163" spans="1:6" x14ac:dyDescent="0.2">
      <c r="A163" s="29">
        <v>153</v>
      </c>
      <c r="B163" s="45" t="s">
        <v>574</v>
      </c>
      <c r="C163" s="41">
        <v>0</v>
      </c>
      <c r="D163" s="41">
        <v>0</v>
      </c>
      <c r="E163" s="41">
        <v>0</v>
      </c>
      <c r="F163" s="41">
        <v>0</v>
      </c>
    </row>
    <row r="164" spans="1:6" x14ac:dyDescent="0.2">
      <c r="A164" s="29">
        <v>154</v>
      </c>
      <c r="B164" s="45" t="s">
        <v>166</v>
      </c>
      <c r="C164" s="41">
        <v>50</v>
      </c>
      <c r="D164" s="41">
        <v>56</v>
      </c>
      <c r="E164" s="41">
        <v>64</v>
      </c>
      <c r="F164" s="41">
        <v>59</v>
      </c>
    </row>
    <row r="165" spans="1:6" x14ac:dyDescent="0.2">
      <c r="A165" s="29">
        <v>155</v>
      </c>
      <c r="B165" s="45" t="s">
        <v>367</v>
      </c>
      <c r="C165" s="41">
        <v>5</v>
      </c>
      <c r="D165" s="41">
        <v>5</v>
      </c>
      <c r="E165" s="41">
        <v>5</v>
      </c>
      <c r="F165" s="41">
        <v>0</v>
      </c>
    </row>
    <row r="166" spans="1:6" x14ac:dyDescent="0.2">
      <c r="A166" s="29">
        <v>156</v>
      </c>
      <c r="B166" s="45" t="s">
        <v>190</v>
      </c>
      <c r="C166" s="41">
        <v>46</v>
      </c>
      <c r="D166" s="41">
        <v>46</v>
      </c>
      <c r="E166" s="41">
        <v>46</v>
      </c>
      <c r="F166" s="41">
        <v>0</v>
      </c>
    </row>
    <row r="167" spans="1:6" x14ac:dyDescent="0.2">
      <c r="A167" s="29">
        <v>157</v>
      </c>
      <c r="B167" s="45" t="s">
        <v>536</v>
      </c>
      <c r="C167" s="41">
        <v>137</v>
      </c>
      <c r="D167" s="41">
        <v>137</v>
      </c>
      <c r="E167" s="41">
        <v>137</v>
      </c>
      <c r="F167" s="41">
        <v>0</v>
      </c>
    </row>
    <row r="168" spans="1:6" x14ac:dyDescent="0.2">
      <c r="A168" s="29">
        <v>158</v>
      </c>
      <c r="B168" s="45" t="s">
        <v>40</v>
      </c>
      <c r="C168" s="41">
        <v>1823</v>
      </c>
      <c r="D168" s="41">
        <v>1844</v>
      </c>
      <c r="E168" s="41">
        <v>1820</v>
      </c>
      <c r="F168" s="41">
        <v>291</v>
      </c>
    </row>
    <row r="169" spans="1:6" x14ac:dyDescent="0.2">
      <c r="A169" s="29">
        <v>159</v>
      </c>
      <c r="B169" s="45" t="s">
        <v>693</v>
      </c>
      <c r="C169" s="41">
        <v>2156</v>
      </c>
      <c r="D169" s="41">
        <v>2156</v>
      </c>
      <c r="E169" s="41">
        <v>2156</v>
      </c>
      <c r="F169" s="41">
        <v>2156</v>
      </c>
    </row>
    <row r="170" spans="1:6" x14ac:dyDescent="0.2">
      <c r="A170" s="29">
        <v>160</v>
      </c>
      <c r="B170" s="45" t="s">
        <v>88</v>
      </c>
      <c r="C170" s="41">
        <v>1903</v>
      </c>
      <c r="D170" s="41">
        <v>1967</v>
      </c>
      <c r="E170" s="41">
        <v>1769</v>
      </c>
      <c r="F170" s="41">
        <v>1769</v>
      </c>
    </row>
    <row r="171" spans="1:6" x14ac:dyDescent="0.2">
      <c r="A171" s="29">
        <v>161</v>
      </c>
      <c r="B171" s="45" t="s">
        <v>89</v>
      </c>
      <c r="C171" s="41">
        <v>60</v>
      </c>
      <c r="D171" s="41">
        <v>60</v>
      </c>
      <c r="E171" s="41">
        <v>60</v>
      </c>
      <c r="F171" s="41">
        <v>59</v>
      </c>
    </row>
    <row r="172" spans="1:6" x14ac:dyDescent="0.2">
      <c r="A172" s="29">
        <v>162</v>
      </c>
      <c r="B172" s="45" t="s">
        <v>694</v>
      </c>
      <c r="C172" s="41">
        <v>0</v>
      </c>
      <c r="D172" s="41">
        <v>10</v>
      </c>
      <c r="E172" s="41">
        <v>12</v>
      </c>
      <c r="F172" s="41">
        <v>12</v>
      </c>
    </row>
    <row r="173" spans="1:6" x14ac:dyDescent="0.2">
      <c r="A173" s="29">
        <v>163</v>
      </c>
      <c r="B173" s="45" t="s">
        <v>284</v>
      </c>
      <c r="C173" s="41">
        <v>682</v>
      </c>
      <c r="D173" s="41">
        <v>718</v>
      </c>
      <c r="E173" s="41">
        <v>726</v>
      </c>
      <c r="F173" s="41">
        <v>42</v>
      </c>
    </row>
    <row r="174" spans="1:6" x14ac:dyDescent="0.2">
      <c r="A174" s="29">
        <v>164</v>
      </c>
      <c r="B174" s="45" t="s">
        <v>396</v>
      </c>
      <c r="C174" s="41">
        <v>2</v>
      </c>
      <c r="D174" s="41">
        <v>2</v>
      </c>
      <c r="E174" s="41">
        <v>1</v>
      </c>
      <c r="F174" s="41">
        <v>1</v>
      </c>
    </row>
    <row r="175" spans="1:6" x14ac:dyDescent="0.2">
      <c r="A175" s="29">
        <v>165</v>
      </c>
      <c r="B175" s="45" t="s">
        <v>507</v>
      </c>
      <c r="C175" s="41">
        <v>0</v>
      </c>
      <c r="D175" s="41">
        <v>0</v>
      </c>
      <c r="E175" s="41">
        <v>0</v>
      </c>
      <c r="F175" s="41">
        <v>0</v>
      </c>
    </row>
    <row r="176" spans="1:6" x14ac:dyDescent="0.2">
      <c r="A176" s="29">
        <v>166</v>
      </c>
      <c r="B176" s="45" t="s">
        <v>452</v>
      </c>
      <c r="C176" s="41">
        <v>2</v>
      </c>
      <c r="D176" s="41">
        <v>2</v>
      </c>
      <c r="E176" s="41">
        <v>2</v>
      </c>
      <c r="F176" s="41">
        <v>0</v>
      </c>
    </row>
    <row r="177" spans="1:6" x14ac:dyDescent="0.2">
      <c r="A177" s="29">
        <v>167</v>
      </c>
      <c r="B177" s="45" t="s">
        <v>41</v>
      </c>
      <c r="C177" s="41">
        <v>537</v>
      </c>
      <c r="D177" s="41">
        <v>529</v>
      </c>
      <c r="E177" s="41">
        <v>524</v>
      </c>
      <c r="F177" s="41">
        <v>10</v>
      </c>
    </row>
    <row r="178" spans="1:6" x14ac:dyDescent="0.2">
      <c r="A178" s="29">
        <v>168</v>
      </c>
      <c r="B178" s="45" t="s">
        <v>649</v>
      </c>
      <c r="C178" s="41">
        <v>22</v>
      </c>
      <c r="D178" s="41">
        <v>22</v>
      </c>
      <c r="E178" s="41">
        <v>23</v>
      </c>
      <c r="F178" s="41">
        <v>19</v>
      </c>
    </row>
    <row r="179" spans="1:6" x14ac:dyDescent="0.2">
      <c r="A179" s="29">
        <v>169</v>
      </c>
      <c r="B179" s="45" t="s">
        <v>619</v>
      </c>
      <c r="C179" s="41">
        <v>0</v>
      </c>
      <c r="D179" s="41">
        <v>0</v>
      </c>
      <c r="E179" s="41">
        <v>0</v>
      </c>
      <c r="F179" s="41">
        <v>0</v>
      </c>
    </row>
    <row r="180" spans="1:6" x14ac:dyDescent="0.2">
      <c r="A180" s="29">
        <v>170</v>
      </c>
      <c r="B180" s="45" t="s">
        <v>234</v>
      </c>
      <c r="C180" s="41">
        <v>173</v>
      </c>
      <c r="D180" s="41">
        <v>180</v>
      </c>
      <c r="E180" s="41">
        <v>180</v>
      </c>
      <c r="F180" s="41">
        <v>0</v>
      </c>
    </row>
    <row r="181" spans="1:6" x14ac:dyDescent="0.2">
      <c r="A181" s="29">
        <v>171</v>
      </c>
      <c r="B181" s="45" t="s">
        <v>650</v>
      </c>
      <c r="C181" s="41">
        <v>75</v>
      </c>
      <c r="D181" s="41">
        <v>81</v>
      </c>
      <c r="E181" s="41">
        <v>81</v>
      </c>
      <c r="F181" s="41">
        <v>36</v>
      </c>
    </row>
    <row r="182" spans="1:6" x14ac:dyDescent="0.2">
      <c r="A182" s="29">
        <v>172</v>
      </c>
      <c r="B182" s="45" t="s">
        <v>695</v>
      </c>
      <c r="C182" s="41">
        <v>0</v>
      </c>
      <c r="D182" s="41">
        <v>0</v>
      </c>
      <c r="E182" s="41">
        <v>0</v>
      </c>
      <c r="F182" s="41">
        <v>0</v>
      </c>
    </row>
    <row r="183" spans="1:6" x14ac:dyDescent="0.2">
      <c r="A183" s="29">
        <v>173</v>
      </c>
      <c r="B183" s="45" t="s">
        <v>575</v>
      </c>
      <c r="C183" s="41">
        <v>0</v>
      </c>
      <c r="D183" s="41">
        <v>0</v>
      </c>
      <c r="E183" s="41">
        <v>0</v>
      </c>
      <c r="F183" s="41">
        <v>0</v>
      </c>
    </row>
    <row r="184" spans="1:6" x14ac:dyDescent="0.2">
      <c r="A184" s="29">
        <v>174</v>
      </c>
      <c r="B184" s="45" t="s">
        <v>651</v>
      </c>
      <c r="C184" s="41">
        <v>0</v>
      </c>
      <c r="D184" s="41">
        <v>0</v>
      </c>
      <c r="E184" s="41">
        <v>0</v>
      </c>
      <c r="F184" s="41">
        <v>0</v>
      </c>
    </row>
    <row r="185" spans="1:6" x14ac:dyDescent="0.2">
      <c r="A185" s="29">
        <v>175</v>
      </c>
      <c r="B185" s="45" t="s">
        <v>564</v>
      </c>
      <c r="C185" s="41">
        <v>191</v>
      </c>
      <c r="D185" s="41">
        <v>191</v>
      </c>
      <c r="E185" s="41">
        <v>191</v>
      </c>
      <c r="F185" s="41">
        <v>0</v>
      </c>
    </row>
    <row r="186" spans="1:6" x14ac:dyDescent="0.2">
      <c r="A186" s="29">
        <v>176</v>
      </c>
      <c r="B186" s="45" t="s">
        <v>109</v>
      </c>
      <c r="C186" s="41">
        <v>1050</v>
      </c>
      <c r="D186" s="41">
        <v>1145</v>
      </c>
      <c r="E186" s="41">
        <v>1254</v>
      </c>
      <c r="F186" s="41">
        <v>1251</v>
      </c>
    </row>
    <row r="187" spans="1:6" x14ac:dyDescent="0.2">
      <c r="A187" s="29">
        <v>177</v>
      </c>
      <c r="B187" s="45" t="s">
        <v>352</v>
      </c>
      <c r="C187" s="41">
        <v>97</v>
      </c>
      <c r="D187" s="41">
        <v>98</v>
      </c>
      <c r="E187" s="41">
        <v>98</v>
      </c>
      <c r="F187" s="41">
        <v>2</v>
      </c>
    </row>
    <row r="188" spans="1:6" x14ac:dyDescent="0.2">
      <c r="A188" s="29">
        <v>178</v>
      </c>
      <c r="B188" s="45" t="s">
        <v>317</v>
      </c>
      <c r="C188" s="41">
        <v>613</v>
      </c>
      <c r="D188" s="41">
        <v>641</v>
      </c>
      <c r="E188" s="41">
        <v>650</v>
      </c>
      <c r="F188" s="41">
        <v>0</v>
      </c>
    </row>
    <row r="189" spans="1:6" x14ac:dyDescent="0.2">
      <c r="A189" s="29">
        <v>179</v>
      </c>
      <c r="B189" s="45" t="s">
        <v>696</v>
      </c>
      <c r="C189" s="41">
        <v>0</v>
      </c>
      <c r="D189" s="41">
        <v>0</v>
      </c>
      <c r="E189" s="41">
        <v>0</v>
      </c>
      <c r="F189" s="41">
        <v>0</v>
      </c>
    </row>
    <row r="190" spans="1:6" x14ac:dyDescent="0.2">
      <c r="A190" s="29">
        <v>180</v>
      </c>
      <c r="B190" s="45" t="s">
        <v>652</v>
      </c>
      <c r="C190" s="41">
        <v>0</v>
      </c>
      <c r="D190" s="41">
        <v>0</v>
      </c>
      <c r="E190" s="41">
        <v>0</v>
      </c>
      <c r="F190" s="41">
        <v>0</v>
      </c>
    </row>
    <row r="191" spans="1:6" x14ac:dyDescent="0.2">
      <c r="A191" s="29">
        <v>181</v>
      </c>
      <c r="B191" s="45" t="s">
        <v>537</v>
      </c>
      <c r="C191" s="41">
        <v>13</v>
      </c>
      <c r="D191" s="41">
        <v>20</v>
      </c>
      <c r="E191" s="41">
        <v>20</v>
      </c>
      <c r="F191" s="41">
        <v>20</v>
      </c>
    </row>
    <row r="192" spans="1:6" x14ac:dyDescent="0.2">
      <c r="A192" s="29">
        <v>182</v>
      </c>
      <c r="B192" s="45" t="s">
        <v>167</v>
      </c>
      <c r="C192" s="41">
        <v>13</v>
      </c>
      <c r="D192" s="41">
        <v>13</v>
      </c>
      <c r="E192" s="41">
        <v>13</v>
      </c>
      <c r="F192" s="41">
        <v>13</v>
      </c>
    </row>
    <row r="193" spans="1:6" x14ac:dyDescent="0.2">
      <c r="A193" s="29">
        <v>183</v>
      </c>
      <c r="B193" s="45" t="s">
        <v>9</v>
      </c>
      <c r="C193" s="41">
        <v>78684</v>
      </c>
      <c r="D193" s="41">
        <v>78724</v>
      </c>
      <c r="E193" s="41">
        <v>77526</v>
      </c>
      <c r="F193" s="41">
        <v>73394</v>
      </c>
    </row>
    <row r="194" spans="1:6" x14ac:dyDescent="0.2">
      <c r="A194" s="29">
        <v>184</v>
      </c>
      <c r="B194" s="45" t="s">
        <v>124</v>
      </c>
      <c r="C194" s="41">
        <v>734</v>
      </c>
      <c r="D194" s="41">
        <v>734</v>
      </c>
      <c r="E194" s="41">
        <v>734</v>
      </c>
      <c r="F194" s="41">
        <v>470</v>
      </c>
    </row>
    <row r="195" spans="1:6" x14ac:dyDescent="0.2">
      <c r="A195" s="29">
        <v>185</v>
      </c>
      <c r="B195" s="45" t="s">
        <v>432</v>
      </c>
      <c r="C195" s="41">
        <v>809</v>
      </c>
      <c r="D195" s="41">
        <v>809</v>
      </c>
      <c r="E195" s="41">
        <v>809</v>
      </c>
      <c r="F195" s="41">
        <v>311</v>
      </c>
    </row>
    <row r="196" spans="1:6" x14ac:dyDescent="0.2">
      <c r="A196" s="29">
        <v>186</v>
      </c>
      <c r="B196" s="45" t="s">
        <v>151</v>
      </c>
      <c r="C196" s="41">
        <v>735</v>
      </c>
      <c r="D196" s="41">
        <v>735</v>
      </c>
      <c r="E196" s="41">
        <v>735</v>
      </c>
      <c r="F196" s="41">
        <v>1</v>
      </c>
    </row>
    <row r="197" spans="1:6" x14ac:dyDescent="0.2">
      <c r="A197" s="29">
        <v>187</v>
      </c>
      <c r="B197" s="45" t="s">
        <v>697</v>
      </c>
      <c r="C197" s="41">
        <v>0</v>
      </c>
      <c r="D197" s="41">
        <v>0</v>
      </c>
      <c r="E197" s="41">
        <v>0</v>
      </c>
      <c r="F197" s="41">
        <v>0</v>
      </c>
    </row>
    <row r="198" spans="1:6" x14ac:dyDescent="0.2">
      <c r="A198" s="29">
        <v>188</v>
      </c>
      <c r="B198" s="45" t="s">
        <v>42</v>
      </c>
      <c r="C198" s="41">
        <v>708</v>
      </c>
      <c r="D198" s="41">
        <v>708</v>
      </c>
      <c r="E198" s="41">
        <v>708</v>
      </c>
      <c r="F198" s="41">
        <v>38</v>
      </c>
    </row>
    <row r="199" spans="1:6" x14ac:dyDescent="0.2">
      <c r="A199" s="29">
        <v>189</v>
      </c>
      <c r="B199" s="45" t="s">
        <v>453</v>
      </c>
      <c r="C199" s="41">
        <v>22</v>
      </c>
      <c r="D199" s="41">
        <v>22</v>
      </c>
      <c r="E199" s="41">
        <v>22</v>
      </c>
      <c r="F199" s="41">
        <v>8</v>
      </c>
    </row>
    <row r="200" spans="1:6" x14ac:dyDescent="0.2">
      <c r="A200" s="29">
        <v>190</v>
      </c>
      <c r="B200" s="45" t="s">
        <v>125</v>
      </c>
      <c r="C200" s="41">
        <v>856</v>
      </c>
      <c r="D200" s="41">
        <v>856</v>
      </c>
      <c r="E200" s="41">
        <v>856</v>
      </c>
      <c r="F200" s="41">
        <v>0</v>
      </c>
    </row>
    <row r="201" spans="1:6" x14ac:dyDescent="0.2">
      <c r="A201" s="29">
        <v>191</v>
      </c>
      <c r="B201" s="45" t="s">
        <v>538</v>
      </c>
      <c r="C201" s="41">
        <v>854</v>
      </c>
      <c r="D201" s="41">
        <v>854</v>
      </c>
      <c r="E201" s="41">
        <v>854</v>
      </c>
      <c r="F201" s="41">
        <v>1</v>
      </c>
    </row>
    <row r="202" spans="1:6" x14ac:dyDescent="0.2">
      <c r="A202" s="29">
        <v>192</v>
      </c>
      <c r="B202" s="45" t="s">
        <v>698</v>
      </c>
      <c r="C202" s="41">
        <v>0</v>
      </c>
      <c r="D202" s="41">
        <v>0</v>
      </c>
      <c r="E202" s="41">
        <v>0</v>
      </c>
      <c r="F202" s="41">
        <v>0</v>
      </c>
    </row>
    <row r="203" spans="1:6" x14ac:dyDescent="0.2">
      <c r="A203" s="29">
        <v>193</v>
      </c>
      <c r="B203" s="45" t="s">
        <v>470</v>
      </c>
      <c r="C203" s="41">
        <v>1</v>
      </c>
      <c r="D203" s="41">
        <v>1</v>
      </c>
      <c r="E203" s="41">
        <v>1</v>
      </c>
      <c r="F203" s="41">
        <v>1</v>
      </c>
    </row>
    <row r="204" spans="1:6" x14ac:dyDescent="0.2">
      <c r="A204" s="29">
        <v>194</v>
      </c>
      <c r="B204" s="45" t="s">
        <v>454</v>
      </c>
      <c r="C204" s="41">
        <v>8</v>
      </c>
      <c r="D204" s="41">
        <v>8</v>
      </c>
      <c r="E204" s="41">
        <v>8</v>
      </c>
      <c r="F204" s="41">
        <v>0</v>
      </c>
    </row>
    <row r="205" spans="1:6" x14ac:dyDescent="0.2">
      <c r="A205" s="29">
        <v>195</v>
      </c>
      <c r="B205" s="45" t="s">
        <v>235</v>
      </c>
      <c r="C205" s="41">
        <v>113</v>
      </c>
      <c r="D205" s="41">
        <v>113</v>
      </c>
      <c r="E205" s="41">
        <v>113</v>
      </c>
      <c r="F205" s="41">
        <v>0</v>
      </c>
    </row>
    <row r="206" spans="1:6" x14ac:dyDescent="0.2">
      <c r="A206" s="29">
        <v>196</v>
      </c>
      <c r="B206" s="45" t="s">
        <v>168</v>
      </c>
      <c r="C206" s="41">
        <v>54</v>
      </c>
      <c r="D206" s="41">
        <v>54</v>
      </c>
      <c r="E206" s="41">
        <v>54</v>
      </c>
      <c r="F206" s="41">
        <v>0</v>
      </c>
    </row>
    <row r="207" spans="1:6" x14ac:dyDescent="0.2">
      <c r="A207" s="29">
        <v>197</v>
      </c>
      <c r="B207" s="45" t="s">
        <v>415</v>
      </c>
      <c r="C207" s="41">
        <v>3</v>
      </c>
      <c r="D207" s="41">
        <v>3</v>
      </c>
      <c r="E207" s="41">
        <v>3</v>
      </c>
      <c r="F207" s="41">
        <v>3</v>
      </c>
    </row>
    <row r="208" spans="1:6" x14ac:dyDescent="0.2">
      <c r="A208" s="29">
        <v>198</v>
      </c>
      <c r="B208" s="45" t="s">
        <v>285</v>
      </c>
      <c r="C208" s="41">
        <v>101</v>
      </c>
      <c r="D208" s="41">
        <v>101</v>
      </c>
      <c r="E208" s="41">
        <v>90</v>
      </c>
      <c r="F208" s="41">
        <v>0</v>
      </c>
    </row>
    <row r="209" spans="1:6" x14ac:dyDescent="0.2">
      <c r="A209" s="29">
        <v>199</v>
      </c>
      <c r="B209" s="45" t="s">
        <v>508</v>
      </c>
      <c r="C209" s="41">
        <v>11</v>
      </c>
      <c r="D209" s="41">
        <v>12</v>
      </c>
      <c r="E209" s="41">
        <v>12</v>
      </c>
      <c r="F209" s="41">
        <v>0</v>
      </c>
    </row>
    <row r="210" spans="1:6" x14ac:dyDescent="0.2">
      <c r="A210" s="29">
        <v>200</v>
      </c>
      <c r="B210" s="45" t="s">
        <v>271</v>
      </c>
      <c r="C210" s="41">
        <v>275</v>
      </c>
      <c r="D210" s="41">
        <v>275</v>
      </c>
      <c r="E210" s="41">
        <v>275</v>
      </c>
      <c r="F210" s="41">
        <v>4</v>
      </c>
    </row>
    <row r="211" spans="1:6" x14ac:dyDescent="0.2">
      <c r="A211" s="29">
        <v>201</v>
      </c>
      <c r="B211" s="45" t="s">
        <v>137</v>
      </c>
      <c r="C211" s="41">
        <v>685</v>
      </c>
      <c r="D211" s="41">
        <v>685</v>
      </c>
      <c r="E211" s="41">
        <v>685</v>
      </c>
      <c r="F211" s="41">
        <v>0</v>
      </c>
    </row>
    <row r="212" spans="1:6" x14ac:dyDescent="0.2">
      <c r="A212" s="29">
        <v>202</v>
      </c>
      <c r="B212" s="45" t="s">
        <v>576</v>
      </c>
      <c r="C212" s="41">
        <v>0</v>
      </c>
      <c r="D212" s="41">
        <v>0</v>
      </c>
      <c r="E212" s="41">
        <v>0</v>
      </c>
      <c r="F212" s="41">
        <v>0</v>
      </c>
    </row>
    <row r="213" spans="1:6" x14ac:dyDescent="0.2">
      <c r="A213" s="29">
        <v>203</v>
      </c>
      <c r="B213" s="45" t="s">
        <v>577</v>
      </c>
      <c r="C213" s="41">
        <v>0</v>
      </c>
      <c r="D213" s="41">
        <v>0</v>
      </c>
      <c r="E213" s="41">
        <v>0</v>
      </c>
      <c r="F213" s="41">
        <v>0</v>
      </c>
    </row>
    <row r="214" spans="1:6" x14ac:dyDescent="0.2">
      <c r="A214" s="29">
        <v>204</v>
      </c>
      <c r="B214" s="45" t="s">
        <v>318</v>
      </c>
      <c r="C214" s="41">
        <v>99</v>
      </c>
      <c r="D214" s="41">
        <v>99</v>
      </c>
      <c r="E214" s="41">
        <v>99</v>
      </c>
      <c r="F214" s="41">
        <v>0</v>
      </c>
    </row>
    <row r="215" spans="1:6" x14ac:dyDescent="0.2">
      <c r="A215" s="29">
        <v>205</v>
      </c>
      <c r="B215" s="45" t="s">
        <v>397</v>
      </c>
      <c r="C215" s="41">
        <v>8</v>
      </c>
      <c r="D215" s="41">
        <v>8</v>
      </c>
      <c r="E215" s="41">
        <v>8</v>
      </c>
      <c r="F215" s="41">
        <v>8</v>
      </c>
    </row>
    <row r="216" spans="1:6" x14ac:dyDescent="0.2">
      <c r="A216" s="29">
        <v>206</v>
      </c>
      <c r="B216" s="45" t="s">
        <v>236</v>
      </c>
      <c r="C216" s="41">
        <v>96</v>
      </c>
      <c r="D216" s="41">
        <v>96</v>
      </c>
      <c r="E216" s="41">
        <v>96</v>
      </c>
      <c r="F216" s="41">
        <v>0</v>
      </c>
    </row>
    <row r="217" spans="1:6" x14ac:dyDescent="0.2">
      <c r="A217" s="29">
        <v>207</v>
      </c>
      <c r="B217" s="45" t="s">
        <v>653</v>
      </c>
      <c r="C217" s="41">
        <v>0</v>
      </c>
      <c r="D217" s="41">
        <v>0</v>
      </c>
      <c r="E217" s="41">
        <v>0</v>
      </c>
      <c r="F217" s="41">
        <v>0</v>
      </c>
    </row>
    <row r="218" spans="1:6" x14ac:dyDescent="0.2">
      <c r="A218" s="29">
        <v>208</v>
      </c>
      <c r="B218" s="45" t="s">
        <v>433</v>
      </c>
      <c r="C218" s="41">
        <v>19</v>
      </c>
      <c r="D218" s="41">
        <v>19</v>
      </c>
      <c r="E218" s="41">
        <v>19</v>
      </c>
      <c r="F218" s="41">
        <v>0</v>
      </c>
    </row>
    <row r="219" spans="1:6" x14ac:dyDescent="0.2">
      <c r="A219" s="29">
        <v>209</v>
      </c>
      <c r="B219" s="45" t="s">
        <v>152</v>
      </c>
      <c r="C219" s="41">
        <v>50</v>
      </c>
      <c r="D219" s="41">
        <v>50</v>
      </c>
      <c r="E219" s="41">
        <v>50</v>
      </c>
      <c r="F219" s="41">
        <v>0</v>
      </c>
    </row>
    <row r="220" spans="1:6" x14ac:dyDescent="0.2">
      <c r="A220" s="29">
        <v>210</v>
      </c>
      <c r="B220" s="45" t="s">
        <v>186</v>
      </c>
      <c r="C220" s="41">
        <v>21</v>
      </c>
      <c r="D220" s="41">
        <v>21</v>
      </c>
      <c r="E220" s="41">
        <v>21</v>
      </c>
      <c r="F220" s="41">
        <v>0</v>
      </c>
    </row>
    <row r="221" spans="1:6" x14ac:dyDescent="0.2">
      <c r="A221" s="29">
        <v>211</v>
      </c>
      <c r="B221" s="45" t="s">
        <v>169</v>
      </c>
      <c r="C221" s="41">
        <v>1490</v>
      </c>
      <c r="D221" s="41">
        <v>1526</v>
      </c>
      <c r="E221" s="41">
        <v>1561</v>
      </c>
      <c r="F221" s="41">
        <v>743</v>
      </c>
    </row>
    <row r="222" spans="1:6" x14ac:dyDescent="0.2">
      <c r="A222" s="29">
        <v>212</v>
      </c>
      <c r="B222" s="45" t="s">
        <v>620</v>
      </c>
      <c r="C222" s="41">
        <v>10</v>
      </c>
      <c r="D222" s="41">
        <v>10</v>
      </c>
      <c r="E222" s="41">
        <v>10</v>
      </c>
      <c r="F222" s="41">
        <v>0</v>
      </c>
    </row>
    <row r="223" spans="1:6" x14ac:dyDescent="0.2">
      <c r="A223" s="29">
        <v>213</v>
      </c>
      <c r="B223" s="45" t="s">
        <v>509</v>
      </c>
      <c r="C223" s="41">
        <v>5</v>
      </c>
      <c r="D223" s="41">
        <v>5</v>
      </c>
      <c r="E223" s="41">
        <v>5</v>
      </c>
      <c r="F223" s="41">
        <v>0</v>
      </c>
    </row>
    <row r="224" spans="1:6" x14ac:dyDescent="0.2">
      <c r="A224" s="29">
        <v>214</v>
      </c>
      <c r="B224" s="45" t="s">
        <v>90</v>
      </c>
      <c r="C224" s="41">
        <v>7444</v>
      </c>
      <c r="D224" s="41">
        <v>7452</v>
      </c>
      <c r="E224" s="41">
        <v>7798</v>
      </c>
      <c r="F224" s="41">
        <v>7778</v>
      </c>
    </row>
    <row r="225" spans="1:6" x14ac:dyDescent="0.2">
      <c r="A225" s="29">
        <v>215</v>
      </c>
      <c r="B225" s="45" t="s">
        <v>578</v>
      </c>
      <c r="C225" s="41">
        <v>4</v>
      </c>
      <c r="D225" s="41">
        <v>4</v>
      </c>
      <c r="E225" s="41">
        <v>4</v>
      </c>
      <c r="F225" s="41">
        <v>4</v>
      </c>
    </row>
    <row r="226" spans="1:6" x14ac:dyDescent="0.2">
      <c r="A226" s="29">
        <v>216</v>
      </c>
      <c r="B226" s="45" t="s">
        <v>91</v>
      </c>
      <c r="C226" s="41">
        <v>3</v>
      </c>
      <c r="D226" s="41">
        <v>3</v>
      </c>
      <c r="E226" s="41">
        <v>3</v>
      </c>
      <c r="F226" s="41">
        <v>2</v>
      </c>
    </row>
    <row r="227" spans="1:6" x14ac:dyDescent="0.2">
      <c r="A227" s="29">
        <v>217</v>
      </c>
      <c r="B227" s="45" t="s">
        <v>144</v>
      </c>
      <c r="C227" s="41">
        <v>14</v>
      </c>
      <c r="D227" s="41">
        <v>13</v>
      </c>
      <c r="E227" s="41">
        <v>13</v>
      </c>
      <c r="F227" s="41">
        <v>12</v>
      </c>
    </row>
    <row r="228" spans="1:6" x14ac:dyDescent="0.2">
      <c r="A228" s="29">
        <v>218</v>
      </c>
      <c r="B228" s="45" t="s">
        <v>621</v>
      </c>
      <c r="C228" s="41">
        <v>0</v>
      </c>
      <c r="D228" s="41">
        <v>0</v>
      </c>
      <c r="E228" s="41">
        <v>0</v>
      </c>
      <c r="F228" s="41">
        <v>0</v>
      </c>
    </row>
    <row r="229" spans="1:6" x14ac:dyDescent="0.2">
      <c r="A229" s="29">
        <v>219</v>
      </c>
      <c r="B229" s="45" t="s">
        <v>398</v>
      </c>
      <c r="C229" s="41">
        <v>13</v>
      </c>
      <c r="D229" s="41">
        <v>21</v>
      </c>
      <c r="E229" s="41">
        <v>11</v>
      </c>
      <c r="F229" s="41">
        <v>11</v>
      </c>
    </row>
    <row r="230" spans="1:6" x14ac:dyDescent="0.2">
      <c r="A230" s="29">
        <v>220</v>
      </c>
      <c r="B230" s="45" t="s">
        <v>110</v>
      </c>
      <c r="C230" s="41">
        <v>407</v>
      </c>
      <c r="D230" s="41">
        <v>407</v>
      </c>
      <c r="E230" s="41">
        <v>407</v>
      </c>
      <c r="F230" s="41">
        <v>1</v>
      </c>
    </row>
    <row r="231" spans="1:6" x14ac:dyDescent="0.2">
      <c r="A231" s="29">
        <v>221</v>
      </c>
      <c r="B231" s="45" t="s">
        <v>170</v>
      </c>
      <c r="C231" s="41">
        <v>1</v>
      </c>
      <c r="D231" s="41">
        <v>1</v>
      </c>
      <c r="E231" s="41">
        <v>1</v>
      </c>
      <c r="F231" s="41">
        <v>0</v>
      </c>
    </row>
    <row r="232" spans="1:6" x14ac:dyDescent="0.2">
      <c r="A232" s="29">
        <v>222</v>
      </c>
      <c r="B232" s="45" t="s">
        <v>14</v>
      </c>
      <c r="C232" s="41">
        <v>199</v>
      </c>
      <c r="D232" s="41">
        <v>199</v>
      </c>
      <c r="E232" s="41">
        <v>199</v>
      </c>
      <c r="F232" s="41">
        <v>0</v>
      </c>
    </row>
    <row r="233" spans="1:6" x14ac:dyDescent="0.2">
      <c r="A233" s="29">
        <v>223</v>
      </c>
      <c r="B233" s="45" t="s">
        <v>10</v>
      </c>
      <c r="C233" s="41">
        <v>649</v>
      </c>
      <c r="D233" s="41">
        <v>649</v>
      </c>
      <c r="E233" s="41">
        <v>649</v>
      </c>
      <c r="F233" s="41">
        <v>649</v>
      </c>
    </row>
    <row r="234" spans="1:6" x14ac:dyDescent="0.2">
      <c r="A234" s="29">
        <v>224</v>
      </c>
      <c r="B234" s="45" t="s">
        <v>171</v>
      </c>
      <c r="C234" s="41">
        <v>98</v>
      </c>
      <c r="D234" s="41">
        <v>98</v>
      </c>
      <c r="E234" s="41">
        <v>98</v>
      </c>
      <c r="F234" s="41">
        <v>0</v>
      </c>
    </row>
    <row r="235" spans="1:6" x14ac:dyDescent="0.2">
      <c r="A235" s="29">
        <v>225</v>
      </c>
      <c r="B235" s="45" t="s">
        <v>92</v>
      </c>
      <c r="C235" s="41">
        <v>295</v>
      </c>
      <c r="D235" s="41">
        <v>302</v>
      </c>
      <c r="E235" s="41">
        <v>312</v>
      </c>
      <c r="F235" s="41">
        <v>4</v>
      </c>
    </row>
    <row r="236" spans="1:6" x14ac:dyDescent="0.2">
      <c r="A236" s="29">
        <v>226</v>
      </c>
      <c r="B236" s="45" t="s">
        <v>471</v>
      </c>
      <c r="C236" s="41">
        <v>317</v>
      </c>
      <c r="D236" s="41">
        <v>317</v>
      </c>
      <c r="E236" s="41">
        <v>317</v>
      </c>
      <c r="F236" s="41">
        <v>317</v>
      </c>
    </row>
    <row r="237" spans="1:6" x14ac:dyDescent="0.2">
      <c r="A237" s="29">
        <v>227</v>
      </c>
      <c r="B237" s="45" t="s">
        <v>43</v>
      </c>
      <c r="C237" s="41">
        <v>137</v>
      </c>
      <c r="D237" s="41">
        <v>137</v>
      </c>
      <c r="E237" s="41">
        <v>138</v>
      </c>
      <c r="F237" s="41">
        <v>129</v>
      </c>
    </row>
    <row r="238" spans="1:6" x14ac:dyDescent="0.2">
      <c r="A238" s="29">
        <v>228</v>
      </c>
      <c r="B238" s="45" t="s">
        <v>654</v>
      </c>
      <c r="C238" s="41">
        <v>18</v>
      </c>
      <c r="D238" s="41">
        <v>18</v>
      </c>
      <c r="E238" s="41">
        <v>18</v>
      </c>
      <c r="F238" s="41">
        <v>8</v>
      </c>
    </row>
    <row r="239" spans="1:6" x14ac:dyDescent="0.2">
      <c r="A239" s="29">
        <v>229</v>
      </c>
      <c r="B239" s="45" t="s">
        <v>539</v>
      </c>
      <c r="C239" s="41">
        <v>0</v>
      </c>
      <c r="D239" s="41">
        <v>0</v>
      </c>
      <c r="E239" s="41">
        <v>0</v>
      </c>
      <c r="F239" s="41">
        <v>0</v>
      </c>
    </row>
    <row r="240" spans="1:6" x14ac:dyDescent="0.2">
      <c r="A240" s="29">
        <v>230</v>
      </c>
      <c r="B240" s="45" t="s">
        <v>11</v>
      </c>
      <c r="C240" s="41">
        <v>168</v>
      </c>
      <c r="D240" s="41">
        <v>168</v>
      </c>
      <c r="E240" s="41">
        <v>168</v>
      </c>
      <c r="F240" s="41">
        <v>6</v>
      </c>
    </row>
    <row r="241" spans="1:6" x14ac:dyDescent="0.2">
      <c r="A241" s="29">
        <v>231</v>
      </c>
      <c r="B241" s="45" t="s">
        <v>324</v>
      </c>
      <c r="C241" s="41">
        <v>0</v>
      </c>
      <c r="D241" s="41">
        <v>0</v>
      </c>
      <c r="E241" s="41">
        <v>0</v>
      </c>
      <c r="F241" s="41">
        <v>0</v>
      </c>
    </row>
    <row r="242" spans="1:6" x14ac:dyDescent="0.2">
      <c r="A242" s="29">
        <v>232</v>
      </c>
      <c r="B242" s="45" t="s">
        <v>272</v>
      </c>
      <c r="C242" s="41">
        <v>56</v>
      </c>
      <c r="D242" s="41">
        <v>56</v>
      </c>
      <c r="E242" s="41">
        <v>56</v>
      </c>
      <c r="F242" s="41">
        <v>50</v>
      </c>
    </row>
    <row r="243" spans="1:6" x14ac:dyDescent="0.2">
      <c r="A243" s="29">
        <v>233</v>
      </c>
      <c r="B243" s="45" t="s">
        <v>44</v>
      </c>
      <c r="C243" s="41">
        <v>349</v>
      </c>
      <c r="D243" s="41">
        <v>352</v>
      </c>
      <c r="E243" s="41">
        <v>357</v>
      </c>
      <c r="F243" s="41">
        <v>0</v>
      </c>
    </row>
    <row r="244" spans="1:6" x14ac:dyDescent="0.2">
      <c r="A244" s="29">
        <v>234</v>
      </c>
      <c r="B244" s="45" t="s">
        <v>450</v>
      </c>
      <c r="C244" s="41">
        <v>0</v>
      </c>
      <c r="D244" s="41">
        <v>0</v>
      </c>
      <c r="E244" s="41">
        <v>0</v>
      </c>
      <c r="F244" s="41">
        <v>0</v>
      </c>
    </row>
    <row r="245" spans="1:6" x14ac:dyDescent="0.2">
      <c r="A245" s="29">
        <v>235</v>
      </c>
      <c r="B245" s="45" t="s">
        <v>510</v>
      </c>
      <c r="C245" s="41">
        <v>7</v>
      </c>
      <c r="D245" s="41">
        <v>7</v>
      </c>
      <c r="E245" s="41">
        <v>7</v>
      </c>
      <c r="F245" s="41">
        <v>0</v>
      </c>
    </row>
    <row r="246" spans="1:6" x14ac:dyDescent="0.2">
      <c r="A246" s="29">
        <v>236</v>
      </c>
      <c r="B246" s="45" t="s">
        <v>379</v>
      </c>
      <c r="C246" s="41">
        <v>124</v>
      </c>
      <c r="D246" s="41">
        <v>124</v>
      </c>
      <c r="E246" s="41">
        <v>124</v>
      </c>
      <c r="F246" s="41">
        <v>2</v>
      </c>
    </row>
    <row r="247" spans="1:6" x14ac:dyDescent="0.2">
      <c r="A247" s="29">
        <v>237</v>
      </c>
      <c r="B247" s="45" t="s">
        <v>416</v>
      </c>
      <c r="C247" s="41">
        <v>20</v>
      </c>
      <c r="D247" s="41">
        <v>20</v>
      </c>
      <c r="E247" s="41">
        <v>20</v>
      </c>
      <c r="F247" s="41">
        <v>0</v>
      </c>
    </row>
    <row r="248" spans="1:6" x14ac:dyDescent="0.2">
      <c r="A248" s="29">
        <v>238</v>
      </c>
      <c r="B248" s="45" t="s">
        <v>273</v>
      </c>
      <c r="C248" s="41">
        <v>110</v>
      </c>
      <c r="D248" s="41">
        <v>110</v>
      </c>
      <c r="E248" s="41">
        <v>110</v>
      </c>
      <c r="F248" s="41">
        <v>2</v>
      </c>
    </row>
    <row r="249" spans="1:6" x14ac:dyDescent="0.2">
      <c r="A249" s="29">
        <v>239</v>
      </c>
      <c r="B249" s="45" t="s">
        <v>335</v>
      </c>
      <c r="C249" s="41">
        <v>6</v>
      </c>
      <c r="D249" s="41">
        <v>6</v>
      </c>
      <c r="E249" s="41">
        <v>6</v>
      </c>
      <c r="F249" s="41">
        <v>6</v>
      </c>
    </row>
    <row r="250" spans="1:6" x14ac:dyDescent="0.2">
      <c r="A250" s="29">
        <v>240</v>
      </c>
      <c r="B250" s="45" t="s">
        <v>172</v>
      </c>
      <c r="C250" s="41">
        <v>8</v>
      </c>
      <c r="D250" s="41">
        <v>4</v>
      </c>
      <c r="E250" s="41">
        <v>0</v>
      </c>
      <c r="F250" s="41">
        <v>0</v>
      </c>
    </row>
    <row r="251" spans="1:6" x14ac:dyDescent="0.2">
      <c r="A251" s="29">
        <v>241</v>
      </c>
      <c r="B251" s="45" t="s">
        <v>173</v>
      </c>
      <c r="C251" s="41">
        <v>149</v>
      </c>
      <c r="D251" s="41">
        <v>149</v>
      </c>
      <c r="E251" s="41">
        <v>149</v>
      </c>
      <c r="F251" s="41">
        <v>8</v>
      </c>
    </row>
    <row r="252" spans="1:6" x14ac:dyDescent="0.2">
      <c r="A252" s="29">
        <v>242</v>
      </c>
      <c r="B252" s="45" t="s">
        <v>380</v>
      </c>
      <c r="C252" s="41">
        <v>66</v>
      </c>
      <c r="D252" s="41">
        <v>66</v>
      </c>
      <c r="E252" s="41">
        <v>66</v>
      </c>
      <c r="F252" s="41">
        <v>0</v>
      </c>
    </row>
    <row r="253" spans="1:6" x14ac:dyDescent="0.2">
      <c r="A253" s="29">
        <v>243</v>
      </c>
      <c r="B253" s="45" t="s">
        <v>511</v>
      </c>
      <c r="C253" s="41">
        <v>35</v>
      </c>
      <c r="D253" s="41">
        <v>40</v>
      </c>
      <c r="E253" s="41">
        <v>40</v>
      </c>
      <c r="F253" s="41">
        <v>0</v>
      </c>
    </row>
    <row r="254" spans="1:6" x14ac:dyDescent="0.2">
      <c r="A254" s="29">
        <v>244</v>
      </c>
      <c r="B254" s="45" t="s">
        <v>434</v>
      </c>
      <c r="C254" s="41">
        <v>187</v>
      </c>
      <c r="D254" s="41">
        <v>187</v>
      </c>
      <c r="E254" s="41">
        <v>187</v>
      </c>
      <c r="F254" s="41">
        <v>0</v>
      </c>
    </row>
    <row r="255" spans="1:6" x14ac:dyDescent="0.2">
      <c r="A255" s="29">
        <v>245</v>
      </c>
      <c r="B255" s="45" t="s">
        <v>368</v>
      </c>
      <c r="C255" s="41">
        <v>108</v>
      </c>
      <c r="D255" s="41">
        <v>108</v>
      </c>
      <c r="E255" s="41">
        <v>108</v>
      </c>
      <c r="F255" s="41">
        <v>0</v>
      </c>
    </row>
    <row r="256" spans="1:6" x14ac:dyDescent="0.2">
      <c r="A256" s="29">
        <v>246</v>
      </c>
      <c r="B256" s="45" t="s">
        <v>399</v>
      </c>
      <c r="C256" s="41">
        <v>713</v>
      </c>
      <c r="D256" s="41">
        <v>713</v>
      </c>
      <c r="E256" s="41">
        <v>712</v>
      </c>
      <c r="F256" s="41">
        <v>20</v>
      </c>
    </row>
    <row r="257" spans="1:6" x14ac:dyDescent="0.2">
      <c r="A257" s="29">
        <v>247</v>
      </c>
      <c r="B257" s="45" t="s">
        <v>699</v>
      </c>
      <c r="C257" s="41">
        <v>60</v>
      </c>
      <c r="D257" s="41">
        <v>60</v>
      </c>
      <c r="E257" s="41">
        <v>60</v>
      </c>
      <c r="F257" s="41">
        <v>60</v>
      </c>
    </row>
    <row r="258" spans="1:6" x14ac:dyDescent="0.2">
      <c r="A258" s="29">
        <v>248</v>
      </c>
      <c r="B258" s="45" t="s">
        <v>540</v>
      </c>
      <c r="C258" s="41">
        <v>163</v>
      </c>
      <c r="D258" s="41">
        <v>163</v>
      </c>
      <c r="E258" s="41">
        <v>163</v>
      </c>
      <c r="F258" s="41">
        <v>52</v>
      </c>
    </row>
    <row r="259" spans="1:6" x14ac:dyDescent="0.2">
      <c r="A259" s="29">
        <v>249</v>
      </c>
      <c r="B259" s="45" t="s">
        <v>541</v>
      </c>
      <c r="C259" s="41">
        <v>0</v>
      </c>
      <c r="D259" s="41">
        <v>0</v>
      </c>
      <c r="E259" s="41">
        <v>0</v>
      </c>
      <c r="F259" s="41">
        <v>0</v>
      </c>
    </row>
    <row r="260" spans="1:6" x14ac:dyDescent="0.2">
      <c r="A260" s="29">
        <v>250</v>
      </c>
      <c r="B260" s="45" t="s">
        <v>274</v>
      </c>
      <c r="C260" s="41">
        <v>14</v>
      </c>
      <c r="D260" s="41">
        <v>14</v>
      </c>
      <c r="E260" s="41">
        <v>14</v>
      </c>
      <c r="F260" s="41">
        <v>6</v>
      </c>
    </row>
    <row r="261" spans="1:6" x14ac:dyDescent="0.2">
      <c r="A261" s="29">
        <v>251</v>
      </c>
      <c r="B261" s="45" t="s">
        <v>472</v>
      </c>
      <c r="C261" s="41">
        <v>5</v>
      </c>
      <c r="D261" s="41">
        <v>4</v>
      </c>
      <c r="E261" s="41">
        <v>4</v>
      </c>
      <c r="F261" s="41">
        <v>0</v>
      </c>
    </row>
    <row r="262" spans="1:6" x14ac:dyDescent="0.2">
      <c r="A262" s="29">
        <v>252</v>
      </c>
      <c r="B262" s="45" t="s">
        <v>45</v>
      </c>
      <c r="C262" s="41">
        <v>45</v>
      </c>
      <c r="D262" s="41">
        <v>45</v>
      </c>
      <c r="E262" s="41">
        <v>45</v>
      </c>
      <c r="F262" s="41">
        <v>3</v>
      </c>
    </row>
    <row r="263" spans="1:6" x14ac:dyDescent="0.2">
      <c r="A263" s="29">
        <v>253</v>
      </c>
      <c r="B263" s="45" t="s">
        <v>473</v>
      </c>
      <c r="C263" s="41">
        <v>0</v>
      </c>
      <c r="D263" s="41">
        <v>0</v>
      </c>
      <c r="E263" s="41">
        <v>0</v>
      </c>
      <c r="F263" s="41">
        <v>0</v>
      </c>
    </row>
    <row r="264" spans="1:6" x14ac:dyDescent="0.2">
      <c r="A264" s="29">
        <v>254</v>
      </c>
      <c r="B264" s="45" t="s">
        <v>512</v>
      </c>
      <c r="C264" s="41">
        <v>189</v>
      </c>
      <c r="D264" s="41">
        <v>189</v>
      </c>
      <c r="E264" s="41">
        <v>189</v>
      </c>
      <c r="F264" s="41">
        <v>189</v>
      </c>
    </row>
    <row r="265" spans="1:6" x14ac:dyDescent="0.2">
      <c r="A265" s="29">
        <v>255</v>
      </c>
      <c r="B265" s="45" t="s">
        <v>369</v>
      </c>
      <c r="C265" s="41">
        <v>147</v>
      </c>
      <c r="D265" s="41">
        <v>147</v>
      </c>
      <c r="E265" s="41">
        <v>147</v>
      </c>
      <c r="F265" s="41">
        <v>0</v>
      </c>
    </row>
    <row r="266" spans="1:6" x14ac:dyDescent="0.2">
      <c r="A266" s="29">
        <v>256</v>
      </c>
      <c r="B266" s="45" t="s">
        <v>655</v>
      </c>
      <c r="C266" s="41">
        <v>0</v>
      </c>
      <c r="D266" s="41">
        <v>0</v>
      </c>
      <c r="E266" s="41">
        <v>0</v>
      </c>
      <c r="F266" s="41">
        <v>0</v>
      </c>
    </row>
    <row r="267" spans="1:6" x14ac:dyDescent="0.2">
      <c r="A267" s="29">
        <v>257</v>
      </c>
      <c r="B267" s="45" t="s">
        <v>46</v>
      </c>
      <c r="C267" s="41">
        <v>172</v>
      </c>
      <c r="D267" s="41">
        <v>172</v>
      </c>
      <c r="E267" s="41">
        <v>172</v>
      </c>
      <c r="F267" s="41">
        <v>2</v>
      </c>
    </row>
    <row r="268" spans="1:6" x14ac:dyDescent="0.2">
      <c r="A268" s="29">
        <v>258</v>
      </c>
      <c r="B268" s="45" t="s">
        <v>622</v>
      </c>
      <c r="C268" s="41">
        <v>0</v>
      </c>
      <c r="D268" s="41">
        <v>0</v>
      </c>
      <c r="E268" s="41">
        <v>0</v>
      </c>
      <c r="F268" s="41">
        <v>0</v>
      </c>
    </row>
    <row r="269" spans="1:6" x14ac:dyDescent="0.2">
      <c r="A269" s="29">
        <v>259</v>
      </c>
      <c r="B269" s="45" t="s">
        <v>275</v>
      </c>
      <c r="C269" s="41">
        <v>5078</v>
      </c>
      <c r="D269" s="41">
        <v>5078</v>
      </c>
      <c r="E269" s="41">
        <v>5078</v>
      </c>
      <c r="F269" s="41">
        <v>5078</v>
      </c>
    </row>
    <row r="270" spans="1:6" x14ac:dyDescent="0.2">
      <c r="A270" s="29">
        <v>260</v>
      </c>
      <c r="B270" s="45" t="s">
        <v>47</v>
      </c>
      <c r="C270" s="41">
        <v>367</v>
      </c>
      <c r="D270" s="41">
        <v>373</v>
      </c>
      <c r="E270" s="41">
        <v>355</v>
      </c>
      <c r="F270" s="41">
        <v>19</v>
      </c>
    </row>
    <row r="271" spans="1:6" x14ac:dyDescent="0.2">
      <c r="A271" s="29">
        <v>261</v>
      </c>
      <c r="B271" s="45" t="s">
        <v>336</v>
      </c>
      <c r="C271" s="41">
        <v>61</v>
      </c>
      <c r="D271" s="41">
        <v>61</v>
      </c>
      <c r="E271" s="41">
        <v>61</v>
      </c>
      <c r="F271" s="41">
        <v>61</v>
      </c>
    </row>
    <row r="272" spans="1:6" x14ac:dyDescent="0.2">
      <c r="A272" s="29">
        <v>262</v>
      </c>
      <c r="B272" s="45" t="s">
        <v>48</v>
      </c>
      <c r="C272" s="41">
        <v>13</v>
      </c>
      <c r="D272" s="41">
        <v>13</v>
      </c>
      <c r="E272" s="41">
        <v>13</v>
      </c>
      <c r="F272" s="41">
        <v>1</v>
      </c>
    </row>
    <row r="273" spans="1:6" x14ac:dyDescent="0.2">
      <c r="A273" s="29">
        <v>263</v>
      </c>
      <c r="B273" s="45" t="s">
        <v>337</v>
      </c>
      <c r="C273" s="41">
        <v>538</v>
      </c>
      <c r="D273" s="41">
        <v>538</v>
      </c>
      <c r="E273" s="41">
        <v>538</v>
      </c>
      <c r="F273" s="41">
        <v>332</v>
      </c>
    </row>
    <row r="274" spans="1:6" x14ac:dyDescent="0.2">
      <c r="A274" s="29">
        <v>264</v>
      </c>
      <c r="B274" s="45" t="s">
        <v>455</v>
      </c>
      <c r="C274" s="41">
        <v>2</v>
      </c>
      <c r="D274" s="41">
        <v>2</v>
      </c>
      <c r="E274" s="41">
        <v>2</v>
      </c>
      <c r="F274" s="41">
        <v>0</v>
      </c>
    </row>
    <row r="275" spans="1:6" x14ac:dyDescent="0.2">
      <c r="A275" s="29">
        <v>265</v>
      </c>
      <c r="B275" s="45" t="s">
        <v>400</v>
      </c>
      <c r="C275" s="41">
        <v>16</v>
      </c>
      <c r="D275" s="41">
        <v>16</v>
      </c>
      <c r="E275" s="41">
        <v>16</v>
      </c>
      <c r="F275" s="41">
        <v>0</v>
      </c>
    </row>
    <row r="276" spans="1:6" x14ac:dyDescent="0.2">
      <c r="A276" s="29">
        <v>266</v>
      </c>
      <c r="B276" s="45" t="s">
        <v>237</v>
      </c>
      <c r="C276" s="41">
        <v>40</v>
      </c>
      <c r="D276" s="41">
        <v>40</v>
      </c>
      <c r="E276" s="41">
        <v>43</v>
      </c>
      <c r="F276" s="41">
        <v>3</v>
      </c>
    </row>
    <row r="277" spans="1:6" x14ac:dyDescent="0.2">
      <c r="A277" s="29">
        <v>267</v>
      </c>
      <c r="B277" s="45" t="s">
        <v>623</v>
      </c>
      <c r="C277" s="41">
        <v>0</v>
      </c>
      <c r="D277" s="41">
        <v>0</v>
      </c>
      <c r="E277" s="41">
        <v>0</v>
      </c>
      <c r="F277" s="41">
        <v>0</v>
      </c>
    </row>
    <row r="278" spans="1:6" x14ac:dyDescent="0.2">
      <c r="A278" s="29">
        <v>268</v>
      </c>
      <c r="B278" s="45" t="s">
        <v>656</v>
      </c>
      <c r="C278" s="41">
        <v>0</v>
      </c>
      <c r="D278" s="41">
        <v>0</v>
      </c>
      <c r="E278" s="41">
        <v>0</v>
      </c>
      <c r="F278" s="41">
        <v>0</v>
      </c>
    </row>
    <row r="279" spans="1:6" x14ac:dyDescent="0.2">
      <c r="A279" s="29">
        <v>269</v>
      </c>
      <c r="B279" s="45" t="s">
        <v>513</v>
      </c>
      <c r="C279" s="41">
        <v>0</v>
      </c>
      <c r="D279" s="41">
        <v>0</v>
      </c>
      <c r="E279" s="41">
        <v>0</v>
      </c>
      <c r="F279" s="41">
        <v>0</v>
      </c>
    </row>
    <row r="280" spans="1:6" x14ac:dyDescent="0.2">
      <c r="A280" s="29">
        <v>270</v>
      </c>
      <c r="B280" s="45" t="s">
        <v>49</v>
      </c>
      <c r="C280" s="41">
        <v>40</v>
      </c>
      <c r="D280" s="41">
        <v>40</v>
      </c>
      <c r="E280" s="41">
        <v>40</v>
      </c>
      <c r="F280" s="41">
        <v>40</v>
      </c>
    </row>
    <row r="281" spans="1:6" x14ac:dyDescent="0.2">
      <c r="A281" s="29">
        <v>271</v>
      </c>
      <c r="B281" s="45" t="s">
        <v>50</v>
      </c>
      <c r="C281" s="41">
        <v>225</v>
      </c>
      <c r="D281" s="41">
        <v>225</v>
      </c>
      <c r="E281" s="41">
        <v>225</v>
      </c>
      <c r="F281" s="41">
        <v>0</v>
      </c>
    </row>
    <row r="282" spans="1:6" x14ac:dyDescent="0.2">
      <c r="A282" s="29">
        <v>272</v>
      </c>
      <c r="B282" s="45" t="s">
        <v>191</v>
      </c>
      <c r="C282" s="41">
        <v>347</v>
      </c>
      <c r="D282" s="41">
        <v>350</v>
      </c>
      <c r="E282" s="41">
        <v>365</v>
      </c>
      <c r="F282" s="41">
        <v>0</v>
      </c>
    </row>
    <row r="283" spans="1:6" x14ac:dyDescent="0.2">
      <c r="A283" s="29">
        <v>273</v>
      </c>
      <c r="B283" s="45" t="s">
        <v>93</v>
      </c>
      <c r="C283" s="41">
        <v>13</v>
      </c>
      <c r="D283" s="41">
        <v>13</v>
      </c>
      <c r="E283" s="41">
        <v>13</v>
      </c>
      <c r="F283" s="41">
        <v>0</v>
      </c>
    </row>
    <row r="284" spans="1:6" x14ac:dyDescent="0.2">
      <c r="A284" s="29">
        <v>274</v>
      </c>
      <c r="B284" s="45" t="s">
        <v>94</v>
      </c>
      <c r="C284" s="41">
        <v>2</v>
      </c>
      <c r="D284" s="41">
        <v>2</v>
      </c>
      <c r="E284" s="41">
        <v>2</v>
      </c>
      <c r="F284" s="41">
        <v>0</v>
      </c>
    </row>
    <row r="285" spans="1:6" x14ac:dyDescent="0.2">
      <c r="A285" s="29">
        <v>275</v>
      </c>
      <c r="B285" s="45" t="s">
        <v>51</v>
      </c>
      <c r="C285" s="41">
        <v>50</v>
      </c>
      <c r="D285" s="41">
        <v>28</v>
      </c>
      <c r="E285" s="41">
        <v>43</v>
      </c>
      <c r="F285" s="41">
        <v>43</v>
      </c>
    </row>
    <row r="286" spans="1:6" x14ac:dyDescent="0.2">
      <c r="A286" s="29">
        <v>276</v>
      </c>
      <c r="B286" s="45" t="s">
        <v>238</v>
      </c>
      <c r="C286" s="41">
        <v>188</v>
      </c>
      <c r="D286" s="41">
        <v>188</v>
      </c>
      <c r="E286" s="41">
        <v>188</v>
      </c>
      <c r="F286" s="41">
        <v>10</v>
      </c>
    </row>
    <row r="287" spans="1:6" x14ac:dyDescent="0.2">
      <c r="A287" s="29">
        <v>277</v>
      </c>
      <c r="B287" s="45" t="s">
        <v>276</v>
      </c>
      <c r="C287" s="41">
        <v>1</v>
      </c>
      <c r="D287" s="41">
        <v>1</v>
      </c>
      <c r="E287" s="41">
        <v>1</v>
      </c>
      <c r="F287" s="41">
        <v>1</v>
      </c>
    </row>
    <row r="288" spans="1:6" x14ac:dyDescent="0.2">
      <c r="A288" s="29">
        <v>278</v>
      </c>
      <c r="B288" s="45" t="s">
        <v>624</v>
      </c>
      <c r="C288" s="41">
        <v>0</v>
      </c>
      <c r="D288" s="41">
        <v>26</v>
      </c>
      <c r="E288" s="41">
        <v>26</v>
      </c>
      <c r="F288" s="41">
        <v>26</v>
      </c>
    </row>
    <row r="289" spans="1:6" x14ac:dyDescent="0.2">
      <c r="A289" s="29">
        <v>279</v>
      </c>
      <c r="B289" s="45" t="s">
        <v>579</v>
      </c>
      <c r="C289" s="41">
        <v>41</v>
      </c>
      <c r="D289" s="41">
        <v>41</v>
      </c>
      <c r="E289" s="41">
        <v>36</v>
      </c>
      <c r="F289" s="41">
        <v>34</v>
      </c>
    </row>
    <row r="290" spans="1:6" x14ac:dyDescent="0.2">
      <c r="A290" s="29">
        <v>280</v>
      </c>
      <c r="B290" s="45" t="s">
        <v>200</v>
      </c>
      <c r="C290" s="41">
        <v>27</v>
      </c>
      <c r="D290" s="41">
        <v>27</v>
      </c>
      <c r="E290" s="41">
        <v>27</v>
      </c>
      <c r="F290" s="41">
        <v>7</v>
      </c>
    </row>
    <row r="291" spans="1:6" x14ac:dyDescent="0.2">
      <c r="A291" s="29">
        <v>281</v>
      </c>
      <c r="B291" s="45" t="s">
        <v>625</v>
      </c>
      <c r="C291" s="41">
        <v>0</v>
      </c>
      <c r="D291" s="41">
        <v>0</v>
      </c>
      <c r="E291" s="41">
        <v>0</v>
      </c>
      <c r="F291" s="41">
        <v>0</v>
      </c>
    </row>
    <row r="292" spans="1:6" x14ac:dyDescent="0.2">
      <c r="A292" s="29">
        <v>282</v>
      </c>
      <c r="B292" s="45" t="s">
        <v>657</v>
      </c>
      <c r="C292" s="41">
        <v>0</v>
      </c>
      <c r="D292" s="41">
        <v>0</v>
      </c>
      <c r="E292" s="41">
        <v>0</v>
      </c>
      <c r="F292" s="41">
        <v>0</v>
      </c>
    </row>
    <row r="293" spans="1:6" x14ac:dyDescent="0.2">
      <c r="A293" s="29">
        <v>283</v>
      </c>
      <c r="B293" s="45" t="s">
        <v>474</v>
      </c>
      <c r="C293" s="41">
        <v>1</v>
      </c>
      <c r="D293" s="41">
        <v>1</v>
      </c>
      <c r="E293" s="41">
        <v>1</v>
      </c>
      <c r="F293" s="41">
        <v>0</v>
      </c>
    </row>
    <row r="294" spans="1:6" x14ac:dyDescent="0.2">
      <c r="A294" s="29">
        <v>284</v>
      </c>
      <c r="B294" s="45" t="s">
        <v>286</v>
      </c>
      <c r="C294" s="41">
        <v>1</v>
      </c>
      <c r="D294" s="41">
        <v>1</v>
      </c>
      <c r="E294" s="41">
        <v>1</v>
      </c>
      <c r="F294" s="41">
        <v>0</v>
      </c>
    </row>
    <row r="295" spans="1:6" x14ac:dyDescent="0.2">
      <c r="A295" s="29">
        <v>285</v>
      </c>
      <c r="B295" s="45" t="s">
        <v>475</v>
      </c>
      <c r="C295" s="41">
        <v>56</v>
      </c>
      <c r="D295" s="41">
        <v>56</v>
      </c>
      <c r="E295" s="41">
        <v>56</v>
      </c>
      <c r="F295" s="41">
        <v>1</v>
      </c>
    </row>
    <row r="296" spans="1:6" x14ac:dyDescent="0.2">
      <c r="A296" s="29">
        <v>286</v>
      </c>
      <c r="B296" s="45" t="s">
        <v>52</v>
      </c>
      <c r="C296" s="41">
        <v>175</v>
      </c>
      <c r="D296" s="41">
        <v>175</v>
      </c>
      <c r="E296" s="41">
        <v>175</v>
      </c>
      <c r="F296" s="41">
        <v>175</v>
      </c>
    </row>
    <row r="297" spans="1:6" x14ac:dyDescent="0.2">
      <c r="A297" s="29">
        <v>287</v>
      </c>
      <c r="B297" s="45" t="s">
        <v>319</v>
      </c>
      <c r="C297" s="41">
        <v>950</v>
      </c>
      <c r="D297" s="41">
        <v>1000</v>
      </c>
      <c r="E297" s="41">
        <v>1000</v>
      </c>
      <c r="F297" s="41">
        <v>0</v>
      </c>
    </row>
    <row r="298" spans="1:6" x14ac:dyDescent="0.2">
      <c r="A298" s="29">
        <v>288</v>
      </c>
      <c r="B298" s="45" t="s">
        <v>626</v>
      </c>
      <c r="C298" s="41">
        <v>0</v>
      </c>
      <c r="D298" s="41">
        <v>0</v>
      </c>
      <c r="E298" s="41">
        <v>0</v>
      </c>
      <c r="F298" s="41">
        <v>0</v>
      </c>
    </row>
    <row r="299" spans="1:6" x14ac:dyDescent="0.2">
      <c r="A299" s="29">
        <v>289</v>
      </c>
      <c r="B299" s="45" t="s">
        <v>174</v>
      </c>
      <c r="C299" s="41">
        <v>0</v>
      </c>
      <c r="D299" s="41">
        <v>0</v>
      </c>
      <c r="E299" s="41">
        <v>0</v>
      </c>
      <c r="F299" s="41">
        <v>0</v>
      </c>
    </row>
    <row r="300" spans="1:6" x14ac:dyDescent="0.2">
      <c r="A300" s="29">
        <v>290</v>
      </c>
      <c r="B300" s="45" t="s">
        <v>580</v>
      </c>
      <c r="C300" s="41">
        <v>39</v>
      </c>
      <c r="D300" s="41">
        <v>30</v>
      </c>
      <c r="E300" s="41">
        <v>50</v>
      </c>
      <c r="F300" s="41">
        <v>2</v>
      </c>
    </row>
    <row r="301" spans="1:6" x14ac:dyDescent="0.2">
      <c r="A301" s="29">
        <v>291</v>
      </c>
      <c r="B301" s="45" t="s">
        <v>95</v>
      </c>
      <c r="C301" s="41">
        <v>2076</v>
      </c>
      <c r="D301" s="41">
        <v>2076</v>
      </c>
      <c r="E301" s="41">
        <v>2076</v>
      </c>
      <c r="F301" s="41">
        <v>51</v>
      </c>
    </row>
    <row r="302" spans="1:6" x14ac:dyDescent="0.2">
      <c r="A302" s="29">
        <v>292</v>
      </c>
      <c r="B302" s="45" t="s">
        <v>239</v>
      </c>
      <c r="C302" s="41">
        <v>0</v>
      </c>
      <c r="D302" s="41">
        <v>0</v>
      </c>
      <c r="E302" s="41">
        <v>0</v>
      </c>
      <c r="F302" s="41">
        <v>0</v>
      </c>
    </row>
    <row r="303" spans="1:6" x14ac:dyDescent="0.2">
      <c r="A303" s="29">
        <v>293</v>
      </c>
      <c r="B303" s="45" t="s">
        <v>417</v>
      </c>
      <c r="C303" s="41">
        <v>132</v>
      </c>
      <c r="D303" s="41">
        <v>134</v>
      </c>
      <c r="E303" s="41">
        <v>136</v>
      </c>
      <c r="F303" s="41">
        <v>34</v>
      </c>
    </row>
    <row r="304" spans="1:6" x14ac:dyDescent="0.2">
      <c r="A304" s="29">
        <v>294</v>
      </c>
      <c r="B304" s="45" t="s">
        <v>418</v>
      </c>
      <c r="C304" s="41">
        <v>18</v>
      </c>
      <c r="D304" s="41">
        <v>18</v>
      </c>
      <c r="E304" s="41">
        <v>18</v>
      </c>
      <c r="F304" s="41">
        <v>0</v>
      </c>
    </row>
    <row r="305" spans="1:6" x14ac:dyDescent="0.2">
      <c r="A305" s="29">
        <v>295</v>
      </c>
      <c r="B305" s="45" t="s">
        <v>373</v>
      </c>
      <c r="C305" s="41">
        <v>100</v>
      </c>
      <c r="D305" s="41">
        <v>100</v>
      </c>
      <c r="E305" s="41">
        <v>108</v>
      </c>
      <c r="F305" s="41">
        <v>3</v>
      </c>
    </row>
    <row r="306" spans="1:6" x14ac:dyDescent="0.2">
      <c r="A306" s="29">
        <v>296</v>
      </c>
      <c r="B306" s="45" t="s">
        <v>96</v>
      </c>
      <c r="C306" s="41">
        <v>113</v>
      </c>
      <c r="D306" s="41">
        <v>113</v>
      </c>
      <c r="E306" s="41">
        <v>113</v>
      </c>
      <c r="F306" s="41">
        <v>0</v>
      </c>
    </row>
    <row r="307" spans="1:6" x14ac:dyDescent="0.2">
      <c r="A307" s="29">
        <v>297</v>
      </c>
      <c r="B307" s="45" t="s">
        <v>567</v>
      </c>
      <c r="C307" s="41">
        <v>11</v>
      </c>
      <c r="D307" s="41">
        <v>21</v>
      </c>
      <c r="E307" s="41">
        <v>10</v>
      </c>
      <c r="F307" s="41">
        <v>10</v>
      </c>
    </row>
    <row r="308" spans="1:6" x14ac:dyDescent="0.2">
      <c r="A308" s="29">
        <v>298</v>
      </c>
      <c r="B308" s="45" t="s">
        <v>627</v>
      </c>
      <c r="C308" s="41">
        <v>27</v>
      </c>
      <c r="D308" s="41">
        <v>27</v>
      </c>
      <c r="E308" s="41">
        <v>27</v>
      </c>
      <c r="F308" s="41">
        <v>27</v>
      </c>
    </row>
    <row r="309" spans="1:6" x14ac:dyDescent="0.2">
      <c r="A309" s="29">
        <v>299</v>
      </c>
      <c r="B309" s="45" t="s">
        <v>338</v>
      </c>
      <c r="C309" s="41">
        <v>33</v>
      </c>
      <c r="D309" s="41">
        <v>33</v>
      </c>
      <c r="E309" s="41">
        <v>33</v>
      </c>
      <c r="F309" s="41">
        <v>33</v>
      </c>
    </row>
    <row r="310" spans="1:6" x14ac:dyDescent="0.2">
      <c r="A310" s="29">
        <v>300</v>
      </c>
      <c r="B310" s="45" t="s">
        <v>287</v>
      </c>
      <c r="C310" s="41">
        <v>30</v>
      </c>
      <c r="D310" s="41">
        <v>30</v>
      </c>
      <c r="E310" s="41">
        <v>30</v>
      </c>
      <c r="F310" s="41">
        <v>1</v>
      </c>
    </row>
    <row r="311" spans="1:6" x14ac:dyDescent="0.2">
      <c r="A311" s="29">
        <v>301</v>
      </c>
      <c r="B311" s="45" t="s">
        <v>476</v>
      </c>
      <c r="C311" s="41">
        <v>24</v>
      </c>
      <c r="D311" s="41">
        <v>24</v>
      </c>
      <c r="E311" s="41">
        <v>24</v>
      </c>
      <c r="F311" s="41">
        <v>0</v>
      </c>
    </row>
    <row r="312" spans="1:6" x14ac:dyDescent="0.2">
      <c r="A312" s="29">
        <v>302</v>
      </c>
      <c r="B312" s="45" t="s">
        <v>138</v>
      </c>
      <c r="C312" s="41">
        <v>3</v>
      </c>
      <c r="D312" s="41">
        <v>3</v>
      </c>
      <c r="E312" s="41">
        <v>3</v>
      </c>
      <c r="F312" s="41">
        <v>0</v>
      </c>
    </row>
    <row r="313" spans="1:6" x14ac:dyDescent="0.2">
      <c r="A313" s="29">
        <v>303</v>
      </c>
      <c r="B313" s="45" t="s">
        <v>53</v>
      </c>
      <c r="C313" s="41">
        <v>698</v>
      </c>
      <c r="D313" s="41">
        <v>709</v>
      </c>
      <c r="E313" s="41">
        <v>720</v>
      </c>
      <c r="F313" s="41">
        <v>199</v>
      </c>
    </row>
    <row r="314" spans="1:6" x14ac:dyDescent="0.2">
      <c r="A314" s="29">
        <v>304</v>
      </c>
      <c r="B314" s="45" t="s">
        <v>111</v>
      </c>
      <c r="C314" s="41">
        <v>1852</v>
      </c>
      <c r="D314" s="41">
        <v>1970</v>
      </c>
      <c r="E314" s="41">
        <v>1937</v>
      </c>
      <c r="F314" s="41">
        <v>0</v>
      </c>
    </row>
    <row r="315" spans="1:6" x14ac:dyDescent="0.2">
      <c r="A315" s="29">
        <v>305</v>
      </c>
      <c r="B315" s="45" t="s">
        <v>700</v>
      </c>
      <c r="C315" s="41">
        <v>0</v>
      </c>
      <c r="D315" s="41">
        <v>0</v>
      </c>
      <c r="E315" s="41">
        <v>0</v>
      </c>
      <c r="F315" s="41">
        <v>0</v>
      </c>
    </row>
    <row r="316" spans="1:6" x14ac:dyDescent="0.2">
      <c r="A316" s="29">
        <v>306</v>
      </c>
      <c r="B316" s="45" t="s">
        <v>54</v>
      </c>
      <c r="C316" s="41">
        <v>1280</v>
      </c>
      <c r="D316" s="41">
        <v>1280</v>
      </c>
      <c r="E316" s="41">
        <v>1280</v>
      </c>
      <c r="F316" s="41">
        <v>264</v>
      </c>
    </row>
    <row r="317" spans="1:6" x14ac:dyDescent="0.2">
      <c r="A317" s="29">
        <v>307</v>
      </c>
      <c r="B317" s="45" t="s">
        <v>112</v>
      </c>
      <c r="C317" s="41">
        <v>27</v>
      </c>
      <c r="D317" s="41">
        <v>27</v>
      </c>
      <c r="E317" s="41">
        <v>27</v>
      </c>
      <c r="F317" s="41">
        <v>0</v>
      </c>
    </row>
    <row r="318" spans="1:6" x14ac:dyDescent="0.2">
      <c r="A318" s="29">
        <v>308</v>
      </c>
      <c r="B318" s="45" t="s">
        <v>628</v>
      </c>
      <c r="C318" s="41">
        <v>14</v>
      </c>
      <c r="D318" s="41">
        <v>14</v>
      </c>
      <c r="E318" s="41">
        <v>14</v>
      </c>
      <c r="F318" s="41">
        <v>14</v>
      </c>
    </row>
    <row r="319" spans="1:6" x14ac:dyDescent="0.2">
      <c r="A319" s="29">
        <v>309</v>
      </c>
      <c r="B319" s="45" t="s">
        <v>55</v>
      </c>
      <c r="C319" s="41">
        <v>10</v>
      </c>
      <c r="D319" s="41">
        <v>10</v>
      </c>
      <c r="E319" s="41">
        <v>10</v>
      </c>
      <c r="F319" s="41">
        <v>0</v>
      </c>
    </row>
    <row r="320" spans="1:6" x14ac:dyDescent="0.2">
      <c r="A320" s="29">
        <v>310</v>
      </c>
      <c r="B320" s="45" t="s">
        <v>559</v>
      </c>
      <c r="C320" s="41">
        <v>16</v>
      </c>
      <c r="D320" s="41">
        <v>16</v>
      </c>
      <c r="E320" s="41">
        <v>16</v>
      </c>
      <c r="F320" s="41">
        <v>9</v>
      </c>
    </row>
    <row r="321" spans="1:6" x14ac:dyDescent="0.2">
      <c r="A321" s="29">
        <v>311</v>
      </c>
      <c r="B321" s="45" t="s">
        <v>419</v>
      </c>
      <c r="C321" s="41">
        <v>24</v>
      </c>
      <c r="D321" s="41">
        <v>24</v>
      </c>
      <c r="E321" s="41">
        <v>25</v>
      </c>
      <c r="F321" s="41">
        <v>0</v>
      </c>
    </row>
    <row r="322" spans="1:6" x14ac:dyDescent="0.2">
      <c r="A322" s="29">
        <v>312</v>
      </c>
      <c r="B322" s="45" t="s">
        <v>145</v>
      </c>
      <c r="C322" s="41">
        <v>92</v>
      </c>
      <c r="D322" s="41">
        <v>92</v>
      </c>
      <c r="E322" s="41">
        <v>92</v>
      </c>
      <c r="F322" s="41">
        <v>0</v>
      </c>
    </row>
    <row r="323" spans="1:6" x14ac:dyDescent="0.2">
      <c r="A323" s="29">
        <v>313</v>
      </c>
      <c r="B323" s="45" t="s">
        <v>701</v>
      </c>
      <c r="C323" s="41">
        <v>20</v>
      </c>
      <c r="D323" s="41">
        <v>40</v>
      </c>
      <c r="E323" s="41">
        <v>71</v>
      </c>
      <c r="F323" s="41">
        <v>71</v>
      </c>
    </row>
    <row r="324" spans="1:6" x14ac:dyDescent="0.2">
      <c r="A324" s="29">
        <v>314</v>
      </c>
      <c r="B324" s="45" t="s">
        <v>542</v>
      </c>
      <c r="C324" s="41">
        <v>21</v>
      </c>
      <c r="D324" s="41">
        <v>21</v>
      </c>
      <c r="E324" s="41">
        <v>21</v>
      </c>
      <c r="F324" s="41">
        <v>2</v>
      </c>
    </row>
    <row r="325" spans="1:6" x14ac:dyDescent="0.2">
      <c r="A325" s="29">
        <v>315</v>
      </c>
      <c r="B325" s="45" t="s">
        <v>477</v>
      </c>
      <c r="C325" s="41">
        <v>384</v>
      </c>
      <c r="D325" s="41">
        <v>384</v>
      </c>
      <c r="E325" s="41">
        <v>384</v>
      </c>
      <c r="F325" s="41">
        <v>0</v>
      </c>
    </row>
    <row r="326" spans="1:6" x14ac:dyDescent="0.2">
      <c r="A326" s="29">
        <v>316</v>
      </c>
      <c r="B326" s="45" t="s">
        <v>478</v>
      </c>
      <c r="C326" s="41">
        <v>76</v>
      </c>
      <c r="D326" s="41">
        <v>76</v>
      </c>
      <c r="E326" s="41">
        <v>76</v>
      </c>
      <c r="F326" s="41">
        <v>76</v>
      </c>
    </row>
    <row r="327" spans="1:6" x14ac:dyDescent="0.2">
      <c r="A327" s="29">
        <v>317</v>
      </c>
      <c r="B327" s="45" t="s">
        <v>514</v>
      </c>
      <c r="C327" s="41">
        <v>44</v>
      </c>
      <c r="D327" s="41">
        <v>11</v>
      </c>
      <c r="E327" s="41">
        <v>10</v>
      </c>
      <c r="F327" s="41">
        <v>0</v>
      </c>
    </row>
    <row r="328" spans="1:6" x14ac:dyDescent="0.2">
      <c r="A328" s="29">
        <v>318</v>
      </c>
      <c r="B328" s="45" t="s">
        <v>277</v>
      </c>
      <c r="C328" s="41">
        <v>0</v>
      </c>
      <c r="D328" s="41">
        <v>0</v>
      </c>
      <c r="E328" s="41">
        <v>0</v>
      </c>
      <c r="F328" s="41">
        <v>0</v>
      </c>
    </row>
    <row r="329" spans="1:6" x14ac:dyDescent="0.2">
      <c r="A329" s="29">
        <v>319</v>
      </c>
      <c r="B329" s="45" t="s">
        <v>629</v>
      </c>
      <c r="C329" s="41">
        <v>0</v>
      </c>
      <c r="D329" s="41">
        <v>0</v>
      </c>
      <c r="E329" s="41">
        <v>0</v>
      </c>
      <c r="F329" s="41">
        <v>0</v>
      </c>
    </row>
    <row r="330" spans="1:6" x14ac:dyDescent="0.2">
      <c r="A330" s="29">
        <v>320</v>
      </c>
      <c r="B330" s="45" t="s">
        <v>543</v>
      </c>
      <c r="C330" s="41">
        <v>0</v>
      </c>
      <c r="D330" s="41">
        <v>0</v>
      </c>
      <c r="E330" s="41">
        <v>0</v>
      </c>
      <c r="F330" s="41">
        <v>0</v>
      </c>
    </row>
    <row r="331" spans="1:6" x14ac:dyDescent="0.2">
      <c r="A331" s="29">
        <v>321</v>
      </c>
      <c r="B331" s="45" t="s">
        <v>479</v>
      </c>
      <c r="C331" s="41">
        <v>93</v>
      </c>
      <c r="D331" s="41">
        <v>93</v>
      </c>
      <c r="E331" s="41">
        <v>93</v>
      </c>
      <c r="F331" s="41">
        <v>93</v>
      </c>
    </row>
    <row r="332" spans="1:6" x14ac:dyDescent="0.2">
      <c r="A332" s="29">
        <v>322</v>
      </c>
      <c r="B332" s="45" t="s">
        <v>56</v>
      </c>
      <c r="C332" s="41">
        <v>4</v>
      </c>
      <c r="D332" s="41">
        <v>4</v>
      </c>
      <c r="E332" s="41">
        <v>4</v>
      </c>
      <c r="F332" s="41">
        <v>4</v>
      </c>
    </row>
    <row r="333" spans="1:6" x14ac:dyDescent="0.2">
      <c r="A333" s="29">
        <v>323</v>
      </c>
      <c r="B333" s="45" t="s">
        <v>278</v>
      </c>
      <c r="C333" s="41">
        <v>155</v>
      </c>
      <c r="D333" s="41">
        <v>155</v>
      </c>
      <c r="E333" s="41">
        <v>155</v>
      </c>
      <c r="F333" s="41">
        <v>0</v>
      </c>
    </row>
    <row r="334" spans="1:6" x14ac:dyDescent="0.2">
      <c r="A334" s="29">
        <v>324</v>
      </c>
      <c r="B334" s="45" t="s">
        <v>192</v>
      </c>
      <c r="C334" s="41">
        <v>5</v>
      </c>
      <c r="D334" s="41">
        <v>5</v>
      </c>
      <c r="E334" s="41">
        <v>6</v>
      </c>
      <c r="F334" s="41">
        <v>0</v>
      </c>
    </row>
    <row r="335" spans="1:6" x14ac:dyDescent="0.2">
      <c r="A335" s="29">
        <v>325</v>
      </c>
      <c r="B335" s="45" t="s">
        <v>420</v>
      </c>
      <c r="C335" s="41">
        <v>7</v>
      </c>
      <c r="D335" s="41">
        <v>7</v>
      </c>
      <c r="E335" s="41">
        <v>7</v>
      </c>
      <c r="F335" s="41">
        <v>7</v>
      </c>
    </row>
    <row r="336" spans="1:6" x14ac:dyDescent="0.2">
      <c r="A336" s="29">
        <v>326</v>
      </c>
      <c r="B336" s="45" t="s">
        <v>175</v>
      </c>
      <c r="C336" s="41">
        <v>157</v>
      </c>
      <c r="D336" s="41">
        <v>157</v>
      </c>
      <c r="E336" s="41">
        <v>157</v>
      </c>
      <c r="F336" s="41">
        <v>0</v>
      </c>
    </row>
    <row r="337" spans="1:6" x14ac:dyDescent="0.2">
      <c r="A337" s="29">
        <v>327</v>
      </c>
      <c r="B337" s="45" t="s">
        <v>515</v>
      </c>
      <c r="C337" s="41">
        <v>4</v>
      </c>
      <c r="D337" s="41">
        <v>4</v>
      </c>
      <c r="E337" s="41">
        <v>4</v>
      </c>
      <c r="F337" s="41">
        <v>4</v>
      </c>
    </row>
    <row r="338" spans="1:6" x14ac:dyDescent="0.2">
      <c r="A338" s="29">
        <v>328</v>
      </c>
      <c r="B338" s="45" t="s">
        <v>421</v>
      </c>
      <c r="C338" s="41">
        <v>90</v>
      </c>
      <c r="D338" s="41">
        <v>90</v>
      </c>
      <c r="E338" s="41">
        <v>90</v>
      </c>
      <c r="F338" s="41">
        <v>90</v>
      </c>
    </row>
    <row r="339" spans="1:6" x14ac:dyDescent="0.2">
      <c r="A339" s="29">
        <v>329</v>
      </c>
      <c r="B339" s="45" t="s">
        <v>57</v>
      </c>
      <c r="C339" s="41">
        <v>363206</v>
      </c>
      <c r="D339" s="41">
        <v>368687</v>
      </c>
      <c r="E339" s="41">
        <v>371290</v>
      </c>
      <c r="F339" s="41">
        <v>371099</v>
      </c>
    </row>
    <row r="340" spans="1:6" x14ac:dyDescent="0.2">
      <c r="A340" s="29">
        <v>330</v>
      </c>
      <c r="B340" s="45" t="s">
        <v>401</v>
      </c>
      <c r="C340" s="41">
        <v>94</v>
      </c>
      <c r="D340" s="41">
        <v>94</v>
      </c>
      <c r="E340" s="41">
        <v>94</v>
      </c>
      <c r="F340" s="41">
        <v>2</v>
      </c>
    </row>
    <row r="341" spans="1:6" x14ac:dyDescent="0.2">
      <c r="A341" s="29">
        <v>331</v>
      </c>
      <c r="B341" s="45" t="s">
        <v>176</v>
      </c>
      <c r="C341" s="41">
        <v>71</v>
      </c>
      <c r="D341" s="41">
        <v>71</v>
      </c>
      <c r="E341" s="41">
        <v>71</v>
      </c>
      <c r="F341" s="41">
        <v>1</v>
      </c>
    </row>
    <row r="342" spans="1:6" x14ac:dyDescent="0.2">
      <c r="A342" s="29">
        <v>332</v>
      </c>
      <c r="B342" s="45" t="s">
        <v>240</v>
      </c>
      <c r="C342" s="41">
        <v>563</v>
      </c>
      <c r="D342" s="41">
        <v>563</v>
      </c>
      <c r="E342" s="41">
        <v>563</v>
      </c>
      <c r="F342" s="41">
        <v>487</v>
      </c>
    </row>
    <row r="343" spans="1:6" x14ac:dyDescent="0.2">
      <c r="A343" s="29">
        <v>333</v>
      </c>
      <c r="B343" s="45" t="s">
        <v>456</v>
      </c>
      <c r="C343" s="41">
        <v>101</v>
      </c>
      <c r="D343" s="41">
        <v>101</v>
      </c>
      <c r="E343" s="41">
        <v>101</v>
      </c>
      <c r="F343" s="41">
        <v>101</v>
      </c>
    </row>
    <row r="344" spans="1:6" x14ac:dyDescent="0.2">
      <c r="A344" s="29">
        <v>334</v>
      </c>
      <c r="B344" s="45" t="s">
        <v>702</v>
      </c>
      <c r="C344" s="41">
        <v>0</v>
      </c>
      <c r="D344" s="41">
        <v>0</v>
      </c>
      <c r="E344" s="41">
        <v>0</v>
      </c>
      <c r="F344" s="41">
        <v>0</v>
      </c>
    </row>
    <row r="345" spans="1:6" x14ac:dyDescent="0.2">
      <c r="A345" s="29">
        <v>335</v>
      </c>
      <c r="B345" s="45" t="s">
        <v>703</v>
      </c>
      <c r="C345" s="41">
        <v>0</v>
      </c>
      <c r="D345" s="41">
        <v>0</v>
      </c>
      <c r="E345" s="41">
        <v>0</v>
      </c>
      <c r="F345" s="41">
        <v>0</v>
      </c>
    </row>
    <row r="346" spans="1:6" x14ac:dyDescent="0.2">
      <c r="A346" s="29">
        <v>336</v>
      </c>
      <c r="B346" s="45" t="s">
        <v>658</v>
      </c>
      <c r="C346" s="41">
        <v>0</v>
      </c>
      <c r="D346" s="41">
        <v>0</v>
      </c>
      <c r="E346" s="41">
        <v>0</v>
      </c>
      <c r="F346" s="41">
        <v>0</v>
      </c>
    </row>
    <row r="347" spans="1:6" x14ac:dyDescent="0.2">
      <c r="A347" s="29">
        <v>337</v>
      </c>
      <c r="B347" s="45" t="s">
        <v>630</v>
      </c>
      <c r="C347" s="41">
        <v>27</v>
      </c>
      <c r="D347" s="41">
        <v>27</v>
      </c>
      <c r="E347" s="41">
        <v>27</v>
      </c>
      <c r="F347" s="41">
        <v>27</v>
      </c>
    </row>
    <row r="348" spans="1:6" x14ac:dyDescent="0.2">
      <c r="A348" s="29">
        <v>338</v>
      </c>
      <c r="B348" s="45" t="s">
        <v>704</v>
      </c>
      <c r="C348" s="41">
        <v>0</v>
      </c>
      <c r="D348" s="41">
        <v>0</v>
      </c>
      <c r="E348" s="41">
        <v>0</v>
      </c>
      <c r="F348" s="41">
        <v>0</v>
      </c>
    </row>
    <row r="349" spans="1:6" x14ac:dyDescent="0.2">
      <c r="A349" s="29">
        <v>339</v>
      </c>
      <c r="B349" s="45" t="s">
        <v>126</v>
      </c>
      <c r="C349" s="41">
        <v>273</v>
      </c>
      <c r="D349" s="41">
        <v>273</v>
      </c>
      <c r="E349" s="41">
        <v>273</v>
      </c>
      <c r="F349" s="41">
        <v>273</v>
      </c>
    </row>
    <row r="350" spans="1:6" x14ac:dyDescent="0.2">
      <c r="A350" s="29">
        <v>340</v>
      </c>
      <c r="B350" s="45" t="s">
        <v>320</v>
      </c>
      <c r="C350" s="41">
        <v>224</v>
      </c>
      <c r="D350" s="41">
        <v>224</v>
      </c>
      <c r="E350" s="41">
        <v>224</v>
      </c>
      <c r="F350" s="41">
        <v>10</v>
      </c>
    </row>
    <row r="351" spans="1:6" x14ac:dyDescent="0.2">
      <c r="A351" s="29">
        <v>341</v>
      </c>
      <c r="B351" s="45" t="s">
        <v>127</v>
      </c>
      <c r="C351" s="41">
        <v>197</v>
      </c>
      <c r="D351" s="41">
        <v>197</v>
      </c>
      <c r="E351" s="41">
        <v>197</v>
      </c>
      <c r="F351" s="41">
        <v>1</v>
      </c>
    </row>
    <row r="352" spans="1:6" x14ac:dyDescent="0.2">
      <c r="A352" s="29">
        <v>342</v>
      </c>
      <c r="B352" s="45" t="s">
        <v>58</v>
      </c>
      <c r="C352" s="41">
        <v>690</v>
      </c>
      <c r="D352" s="41">
        <v>690</v>
      </c>
      <c r="E352" s="41">
        <v>690</v>
      </c>
      <c r="F352" s="41">
        <v>3</v>
      </c>
    </row>
    <row r="353" spans="1:6" x14ac:dyDescent="0.2">
      <c r="A353" s="29">
        <v>343</v>
      </c>
      <c r="B353" s="45" t="s">
        <v>381</v>
      </c>
      <c r="C353" s="41">
        <v>58</v>
      </c>
      <c r="D353" s="41">
        <v>58</v>
      </c>
      <c r="E353" s="41">
        <v>58</v>
      </c>
      <c r="F353" s="41">
        <v>0</v>
      </c>
    </row>
    <row r="354" spans="1:6" x14ac:dyDescent="0.2">
      <c r="A354" s="29">
        <v>344</v>
      </c>
      <c r="B354" s="45" t="s">
        <v>568</v>
      </c>
      <c r="C354" s="41">
        <v>35</v>
      </c>
      <c r="D354" s="41">
        <v>40</v>
      </c>
      <c r="E354" s="41">
        <v>38</v>
      </c>
      <c r="F354" s="41">
        <v>0</v>
      </c>
    </row>
    <row r="355" spans="1:6" x14ac:dyDescent="0.2">
      <c r="A355" s="29">
        <v>345</v>
      </c>
      <c r="B355" s="45" t="s">
        <v>325</v>
      </c>
      <c r="C355" s="41">
        <v>97</v>
      </c>
      <c r="D355" s="41">
        <v>97</v>
      </c>
      <c r="E355" s="41">
        <v>97</v>
      </c>
      <c r="F355" s="41">
        <v>2</v>
      </c>
    </row>
    <row r="356" spans="1:6" x14ac:dyDescent="0.2">
      <c r="A356" s="29">
        <v>346</v>
      </c>
      <c r="B356" s="45" t="s">
        <v>177</v>
      </c>
      <c r="C356" s="41">
        <v>364</v>
      </c>
      <c r="D356" s="41">
        <v>403</v>
      </c>
      <c r="E356" s="41">
        <v>403</v>
      </c>
      <c r="F356" s="41">
        <v>403</v>
      </c>
    </row>
    <row r="357" spans="1:6" x14ac:dyDescent="0.2">
      <c r="A357" s="29">
        <v>347</v>
      </c>
      <c r="B357" s="45" t="s">
        <v>193</v>
      </c>
      <c r="C357" s="41">
        <v>12</v>
      </c>
      <c r="D357" s="41">
        <v>11</v>
      </c>
      <c r="E357" s="41">
        <v>11</v>
      </c>
      <c r="F357" s="41">
        <v>10</v>
      </c>
    </row>
    <row r="358" spans="1:6" x14ac:dyDescent="0.2">
      <c r="A358" s="29">
        <v>348</v>
      </c>
      <c r="B358" s="45" t="s">
        <v>339</v>
      </c>
      <c r="C358" s="41">
        <v>24</v>
      </c>
      <c r="D358" s="41">
        <v>24</v>
      </c>
      <c r="E358" s="41">
        <v>24</v>
      </c>
      <c r="F358" s="41">
        <v>1</v>
      </c>
    </row>
    <row r="359" spans="1:6" x14ac:dyDescent="0.2">
      <c r="A359" s="29">
        <v>349</v>
      </c>
      <c r="B359" s="45" t="s">
        <v>146</v>
      </c>
      <c r="C359" s="41">
        <v>127</v>
      </c>
      <c r="D359" s="41">
        <v>127</v>
      </c>
      <c r="E359" s="41">
        <v>127</v>
      </c>
      <c r="F359" s="41">
        <v>6</v>
      </c>
    </row>
    <row r="360" spans="1:6" x14ac:dyDescent="0.2">
      <c r="A360" s="29">
        <v>350</v>
      </c>
      <c r="B360" s="45" t="s">
        <v>569</v>
      </c>
      <c r="C360" s="41">
        <v>442</v>
      </c>
      <c r="D360" s="41">
        <v>449</v>
      </c>
      <c r="E360" s="41">
        <v>447</v>
      </c>
      <c r="F360" s="41">
        <v>406</v>
      </c>
    </row>
    <row r="361" spans="1:6" x14ac:dyDescent="0.2">
      <c r="A361" s="29">
        <v>351</v>
      </c>
      <c r="B361" s="45" t="s">
        <v>113</v>
      </c>
      <c r="C361" s="41">
        <v>496</v>
      </c>
      <c r="D361" s="41">
        <v>496</v>
      </c>
      <c r="E361" s="41">
        <v>496</v>
      </c>
      <c r="F361" s="41">
        <v>128</v>
      </c>
    </row>
    <row r="362" spans="1:6" x14ac:dyDescent="0.2">
      <c r="A362" s="29">
        <v>352</v>
      </c>
      <c r="B362" s="45" t="s">
        <v>581</v>
      </c>
      <c r="C362" s="41">
        <v>23</v>
      </c>
      <c r="D362" s="41">
        <v>23</v>
      </c>
      <c r="E362" s="41">
        <v>23</v>
      </c>
      <c r="F362" s="41">
        <v>0</v>
      </c>
    </row>
    <row r="363" spans="1:6" x14ac:dyDescent="0.2">
      <c r="A363" s="29">
        <v>353</v>
      </c>
      <c r="B363" s="45" t="s">
        <v>340</v>
      </c>
      <c r="C363" s="41">
        <v>177</v>
      </c>
      <c r="D363" s="41">
        <v>177</v>
      </c>
      <c r="E363" s="41">
        <v>177</v>
      </c>
      <c r="F363" s="41">
        <v>177</v>
      </c>
    </row>
    <row r="364" spans="1:6" x14ac:dyDescent="0.2">
      <c r="A364" s="29">
        <v>354</v>
      </c>
      <c r="B364" s="45" t="s">
        <v>516</v>
      </c>
      <c r="C364" s="41">
        <v>15</v>
      </c>
      <c r="D364" s="41">
        <v>20</v>
      </c>
      <c r="E364" s="41">
        <v>25</v>
      </c>
      <c r="F364" s="41">
        <v>0</v>
      </c>
    </row>
    <row r="365" spans="1:6" x14ac:dyDescent="0.2">
      <c r="A365" s="29">
        <v>355</v>
      </c>
      <c r="B365" s="45" t="s">
        <v>201</v>
      </c>
      <c r="C365" s="41">
        <v>1500</v>
      </c>
      <c r="D365" s="41">
        <v>1500</v>
      </c>
      <c r="E365" s="41">
        <v>1500</v>
      </c>
      <c r="F365" s="41">
        <v>1500</v>
      </c>
    </row>
    <row r="366" spans="1:6" x14ac:dyDescent="0.2">
      <c r="A366" s="29">
        <v>356</v>
      </c>
      <c r="B366" s="45" t="s">
        <v>705</v>
      </c>
      <c r="C366" s="41">
        <v>0</v>
      </c>
      <c r="D366" s="41">
        <v>0</v>
      </c>
      <c r="E366" s="41">
        <v>0</v>
      </c>
      <c r="F366" s="41">
        <v>0</v>
      </c>
    </row>
    <row r="367" spans="1:6" x14ac:dyDescent="0.2">
      <c r="A367" s="29">
        <v>357</v>
      </c>
      <c r="B367" s="45" t="s">
        <v>128</v>
      </c>
      <c r="C367" s="41">
        <v>0</v>
      </c>
      <c r="D367" s="41">
        <v>0</v>
      </c>
      <c r="E367" s="41">
        <v>0</v>
      </c>
      <c r="F367" s="41">
        <v>0</v>
      </c>
    </row>
    <row r="368" spans="1:6" x14ac:dyDescent="0.2">
      <c r="A368" s="29">
        <v>358</v>
      </c>
      <c r="B368" s="45" t="s">
        <v>139</v>
      </c>
      <c r="C368" s="41">
        <v>401</v>
      </c>
      <c r="D368" s="41">
        <v>401</v>
      </c>
      <c r="E368" s="41">
        <v>401</v>
      </c>
      <c r="F368" s="41">
        <v>0</v>
      </c>
    </row>
    <row r="369" spans="1:6" x14ac:dyDescent="0.2">
      <c r="A369" s="29">
        <v>359</v>
      </c>
      <c r="B369" s="45" t="s">
        <v>480</v>
      </c>
      <c r="C369" s="41">
        <v>0</v>
      </c>
      <c r="D369" s="41">
        <v>0</v>
      </c>
      <c r="E369" s="41">
        <v>0</v>
      </c>
      <c r="F369" s="41">
        <v>0</v>
      </c>
    </row>
    <row r="370" spans="1:6" x14ac:dyDescent="0.2">
      <c r="A370" s="29">
        <v>360</v>
      </c>
      <c r="B370" s="45" t="s">
        <v>202</v>
      </c>
      <c r="C370" s="41">
        <v>285</v>
      </c>
      <c r="D370" s="41">
        <v>290</v>
      </c>
      <c r="E370" s="41">
        <v>293</v>
      </c>
      <c r="F370" s="41">
        <v>0</v>
      </c>
    </row>
    <row r="371" spans="1:6" x14ac:dyDescent="0.2">
      <c r="A371" s="29">
        <v>361</v>
      </c>
      <c r="B371" s="45" t="s">
        <v>443</v>
      </c>
      <c r="C371" s="41">
        <v>6</v>
      </c>
      <c r="D371" s="41">
        <v>6</v>
      </c>
      <c r="E371" s="41">
        <v>6</v>
      </c>
      <c r="F371" s="41">
        <v>0</v>
      </c>
    </row>
    <row r="372" spans="1:6" x14ac:dyDescent="0.2">
      <c r="A372" s="29">
        <v>362</v>
      </c>
      <c r="B372" s="45" t="s">
        <v>659</v>
      </c>
      <c r="C372" s="41">
        <v>0</v>
      </c>
      <c r="D372" s="41">
        <v>0</v>
      </c>
      <c r="E372" s="41">
        <v>0</v>
      </c>
      <c r="F372" s="41">
        <v>0</v>
      </c>
    </row>
    <row r="373" spans="1:6" x14ac:dyDescent="0.2">
      <c r="A373" s="29">
        <v>363</v>
      </c>
      <c r="B373" s="45" t="s">
        <v>457</v>
      </c>
      <c r="C373" s="41">
        <v>193</v>
      </c>
      <c r="D373" s="41">
        <v>193</v>
      </c>
      <c r="E373" s="41">
        <v>193</v>
      </c>
      <c r="F373" s="41">
        <v>43</v>
      </c>
    </row>
    <row r="374" spans="1:6" x14ac:dyDescent="0.2">
      <c r="A374" s="29">
        <v>364</v>
      </c>
      <c r="B374" s="45" t="s">
        <v>140</v>
      </c>
      <c r="C374" s="41">
        <v>148</v>
      </c>
      <c r="D374" s="41">
        <v>148</v>
      </c>
      <c r="E374" s="41">
        <v>148</v>
      </c>
      <c r="F374" s="41">
        <v>2</v>
      </c>
    </row>
    <row r="375" spans="1:6" x14ac:dyDescent="0.2">
      <c r="A375" s="29">
        <v>365</v>
      </c>
      <c r="B375" s="45" t="s">
        <v>241</v>
      </c>
      <c r="C375" s="41">
        <v>273</v>
      </c>
      <c r="D375" s="41">
        <v>273</v>
      </c>
      <c r="E375" s="41">
        <v>273</v>
      </c>
      <c r="F375" s="41">
        <v>0</v>
      </c>
    </row>
    <row r="376" spans="1:6" x14ac:dyDescent="0.2">
      <c r="A376" s="29">
        <v>366</v>
      </c>
      <c r="B376" s="45" t="s">
        <v>59</v>
      </c>
      <c r="C376" s="41">
        <v>9955</v>
      </c>
      <c r="D376" s="41">
        <v>9316</v>
      </c>
      <c r="E376" s="41">
        <v>7200</v>
      </c>
      <c r="F376" s="41">
        <v>7200</v>
      </c>
    </row>
    <row r="377" spans="1:6" x14ac:dyDescent="0.2">
      <c r="A377" s="29">
        <v>367</v>
      </c>
      <c r="B377" s="45" t="s">
        <v>60</v>
      </c>
      <c r="C377" s="41">
        <v>909</v>
      </c>
      <c r="D377" s="41">
        <v>922</v>
      </c>
      <c r="E377" s="41">
        <v>940</v>
      </c>
      <c r="F377" s="41">
        <v>940</v>
      </c>
    </row>
    <row r="378" spans="1:6" x14ac:dyDescent="0.2">
      <c r="A378" s="29">
        <v>368</v>
      </c>
      <c r="B378" s="45" t="s">
        <v>129</v>
      </c>
      <c r="C378" s="41">
        <v>1127</v>
      </c>
      <c r="D378" s="41">
        <v>1127</v>
      </c>
      <c r="E378" s="41">
        <v>1154</v>
      </c>
      <c r="F378" s="41">
        <v>548</v>
      </c>
    </row>
    <row r="379" spans="1:6" x14ac:dyDescent="0.2">
      <c r="A379" s="29">
        <v>369</v>
      </c>
      <c r="B379" s="45" t="s">
        <v>631</v>
      </c>
      <c r="C379" s="41">
        <v>0</v>
      </c>
      <c r="D379" s="41">
        <v>0</v>
      </c>
      <c r="E379" s="41">
        <v>0</v>
      </c>
      <c r="F379" s="41">
        <v>0</v>
      </c>
    </row>
    <row r="380" spans="1:6" x14ac:dyDescent="0.2">
      <c r="A380" s="29">
        <v>370</v>
      </c>
      <c r="B380" s="45" t="s">
        <v>544</v>
      </c>
      <c r="C380" s="41">
        <v>200</v>
      </c>
      <c r="D380" s="41">
        <v>200</v>
      </c>
      <c r="E380" s="41">
        <v>200</v>
      </c>
      <c r="F380" s="41">
        <v>4</v>
      </c>
    </row>
    <row r="381" spans="1:6" x14ac:dyDescent="0.2">
      <c r="A381" s="29">
        <v>371</v>
      </c>
      <c r="B381" s="45" t="s">
        <v>326</v>
      </c>
      <c r="C381" s="41">
        <v>14</v>
      </c>
      <c r="D381" s="41">
        <v>14</v>
      </c>
      <c r="E381" s="41">
        <v>14</v>
      </c>
      <c r="F381" s="41">
        <v>6</v>
      </c>
    </row>
    <row r="382" spans="1:6" x14ac:dyDescent="0.2">
      <c r="A382" s="29">
        <v>372</v>
      </c>
      <c r="B382" s="45" t="s">
        <v>545</v>
      </c>
      <c r="C382" s="41">
        <v>43</v>
      </c>
      <c r="D382" s="41">
        <v>52</v>
      </c>
      <c r="E382" s="41">
        <v>56</v>
      </c>
      <c r="F382" s="41">
        <v>2</v>
      </c>
    </row>
    <row r="383" spans="1:6" x14ac:dyDescent="0.2">
      <c r="A383" s="29">
        <v>373</v>
      </c>
      <c r="B383" s="45" t="s">
        <v>203</v>
      </c>
      <c r="C383" s="41">
        <v>88</v>
      </c>
      <c r="D383" s="41">
        <v>88</v>
      </c>
      <c r="E383" s="41">
        <v>88</v>
      </c>
      <c r="F383" s="41">
        <v>1</v>
      </c>
    </row>
    <row r="384" spans="1:6" x14ac:dyDescent="0.2">
      <c r="A384" s="29">
        <v>374</v>
      </c>
      <c r="B384" s="45" t="s">
        <v>517</v>
      </c>
      <c r="C384" s="41">
        <v>0</v>
      </c>
      <c r="D384" s="41">
        <v>0</v>
      </c>
      <c r="E384" s="41">
        <v>0</v>
      </c>
      <c r="F384" s="41">
        <v>0</v>
      </c>
    </row>
    <row r="385" spans="1:6" x14ac:dyDescent="0.2">
      <c r="A385" s="29">
        <v>375</v>
      </c>
      <c r="B385" s="45" t="s">
        <v>21</v>
      </c>
      <c r="C385" s="41">
        <v>154</v>
      </c>
      <c r="D385" s="41">
        <v>155</v>
      </c>
      <c r="E385" s="41">
        <v>155</v>
      </c>
      <c r="F385" s="41">
        <v>150</v>
      </c>
    </row>
    <row r="386" spans="1:6" x14ac:dyDescent="0.2">
      <c r="A386" s="29">
        <v>376</v>
      </c>
      <c r="B386" s="45" t="s">
        <v>279</v>
      </c>
      <c r="C386" s="41">
        <v>593</v>
      </c>
      <c r="D386" s="41">
        <v>593</v>
      </c>
      <c r="E386" s="41">
        <v>593</v>
      </c>
      <c r="F386" s="41">
        <v>1</v>
      </c>
    </row>
    <row r="387" spans="1:6" x14ac:dyDescent="0.2">
      <c r="A387" s="29">
        <v>377</v>
      </c>
      <c r="B387" s="45" t="s">
        <v>114</v>
      </c>
      <c r="C387" s="41">
        <v>670</v>
      </c>
      <c r="D387" s="41">
        <v>670</v>
      </c>
      <c r="E387" s="41">
        <v>670</v>
      </c>
      <c r="F387" s="41">
        <v>92</v>
      </c>
    </row>
    <row r="388" spans="1:6" x14ac:dyDescent="0.2">
      <c r="A388" s="29">
        <v>378</v>
      </c>
      <c r="B388" s="45" t="s">
        <v>194</v>
      </c>
      <c r="C388" s="41">
        <v>26</v>
      </c>
      <c r="D388" s="41">
        <v>26</v>
      </c>
      <c r="E388" s="41">
        <v>26</v>
      </c>
      <c r="F388" s="41">
        <v>26</v>
      </c>
    </row>
    <row r="389" spans="1:6" x14ac:dyDescent="0.2">
      <c r="A389" s="29">
        <v>379</v>
      </c>
      <c r="B389" s="45" t="s">
        <v>341</v>
      </c>
      <c r="C389" s="41">
        <v>43</v>
      </c>
      <c r="D389" s="41">
        <v>43</v>
      </c>
      <c r="E389" s="41">
        <v>43</v>
      </c>
      <c r="F389" s="41">
        <v>0</v>
      </c>
    </row>
    <row r="390" spans="1:6" x14ac:dyDescent="0.2">
      <c r="A390" s="29">
        <v>380</v>
      </c>
      <c r="B390" s="45" t="s">
        <v>632</v>
      </c>
      <c r="C390" s="41">
        <v>0</v>
      </c>
      <c r="D390" s="41">
        <v>0</v>
      </c>
      <c r="E390" s="41">
        <v>0</v>
      </c>
      <c r="F390" s="41">
        <v>0</v>
      </c>
    </row>
    <row r="391" spans="1:6" x14ac:dyDescent="0.2">
      <c r="A391" s="29">
        <v>381</v>
      </c>
      <c r="B391" s="45" t="s">
        <v>706</v>
      </c>
      <c r="C391" s="41">
        <v>0</v>
      </c>
      <c r="D391" s="41">
        <v>0</v>
      </c>
      <c r="E391" s="41">
        <v>0</v>
      </c>
      <c r="F391" s="41">
        <v>0</v>
      </c>
    </row>
    <row r="392" spans="1:6" x14ac:dyDescent="0.2">
      <c r="A392" s="29">
        <v>382</v>
      </c>
      <c r="B392" s="45" t="s">
        <v>582</v>
      </c>
      <c r="C392" s="41">
        <v>0</v>
      </c>
      <c r="D392" s="41">
        <v>0</v>
      </c>
      <c r="E392" s="41">
        <v>0</v>
      </c>
      <c r="F392" s="41">
        <v>0</v>
      </c>
    </row>
    <row r="393" spans="1:6" x14ac:dyDescent="0.2">
      <c r="A393" s="29">
        <v>383</v>
      </c>
      <c r="B393" s="45" t="s">
        <v>61</v>
      </c>
      <c r="C393" s="41">
        <v>1643</v>
      </c>
      <c r="D393" s="41">
        <v>1729</v>
      </c>
      <c r="E393" s="41">
        <v>1789</v>
      </c>
      <c r="F393" s="41">
        <v>1316</v>
      </c>
    </row>
    <row r="394" spans="1:6" x14ac:dyDescent="0.2">
      <c r="A394" s="29">
        <v>384</v>
      </c>
      <c r="B394" s="45" t="s">
        <v>389</v>
      </c>
      <c r="C394" s="41">
        <v>105</v>
      </c>
      <c r="D394" s="41">
        <v>107</v>
      </c>
      <c r="E394" s="41">
        <v>111</v>
      </c>
      <c r="F394" s="41">
        <v>0</v>
      </c>
    </row>
    <row r="395" spans="1:6" x14ac:dyDescent="0.2">
      <c r="A395" s="29">
        <v>385</v>
      </c>
      <c r="B395" s="45" t="s">
        <v>481</v>
      </c>
      <c r="C395" s="41">
        <v>4</v>
      </c>
      <c r="D395" s="41">
        <v>4</v>
      </c>
      <c r="E395" s="41">
        <v>4</v>
      </c>
      <c r="F395" s="41">
        <v>4</v>
      </c>
    </row>
    <row r="396" spans="1:6" x14ac:dyDescent="0.2">
      <c r="A396" s="29">
        <v>386</v>
      </c>
      <c r="B396" s="45" t="s">
        <v>195</v>
      </c>
      <c r="C396" s="41">
        <v>187</v>
      </c>
      <c r="D396" s="41">
        <v>225</v>
      </c>
      <c r="E396" s="41">
        <v>275</v>
      </c>
      <c r="F396" s="41">
        <v>259</v>
      </c>
    </row>
    <row r="397" spans="1:6" x14ac:dyDescent="0.2">
      <c r="A397" s="29">
        <v>387</v>
      </c>
      <c r="B397" s="42" t="s">
        <v>97</v>
      </c>
      <c r="C397" s="41">
        <v>1774</v>
      </c>
      <c r="D397" s="41">
        <v>1874</v>
      </c>
      <c r="E397" s="41">
        <v>2042</v>
      </c>
      <c r="F397" s="41">
        <v>2026</v>
      </c>
    </row>
    <row r="398" spans="1:6" x14ac:dyDescent="0.2">
      <c r="A398" s="29">
        <v>388</v>
      </c>
      <c r="B398" s="42" t="s">
        <v>707</v>
      </c>
      <c r="C398" s="41">
        <v>0</v>
      </c>
      <c r="D398" s="41">
        <v>0</v>
      </c>
      <c r="E398" s="41">
        <v>0</v>
      </c>
      <c r="F398" s="41">
        <v>0</v>
      </c>
    </row>
    <row r="399" spans="1:6" x14ac:dyDescent="0.2">
      <c r="A399" s="29">
        <v>389</v>
      </c>
      <c r="B399" s="42" t="s">
        <v>62</v>
      </c>
      <c r="C399" s="41">
        <v>169</v>
      </c>
      <c r="D399" s="41">
        <v>169</v>
      </c>
      <c r="E399" s="41">
        <v>131</v>
      </c>
      <c r="F399" s="41">
        <v>0</v>
      </c>
    </row>
    <row r="400" spans="1:6" x14ac:dyDescent="0.2">
      <c r="A400" s="29">
        <v>390</v>
      </c>
      <c r="B400" s="42" t="s">
        <v>242</v>
      </c>
      <c r="C400" s="41">
        <v>180</v>
      </c>
      <c r="D400" s="41">
        <v>180</v>
      </c>
      <c r="E400" s="41">
        <v>180</v>
      </c>
      <c r="F400" s="41">
        <v>101</v>
      </c>
    </row>
    <row r="401" spans="1:6" x14ac:dyDescent="0.2">
      <c r="A401" s="29">
        <v>391</v>
      </c>
      <c r="B401" s="42" t="s">
        <v>280</v>
      </c>
      <c r="C401" s="41">
        <v>117</v>
      </c>
      <c r="D401" s="41">
        <v>117</v>
      </c>
      <c r="E401" s="41">
        <v>117</v>
      </c>
      <c r="F401" s="41">
        <v>0</v>
      </c>
    </row>
    <row r="402" spans="1:6" x14ac:dyDescent="0.2">
      <c r="A402" s="29">
        <v>392</v>
      </c>
      <c r="B402" s="42" t="s">
        <v>440</v>
      </c>
      <c r="C402" s="41">
        <v>1099</v>
      </c>
      <c r="D402" s="41">
        <v>1125</v>
      </c>
      <c r="E402" s="41">
        <v>1148</v>
      </c>
      <c r="F402" s="41">
        <v>75</v>
      </c>
    </row>
    <row r="403" spans="1:6" x14ac:dyDescent="0.2">
      <c r="A403" s="29">
        <v>393</v>
      </c>
      <c r="B403" s="42" t="s">
        <v>196</v>
      </c>
      <c r="C403" s="41">
        <v>14067</v>
      </c>
      <c r="D403" s="41">
        <v>14619</v>
      </c>
      <c r="E403" s="41">
        <v>14993</v>
      </c>
      <c r="F403" s="41">
        <v>14897</v>
      </c>
    </row>
    <row r="404" spans="1:6" x14ac:dyDescent="0.2">
      <c r="A404" s="29">
        <v>394</v>
      </c>
      <c r="B404" s="42" t="s">
        <v>63</v>
      </c>
      <c r="C404" s="41">
        <v>72</v>
      </c>
      <c r="D404" s="41">
        <v>72</v>
      </c>
      <c r="E404" s="41">
        <v>72</v>
      </c>
      <c r="F404" s="41">
        <v>7</v>
      </c>
    </row>
    <row r="405" spans="1:6" x14ac:dyDescent="0.2">
      <c r="A405" s="29">
        <v>395</v>
      </c>
      <c r="B405" s="42" t="s">
        <v>708</v>
      </c>
      <c r="C405" s="41">
        <v>21</v>
      </c>
      <c r="D405" s="41">
        <v>21</v>
      </c>
      <c r="E405" s="41">
        <v>21</v>
      </c>
      <c r="F405" s="41">
        <v>8</v>
      </c>
    </row>
    <row r="406" spans="1:6" x14ac:dyDescent="0.2">
      <c r="A406" s="29">
        <v>396</v>
      </c>
      <c r="B406" s="42" t="s">
        <v>130</v>
      </c>
      <c r="C406" s="41">
        <v>106</v>
      </c>
      <c r="D406" s="41">
        <v>116</v>
      </c>
      <c r="E406" s="41">
        <v>130</v>
      </c>
      <c r="F406" s="41">
        <v>0</v>
      </c>
    </row>
    <row r="407" spans="1:6" x14ac:dyDescent="0.2">
      <c r="A407" s="29">
        <v>397</v>
      </c>
      <c r="B407" s="42" t="s">
        <v>546</v>
      </c>
      <c r="C407" s="41">
        <v>10</v>
      </c>
      <c r="D407" s="41">
        <v>10</v>
      </c>
      <c r="E407" s="41">
        <v>10</v>
      </c>
      <c r="F407" s="41">
        <v>0</v>
      </c>
    </row>
    <row r="408" spans="1:6" x14ac:dyDescent="0.2">
      <c r="A408" s="29">
        <v>398</v>
      </c>
      <c r="B408" s="42" t="s">
        <v>547</v>
      </c>
      <c r="C408" s="41">
        <v>0</v>
      </c>
      <c r="D408" s="41">
        <v>0</v>
      </c>
      <c r="E408" s="41">
        <v>0</v>
      </c>
      <c r="F408" s="41">
        <v>0</v>
      </c>
    </row>
    <row r="409" spans="1:6" x14ac:dyDescent="0.2">
      <c r="A409" s="29">
        <v>399</v>
      </c>
      <c r="B409" s="42" t="s">
        <v>660</v>
      </c>
      <c r="C409" s="41">
        <v>0</v>
      </c>
      <c r="D409" s="41">
        <v>0</v>
      </c>
      <c r="E409" s="41">
        <v>0</v>
      </c>
      <c r="F409" s="41">
        <v>0</v>
      </c>
    </row>
    <row r="410" spans="1:6" x14ac:dyDescent="0.2">
      <c r="A410" s="29">
        <v>400</v>
      </c>
      <c r="B410" s="42" t="s">
        <v>458</v>
      </c>
      <c r="C410" s="41">
        <v>15</v>
      </c>
      <c r="D410" s="41">
        <v>3</v>
      </c>
      <c r="E410" s="41">
        <v>3</v>
      </c>
      <c r="F410" s="41">
        <v>0</v>
      </c>
    </row>
    <row r="411" spans="1:6" x14ac:dyDescent="0.2">
      <c r="A411" s="29">
        <v>401</v>
      </c>
      <c r="B411" s="42" t="s">
        <v>583</v>
      </c>
      <c r="C411" s="41">
        <v>0</v>
      </c>
      <c r="D411" s="41">
        <v>0</v>
      </c>
      <c r="E411" s="41">
        <v>0</v>
      </c>
      <c r="F411" s="41">
        <v>0</v>
      </c>
    </row>
    <row r="412" spans="1:6" x14ac:dyDescent="0.2">
      <c r="A412" s="29">
        <v>402</v>
      </c>
      <c r="B412" s="42" t="s">
        <v>709</v>
      </c>
      <c r="C412" s="41">
        <v>0</v>
      </c>
      <c r="D412" s="41">
        <v>0</v>
      </c>
      <c r="E412" s="41">
        <v>0</v>
      </c>
      <c r="F412" s="41">
        <v>0</v>
      </c>
    </row>
    <row r="413" spans="1:6" x14ac:dyDescent="0.2">
      <c r="A413" s="29">
        <v>403</v>
      </c>
      <c r="B413" s="42" t="s">
        <v>342</v>
      </c>
      <c r="C413" s="41">
        <v>578</v>
      </c>
      <c r="D413" s="41">
        <v>578</v>
      </c>
      <c r="E413" s="41">
        <v>578</v>
      </c>
      <c r="F413" s="41">
        <v>8</v>
      </c>
    </row>
    <row r="414" spans="1:6" x14ac:dyDescent="0.2">
      <c r="A414" s="29">
        <v>404</v>
      </c>
      <c r="B414" s="42" t="s">
        <v>64</v>
      </c>
      <c r="C414" s="41">
        <v>1456</v>
      </c>
      <c r="D414" s="41">
        <v>1477</v>
      </c>
      <c r="E414" s="41">
        <v>1514</v>
      </c>
      <c r="F414" s="41">
        <v>2</v>
      </c>
    </row>
    <row r="415" spans="1:6" x14ac:dyDescent="0.2">
      <c r="A415" s="29">
        <v>405</v>
      </c>
      <c r="B415" s="42" t="s">
        <v>321</v>
      </c>
      <c r="C415" s="41">
        <v>98</v>
      </c>
      <c r="D415" s="41">
        <v>98</v>
      </c>
      <c r="E415" s="41">
        <v>98</v>
      </c>
      <c r="F415" s="41">
        <v>0</v>
      </c>
    </row>
    <row r="416" spans="1:6" x14ac:dyDescent="0.2">
      <c r="A416" s="29">
        <v>406</v>
      </c>
      <c r="B416" s="42" t="s">
        <v>584</v>
      </c>
      <c r="C416" s="41">
        <v>0</v>
      </c>
      <c r="D416" s="41">
        <v>0</v>
      </c>
      <c r="E416" s="41">
        <v>0</v>
      </c>
      <c r="F416" s="41">
        <v>0</v>
      </c>
    </row>
    <row r="417" spans="1:6" x14ac:dyDescent="0.2">
      <c r="A417" s="29">
        <v>407</v>
      </c>
      <c r="B417" s="42" t="s">
        <v>459</v>
      </c>
      <c r="C417" s="41">
        <v>112</v>
      </c>
      <c r="D417" s="41">
        <v>114</v>
      </c>
      <c r="E417" s="41">
        <v>117</v>
      </c>
      <c r="F417" s="41">
        <v>117</v>
      </c>
    </row>
    <row r="418" spans="1:6" x14ac:dyDescent="0.2">
      <c r="A418" s="29">
        <v>408</v>
      </c>
      <c r="B418" s="42" t="s">
        <v>322</v>
      </c>
      <c r="C418" s="41">
        <v>150</v>
      </c>
      <c r="D418" s="41">
        <v>150</v>
      </c>
      <c r="E418" s="41">
        <v>150</v>
      </c>
      <c r="F418" s="41">
        <v>17</v>
      </c>
    </row>
    <row r="419" spans="1:6" x14ac:dyDescent="0.2">
      <c r="A419" s="29">
        <v>409</v>
      </c>
      <c r="B419" s="42" t="s">
        <v>422</v>
      </c>
      <c r="C419" s="41">
        <v>557</v>
      </c>
      <c r="D419" s="41">
        <v>571</v>
      </c>
      <c r="E419" s="41">
        <v>597</v>
      </c>
      <c r="F419" s="41">
        <v>528</v>
      </c>
    </row>
    <row r="420" spans="1:6" x14ac:dyDescent="0.2">
      <c r="A420" s="29">
        <v>410</v>
      </c>
      <c r="B420" s="42" t="s">
        <v>560</v>
      </c>
      <c r="C420" s="41">
        <v>0</v>
      </c>
      <c r="D420" s="41">
        <v>0</v>
      </c>
      <c r="E420" s="41">
        <v>0</v>
      </c>
      <c r="F420" s="41">
        <v>0</v>
      </c>
    </row>
    <row r="421" spans="1:6" x14ac:dyDescent="0.2">
      <c r="A421" s="29">
        <v>411</v>
      </c>
      <c r="B421" s="42" t="s">
        <v>548</v>
      </c>
      <c r="C421" s="41">
        <v>0</v>
      </c>
      <c r="D421" s="41">
        <v>0</v>
      </c>
      <c r="E421" s="41">
        <v>0</v>
      </c>
      <c r="F421" s="41">
        <v>0</v>
      </c>
    </row>
    <row r="422" spans="1:6" x14ac:dyDescent="0.2">
      <c r="A422" s="29">
        <v>412</v>
      </c>
      <c r="B422" s="42" t="s">
        <v>65</v>
      </c>
      <c r="C422" s="41">
        <v>876</v>
      </c>
      <c r="D422" s="41">
        <v>875</v>
      </c>
      <c r="E422" s="41">
        <v>881</v>
      </c>
      <c r="F422" s="41">
        <v>25</v>
      </c>
    </row>
    <row r="423" spans="1:6" x14ac:dyDescent="0.2">
      <c r="A423" s="29">
        <v>413</v>
      </c>
      <c r="B423" s="42" t="s">
        <v>153</v>
      </c>
      <c r="C423" s="41">
        <v>32</v>
      </c>
      <c r="D423" s="41">
        <v>32</v>
      </c>
      <c r="E423" s="41">
        <v>32</v>
      </c>
      <c r="F423" s="41">
        <v>0</v>
      </c>
    </row>
    <row r="424" spans="1:6" x14ac:dyDescent="0.2">
      <c r="A424" s="29">
        <v>414</v>
      </c>
      <c r="B424" s="42" t="s">
        <v>482</v>
      </c>
      <c r="C424" s="41">
        <v>0</v>
      </c>
      <c r="D424" s="41">
        <v>0</v>
      </c>
      <c r="E424" s="41">
        <v>0</v>
      </c>
      <c r="F424" s="41">
        <v>0</v>
      </c>
    </row>
    <row r="425" spans="1:6" x14ac:dyDescent="0.2">
      <c r="A425" s="29">
        <v>415</v>
      </c>
      <c r="B425" s="42" t="s">
        <v>423</v>
      </c>
      <c r="C425" s="41">
        <v>8</v>
      </c>
      <c r="D425" s="41">
        <v>8</v>
      </c>
      <c r="E425" s="41">
        <v>8</v>
      </c>
      <c r="F425" s="41">
        <v>1</v>
      </c>
    </row>
    <row r="426" spans="1:6" x14ac:dyDescent="0.2">
      <c r="A426" s="29">
        <v>416</v>
      </c>
      <c r="B426" s="42" t="s">
        <v>343</v>
      </c>
      <c r="C426" s="41">
        <v>44</v>
      </c>
      <c r="D426" s="41">
        <v>44</v>
      </c>
      <c r="E426" s="41">
        <v>44</v>
      </c>
      <c r="F426" s="41">
        <v>6</v>
      </c>
    </row>
    <row r="427" spans="1:6" x14ac:dyDescent="0.2">
      <c r="A427" s="29">
        <v>417</v>
      </c>
      <c r="B427" s="42" t="s">
        <v>661</v>
      </c>
      <c r="C427" s="41">
        <v>0</v>
      </c>
      <c r="D427" s="41">
        <v>0</v>
      </c>
      <c r="E427" s="41">
        <v>0</v>
      </c>
      <c r="F427" s="41">
        <v>0</v>
      </c>
    </row>
    <row r="428" spans="1:6" x14ac:dyDescent="0.2">
      <c r="A428" s="29">
        <v>418</v>
      </c>
      <c r="B428" s="42" t="s">
        <v>483</v>
      </c>
      <c r="C428" s="41">
        <v>5</v>
      </c>
      <c r="D428" s="41">
        <v>5</v>
      </c>
      <c r="E428" s="41">
        <v>5</v>
      </c>
      <c r="F428" s="41">
        <v>0</v>
      </c>
    </row>
    <row r="429" spans="1:6" x14ac:dyDescent="0.2">
      <c r="A429" s="29">
        <v>419</v>
      </c>
      <c r="B429" s="42" t="s">
        <v>710</v>
      </c>
      <c r="C429" s="41">
        <v>0</v>
      </c>
      <c r="D429" s="41">
        <v>0</v>
      </c>
      <c r="E429" s="41">
        <v>0</v>
      </c>
      <c r="F429" s="41">
        <v>0</v>
      </c>
    </row>
    <row r="430" spans="1:6" x14ac:dyDescent="0.2">
      <c r="A430" s="29">
        <v>420</v>
      </c>
      <c r="B430" s="42" t="s">
        <v>66</v>
      </c>
      <c r="C430" s="41">
        <v>82018</v>
      </c>
      <c r="D430" s="41">
        <v>83320</v>
      </c>
      <c r="E430" s="41">
        <v>85648</v>
      </c>
      <c r="F430" s="41">
        <v>78982</v>
      </c>
    </row>
    <row r="431" spans="1:6" x14ac:dyDescent="0.2">
      <c r="A431" s="29">
        <v>421</v>
      </c>
      <c r="B431" s="42" t="s">
        <v>633</v>
      </c>
      <c r="C431" s="41">
        <v>0</v>
      </c>
      <c r="D431" s="41">
        <v>0</v>
      </c>
      <c r="E431" s="41">
        <v>16</v>
      </c>
      <c r="F431" s="41">
        <v>16</v>
      </c>
    </row>
    <row r="432" spans="1:6" x14ac:dyDescent="0.2">
      <c r="A432" s="29">
        <v>422</v>
      </c>
      <c r="B432" s="43" t="s">
        <v>460</v>
      </c>
      <c r="C432" s="41">
        <v>0</v>
      </c>
      <c r="D432" s="41">
        <v>0</v>
      </c>
      <c r="E432" s="41">
        <v>0</v>
      </c>
      <c r="F432" s="41">
        <v>0</v>
      </c>
    </row>
    <row r="433" spans="1:6" x14ac:dyDescent="0.2">
      <c r="A433" s="29">
        <v>423</v>
      </c>
      <c r="B433" s="42" t="s">
        <v>518</v>
      </c>
      <c r="C433" s="41">
        <v>0</v>
      </c>
      <c r="D433" s="41">
        <v>0</v>
      </c>
      <c r="E433" s="41">
        <v>0</v>
      </c>
      <c r="F433" s="41">
        <v>0</v>
      </c>
    </row>
    <row r="434" spans="1:6" x14ac:dyDescent="0.2">
      <c r="A434" s="29">
        <v>424</v>
      </c>
      <c r="B434" s="42" t="s">
        <v>154</v>
      </c>
      <c r="C434" s="41">
        <v>2</v>
      </c>
      <c r="D434" s="41">
        <v>2</v>
      </c>
      <c r="E434" s="41">
        <v>2</v>
      </c>
      <c r="F434" s="41">
        <v>2</v>
      </c>
    </row>
    <row r="435" spans="1:6" x14ac:dyDescent="0.2">
      <c r="A435" s="29">
        <v>425</v>
      </c>
      <c r="B435" s="42" t="s">
        <v>711</v>
      </c>
      <c r="C435" s="41">
        <v>0</v>
      </c>
      <c r="D435" s="41">
        <v>0</v>
      </c>
      <c r="E435" s="41">
        <v>0</v>
      </c>
      <c r="F435" s="41">
        <v>0</v>
      </c>
    </row>
    <row r="436" spans="1:6" x14ac:dyDescent="0.2">
      <c r="A436" s="29">
        <v>426</v>
      </c>
      <c r="B436" s="42" t="s">
        <v>585</v>
      </c>
      <c r="C436" s="41">
        <v>63</v>
      </c>
      <c r="D436" s="41">
        <v>63</v>
      </c>
      <c r="E436" s="41">
        <v>63</v>
      </c>
      <c r="F436" s="41">
        <v>52</v>
      </c>
    </row>
    <row r="437" spans="1:6" x14ac:dyDescent="0.2">
      <c r="A437" s="29">
        <v>427</v>
      </c>
      <c r="B437" s="42" t="s">
        <v>178</v>
      </c>
      <c r="C437" s="41">
        <v>93</v>
      </c>
      <c r="D437" s="41">
        <v>98</v>
      </c>
      <c r="E437" s="41">
        <v>117</v>
      </c>
      <c r="F437" s="41">
        <v>3</v>
      </c>
    </row>
    <row r="438" spans="1:6" x14ac:dyDescent="0.2">
      <c r="A438" s="29">
        <v>428</v>
      </c>
      <c r="B438" s="42" t="s">
        <v>288</v>
      </c>
      <c r="C438" s="41">
        <v>211</v>
      </c>
      <c r="D438" s="41">
        <v>211</v>
      </c>
      <c r="E438" s="41">
        <v>211</v>
      </c>
      <c r="F438" s="41">
        <v>0</v>
      </c>
    </row>
    <row r="439" spans="1:6" x14ac:dyDescent="0.2">
      <c r="A439" s="29">
        <v>429</v>
      </c>
      <c r="B439" s="42" t="s">
        <v>662</v>
      </c>
      <c r="C439" s="41">
        <v>161</v>
      </c>
      <c r="D439" s="41">
        <v>173</v>
      </c>
      <c r="E439" s="41">
        <v>152</v>
      </c>
      <c r="F439" s="41">
        <v>5</v>
      </c>
    </row>
    <row r="440" spans="1:6" x14ac:dyDescent="0.2">
      <c r="A440" s="29">
        <v>430</v>
      </c>
      <c r="B440" s="42" t="s">
        <v>67</v>
      </c>
      <c r="C440" s="41">
        <v>6</v>
      </c>
      <c r="D440" s="41">
        <v>6</v>
      </c>
      <c r="E440" s="41">
        <v>6</v>
      </c>
      <c r="F440" s="41">
        <v>0</v>
      </c>
    </row>
    <row r="441" spans="1:6" x14ac:dyDescent="0.2">
      <c r="A441" s="29">
        <v>431</v>
      </c>
      <c r="B441" s="42" t="s">
        <v>179</v>
      </c>
      <c r="C441" s="41">
        <v>160</v>
      </c>
      <c r="D441" s="41">
        <v>160</v>
      </c>
      <c r="E441" s="41">
        <v>160</v>
      </c>
      <c r="F441" s="41">
        <v>1</v>
      </c>
    </row>
    <row r="442" spans="1:6" x14ac:dyDescent="0.2">
      <c r="A442" s="29">
        <v>432</v>
      </c>
      <c r="B442" s="42" t="s">
        <v>712</v>
      </c>
      <c r="C442" s="41">
        <v>0</v>
      </c>
      <c r="D442" s="41">
        <v>0</v>
      </c>
      <c r="E442" s="41">
        <v>0</v>
      </c>
      <c r="F442" s="41">
        <v>0</v>
      </c>
    </row>
    <row r="443" spans="1:6" x14ac:dyDescent="0.2">
      <c r="A443" s="29">
        <v>433</v>
      </c>
      <c r="B443" s="42" t="s">
        <v>634</v>
      </c>
      <c r="C443" s="41">
        <v>0</v>
      </c>
      <c r="D443" s="41">
        <v>0</v>
      </c>
      <c r="E443" s="41">
        <v>0</v>
      </c>
      <c r="F443" s="41">
        <v>0</v>
      </c>
    </row>
    <row r="444" spans="1:6" x14ac:dyDescent="0.2">
      <c r="A444" s="29">
        <v>434</v>
      </c>
      <c r="B444" s="42" t="s">
        <v>436</v>
      </c>
      <c r="C444" s="41">
        <v>122</v>
      </c>
      <c r="D444" s="41">
        <v>122</v>
      </c>
      <c r="E444" s="41">
        <v>122</v>
      </c>
      <c r="F444" s="41">
        <v>0</v>
      </c>
    </row>
    <row r="445" spans="1:6" x14ac:dyDescent="0.2">
      <c r="A445" s="29">
        <v>435</v>
      </c>
      <c r="B445" s="42" t="s">
        <v>204</v>
      </c>
      <c r="C445" s="41">
        <v>38</v>
      </c>
      <c r="D445" s="41">
        <v>38</v>
      </c>
      <c r="E445" s="41">
        <v>38</v>
      </c>
      <c r="F445" s="41">
        <v>0</v>
      </c>
    </row>
    <row r="446" spans="1:6" x14ac:dyDescent="0.2">
      <c r="A446" s="29">
        <v>436</v>
      </c>
      <c r="B446" s="42" t="s">
        <v>155</v>
      </c>
      <c r="C446" s="41">
        <v>10</v>
      </c>
      <c r="D446" s="41">
        <v>10</v>
      </c>
      <c r="E446" s="41">
        <v>10</v>
      </c>
      <c r="F446" s="41">
        <v>4</v>
      </c>
    </row>
    <row r="447" spans="1:6" x14ac:dyDescent="0.2">
      <c r="A447" s="29">
        <v>437</v>
      </c>
      <c r="B447" s="42" t="s">
        <v>344</v>
      </c>
      <c r="C447" s="41">
        <v>4</v>
      </c>
      <c r="D447" s="41">
        <v>4</v>
      </c>
      <c r="E447" s="41">
        <v>4</v>
      </c>
      <c r="F447" s="41">
        <v>1</v>
      </c>
    </row>
    <row r="448" spans="1:6" x14ac:dyDescent="0.2">
      <c r="A448" s="29">
        <v>438</v>
      </c>
      <c r="B448" s="42" t="s">
        <v>549</v>
      </c>
      <c r="C448" s="41">
        <v>14</v>
      </c>
      <c r="D448" s="41">
        <v>8</v>
      </c>
      <c r="E448" s="41">
        <v>5</v>
      </c>
      <c r="F448" s="41">
        <v>0</v>
      </c>
    </row>
    <row r="449" spans="1:6" x14ac:dyDescent="0.2">
      <c r="A449" s="29">
        <v>439</v>
      </c>
      <c r="B449" s="42" t="s">
        <v>519</v>
      </c>
      <c r="C449" s="41">
        <v>3477</v>
      </c>
      <c r="D449" s="41">
        <v>3477</v>
      </c>
      <c r="E449" s="41">
        <v>3477</v>
      </c>
      <c r="F449" s="41">
        <v>2536</v>
      </c>
    </row>
    <row r="450" spans="1:6" x14ac:dyDescent="0.2">
      <c r="A450" s="29">
        <v>440</v>
      </c>
      <c r="B450" s="42" t="s">
        <v>437</v>
      </c>
      <c r="C450" s="41">
        <v>92</v>
      </c>
      <c r="D450" s="41">
        <v>94</v>
      </c>
      <c r="E450" s="41">
        <v>95</v>
      </c>
      <c r="F450" s="41">
        <v>0</v>
      </c>
    </row>
    <row r="451" spans="1:6" x14ac:dyDescent="0.2">
      <c r="A451" s="29">
        <v>441</v>
      </c>
      <c r="B451" s="42" t="s">
        <v>550</v>
      </c>
      <c r="C451" s="41">
        <v>81</v>
      </c>
      <c r="D451" s="41">
        <v>88</v>
      </c>
      <c r="E451" s="41">
        <v>95</v>
      </c>
      <c r="F451" s="41">
        <v>40</v>
      </c>
    </row>
    <row r="452" spans="1:6" x14ac:dyDescent="0.2">
      <c r="A452" s="29">
        <v>442</v>
      </c>
      <c r="B452" s="42" t="s">
        <v>68</v>
      </c>
      <c r="C452" s="41">
        <v>437</v>
      </c>
      <c r="D452" s="41">
        <v>437</v>
      </c>
      <c r="E452" s="41">
        <v>437</v>
      </c>
      <c r="F452" s="41">
        <v>0</v>
      </c>
    </row>
    <row r="453" spans="1:6" x14ac:dyDescent="0.2">
      <c r="A453" s="29">
        <v>443</v>
      </c>
      <c r="B453" s="42" t="s">
        <v>713</v>
      </c>
      <c r="C453" s="41">
        <v>0</v>
      </c>
      <c r="D453" s="41">
        <v>0</v>
      </c>
      <c r="E453" s="41">
        <v>0</v>
      </c>
      <c r="F453" s="41">
        <v>0</v>
      </c>
    </row>
    <row r="454" spans="1:6" x14ac:dyDescent="0.2">
      <c r="A454" s="29">
        <v>444</v>
      </c>
      <c r="B454" s="42" t="s">
        <v>424</v>
      </c>
      <c r="C454" s="41">
        <v>45</v>
      </c>
      <c r="D454" s="41">
        <v>47</v>
      </c>
      <c r="E454" s="41">
        <v>47</v>
      </c>
      <c r="F454" s="41">
        <v>0</v>
      </c>
    </row>
    <row r="455" spans="1:6" x14ac:dyDescent="0.2">
      <c r="A455" s="29">
        <v>445</v>
      </c>
      <c r="B455" s="45" t="s">
        <v>635</v>
      </c>
      <c r="C455" s="41">
        <v>15</v>
      </c>
      <c r="D455" s="41">
        <v>21</v>
      </c>
      <c r="E455" s="41">
        <v>21</v>
      </c>
      <c r="F455" s="41">
        <v>0</v>
      </c>
    </row>
    <row r="456" spans="1:6" x14ac:dyDescent="0.2">
      <c r="A456" s="29">
        <v>446</v>
      </c>
      <c r="B456" s="45" t="s">
        <v>115</v>
      </c>
      <c r="C456" s="41">
        <v>133</v>
      </c>
      <c r="D456" s="41">
        <v>129</v>
      </c>
      <c r="E456" s="41">
        <v>129</v>
      </c>
      <c r="F456" s="41">
        <v>7</v>
      </c>
    </row>
    <row r="457" spans="1:6" x14ac:dyDescent="0.2">
      <c r="A457" s="29">
        <v>447</v>
      </c>
      <c r="B457" s="45" t="s">
        <v>520</v>
      </c>
      <c r="C457" s="41">
        <v>0</v>
      </c>
      <c r="D457" s="41">
        <v>0</v>
      </c>
      <c r="E457" s="41">
        <v>0</v>
      </c>
      <c r="F457" s="41">
        <v>0</v>
      </c>
    </row>
    <row r="458" spans="1:6" x14ac:dyDescent="0.2">
      <c r="A458" s="29">
        <v>448</v>
      </c>
      <c r="B458" s="45" t="s">
        <v>438</v>
      </c>
      <c r="C458" s="41">
        <v>81</v>
      </c>
      <c r="D458" s="41">
        <v>81</v>
      </c>
      <c r="E458" s="41">
        <v>81</v>
      </c>
      <c r="F458" s="41">
        <v>10</v>
      </c>
    </row>
    <row r="459" spans="1:6" x14ac:dyDescent="0.2">
      <c r="A459" s="29">
        <v>449</v>
      </c>
      <c r="B459" s="45" t="s">
        <v>714</v>
      </c>
      <c r="C459" s="41">
        <v>0</v>
      </c>
      <c r="D459" s="41">
        <v>0</v>
      </c>
      <c r="E459" s="41">
        <v>0</v>
      </c>
      <c r="F459" s="41">
        <v>0</v>
      </c>
    </row>
    <row r="460" spans="1:6" x14ac:dyDescent="0.2">
      <c r="A460" s="29">
        <v>450</v>
      </c>
      <c r="B460" s="45" t="s">
        <v>156</v>
      </c>
      <c r="C460" s="41">
        <v>111</v>
      </c>
      <c r="D460" s="41">
        <v>111</v>
      </c>
      <c r="E460" s="41">
        <v>111</v>
      </c>
      <c r="F460" s="41">
        <v>9</v>
      </c>
    </row>
    <row r="461" spans="1:6" x14ac:dyDescent="0.2">
      <c r="A461" s="29">
        <v>451</v>
      </c>
      <c r="B461" s="45" t="s">
        <v>180</v>
      </c>
      <c r="C461" s="41">
        <v>67</v>
      </c>
      <c r="D461" s="41">
        <v>67</v>
      </c>
      <c r="E461" s="41">
        <v>67</v>
      </c>
      <c r="F461" s="41">
        <v>0</v>
      </c>
    </row>
    <row r="462" spans="1:6" x14ac:dyDescent="0.2">
      <c r="A462" s="29">
        <v>452</v>
      </c>
      <c r="B462" s="45" t="s">
        <v>69</v>
      </c>
      <c r="C462" s="41">
        <v>1076</v>
      </c>
      <c r="D462" s="41">
        <v>1073</v>
      </c>
      <c r="E462" s="41">
        <v>1072</v>
      </c>
      <c r="F462" s="41">
        <v>0</v>
      </c>
    </row>
    <row r="463" spans="1:6" x14ac:dyDescent="0.2">
      <c r="A463" s="29">
        <v>453</v>
      </c>
      <c r="B463" s="45" t="s">
        <v>157</v>
      </c>
      <c r="C463" s="41">
        <v>35</v>
      </c>
      <c r="D463" s="41">
        <v>35</v>
      </c>
      <c r="E463" s="41">
        <v>35</v>
      </c>
      <c r="F463" s="41">
        <v>1</v>
      </c>
    </row>
    <row r="464" spans="1:6" x14ac:dyDescent="0.2">
      <c r="A464" s="29">
        <v>454</v>
      </c>
      <c r="B464" s="45" t="s">
        <v>382</v>
      </c>
      <c r="C464" s="41">
        <v>242</v>
      </c>
      <c r="D464" s="41">
        <v>242</v>
      </c>
      <c r="E464" s="41">
        <v>242</v>
      </c>
      <c r="F464" s="41">
        <v>1</v>
      </c>
    </row>
    <row r="465" spans="1:6" x14ac:dyDescent="0.2">
      <c r="A465" s="29">
        <v>455</v>
      </c>
      <c r="B465" s="45" t="s">
        <v>715</v>
      </c>
      <c r="C465" s="41">
        <v>0</v>
      </c>
      <c r="D465" s="41">
        <v>0</v>
      </c>
      <c r="E465" s="41">
        <v>0</v>
      </c>
      <c r="F465" s="41">
        <v>0</v>
      </c>
    </row>
    <row r="466" spans="1:6" x14ac:dyDescent="0.2">
      <c r="A466" s="29">
        <v>456</v>
      </c>
      <c r="B466" s="45" t="s">
        <v>425</v>
      </c>
      <c r="C466" s="41">
        <v>52</v>
      </c>
      <c r="D466" s="41">
        <v>52</v>
      </c>
      <c r="E466" s="41">
        <v>52</v>
      </c>
      <c r="F466" s="41">
        <v>0</v>
      </c>
    </row>
    <row r="467" spans="1:6" x14ac:dyDescent="0.2">
      <c r="A467" s="29">
        <v>457</v>
      </c>
      <c r="B467" s="45" t="s">
        <v>484</v>
      </c>
      <c r="C467" s="41">
        <v>0</v>
      </c>
      <c r="D467" s="41">
        <v>0</v>
      </c>
      <c r="E467" s="41">
        <v>0</v>
      </c>
      <c r="F467" s="41">
        <v>0</v>
      </c>
    </row>
    <row r="468" spans="1:6" x14ac:dyDescent="0.2">
      <c r="A468" s="29">
        <v>458</v>
      </c>
      <c r="B468" s="45" t="s">
        <v>716</v>
      </c>
      <c r="C468" s="41">
        <v>0</v>
      </c>
      <c r="D468" s="41">
        <v>0</v>
      </c>
      <c r="E468" s="41">
        <v>0</v>
      </c>
      <c r="F468" s="41">
        <v>0</v>
      </c>
    </row>
    <row r="469" spans="1:6" x14ac:dyDescent="0.2">
      <c r="A469" s="29">
        <v>459</v>
      </c>
      <c r="B469" s="45" t="s">
        <v>70</v>
      </c>
      <c r="C469" s="41">
        <v>0</v>
      </c>
      <c r="D469" s="41">
        <v>0</v>
      </c>
      <c r="E469" s="41">
        <v>0</v>
      </c>
      <c r="F469" s="41">
        <v>0</v>
      </c>
    </row>
    <row r="470" spans="1:6" x14ac:dyDescent="0.2">
      <c r="A470" s="29">
        <v>460</v>
      </c>
      <c r="B470" s="45" t="s">
        <v>243</v>
      </c>
      <c r="C470" s="41">
        <v>5</v>
      </c>
      <c r="D470" s="41">
        <v>5</v>
      </c>
      <c r="E470" s="41">
        <v>5</v>
      </c>
      <c r="F470" s="41">
        <v>0</v>
      </c>
    </row>
    <row r="471" spans="1:6" x14ac:dyDescent="0.2">
      <c r="A471" s="29">
        <v>461</v>
      </c>
      <c r="B471" s="45" t="s">
        <v>98</v>
      </c>
      <c r="C471" s="41">
        <v>70</v>
      </c>
      <c r="D471" s="41">
        <v>71</v>
      </c>
      <c r="E471" s="41">
        <v>71</v>
      </c>
      <c r="F471" s="41">
        <v>67</v>
      </c>
    </row>
    <row r="472" spans="1:6" x14ac:dyDescent="0.2">
      <c r="A472" s="29">
        <v>462</v>
      </c>
      <c r="B472" s="45" t="s">
        <v>521</v>
      </c>
      <c r="C472" s="41">
        <v>110</v>
      </c>
      <c r="D472" s="41">
        <v>110</v>
      </c>
      <c r="E472" s="41">
        <v>110</v>
      </c>
      <c r="F472" s="41">
        <v>110</v>
      </c>
    </row>
    <row r="473" spans="1:6" x14ac:dyDescent="0.2">
      <c r="A473" s="29">
        <v>463</v>
      </c>
      <c r="B473" s="45" t="s">
        <v>147</v>
      </c>
      <c r="C473" s="41">
        <v>208</v>
      </c>
      <c r="D473" s="41">
        <v>208</v>
      </c>
      <c r="E473" s="41">
        <v>208</v>
      </c>
      <c r="F473" s="41">
        <v>1</v>
      </c>
    </row>
    <row r="474" spans="1:6" x14ac:dyDescent="0.2">
      <c r="A474" s="29">
        <v>464</v>
      </c>
      <c r="B474" s="45" t="s">
        <v>551</v>
      </c>
      <c r="C474" s="41">
        <v>22</v>
      </c>
      <c r="D474" s="41">
        <v>22</v>
      </c>
      <c r="E474" s="41">
        <v>22</v>
      </c>
      <c r="F474" s="41">
        <v>0</v>
      </c>
    </row>
    <row r="475" spans="1:6" x14ac:dyDescent="0.2">
      <c r="A475" s="29">
        <v>465</v>
      </c>
      <c r="B475" s="45" t="s">
        <v>244</v>
      </c>
      <c r="C475" s="41">
        <v>31</v>
      </c>
      <c r="D475" s="41">
        <v>31</v>
      </c>
      <c r="E475" s="41">
        <v>31</v>
      </c>
      <c r="F475" s="41">
        <v>0</v>
      </c>
    </row>
    <row r="476" spans="1:6" x14ac:dyDescent="0.2">
      <c r="A476" s="29">
        <v>466</v>
      </c>
      <c r="B476" s="45" t="s">
        <v>116</v>
      </c>
      <c r="C476" s="41">
        <v>94</v>
      </c>
      <c r="D476" s="41">
        <v>94</v>
      </c>
      <c r="E476" s="41">
        <v>94</v>
      </c>
      <c r="F476" s="41">
        <v>3</v>
      </c>
    </row>
    <row r="477" spans="1:6" x14ac:dyDescent="0.2">
      <c r="A477" s="29">
        <v>467</v>
      </c>
      <c r="B477" s="45" t="s">
        <v>15</v>
      </c>
      <c r="C477" s="41">
        <v>0</v>
      </c>
      <c r="D477" s="41">
        <v>377</v>
      </c>
      <c r="E477" s="41">
        <v>377</v>
      </c>
      <c r="F477" s="41">
        <v>377</v>
      </c>
    </row>
    <row r="478" spans="1:6" x14ac:dyDescent="0.2">
      <c r="A478" s="29">
        <v>468</v>
      </c>
      <c r="B478" s="46" t="s">
        <v>552</v>
      </c>
      <c r="C478" s="41">
        <v>42</v>
      </c>
      <c r="D478" s="41">
        <v>42</v>
      </c>
      <c r="E478" s="41">
        <v>42</v>
      </c>
      <c r="F478" s="41">
        <v>0</v>
      </c>
    </row>
    <row r="479" spans="1:6" x14ac:dyDescent="0.2">
      <c r="A479" s="29">
        <v>469</v>
      </c>
      <c r="B479" s="45" t="s">
        <v>117</v>
      </c>
      <c r="C479" s="41">
        <v>52</v>
      </c>
      <c r="D479" s="41">
        <v>52</v>
      </c>
      <c r="E479" s="41">
        <v>52</v>
      </c>
      <c r="F479" s="41">
        <v>2</v>
      </c>
    </row>
    <row r="480" spans="1:6" x14ac:dyDescent="0.2">
      <c r="A480" s="29">
        <v>470</v>
      </c>
      <c r="B480" s="45" t="s">
        <v>663</v>
      </c>
      <c r="C480" s="41">
        <v>0</v>
      </c>
      <c r="D480" s="41">
        <v>0</v>
      </c>
      <c r="E480" s="41">
        <v>0</v>
      </c>
      <c r="F480" s="41">
        <v>0</v>
      </c>
    </row>
    <row r="481" spans="1:6" x14ac:dyDescent="0.2">
      <c r="A481" s="29">
        <v>471</v>
      </c>
      <c r="B481" s="45" t="s">
        <v>71</v>
      </c>
      <c r="C481" s="41">
        <v>106</v>
      </c>
      <c r="D481" s="41">
        <v>106</v>
      </c>
      <c r="E481" s="41">
        <v>110</v>
      </c>
      <c r="F481" s="41">
        <v>0</v>
      </c>
    </row>
    <row r="482" spans="1:6" x14ac:dyDescent="0.2">
      <c r="A482" s="29">
        <v>472</v>
      </c>
      <c r="B482" s="45" t="s">
        <v>141</v>
      </c>
      <c r="C482" s="41">
        <v>204</v>
      </c>
      <c r="D482" s="41">
        <v>200</v>
      </c>
      <c r="E482" s="41">
        <v>205</v>
      </c>
      <c r="F482" s="41">
        <v>0</v>
      </c>
    </row>
    <row r="483" spans="1:6" x14ac:dyDescent="0.2">
      <c r="A483" s="29">
        <v>473</v>
      </c>
      <c r="B483" s="45" t="s">
        <v>72</v>
      </c>
      <c r="C483" s="41">
        <v>25</v>
      </c>
      <c r="D483" s="41">
        <v>25</v>
      </c>
      <c r="E483" s="41">
        <v>25</v>
      </c>
      <c r="F483" s="41">
        <v>25</v>
      </c>
    </row>
    <row r="484" spans="1:6" x14ac:dyDescent="0.2">
      <c r="A484" s="29">
        <v>474</v>
      </c>
      <c r="B484" s="45" t="s">
        <v>131</v>
      </c>
      <c r="C484" s="41">
        <v>1</v>
      </c>
      <c r="D484" s="41">
        <v>1</v>
      </c>
      <c r="E484" s="41">
        <v>1</v>
      </c>
      <c r="F484" s="41">
        <v>1</v>
      </c>
    </row>
    <row r="485" spans="1:6" x14ac:dyDescent="0.2">
      <c r="A485" s="29">
        <v>475</v>
      </c>
      <c r="B485" s="45" t="s">
        <v>22</v>
      </c>
      <c r="C485" s="41">
        <v>773</v>
      </c>
      <c r="D485" s="41">
        <v>719</v>
      </c>
      <c r="E485" s="41">
        <v>329</v>
      </c>
      <c r="F485" s="41">
        <v>5</v>
      </c>
    </row>
    <row r="486" spans="1:6" x14ac:dyDescent="0.2">
      <c r="A486" s="29">
        <v>476</v>
      </c>
      <c r="B486" s="45" t="s">
        <v>73</v>
      </c>
      <c r="C486" s="41">
        <v>3698</v>
      </c>
      <c r="D486" s="41">
        <v>3710</v>
      </c>
      <c r="E486" s="41">
        <v>3794</v>
      </c>
      <c r="F486" s="41">
        <v>2859</v>
      </c>
    </row>
    <row r="487" spans="1:6" x14ac:dyDescent="0.2">
      <c r="A487" s="29">
        <v>477</v>
      </c>
      <c r="B487" s="45" t="s">
        <v>370</v>
      </c>
      <c r="C487" s="41">
        <v>901</v>
      </c>
      <c r="D487" s="41">
        <v>943</v>
      </c>
      <c r="E487" s="41">
        <v>937</v>
      </c>
      <c r="F487" s="41">
        <v>937</v>
      </c>
    </row>
    <row r="488" spans="1:6" x14ac:dyDescent="0.2">
      <c r="A488" s="29">
        <v>478</v>
      </c>
      <c r="B488" s="45" t="s">
        <v>553</v>
      </c>
      <c r="C488" s="41">
        <v>245</v>
      </c>
      <c r="D488" s="41">
        <v>260</v>
      </c>
      <c r="E488" s="41">
        <v>276</v>
      </c>
      <c r="F488" s="41">
        <v>276</v>
      </c>
    </row>
    <row r="489" spans="1:6" x14ac:dyDescent="0.2">
      <c r="A489" s="29">
        <v>479</v>
      </c>
      <c r="B489" s="45" t="s">
        <v>345</v>
      </c>
      <c r="C489" s="41">
        <v>234</v>
      </c>
      <c r="D489" s="41">
        <v>234</v>
      </c>
      <c r="E489" s="41">
        <v>232</v>
      </c>
      <c r="F489" s="41">
        <v>0</v>
      </c>
    </row>
    <row r="490" spans="1:6" x14ac:dyDescent="0.2">
      <c r="A490" s="29">
        <v>480</v>
      </c>
      <c r="B490" s="45" t="s">
        <v>327</v>
      </c>
      <c r="C490" s="41">
        <v>566</v>
      </c>
      <c r="D490" s="41">
        <v>586</v>
      </c>
      <c r="E490" s="41">
        <v>578</v>
      </c>
      <c r="F490" s="41">
        <v>202</v>
      </c>
    </row>
    <row r="491" spans="1:6" x14ac:dyDescent="0.2">
      <c r="A491" s="29">
        <v>481</v>
      </c>
      <c r="B491" s="45" t="s">
        <v>426</v>
      </c>
      <c r="C491" s="41">
        <v>67</v>
      </c>
      <c r="D491" s="41">
        <v>79</v>
      </c>
      <c r="E491" s="41">
        <v>108</v>
      </c>
      <c r="F491" s="41">
        <v>108</v>
      </c>
    </row>
    <row r="492" spans="1:6" x14ac:dyDescent="0.2">
      <c r="A492" s="29">
        <v>482</v>
      </c>
      <c r="B492" s="45" t="s">
        <v>461</v>
      </c>
      <c r="C492" s="41">
        <v>538</v>
      </c>
      <c r="D492" s="41">
        <v>734</v>
      </c>
      <c r="E492" s="41">
        <v>759</v>
      </c>
      <c r="F492" s="41">
        <v>759</v>
      </c>
    </row>
    <row r="493" spans="1:6" x14ac:dyDescent="0.2">
      <c r="A493" s="29">
        <v>483</v>
      </c>
      <c r="B493" s="45" t="s">
        <v>281</v>
      </c>
      <c r="C493" s="41">
        <v>16</v>
      </c>
      <c r="D493" s="41">
        <v>16</v>
      </c>
      <c r="E493" s="41">
        <v>16</v>
      </c>
      <c r="F493" s="41">
        <v>1</v>
      </c>
    </row>
    <row r="494" spans="1:6" x14ac:dyDescent="0.2">
      <c r="A494" s="29">
        <v>484</v>
      </c>
      <c r="B494" s="45" t="s">
        <v>485</v>
      </c>
      <c r="C494" s="41">
        <v>0</v>
      </c>
      <c r="D494" s="41">
        <v>0</v>
      </c>
      <c r="E494" s="41">
        <v>0</v>
      </c>
      <c r="F494" s="41">
        <v>0</v>
      </c>
    </row>
    <row r="495" spans="1:6" x14ac:dyDescent="0.2">
      <c r="A495" s="29">
        <v>485</v>
      </c>
      <c r="B495" s="45" t="s">
        <v>586</v>
      </c>
      <c r="C495" s="41">
        <v>621</v>
      </c>
      <c r="D495" s="41">
        <v>621</v>
      </c>
      <c r="E495" s="41">
        <v>629</v>
      </c>
      <c r="F495" s="41">
        <v>629</v>
      </c>
    </row>
    <row r="496" spans="1:6" x14ac:dyDescent="0.2">
      <c r="A496" s="29">
        <v>486</v>
      </c>
      <c r="B496" s="45" t="s">
        <v>717</v>
      </c>
      <c r="C496" s="41">
        <v>516</v>
      </c>
      <c r="D496" s="41">
        <v>475</v>
      </c>
      <c r="E496" s="41">
        <v>316</v>
      </c>
      <c r="F496" s="41">
        <v>0</v>
      </c>
    </row>
    <row r="497" spans="1:6" x14ac:dyDescent="0.2">
      <c r="A497" s="29">
        <v>487</v>
      </c>
      <c r="B497" s="45" t="s">
        <v>427</v>
      </c>
      <c r="C497" s="41">
        <v>92</v>
      </c>
      <c r="D497" s="41">
        <v>92</v>
      </c>
      <c r="E497" s="41">
        <v>92</v>
      </c>
      <c r="F497" s="41">
        <v>2</v>
      </c>
    </row>
    <row r="498" spans="1:6" x14ac:dyDescent="0.2">
      <c r="A498" s="29">
        <v>488</v>
      </c>
      <c r="B498" s="45" t="s">
        <v>587</v>
      </c>
      <c r="C498" s="41">
        <v>353</v>
      </c>
      <c r="D498" s="41">
        <v>395</v>
      </c>
      <c r="E498" s="41">
        <v>302</v>
      </c>
      <c r="F498" s="41">
        <v>302</v>
      </c>
    </row>
    <row r="499" spans="1:6" x14ac:dyDescent="0.2">
      <c r="A499" s="29">
        <v>489</v>
      </c>
      <c r="B499" s="45" t="s">
        <v>99</v>
      </c>
      <c r="C499" s="41">
        <v>233443</v>
      </c>
      <c r="D499" s="41">
        <v>236851</v>
      </c>
      <c r="E499" s="41">
        <v>238885</v>
      </c>
      <c r="F499" s="41">
        <v>238793</v>
      </c>
    </row>
    <row r="500" spans="1:6" x14ac:dyDescent="0.2">
      <c r="A500" s="29">
        <v>490</v>
      </c>
      <c r="B500" s="45" t="s">
        <v>435</v>
      </c>
      <c r="C500" s="41">
        <v>0</v>
      </c>
      <c r="D500" s="41">
        <v>0</v>
      </c>
      <c r="E500" s="41">
        <v>0</v>
      </c>
      <c r="F500" s="41">
        <v>0</v>
      </c>
    </row>
    <row r="501" spans="1:6" x14ac:dyDescent="0.2">
      <c r="A501" s="29">
        <v>491</v>
      </c>
      <c r="B501" s="45" t="s">
        <v>664</v>
      </c>
      <c r="C501" s="41">
        <v>0</v>
      </c>
      <c r="D501" s="41">
        <v>0</v>
      </c>
      <c r="E501" s="41">
        <v>0</v>
      </c>
      <c r="F501" s="41">
        <v>0</v>
      </c>
    </row>
    <row r="502" spans="1:6" x14ac:dyDescent="0.2">
      <c r="A502" s="29">
        <v>492</v>
      </c>
      <c r="B502" s="45" t="s">
        <v>565</v>
      </c>
      <c r="C502" s="41">
        <v>6</v>
      </c>
      <c r="D502" s="41">
        <v>6</v>
      </c>
      <c r="E502" s="41">
        <v>6</v>
      </c>
      <c r="F502" s="41">
        <v>6</v>
      </c>
    </row>
    <row r="503" spans="1:6" x14ac:dyDescent="0.2">
      <c r="A503" s="29">
        <v>493</v>
      </c>
      <c r="B503" s="45" t="s">
        <v>522</v>
      </c>
      <c r="C503" s="41">
        <v>241</v>
      </c>
      <c r="D503" s="41">
        <v>241</v>
      </c>
      <c r="E503" s="41">
        <v>322</v>
      </c>
      <c r="F503" s="41">
        <v>322</v>
      </c>
    </row>
    <row r="504" spans="1:6" x14ac:dyDescent="0.2">
      <c r="A504" s="29">
        <v>494</v>
      </c>
      <c r="B504" s="45" t="s">
        <v>383</v>
      </c>
      <c r="C504" s="41">
        <v>81</v>
      </c>
      <c r="D504" s="41">
        <v>82</v>
      </c>
      <c r="E504" s="41">
        <v>79</v>
      </c>
      <c r="F504" s="41">
        <v>0</v>
      </c>
    </row>
    <row r="505" spans="1:6" x14ac:dyDescent="0.2">
      <c r="A505" s="29">
        <v>495</v>
      </c>
      <c r="B505" s="45" t="s">
        <v>205</v>
      </c>
      <c r="C505" s="41">
        <v>62</v>
      </c>
      <c r="D505" s="41">
        <v>65</v>
      </c>
      <c r="E505" s="41">
        <v>65</v>
      </c>
      <c r="F505" s="41">
        <v>65</v>
      </c>
    </row>
    <row r="506" spans="1:6" x14ac:dyDescent="0.2">
      <c r="A506" s="29">
        <v>496</v>
      </c>
      <c r="B506" s="45" t="s">
        <v>448</v>
      </c>
      <c r="C506" s="41">
        <v>66</v>
      </c>
      <c r="D506" s="41">
        <v>66</v>
      </c>
      <c r="E506" s="41">
        <v>66</v>
      </c>
      <c r="F506" s="41">
        <v>5</v>
      </c>
    </row>
    <row r="507" spans="1:6" x14ac:dyDescent="0.2">
      <c r="A507" s="29">
        <v>497</v>
      </c>
      <c r="B507" s="45" t="s">
        <v>245</v>
      </c>
      <c r="C507" s="41">
        <v>1</v>
      </c>
      <c r="D507" s="41">
        <v>1</v>
      </c>
      <c r="E507" s="41">
        <v>1</v>
      </c>
      <c r="F507" s="41">
        <v>0</v>
      </c>
    </row>
    <row r="508" spans="1:6" x14ac:dyDescent="0.2">
      <c r="A508" s="29">
        <v>498</v>
      </c>
      <c r="B508" s="45" t="s">
        <v>486</v>
      </c>
      <c r="C508" s="41">
        <v>45</v>
      </c>
      <c r="D508" s="41">
        <v>45</v>
      </c>
      <c r="E508" s="41">
        <v>45</v>
      </c>
      <c r="F508" s="41">
        <v>0</v>
      </c>
    </row>
    <row r="509" spans="1:6" x14ac:dyDescent="0.2">
      <c r="A509" s="29">
        <v>499</v>
      </c>
      <c r="B509" s="45" t="s">
        <v>523</v>
      </c>
      <c r="C509" s="41">
        <v>88</v>
      </c>
      <c r="D509" s="41">
        <v>62</v>
      </c>
      <c r="E509" s="41">
        <v>52</v>
      </c>
      <c r="F509" s="41">
        <v>52</v>
      </c>
    </row>
    <row r="510" spans="1:6" x14ac:dyDescent="0.2">
      <c r="A510" s="29">
        <v>500</v>
      </c>
      <c r="B510" s="45" t="s">
        <v>371</v>
      </c>
      <c r="C510" s="41">
        <v>3</v>
      </c>
      <c r="D510" s="41">
        <v>3</v>
      </c>
      <c r="E510" s="41">
        <v>3</v>
      </c>
      <c r="F510" s="41">
        <v>3</v>
      </c>
    </row>
    <row r="511" spans="1:6" x14ac:dyDescent="0.2">
      <c r="A511" s="29">
        <v>501</v>
      </c>
      <c r="B511" s="45" t="s">
        <v>100</v>
      </c>
      <c r="C511" s="41">
        <v>717</v>
      </c>
      <c r="D511" s="41">
        <v>717</v>
      </c>
      <c r="E511" s="41">
        <v>717</v>
      </c>
      <c r="F511" s="41">
        <v>590</v>
      </c>
    </row>
    <row r="512" spans="1:6" x14ac:dyDescent="0.2">
      <c r="A512" s="29">
        <v>502</v>
      </c>
      <c r="B512" s="45" t="s">
        <v>428</v>
      </c>
      <c r="C512" s="41">
        <v>4</v>
      </c>
      <c r="D512" s="41">
        <v>4</v>
      </c>
      <c r="E512" s="41">
        <v>4</v>
      </c>
      <c r="F512" s="41">
        <v>4</v>
      </c>
    </row>
    <row r="513" spans="1:6" x14ac:dyDescent="0.2">
      <c r="A513" s="29">
        <v>503</v>
      </c>
      <c r="B513" s="45" t="s">
        <v>101</v>
      </c>
      <c r="C513" s="41">
        <v>108</v>
      </c>
      <c r="D513" s="41">
        <v>108</v>
      </c>
      <c r="E513" s="41">
        <v>108</v>
      </c>
      <c r="F513" s="41">
        <v>49</v>
      </c>
    </row>
    <row r="514" spans="1:6" x14ac:dyDescent="0.2">
      <c r="A514" s="29">
        <v>504</v>
      </c>
      <c r="B514" s="45" t="s">
        <v>554</v>
      </c>
      <c r="C514" s="41">
        <v>0</v>
      </c>
      <c r="D514" s="41">
        <v>0</v>
      </c>
      <c r="E514" s="41">
        <v>0</v>
      </c>
      <c r="F514" s="41">
        <v>0</v>
      </c>
    </row>
    <row r="515" spans="1:6" x14ac:dyDescent="0.2">
      <c r="A515" s="29">
        <v>505</v>
      </c>
      <c r="B515" s="45" t="s">
        <v>665</v>
      </c>
      <c r="C515" s="41">
        <v>1435</v>
      </c>
      <c r="D515" s="41">
        <v>1426</v>
      </c>
      <c r="E515" s="41">
        <v>1438</v>
      </c>
      <c r="F515" s="41">
        <v>1228</v>
      </c>
    </row>
    <row r="516" spans="1:6" x14ac:dyDescent="0.2">
      <c r="A516" s="29">
        <v>506</v>
      </c>
      <c r="B516" s="45" t="s">
        <v>372</v>
      </c>
      <c r="C516" s="41">
        <v>332</v>
      </c>
      <c r="D516" s="41">
        <v>343</v>
      </c>
      <c r="E516" s="41">
        <v>363</v>
      </c>
      <c r="F516" s="41">
        <v>363</v>
      </c>
    </row>
    <row r="517" spans="1:6" x14ac:dyDescent="0.2">
      <c r="A517" s="29">
        <v>507</v>
      </c>
      <c r="B517" s="45" t="s">
        <v>718</v>
      </c>
      <c r="C517" s="41">
        <v>0</v>
      </c>
      <c r="D517" s="41">
        <v>0</v>
      </c>
      <c r="E517" s="41">
        <v>0</v>
      </c>
      <c r="F517" s="41">
        <v>0</v>
      </c>
    </row>
    <row r="518" spans="1:6" x14ac:dyDescent="0.2">
      <c r="A518" s="29">
        <v>508</v>
      </c>
      <c r="B518" s="45" t="s">
        <v>118</v>
      </c>
      <c r="C518" s="41">
        <v>990</v>
      </c>
      <c r="D518" s="41">
        <v>990</v>
      </c>
      <c r="E518" s="41">
        <v>990</v>
      </c>
      <c r="F518" s="41">
        <v>990</v>
      </c>
    </row>
    <row r="519" spans="1:6" x14ac:dyDescent="0.2">
      <c r="A519" s="29">
        <v>509</v>
      </c>
      <c r="B519" s="45" t="s">
        <v>181</v>
      </c>
      <c r="C519" s="41">
        <v>86</v>
      </c>
      <c r="D519" s="41">
        <v>86</v>
      </c>
      <c r="E519" s="41">
        <v>86</v>
      </c>
      <c r="F519" s="41">
        <v>4</v>
      </c>
    </row>
    <row r="520" spans="1:6" x14ac:dyDescent="0.2">
      <c r="A520" s="29">
        <v>510</v>
      </c>
      <c r="B520" s="45" t="s">
        <v>16</v>
      </c>
      <c r="C520" s="41">
        <v>297</v>
      </c>
      <c r="D520" s="41">
        <v>297</v>
      </c>
      <c r="E520" s="41">
        <v>297</v>
      </c>
      <c r="F520" s="41">
        <v>100</v>
      </c>
    </row>
    <row r="521" spans="1:6" x14ac:dyDescent="0.2">
      <c r="A521" s="29">
        <v>511</v>
      </c>
      <c r="B521" s="45" t="s">
        <v>158</v>
      </c>
      <c r="C521" s="41">
        <v>21234</v>
      </c>
      <c r="D521" s="41">
        <v>21118</v>
      </c>
      <c r="E521" s="41">
        <v>21118</v>
      </c>
      <c r="F521" s="41">
        <v>4613</v>
      </c>
    </row>
    <row r="522" spans="1:6" x14ac:dyDescent="0.2">
      <c r="A522" s="29">
        <v>512</v>
      </c>
      <c r="B522" s="45" t="s">
        <v>719</v>
      </c>
      <c r="C522" s="41">
        <v>0</v>
      </c>
      <c r="D522" s="41">
        <v>0</v>
      </c>
      <c r="E522" s="41">
        <v>49</v>
      </c>
      <c r="F522" s="41">
        <v>25</v>
      </c>
    </row>
    <row r="523" spans="1:6" x14ac:dyDescent="0.2">
      <c r="A523" s="29">
        <v>513</v>
      </c>
      <c r="B523" s="45" t="s">
        <v>588</v>
      </c>
      <c r="C523" s="41">
        <v>102</v>
      </c>
      <c r="D523" s="41">
        <v>102</v>
      </c>
      <c r="E523" s="41">
        <v>102</v>
      </c>
      <c r="F523" s="41">
        <v>102</v>
      </c>
    </row>
    <row r="524" spans="1:6" x14ac:dyDescent="0.2">
      <c r="A524" s="29">
        <v>514</v>
      </c>
      <c r="B524" s="45" t="s">
        <v>246</v>
      </c>
      <c r="C524" s="41">
        <v>5</v>
      </c>
      <c r="D524" s="41">
        <v>5</v>
      </c>
      <c r="E524" s="41">
        <v>5</v>
      </c>
      <c r="F524" s="41">
        <v>0</v>
      </c>
    </row>
    <row r="525" spans="1:6" x14ac:dyDescent="0.2">
      <c r="A525" s="29">
        <v>515</v>
      </c>
      <c r="B525" s="45" t="s">
        <v>132</v>
      </c>
      <c r="C525" s="41">
        <v>117</v>
      </c>
      <c r="D525" s="41">
        <v>117</v>
      </c>
      <c r="E525" s="41">
        <v>117</v>
      </c>
      <c r="F525" s="41">
        <v>0</v>
      </c>
    </row>
    <row r="526" spans="1:6" x14ac:dyDescent="0.2">
      <c r="A526" s="29">
        <v>516</v>
      </c>
      <c r="B526" s="45" t="s">
        <v>566</v>
      </c>
      <c r="C526" s="41">
        <v>304</v>
      </c>
      <c r="D526" s="41">
        <v>325</v>
      </c>
      <c r="E526" s="41">
        <v>323</v>
      </c>
      <c r="F526" s="41">
        <v>323</v>
      </c>
    </row>
    <row r="527" spans="1:6" x14ac:dyDescent="0.2">
      <c r="A527" s="29">
        <v>517</v>
      </c>
      <c r="B527" s="45" t="s">
        <v>720</v>
      </c>
      <c r="C527" s="41">
        <v>4608</v>
      </c>
      <c r="D527" s="41">
        <v>4608</v>
      </c>
      <c r="E527" s="41">
        <v>5140</v>
      </c>
      <c r="F527" s="41">
        <v>1222</v>
      </c>
    </row>
    <row r="528" spans="1:6" x14ac:dyDescent="0.2">
      <c r="A528" s="29">
        <v>518</v>
      </c>
      <c r="B528" s="45" t="s">
        <v>636</v>
      </c>
      <c r="C528" s="41">
        <v>0</v>
      </c>
      <c r="D528" s="41">
        <v>0</v>
      </c>
      <c r="E528" s="41">
        <v>0</v>
      </c>
      <c r="F528" s="41">
        <v>0</v>
      </c>
    </row>
    <row r="529" spans="1:6" x14ac:dyDescent="0.2">
      <c r="A529" s="29">
        <v>519</v>
      </c>
      <c r="B529" s="45" t="s">
        <v>25</v>
      </c>
      <c r="C529" s="41">
        <v>50</v>
      </c>
      <c r="D529" s="41">
        <v>50</v>
      </c>
      <c r="E529" s="41">
        <v>50</v>
      </c>
      <c r="F529" s="41">
        <v>0</v>
      </c>
    </row>
    <row r="530" spans="1:6" x14ac:dyDescent="0.2">
      <c r="A530" s="29">
        <v>520</v>
      </c>
      <c r="B530" s="45" t="s">
        <v>388</v>
      </c>
      <c r="C530" s="41">
        <v>889</v>
      </c>
      <c r="D530" s="41">
        <v>805</v>
      </c>
      <c r="E530" s="41">
        <v>832</v>
      </c>
      <c r="F530" s="41">
        <v>832</v>
      </c>
    </row>
    <row r="531" spans="1:6" x14ac:dyDescent="0.2">
      <c r="A531" s="29">
        <v>521</v>
      </c>
      <c r="B531" s="45" t="s">
        <v>74</v>
      </c>
      <c r="C531" s="41">
        <v>285</v>
      </c>
      <c r="D531" s="41">
        <v>562</v>
      </c>
      <c r="E531" s="41">
        <v>283</v>
      </c>
      <c r="F531" s="41">
        <v>212</v>
      </c>
    </row>
    <row r="532" spans="1:6" x14ac:dyDescent="0.2">
      <c r="A532" s="29">
        <v>522</v>
      </c>
      <c r="B532" s="45" t="s">
        <v>721</v>
      </c>
      <c r="C532" s="41">
        <v>11</v>
      </c>
      <c r="D532" s="41">
        <v>14</v>
      </c>
      <c r="E532" s="41">
        <v>15</v>
      </c>
      <c r="F532" s="41">
        <v>15</v>
      </c>
    </row>
    <row r="533" spans="1:6" x14ac:dyDescent="0.2">
      <c r="A533" s="29">
        <v>523</v>
      </c>
      <c r="B533" s="45" t="s">
        <v>247</v>
      </c>
      <c r="C533" s="41">
        <v>1311</v>
      </c>
      <c r="D533" s="41">
        <v>1272</v>
      </c>
      <c r="E533" s="41">
        <v>1198</v>
      </c>
      <c r="F533" s="41">
        <v>1198</v>
      </c>
    </row>
    <row r="534" spans="1:6" x14ac:dyDescent="0.2">
      <c r="A534" s="29">
        <v>524</v>
      </c>
      <c r="B534" s="45" t="s">
        <v>2</v>
      </c>
      <c r="C534" s="41">
        <v>0</v>
      </c>
      <c r="D534" s="41">
        <v>0</v>
      </c>
      <c r="E534" s="41">
        <v>0</v>
      </c>
      <c r="F534" s="41">
        <v>0</v>
      </c>
    </row>
    <row r="535" spans="1:6" x14ac:dyDescent="0.2">
      <c r="A535" s="29">
        <v>525</v>
      </c>
      <c r="B535" s="45" t="s">
        <v>23</v>
      </c>
      <c r="C535" s="41">
        <v>621</v>
      </c>
      <c r="D535" s="41">
        <v>621</v>
      </c>
      <c r="E535" s="41">
        <v>621</v>
      </c>
      <c r="F535" s="41">
        <v>16</v>
      </c>
    </row>
    <row r="536" spans="1:6" x14ac:dyDescent="0.2">
      <c r="A536" s="29">
        <v>526</v>
      </c>
      <c r="B536" s="45" t="s">
        <v>429</v>
      </c>
      <c r="C536" s="41">
        <v>98</v>
      </c>
      <c r="D536" s="41">
        <v>98</v>
      </c>
      <c r="E536" s="41">
        <v>98</v>
      </c>
      <c r="F536" s="41">
        <v>98</v>
      </c>
    </row>
    <row r="537" spans="1:6" x14ac:dyDescent="0.2">
      <c r="A537" s="29">
        <v>527</v>
      </c>
      <c r="B537" s="45" t="s">
        <v>75</v>
      </c>
      <c r="C537" s="41">
        <v>405</v>
      </c>
      <c r="D537" s="41">
        <v>405</v>
      </c>
      <c r="E537" s="41">
        <v>405</v>
      </c>
      <c r="F537" s="41">
        <v>97</v>
      </c>
    </row>
    <row r="538" spans="1:6" x14ac:dyDescent="0.2">
      <c r="A538" s="29">
        <v>528</v>
      </c>
      <c r="B538" s="45" t="s">
        <v>555</v>
      </c>
      <c r="C538" s="41">
        <v>1</v>
      </c>
      <c r="D538" s="41">
        <v>1</v>
      </c>
      <c r="E538" s="41">
        <v>1</v>
      </c>
      <c r="F538" s="41">
        <v>1</v>
      </c>
    </row>
    <row r="539" spans="1:6" x14ac:dyDescent="0.2">
      <c r="A539" s="29">
        <v>529</v>
      </c>
      <c r="B539" s="45" t="s">
        <v>722</v>
      </c>
      <c r="C539" s="41">
        <v>20</v>
      </c>
      <c r="D539" s="41">
        <v>20</v>
      </c>
      <c r="E539" s="41">
        <v>20</v>
      </c>
      <c r="F539" s="41">
        <v>0</v>
      </c>
    </row>
    <row r="540" spans="1:6" x14ac:dyDescent="0.2">
      <c r="A540" s="29">
        <v>530</v>
      </c>
      <c r="B540" s="45" t="s">
        <v>384</v>
      </c>
      <c r="C540" s="41">
        <v>0</v>
      </c>
      <c r="D540" s="41">
        <v>0</v>
      </c>
      <c r="E540" s="41">
        <v>0</v>
      </c>
      <c r="F540" s="41">
        <v>0</v>
      </c>
    </row>
    <row r="541" spans="1:6" x14ac:dyDescent="0.2">
      <c r="A541" s="29">
        <v>531</v>
      </c>
      <c r="B541" s="45" t="s">
        <v>248</v>
      </c>
      <c r="C541" s="41">
        <v>9</v>
      </c>
      <c r="D541" s="41">
        <v>9</v>
      </c>
      <c r="E541" s="41">
        <v>9</v>
      </c>
      <c r="F541" s="41">
        <v>3</v>
      </c>
    </row>
    <row r="542" spans="1:6" x14ac:dyDescent="0.2">
      <c r="A542" s="29">
        <v>532</v>
      </c>
      <c r="B542" s="45" t="s">
        <v>24</v>
      </c>
      <c r="C542" s="41">
        <v>17</v>
      </c>
      <c r="D542" s="41">
        <v>17</v>
      </c>
      <c r="E542" s="41">
        <v>17</v>
      </c>
      <c r="F542" s="41">
        <v>17</v>
      </c>
    </row>
    <row r="543" spans="1:6" x14ac:dyDescent="0.2">
      <c r="A543" s="29">
        <v>533</v>
      </c>
      <c r="B543" s="45" t="s">
        <v>637</v>
      </c>
      <c r="C543" s="41">
        <v>0</v>
      </c>
      <c r="D543" s="41">
        <v>0</v>
      </c>
      <c r="E543" s="41">
        <v>0</v>
      </c>
      <c r="F543" s="41">
        <v>0</v>
      </c>
    </row>
    <row r="544" spans="1:6" x14ac:dyDescent="0.2">
      <c r="A544" s="29">
        <v>534</v>
      </c>
      <c r="B544" s="45" t="s">
        <v>666</v>
      </c>
      <c r="C544" s="41">
        <v>0</v>
      </c>
      <c r="D544" s="41">
        <v>0</v>
      </c>
      <c r="E544" s="41">
        <v>0</v>
      </c>
      <c r="F544" s="41">
        <v>0</v>
      </c>
    </row>
    <row r="545" spans="1:6" x14ac:dyDescent="0.2">
      <c r="A545" s="29">
        <v>535</v>
      </c>
      <c r="B545" s="45" t="s">
        <v>76</v>
      </c>
      <c r="C545" s="41">
        <v>19932</v>
      </c>
      <c r="D545" s="41">
        <v>19995</v>
      </c>
      <c r="E545" s="41">
        <v>19722</v>
      </c>
      <c r="F545" s="41">
        <v>19365</v>
      </c>
    </row>
    <row r="546" spans="1:6" x14ac:dyDescent="0.2">
      <c r="A546" s="29">
        <v>536</v>
      </c>
      <c r="B546" s="45" t="s">
        <v>723</v>
      </c>
      <c r="C546" s="41">
        <v>20</v>
      </c>
      <c r="D546" s="41">
        <v>20</v>
      </c>
      <c r="E546" s="41">
        <v>20</v>
      </c>
      <c r="F546" s="41">
        <v>20</v>
      </c>
    </row>
    <row r="547" spans="1:6" x14ac:dyDescent="0.2">
      <c r="A547" s="29">
        <v>537</v>
      </c>
      <c r="B547" s="45" t="s">
        <v>289</v>
      </c>
      <c r="C547" s="41">
        <v>1230</v>
      </c>
      <c r="D547" s="41">
        <v>1230</v>
      </c>
      <c r="E547" s="41">
        <v>1230</v>
      </c>
      <c r="F547" s="41">
        <v>11</v>
      </c>
    </row>
    <row r="548" spans="1:6" x14ac:dyDescent="0.2">
      <c r="A548" s="29">
        <v>538</v>
      </c>
      <c r="B548" s="45" t="s">
        <v>667</v>
      </c>
      <c r="C548" s="41">
        <v>570</v>
      </c>
      <c r="D548" s="41">
        <v>598</v>
      </c>
      <c r="E548" s="41">
        <v>731</v>
      </c>
      <c r="F548" s="41">
        <v>731</v>
      </c>
    </row>
    <row r="549" spans="1:6" x14ac:dyDescent="0.2">
      <c r="A549" s="29">
        <v>539</v>
      </c>
      <c r="B549" s="45" t="s">
        <v>323</v>
      </c>
      <c r="C549" s="41">
        <v>341</v>
      </c>
      <c r="D549" s="41">
        <v>353</v>
      </c>
      <c r="E549" s="41">
        <v>392</v>
      </c>
      <c r="F549" s="41">
        <v>392</v>
      </c>
    </row>
    <row r="550" spans="1:6" x14ac:dyDescent="0.2">
      <c r="A550" s="29">
        <v>540</v>
      </c>
      <c r="B550" s="45" t="s">
        <v>487</v>
      </c>
      <c r="C550" s="41">
        <v>161</v>
      </c>
      <c r="D550" s="41">
        <v>175</v>
      </c>
      <c r="E550" s="41">
        <v>206</v>
      </c>
      <c r="F550" s="41">
        <v>99</v>
      </c>
    </row>
    <row r="551" spans="1:6" x14ac:dyDescent="0.2">
      <c r="A551" s="29">
        <v>541</v>
      </c>
      <c r="B551" s="45" t="s">
        <v>206</v>
      </c>
      <c r="C551" s="41">
        <v>47</v>
      </c>
      <c r="D551" s="41">
        <v>49</v>
      </c>
      <c r="E551" s="41">
        <v>50</v>
      </c>
      <c r="F551" s="41">
        <v>50</v>
      </c>
    </row>
    <row r="552" spans="1:6" x14ac:dyDescent="0.2">
      <c r="A552" s="29">
        <v>542</v>
      </c>
      <c r="B552" s="45" t="s">
        <v>102</v>
      </c>
      <c r="C552" s="41">
        <v>27</v>
      </c>
      <c r="D552" s="41">
        <v>27</v>
      </c>
      <c r="E552" s="41">
        <v>27</v>
      </c>
      <c r="F552" s="41">
        <v>13</v>
      </c>
    </row>
    <row r="553" spans="1:6" x14ac:dyDescent="0.2">
      <c r="A553" s="29">
        <v>543</v>
      </c>
      <c r="B553" s="45" t="s">
        <v>488</v>
      </c>
      <c r="C553" s="41">
        <v>636</v>
      </c>
      <c r="D553" s="41">
        <v>634</v>
      </c>
      <c r="E553" s="41">
        <v>641</v>
      </c>
      <c r="F553" s="41">
        <v>123</v>
      </c>
    </row>
    <row r="554" spans="1:6" x14ac:dyDescent="0.2">
      <c r="A554" s="29">
        <v>544</v>
      </c>
      <c r="B554" s="45" t="s">
        <v>524</v>
      </c>
      <c r="C554" s="41">
        <v>1049</v>
      </c>
      <c r="D554" s="41">
        <v>1175</v>
      </c>
      <c r="E554" s="41">
        <v>1248</v>
      </c>
      <c r="F554" s="41">
        <v>1233</v>
      </c>
    </row>
    <row r="555" spans="1:6" x14ac:dyDescent="0.2">
      <c r="A555" s="29">
        <v>545</v>
      </c>
      <c r="B555" s="45" t="s">
        <v>489</v>
      </c>
      <c r="C555" s="41">
        <v>50</v>
      </c>
      <c r="D555" s="41">
        <v>92</v>
      </c>
      <c r="E555" s="41">
        <v>93</v>
      </c>
      <c r="F555" s="41">
        <v>93</v>
      </c>
    </row>
    <row r="556" spans="1:6" x14ac:dyDescent="0.2">
      <c r="A556" s="29">
        <v>546</v>
      </c>
      <c r="B556" s="45" t="s">
        <v>346</v>
      </c>
      <c r="C556" s="41">
        <v>53</v>
      </c>
      <c r="D556" s="41">
        <v>53</v>
      </c>
      <c r="E556" s="41">
        <v>53</v>
      </c>
      <c r="F556" s="41">
        <v>0</v>
      </c>
    </row>
    <row r="557" spans="1:6" x14ac:dyDescent="0.2">
      <c r="A557" s="29">
        <v>547</v>
      </c>
      <c r="B557" s="45" t="s">
        <v>402</v>
      </c>
      <c r="C557" s="41">
        <v>1430</v>
      </c>
      <c r="D557" s="41">
        <v>1430</v>
      </c>
      <c r="E557" s="41">
        <v>1430</v>
      </c>
      <c r="F557" s="41">
        <v>1430</v>
      </c>
    </row>
    <row r="558" spans="1:6" x14ac:dyDescent="0.2">
      <c r="A558" s="29">
        <v>548</v>
      </c>
      <c r="B558" s="45" t="s">
        <v>593</v>
      </c>
      <c r="C558" s="41">
        <v>60</v>
      </c>
      <c r="D558" s="41">
        <v>60</v>
      </c>
      <c r="E558" s="41">
        <v>60</v>
      </c>
      <c r="F558" s="41">
        <v>60</v>
      </c>
    </row>
    <row r="559" spans="1:6" x14ac:dyDescent="0.2">
      <c r="A559" s="29">
        <v>549</v>
      </c>
      <c r="B559" s="45" t="s">
        <v>589</v>
      </c>
      <c r="C559" s="41">
        <v>17</v>
      </c>
      <c r="D559" s="41">
        <v>17</v>
      </c>
      <c r="E559" s="41">
        <v>17</v>
      </c>
      <c r="F559" s="41">
        <v>17</v>
      </c>
    </row>
    <row r="560" spans="1:6" x14ac:dyDescent="0.2">
      <c r="A560" s="29">
        <v>550</v>
      </c>
      <c r="B560" s="45" t="s">
        <v>724</v>
      </c>
      <c r="C560" s="41">
        <v>0</v>
      </c>
      <c r="D560" s="41">
        <v>280</v>
      </c>
      <c r="E560" s="41">
        <v>411</v>
      </c>
      <c r="F560" s="41">
        <v>411</v>
      </c>
    </row>
    <row r="561" spans="1:6" x14ac:dyDescent="0.2">
      <c r="A561" s="29">
        <v>551</v>
      </c>
      <c r="B561" s="45" t="s">
        <v>328</v>
      </c>
      <c r="C561" s="41">
        <v>0</v>
      </c>
      <c r="D561" s="41">
        <v>0</v>
      </c>
      <c r="E561" s="41">
        <v>0</v>
      </c>
      <c r="F561" s="41">
        <v>0</v>
      </c>
    </row>
    <row r="562" spans="1:6" x14ac:dyDescent="0.2">
      <c r="A562" s="29">
        <v>552</v>
      </c>
      <c r="B562" s="45" t="s">
        <v>525</v>
      </c>
      <c r="C562" s="41">
        <v>1057</v>
      </c>
      <c r="D562" s="41">
        <v>1042</v>
      </c>
      <c r="E562" s="41">
        <v>1038</v>
      </c>
      <c r="F562" s="41">
        <v>1038</v>
      </c>
    </row>
    <row r="563" spans="1:6" x14ac:dyDescent="0.2">
      <c r="A563" s="29">
        <v>553</v>
      </c>
      <c r="B563" s="45" t="s">
        <v>403</v>
      </c>
      <c r="C563" s="41">
        <v>85</v>
      </c>
      <c r="D563" s="41">
        <v>85</v>
      </c>
      <c r="E563" s="41">
        <v>85</v>
      </c>
      <c r="F563" s="41">
        <v>61</v>
      </c>
    </row>
    <row r="564" spans="1:6" x14ac:dyDescent="0.2">
      <c r="A564" s="29">
        <v>554</v>
      </c>
      <c r="B564" s="45" t="s">
        <v>119</v>
      </c>
      <c r="C564" s="41">
        <v>1168</v>
      </c>
      <c r="D564" s="41">
        <v>1168</v>
      </c>
      <c r="E564" s="41">
        <v>1168</v>
      </c>
      <c r="F564" s="41">
        <v>803</v>
      </c>
    </row>
    <row r="565" spans="1:6" x14ac:dyDescent="0.2">
      <c r="A565" s="29">
        <v>555</v>
      </c>
      <c r="B565" s="45" t="s">
        <v>449</v>
      </c>
      <c r="C565" s="41">
        <v>127</v>
      </c>
      <c r="D565" s="41">
        <v>129</v>
      </c>
      <c r="E565" s="41">
        <v>135</v>
      </c>
      <c r="F565" s="41">
        <v>0</v>
      </c>
    </row>
    <row r="566" spans="1:6" x14ac:dyDescent="0.2">
      <c r="A566" s="29">
        <v>556</v>
      </c>
      <c r="B566" s="45" t="s">
        <v>490</v>
      </c>
      <c r="C566" s="41">
        <v>13</v>
      </c>
      <c r="D566" s="41">
        <v>13</v>
      </c>
      <c r="E566" s="41">
        <v>13</v>
      </c>
      <c r="F566" s="41">
        <v>13</v>
      </c>
    </row>
    <row r="567" spans="1:6" x14ac:dyDescent="0.2">
      <c r="A567" s="29">
        <v>557</v>
      </c>
      <c r="B567" s="45" t="s">
        <v>590</v>
      </c>
      <c r="C567" s="41">
        <v>0</v>
      </c>
      <c r="D567" s="41">
        <v>0</v>
      </c>
      <c r="E567" s="41">
        <v>0</v>
      </c>
      <c r="F567" s="41">
        <v>0</v>
      </c>
    </row>
    <row r="568" spans="1:6" x14ac:dyDescent="0.2">
      <c r="A568" s="29">
        <v>558</v>
      </c>
      <c r="B568" s="45" t="s">
        <v>385</v>
      </c>
      <c r="C568" s="41">
        <v>7</v>
      </c>
      <c r="D568" s="41">
        <v>5</v>
      </c>
      <c r="E568" s="41">
        <v>5</v>
      </c>
      <c r="F568" s="41">
        <v>0</v>
      </c>
    </row>
    <row r="569" spans="1:6" x14ac:dyDescent="0.2">
      <c r="A569" s="29">
        <v>559</v>
      </c>
      <c r="B569" s="45" t="s">
        <v>638</v>
      </c>
      <c r="C569" s="41">
        <v>20</v>
      </c>
      <c r="D569" s="41">
        <v>18</v>
      </c>
      <c r="E569" s="41">
        <v>10</v>
      </c>
      <c r="F569" s="41">
        <v>1</v>
      </c>
    </row>
    <row r="570" spans="1:6" x14ac:dyDescent="0.2">
      <c r="A570" s="29">
        <v>560</v>
      </c>
      <c r="B570" s="45" t="s">
        <v>639</v>
      </c>
      <c r="C570" s="41">
        <v>0</v>
      </c>
      <c r="D570" s="41">
        <v>0</v>
      </c>
      <c r="E570" s="41">
        <v>0</v>
      </c>
      <c r="F570" s="41">
        <v>0</v>
      </c>
    </row>
    <row r="571" spans="1:6" x14ac:dyDescent="0.2">
      <c r="A571" s="29">
        <v>561</v>
      </c>
      <c r="B571" s="45" t="s">
        <v>668</v>
      </c>
      <c r="C571" s="41">
        <v>59</v>
      </c>
      <c r="D571" s="41">
        <v>59</v>
      </c>
      <c r="E571" s="41">
        <v>59</v>
      </c>
      <c r="F571" s="41">
        <v>59</v>
      </c>
    </row>
    <row r="572" spans="1:6" x14ac:dyDescent="0.2">
      <c r="A572" s="29">
        <v>562</v>
      </c>
      <c r="B572" s="45" t="s">
        <v>207</v>
      </c>
      <c r="C572" s="41">
        <v>38</v>
      </c>
      <c r="D572" s="41">
        <v>38</v>
      </c>
      <c r="E572" s="41">
        <v>38</v>
      </c>
      <c r="F572" s="41">
        <v>0</v>
      </c>
    </row>
    <row r="573" spans="1:6" x14ac:dyDescent="0.2">
      <c r="A573" s="29">
        <v>563</v>
      </c>
      <c r="B573" s="45" t="s">
        <v>77</v>
      </c>
      <c r="C573" s="41">
        <v>428</v>
      </c>
      <c r="D573" s="41">
        <v>428</v>
      </c>
      <c r="E573" s="41">
        <v>428</v>
      </c>
      <c r="F573" s="41">
        <v>428</v>
      </c>
    </row>
    <row r="574" spans="1:6" x14ac:dyDescent="0.2">
      <c r="A574" s="29">
        <v>564</v>
      </c>
      <c r="B574" s="45" t="s">
        <v>491</v>
      </c>
      <c r="C574" s="41">
        <v>942</v>
      </c>
      <c r="D574" s="41">
        <v>942</v>
      </c>
      <c r="E574" s="41">
        <v>942</v>
      </c>
      <c r="F574" s="41">
        <v>942</v>
      </c>
    </row>
    <row r="575" spans="1:6" x14ac:dyDescent="0.2">
      <c r="A575" s="29">
        <v>565</v>
      </c>
      <c r="B575" s="45" t="s">
        <v>591</v>
      </c>
      <c r="C575" s="41">
        <v>0</v>
      </c>
      <c r="D575" s="41">
        <v>0</v>
      </c>
      <c r="E575" s="41">
        <v>0</v>
      </c>
      <c r="F575" s="41">
        <v>0</v>
      </c>
    </row>
    <row r="576" spans="1:6" x14ac:dyDescent="0.2">
      <c r="A576" s="29">
        <v>566</v>
      </c>
      <c r="B576" s="45" t="s">
        <v>404</v>
      </c>
      <c r="C576" s="41">
        <v>100</v>
      </c>
      <c r="D576" s="41">
        <v>100</v>
      </c>
      <c r="E576" s="41">
        <v>100</v>
      </c>
      <c r="F576" s="41">
        <v>89</v>
      </c>
    </row>
    <row r="577" spans="1:6" x14ac:dyDescent="0.2">
      <c r="A577" s="29">
        <v>567</v>
      </c>
      <c r="B577" s="45" t="s">
        <v>353</v>
      </c>
      <c r="C577" s="41">
        <v>19</v>
      </c>
      <c r="D577" s="41">
        <v>19</v>
      </c>
      <c r="E577" s="41">
        <v>19</v>
      </c>
      <c r="F577" s="41">
        <v>19</v>
      </c>
    </row>
    <row r="578" spans="1:6" x14ac:dyDescent="0.2">
      <c r="A578" s="29">
        <v>568</v>
      </c>
      <c r="B578" s="45" t="s">
        <v>249</v>
      </c>
      <c r="C578" s="41">
        <v>70</v>
      </c>
      <c r="D578" s="41">
        <v>70</v>
      </c>
      <c r="E578" s="41">
        <v>70</v>
      </c>
      <c r="F578" s="41">
        <v>2</v>
      </c>
    </row>
    <row r="579" spans="1:6" x14ac:dyDescent="0.2">
      <c r="A579" s="29">
        <v>569</v>
      </c>
      <c r="B579" s="45" t="s">
        <v>78</v>
      </c>
      <c r="C579" s="41">
        <v>179</v>
      </c>
      <c r="D579" s="41">
        <v>179</v>
      </c>
      <c r="E579" s="41">
        <v>179</v>
      </c>
      <c r="F579" s="41">
        <v>0</v>
      </c>
    </row>
    <row r="580" spans="1:6" x14ac:dyDescent="0.2">
      <c r="A580" s="29">
        <v>570</v>
      </c>
      <c r="B580" s="45" t="s">
        <v>250</v>
      </c>
      <c r="C580" s="41">
        <v>223</v>
      </c>
      <c r="D580" s="41">
        <v>227</v>
      </c>
      <c r="E580" s="41">
        <v>229</v>
      </c>
      <c r="F580" s="41">
        <v>134</v>
      </c>
    </row>
    <row r="581" spans="1:6" x14ac:dyDescent="0.2">
      <c r="A581" s="29">
        <v>571</v>
      </c>
      <c r="B581" s="45" t="s">
        <v>526</v>
      </c>
      <c r="C581" s="41">
        <v>216</v>
      </c>
      <c r="D581" s="41">
        <v>216</v>
      </c>
      <c r="E581" s="41">
        <v>216</v>
      </c>
      <c r="F581" s="41">
        <v>216</v>
      </c>
    </row>
    <row r="582" spans="1:6" x14ac:dyDescent="0.2">
      <c r="A582" s="29">
        <v>572</v>
      </c>
      <c r="B582" s="45" t="s">
        <v>103</v>
      </c>
      <c r="C582" s="41">
        <v>280</v>
      </c>
      <c r="D582" s="41">
        <v>280</v>
      </c>
      <c r="E582" s="41">
        <v>280</v>
      </c>
      <c r="F582" s="41">
        <v>280</v>
      </c>
    </row>
    <row r="583" spans="1:6" x14ac:dyDescent="0.2">
      <c r="A583" s="29">
        <v>573</v>
      </c>
      <c r="B583" s="45" t="s">
        <v>386</v>
      </c>
      <c r="C583" s="41">
        <v>8</v>
      </c>
      <c r="D583" s="41">
        <v>8</v>
      </c>
      <c r="E583" s="41">
        <v>8</v>
      </c>
      <c r="F583" s="41">
        <v>8</v>
      </c>
    </row>
    <row r="584" spans="1:6" x14ac:dyDescent="0.2">
      <c r="A584" s="29">
        <v>574</v>
      </c>
      <c r="B584" s="45" t="s">
        <v>120</v>
      </c>
      <c r="C584" s="41">
        <v>575</v>
      </c>
      <c r="D584" s="41">
        <v>575</v>
      </c>
      <c r="E584" s="41">
        <v>575</v>
      </c>
      <c r="F584" s="41">
        <v>0</v>
      </c>
    </row>
    <row r="585" spans="1:6" x14ac:dyDescent="0.2">
      <c r="A585" s="29">
        <v>575</v>
      </c>
      <c r="B585" s="45" t="s">
        <v>640</v>
      </c>
      <c r="C585" s="41">
        <v>0</v>
      </c>
      <c r="D585" s="41">
        <v>11</v>
      </c>
      <c r="E585" s="41">
        <v>11</v>
      </c>
      <c r="F585" s="41">
        <v>11</v>
      </c>
    </row>
    <row r="586" spans="1:6" x14ac:dyDescent="0.2">
      <c r="A586" s="29">
        <v>576</v>
      </c>
      <c r="B586" s="45" t="s">
        <v>121</v>
      </c>
      <c r="C586" s="41">
        <v>7655</v>
      </c>
      <c r="D586" s="41">
        <v>7449</v>
      </c>
      <c r="E586" s="41">
        <v>7321</v>
      </c>
      <c r="F586" s="41">
        <v>7321</v>
      </c>
    </row>
    <row r="587" spans="1:6" x14ac:dyDescent="0.2">
      <c r="A587" s="29">
        <v>577</v>
      </c>
      <c r="B587" s="45" t="s">
        <v>527</v>
      </c>
      <c r="C587" s="41">
        <v>48</v>
      </c>
      <c r="D587" s="41">
        <v>48</v>
      </c>
      <c r="E587" s="41">
        <v>48</v>
      </c>
      <c r="F587" s="41">
        <v>48</v>
      </c>
    </row>
    <row r="588" spans="1:6" x14ac:dyDescent="0.2">
      <c r="A588" s="29">
        <v>578</v>
      </c>
      <c r="B588" s="45" t="s">
        <v>17</v>
      </c>
      <c r="C588" s="41">
        <v>295</v>
      </c>
      <c r="D588" s="41">
        <v>295</v>
      </c>
      <c r="E588" s="41">
        <v>295</v>
      </c>
      <c r="F588" s="41">
        <v>5</v>
      </c>
    </row>
    <row r="589" spans="1:6" x14ac:dyDescent="0.2">
      <c r="A589" s="29">
        <v>579</v>
      </c>
      <c r="B589" s="103" t="s">
        <v>251</v>
      </c>
      <c r="C589" s="41">
        <v>15</v>
      </c>
      <c r="D589" s="41">
        <v>15</v>
      </c>
      <c r="E589" s="41">
        <v>15</v>
      </c>
      <c r="F589" s="41">
        <v>0</v>
      </c>
    </row>
    <row r="590" spans="1:6" x14ac:dyDescent="0.2">
      <c r="A590" s="29">
        <v>580</v>
      </c>
      <c r="B590" s="103" t="s">
        <v>182</v>
      </c>
      <c r="C590" s="41">
        <v>45</v>
      </c>
      <c r="D590" s="41">
        <v>45</v>
      </c>
      <c r="E590" s="41">
        <v>45</v>
      </c>
      <c r="F590" s="41">
        <v>44</v>
      </c>
    </row>
    <row r="591" spans="1:6" x14ac:dyDescent="0.2">
      <c r="A591" s="29">
        <v>581</v>
      </c>
      <c r="B591" s="103" t="s">
        <v>725</v>
      </c>
      <c r="C591" s="41">
        <v>0</v>
      </c>
      <c r="D591" s="41">
        <v>0</v>
      </c>
      <c r="E591" s="41">
        <v>0</v>
      </c>
      <c r="F591" s="41">
        <v>0</v>
      </c>
    </row>
    <row r="592" spans="1:6" x14ac:dyDescent="0.2">
      <c r="A592" s="29">
        <v>582</v>
      </c>
      <c r="B592" s="103" t="s">
        <v>142</v>
      </c>
      <c r="C592" s="41">
        <v>115</v>
      </c>
      <c r="D592" s="41">
        <v>115</v>
      </c>
      <c r="E592" s="41">
        <v>115</v>
      </c>
      <c r="F592" s="41">
        <v>1</v>
      </c>
    </row>
    <row r="593" spans="1:6" x14ac:dyDescent="0.2">
      <c r="A593" s="29">
        <v>583</v>
      </c>
      <c r="B593" s="103" t="s">
        <v>183</v>
      </c>
      <c r="C593" s="41">
        <v>378</v>
      </c>
      <c r="D593" s="41">
        <v>378</v>
      </c>
      <c r="E593" s="41">
        <v>378</v>
      </c>
      <c r="F593" s="41">
        <v>2</v>
      </c>
    </row>
    <row r="594" spans="1:6" x14ac:dyDescent="0.2">
      <c r="A594" s="29">
        <v>584</v>
      </c>
      <c r="B594" s="103" t="s">
        <v>430</v>
      </c>
      <c r="C594" s="41">
        <v>77</v>
      </c>
      <c r="D594" s="41">
        <v>77</v>
      </c>
      <c r="E594" s="41">
        <v>77</v>
      </c>
      <c r="F594" s="41">
        <v>0</v>
      </c>
    </row>
    <row r="595" spans="1:6" x14ac:dyDescent="0.2">
      <c r="A595" s="29">
        <v>585</v>
      </c>
      <c r="B595" s="103" t="s">
        <v>641</v>
      </c>
      <c r="C595" s="41">
        <v>63</v>
      </c>
      <c r="D595" s="41">
        <v>63</v>
      </c>
      <c r="E595" s="41">
        <v>63</v>
      </c>
      <c r="F595" s="41">
        <v>63</v>
      </c>
    </row>
    <row r="596" spans="1:6" x14ac:dyDescent="0.2">
      <c r="A596" s="29">
        <v>586</v>
      </c>
      <c r="B596" s="103" t="s">
        <v>184</v>
      </c>
      <c r="C596" s="41">
        <v>12</v>
      </c>
      <c r="D596" s="41">
        <v>12</v>
      </c>
      <c r="E596" s="41">
        <v>12</v>
      </c>
      <c r="F596" s="41">
        <v>0</v>
      </c>
    </row>
    <row r="597" spans="1:6" x14ac:dyDescent="0.2">
      <c r="A597" s="29">
        <v>587</v>
      </c>
      <c r="B597" s="103" t="s">
        <v>405</v>
      </c>
      <c r="C597" s="41">
        <v>165</v>
      </c>
      <c r="D597" s="41">
        <v>165</v>
      </c>
      <c r="E597" s="41">
        <v>165</v>
      </c>
      <c r="F597" s="41">
        <v>165</v>
      </c>
    </row>
    <row r="598" spans="1:6" x14ac:dyDescent="0.2">
      <c r="A598" s="29">
        <v>588</v>
      </c>
      <c r="B598" s="103" t="s">
        <v>726</v>
      </c>
      <c r="C598" s="41">
        <v>0</v>
      </c>
      <c r="D598" s="41">
        <v>0</v>
      </c>
      <c r="E598" s="41">
        <v>0</v>
      </c>
      <c r="F598" s="41">
        <v>0</v>
      </c>
    </row>
    <row r="599" spans="1:6" x14ac:dyDescent="0.2">
      <c r="A599" s="29">
        <v>589</v>
      </c>
      <c r="B599" s="103" t="s">
        <v>556</v>
      </c>
      <c r="C599" s="41">
        <v>68</v>
      </c>
      <c r="D599" s="41">
        <v>68</v>
      </c>
      <c r="E599" s="41">
        <v>68</v>
      </c>
      <c r="F599" s="41">
        <v>68</v>
      </c>
    </row>
    <row r="600" spans="1:6" x14ac:dyDescent="0.2">
      <c r="A600" s="29">
        <v>590</v>
      </c>
      <c r="B600" s="103" t="s">
        <v>669</v>
      </c>
      <c r="C600" s="41">
        <v>0</v>
      </c>
      <c r="D600" s="41">
        <v>0</v>
      </c>
      <c r="E600" s="41">
        <v>0</v>
      </c>
      <c r="F600" s="41">
        <v>0</v>
      </c>
    </row>
    <row r="601" spans="1:6" x14ac:dyDescent="0.2">
      <c r="A601" s="29">
        <v>591</v>
      </c>
      <c r="B601" s="103" t="s">
        <v>642</v>
      </c>
      <c r="C601" s="41">
        <v>0</v>
      </c>
      <c r="D601" s="41">
        <v>0</v>
      </c>
      <c r="E601" s="41">
        <v>0</v>
      </c>
      <c r="F601" s="41">
        <v>0</v>
      </c>
    </row>
    <row r="602" spans="1:6" x14ac:dyDescent="0.2">
      <c r="A602" s="29">
        <v>592</v>
      </c>
      <c r="B602" s="103" t="s">
        <v>79</v>
      </c>
      <c r="C602" s="41">
        <v>804</v>
      </c>
      <c r="D602" s="41">
        <v>760</v>
      </c>
      <c r="E602" s="41">
        <v>703</v>
      </c>
      <c r="F602" s="41">
        <v>301</v>
      </c>
    </row>
    <row r="603" spans="1:6" x14ac:dyDescent="0.2">
      <c r="A603" s="29">
        <v>593</v>
      </c>
      <c r="B603" s="103" t="s">
        <v>282</v>
      </c>
      <c r="C603" s="41">
        <v>98</v>
      </c>
      <c r="D603" s="41">
        <v>98</v>
      </c>
      <c r="E603" s="41">
        <v>98</v>
      </c>
      <c r="F603" s="41">
        <v>0</v>
      </c>
    </row>
    <row r="604" spans="1:6" x14ac:dyDescent="0.2">
      <c r="A604" s="29">
        <v>594</v>
      </c>
      <c r="B604" s="103" t="s">
        <v>347</v>
      </c>
      <c r="C604" s="41">
        <v>22</v>
      </c>
      <c r="D604" s="41">
        <v>22</v>
      </c>
      <c r="E604" s="41">
        <v>22</v>
      </c>
      <c r="F604" s="41">
        <v>0</v>
      </c>
    </row>
    <row r="605" spans="1:6" x14ac:dyDescent="0.2">
      <c r="A605" s="29">
        <v>595</v>
      </c>
      <c r="B605" s="103" t="s">
        <v>406</v>
      </c>
      <c r="C605" s="41">
        <v>3108</v>
      </c>
      <c r="D605" s="41">
        <v>3341</v>
      </c>
      <c r="E605" s="41">
        <v>3457</v>
      </c>
      <c r="F605" s="41">
        <v>3457</v>
      </c>
    </row>
    <row r="606" spans="1:6" x14ac:dyDescent="0.2">
      <c r="A606" s="29">
        <v>596</v>
      </c>
      <c r="B606" s="103" t="s">
        <v>407</v>
      </c>
      <c r="C606" s="41">
        <v>69</v>
      </c>
      <c r="D606" s="41">
        <v>69</v>
      </c>
      <c r="E606" s="41">
        <v>69</v>
      </c>
      <c r="F606" s="41">
        <v>69</v>
      </c>
    </row>
    <row r="607" spans="1:6" x14ac:dyDescent="0.2">
      <c r="A607" s="29">
        <v>597</v>
      </c>
      <c r="B607" s="103" t="s">
        <v>133</v>
      </c>
      <c r="C607" s="41">
        <v>414</v>
      </c>
      <c r="D607" s="41">
        <v>410</v>
      </c>
      <c r="E607" s="41">
        <v>404</v>
      </c>
      <c r="F607" s="41">
        <v>278</v>
      </c>
    </row>
    <row r="608" spans="1:6" x14ac:dyDescent="0.2">
      <c r="A608" s="29">
        <v>598</v>
      </c>
      <c r="B608" s="103" t="s">
        <v>80</v>
      </c>
      <c r="C608" s="41">
        <v>614</v>
      </c>
      <c r="D608" s="41">
        <v>614</v>
      </c>
      <c r="E608" s="41">
        <v>614</v>
      </c>
      <c r="F608" s="41">
        <v>0</v>
      </c>
    </row>
    <row r="609" spans="1:6" x14ac:dyDescent="0.2">
      <c r="A609" s="29">
        <v>599</v>
      </c>
      <c r="B609" s="103" t="s">
        <v>431</v>
      </c>
      <c r="C609" s="41">
        <v>309</v>
      </c>
      <c r="D609" s="41">
        <v>309</v>
      </c>
      <c r="E609" s="41">
        <v>335</v>
      </c>
      <c r="F609" s="41">
        <v>335</v>
      </c>
    </row>
    <row r="610" spans="1:6" x14ac:dyDescent="0.2">
      <c r="A610" s="29">
        <v>600</v>
      </c>
      <c r="B610" s="103" t="s">
        <v>528</v>
      </c>
      <c r="C610" s="41">
        <v>47</v>
      </c>
      <c r="D610" s="41">
        <v>47</v>
      </c>
      <c r="E610" s="41">
        <v>47</v>
      </c>
      <c r="F610" s="41">
        <v>0</v>
      </c>
    </row>
    <row r="611" spans="1:6" x14ac:dyDescent="0.2">
      <c r="A611" s="29">
        <v>601</v>
      </c>
      <c r="B611" s="103" t="s">
        <v>592</v>
      </c>
      <c r="C611" s="41">
        <v>0</v>
      </c>
      <c r="D611" s="41">
        <v>0</v>
      </c>
      <c r="E611" s="41">
        <v>0</v>
      </c>
      <c r="F611" s="41">
        <v>0</v>
      </c>
    </row>
    <row r="612" spans="1:6" x14ac:dyDescent="0.2">
      <c r="A612" s="29">
        <v>602</v>
      </c>
      <c r="B612" s="103" t="s">
        <v>557</v>
      </c>
      <c r="C612" s="41">
        <v>17</v>
      </c>
      <c r="D612" s="41">
        <v>17</v>
      </c>
      <c r="E612" s="41">
        <v>17</v>
      </c>
      <c r="F612" s="41">
        <v>0</v>
      </c>
    </row>
    <row r="613" spans="1:6" x14ac:dyDescent="0.2">
      <c r="A613" s="29">
        <v>603</v>
      </c>
      <c r="B613" s="103" t="s">
        <v>208</v>
      </c>
      <c r="C613" s="41">
        <v>1164</v>
      </c>
      <c r="D613" s="41">
        <v>1152</v>
      </c>
      <c r="E613" s="41">
        <v>1160</v>
      </c>
      <c r="F613" s="41">
        <v>220</v>
      </c>
    </row>
    <row r="614" spans="1:6" x14ac:dyDescent="0.2">
      <c r="A614" s="29">
        <v>604</v>
      </c>
      <c r="B614" s="103" t="s">
        <v>492</v>
      </c>
      <c r="C614" s="41">
        <v>76</v>
      </c>
      <c r="D614" s="41">
        <v>76</v>
      </c>
      <c r="E614" s="41">
        <v>76</v>
      </c>
      <c r="F614" s="41">
        <v>76</v>
      </c>
    </row>
    <row r="615" spans="1:6" x14ac:dyDescent="0.2">
      <c r="A615" s="29">
        <v>605</v>
      </c>
      <c r="B615" s="103" t="s">
        <v>5</v>
      </c>
      <c r="C615" s="41">
        <v>217</v>
      </c>
      <c r="D615" s="41">
        <v>217</v>
      </c>
      <c r="E615" s="41">
        <v>217</v>
      </c>
      <c r="F615" s="41">
        <v>217</v>
      </c>
    </row>
    <row r="616" spans="1:6" x14ac:dyDescent="0.2">
      <c r="A616" s="29">
        <v>606</v>
      </c>
      <c r="B616" s="103" t="s">
        <v>104</v>
      </c>
      <c r="C616" s="41">
        <v>50</v>
      </c>
      <c r="D616" s="41">
        <v>50</v>
      </c>
      <c r="E616" s="41">
        <v>50</v>
      </c>
      <c r="F616" s="41">
        <v>1</v>
      </c>
    </row>
    <row r="617" spans="1:6" x14ac:dyDescent="0.2">
      <c r="A617" s="29">
        <v>607</v>
      </c>
      <c r="B617" s="103" t="s">
        <v>209</v>
      </c>
      <c r="C617" s="41">
        <v>232</v>
      </c>
      <c r="D617" s="41">
        <v>232</v>
      </c>
      <c r="E617" s="41">
        <v>232</v>
      </c>
      <c r="F617" s="41">
        <v>0</v>
      </c>
    </row>
    <row r="618" spans="1:6" x14ac:dyDescent="0.2">
      <c r="A618" s="29">
        <v>608</v>
      </c>
      <c r="B618" s="103" t="s">
        <v>185</v>
      </c>
      <c r="C618" s="41">
        <v>53</v>
      </c>
      <c r="D618" s="41">
        <v>53</v>
      </c>
      <c r="E618" s="41">
        <v>53</v>
      </c>
      <c r="F618" s="41">
        <v>29</v>
      </c>
    </row>
    <row r="619" spans="1:6" x14ac:dyDescent="0.2">
      <c r="A619" s="29">
        <v>609</v>
      </c>
      <c r="B619" s="103" t="s">
        <v>493</v>
      </c>
      <c r="C619" s="41">
        <v>34</v>
      </c>
      <c r="D619" s="41">
        <v>34</v>
      </c>
      <c r="E619" s="41">
        <v>34</v>
      </c>
      <c r="F619" s="41">
        <v>0</v>
      </c>
    </row>
    <row r="620" spans="1:6" x14ac:dyDescent="0.2">
      <c r="A620" s="29">
        <v>610</v>
      </c>
      <c r="B620" s="103" t="s">
        <v>494</v>
      </c>
      <c r="C620" s="41">
        <v>347</v>
      </c>
      <c r="D620" s="41">
        <v>347</v>
      </c>
      <c r="E620" s="41">
        <v>347</v>
      </c>
      <c r="F620" s="41">
        <v>347</v>
      </c>
    </row>
    <row r="621" spans="1:6" x14ac:dyDescent="0.2">
      <c r="A621" s="29">
        <v>611</v>
      </c>
      <c r="B621" s="103" t="s">
        <v>122</v>
      </c>
      <c r="C621" s="41">
        <v>43</v>
      </c>
      <c r="D621" s="41">
        <v>43</v>
      </c>
      <c r="E621" s="41">
        <v>43</v>
      </c>
      <c r="F621" s="41">
        <v>0</v>
      </c>
    </row>
    <row r="622" spans="1:6" x14ac:dyDescent="0.2">
      <c r="A622" s="29">
        <v>612</v>
      </c>
      <c r="B622" s="103" t="s">
        <v>81</v>
      </c>
      <c r="C622" s="41">
        <v>620</v>
      </c>
      <c r="D622" s="41">
        <v>620</v>
      </c>
      <c r="E622" s="41">
        <v>620</v>
      </c>
      <c r="F622" s="41">
        <v>550</v>
      </c>
    </row>
    <row r="623" spans="1:6" x14ac:dyDescent="0.2">
      <c r="A623" s="29">
        <v>613</v>
      </c>
      <c r="B623" s="103" t="s">
        <v>105</v>
      </c>
      <c r="C623" s="41">
        <v>342</v>
      </c>
      <c r="D623" s="41">
        <v>342</v>
      </c>
      <c r="E623" s="41">
        <v>342</v>
      </c>
      <c r="F623" s="41">
        <v>134</v>
      </c>
    </row>
    <row r="624" spans="1:6" x14ac:dyDescent="0.2">
      <c r="A624" s="29">
        <v>614</v>
      </c>
      <c r="B624" s="103" t="s">
        <v>82</v>
      </c>
      <c r="C624" s="41">
        <v>124</v>
      </c>
      <c r="D624" s="41">
        <v>136</v>
      </c>
      <c r="E624" s="41">
        <v>136</v>
      </c>
      <c r="F624" s="41">
        <v>42</v>
      </c>
    </row>
    <row r="625" spans="1:6" x14ac:dyDescent="0.2">
      <c r="A625" s="29">
        <v>615</v>
      </c>
      <c r="B625" s="103" t="s">
        <v>727</v>
      </c>
      <c r="C625" s="41">
        <v>0</v>
      </c>
      <c r="D625" s="41">
        <v>4</v>
      </c>
      <c r="E625" s="41">
        <v>9</v>
      </c>
      <c r="F625" s="41">
        <v>9</v>
      </c>
    </row>
    <row r="626" spans="1:6" x14ac:dyDescent="0.2">
      <c r="A626" s="209" t="s">
        <v>594</v>
      </c>
      <c r="B626" s="210"/>
      <c r="C626" s="41">
        <f>SUM(C11:C625)</f>
        <v>2113539</v>
      </c>
      <c r="D626" s="41">
        <f t="shared" ref="D626:F626" si="0">SUM(D11:D625)</f>
        <v>2126310</v>
      </c>
      <c r="E626" s="41">
        <f t="shared" si="0"/>
        <v>2123603</v>
      </c>
      <c r="F626" s="41">
        <f t="shared" si="0"/>
        <v>1910464</v>
      </c>
    </row>
    <row r="627" spans="1:6" x14ac:dyDescent="0.2">
      <c r="A627" s="211" t="s">
        <v>355</v>
      </c>
      <c r="B627" s="45" t="s">
        <v>39</v>
      </c>
      <c r="C627" s="41">
        <v>5357335</v>
      </c>
      <c r="D627" s="41">
        <v>5375784</v>
      </c>
      <c r="E627" s="41">
        <v>5341485</v>
      </c>
      <c r="F627" s="214"/>
    </row>
    <row r="628" spans="1:6" x14ac:dyDescent="0.2">
      <c r="A628" s="212"/>
      <c r="B628" s="45" t="s">
        <v>165</v>
      </c>
      <c r="C628" s="41">
        <v>1621469</v>
      </c>
      <c r="D628" s="41">
        <v>1244660</v>
      </c>
      <c r="E628" s="41">
        <v>1438528</v>
      </c>
      <c r="F628" s="215"/>
    </row>
    <row r="629" spans="1:6" x14ac:dyDescent="0.2">
      <c r="A629" s="213"/>
      <c r="B629" s="45" t="s">
        <v>97</v>
      </c>
      <c r="C629" s="41">
        <v>2471022</v>
      </c>
      <c r="D629" s="41">
        <v>2486902</v>
      </c>
      <c r="E629" s="41">
        <v>2400702</v>
      </c>
      <c r="F629" s="216"/>
    </row>
    <row r="630" spans="1:6" ht="21" thickBot="1" x14ac:dyDescent="0.25">
      <c r="A630" s="217" t="s">
        <v>4</v>
      </c>
      <c r="B630" s="218"/>
      <c r="C630" s="167">
        <f>SUM(C626:C629)</f>
        <v>11563365</v>
      </c>
      <c r="D630" s="167">
        <f>SUM(D626:D629)</f>
        <v>11233656</v>
      </c>
      <c r="E630" s="167">
        <f>SUM(E626:E629)</f>
        <v>11304318</v>
      </c>
      <c r="F630" s="167">
        <f>SUM(F11:F625)</f>
        <v>1910464</v>
      </c>
    </row>
    <row r="631" spans="1:6" x14ac:dyDescent="0.2">
      <c r="A631" s="19"/>
      <c r="B631" s="19"/>
      <c r="C631" s="170"/>
      <c r="D631" s="170"/>
      <c r="E631" s="170"/>
      <c r="F631" s="19"/>
    </row>
    <row r="632" spans="1:6" ht="31.5" customHeight="1" x14ac:dyDescent="0.2">
      <c r="A632" s="19"/>
      <c r="B632" s="220" t="s">
        <v>283</v>
      </c>
      <c r="C632" s="220"/>
      <c r="D632" s="220"/>
      <c r="E632" s="220"/>
      <c r="F632" s="220"/>
    </row>
    <row r="633" spans="1:6" ht="58.5" customHeight="1" x14ac:dyDescent="0.2">
      <c r="A633" s="19"/>
      <c r="B633" s="30" t="s">
        <v>0</v>
      </c>
      <c r="C633" s="221" t="s">
        <v>197</v>
      </c>
      <c r="D633" s="221"/>
      <c r="E633" s="221"/>
      <c r="F633" s="221"/>
    </row>
    <row r="634" spans="1:6" x14ac:dyDescent="0.2">
      <c r="A634" s="19"/>
      <c r="B634" s="20"/>
      <c r="C634" s="219"/>
      <c r="D634" s="219"/>
      <c r="E634" s="219"/>
      <c r="F634" s="219"/>
    </row>
    <row r="635" spans="1:6" ht="15" x14ac:dyDescent="0.2">
      <c r="A635" s="169" t="s">
        <v>604</v>
      </c>
      <c r="B635" s="78" t="s">
        <v>670</v>
      </c>
      <c r="C635" s="219"/>
      <c r="D635" s="219"/>
      <c r="E635" s="219"/>
      <c r="F635" s="219"/>
    </row>
    <row r="636" spans="1:6" ht="15" x14ac:dyDescent="0.2">
      <c r="A636" s="169" t="s">
        <v>603</v>
      </c>
      <c r="B636" s="78" t="s">
        <v>561</v>
      </c>
      <c r="C636" s="20"/>
      <c r="D636" s="20"/>
      <c r="E636" s="20"/>
      <c r="F636" s="20"/>
    </row>
    <row r="637" spans="1:6" ht="25.5" x14ac:dyDescent="0.2">
      <c r="A637" s="169" t="s">
        <v>672</v>
      </c>
      <c r="B637" s="168" t="s">
        <v>673</v>
      </c>
      <c r="C637" s="20"/>
      <c r="D637" s="20"/>
      <c r="E637" s="20"/>
      <c r="F637" s="20"/>
    </row>
    <row r="638" spans="1:6" ht="15" customHeight="1" x14ac:dyDescent="0.2">
      <c r="A638" s="169" t="s">
        <v>606</v>
      </c>
      <c r="B638" s="168" t="s">
        <v>674</v>
      </c>
      <c r="C638" s="57"/>
      <c r="D638" s="57"/>
      <c r="E638" s="58"/>
      <c r="F638" s="19"/>
    </row>
    <row r="639" spans="1:6" x14ac:dyDescent="0.2">
      <c r="A639" s="19"/>
      <c r="B639" s="19"/>
      <c r="C639" s="57"/>
      <c r="D639" s="57"/>
      <c r="E639" s="58"/>
      <c r="F639" s="19"/>
    </row>
    <row r="640" spans="1:6" x14ac:dyDescent="0.2">
      <c r="A640" s="19"/>
      <c r="B640" s="19"/>
      <c r="C640" s="57"/>
      <c r="D640" s="57"/>
      <c r="E640" s="58"/>
      <c r="F640" s="19"/>
    </row>
    <row r="641" spans="1:6" x14ac:dyDescent="0.2">
      <c r="A641" s="19"/>
      <c r="B641" s="19"/>
      <c r="C641" s="19"/>
      <c r="D641" s="19"/>
      <c r="E641" s="19"/>
      <c r="F641" s="19"/>
    </row>
    <row r="642" spans="1:6" x14ac:dyDescent="0.2">
      <c r="A642" s="19"/>
      <c r="B642" s="19"/>
      <c r="C642" s="19"/>
      <c r="D642" s="19"/>
      <c r="E642" s="19"/>
      <c r="F642" s="19"/>
    </row>
    <row r="643" spans="1:6" x14ac:dyDescent="0.2">
      <c r="A643" s="19"/>
      <c r="B643" s="19"/>
      <c r="C643" s="19"/>
      <c r="D643" s="19"/>
      <c r="E643" s="19"/>
      <c r="F643" s="19"/>
    </row>
    <row r="644" spans="1:6" x14ac:dyDescent="0.2">
      <c r="A644" s="19"/>
      <c r="B644" s="19"/>
      <c r="C644" s="19"/>
      <c r="D644" s="19"/>
      <c r="E644" s="19"/>
      <c r="F644" s="19"/>
    </row>
    <row r="645" spans="1:6" x14ac:dyDescent="0.2">
      <c r="A645" s="19"/>
      <c r="B645" s="19"/>
      <c r="C645" s="19"/>
      <c r="D645" s="19"/>
      <c r="E645" s="19"/>
      <c r="F645" s="19"/>
    </row>
    <row r="646" spans="1:6" x14ac:dyDescent="0.2">
      <c r="A646" s="19"/>
      <c r="B646" s="19"/>
      <c r="C646" s="19"/>
      <c r="D646" s="19"/>
      <c r="E646" s="19"/>
      <c r="F646" s="19"/>
    </row>
    <row r="647" spans="1:6" x14ac:dyDescent="0.2">
      <c r="A647" s="19"/>
      <c r="B647" s="19"/>
      <c r="C647" s="19"/>
      <c r="D647" s="19"/>
      <c r="E647" s="19"/>
      <c r="F647" s="19"/>
    </row>
    <row r="648" spans="1:6" x14ac:dyDescent="0.2">
      <c r="A648" s="19"/>
      <c r="B648" s="19"/>
      <c r="C648" s="19"/>
      <c r="D648" s="19"/>
      <c r="E648" s="19"/>
      <c r="F648" s="19"/>
    </row>
    <row r="649" spans="1:6" x14ac:dyDescent="0.2">
      <c r="A649" s="19"/>
      <c r="B649" s="19"/>
      <c r="C649" s="19"/>
      <c r="D649" s="19"/>
      <c r="E649" s="19"/>
      <c r="F649" s="19"/>
    </row>
    <row r="650" spans="1:6" x14ac:dyDescent="0.2">
      <c r="A650" s="19"/>
      <c r="B650" s="19"/>
      <c r="C650" s="19"/>
      <c r="D650" s="19"/>
      <c r="E650" s="19"/>
      <c r="F650" s="19"/>
    </row>
    <row r="651" spans="1:6" x14ac:dyDescent="0.2">
      <c r="A651" s="19"/>
      <c r="B651" s="19"/>
      <c r="C651" s="19"/>
      <c r="D651" s="19"/>
      <c r="E651" s="19"/>
      <c r="F651" s="19"/>
    </row>
    <row r="652" spans="1:6" x14ac:dyDescent="0.2">
      <c r="A652" s="19"/>
      <c r="B652" s="19"/>
      <c r="C652" s="19"/>
      <c r="D652" s="19"/>
      <c r="E652" s="19"/>
      <c r="F652" s="19"/>
    </row>
    <row r="653" spans="1:6" x14ac:dyDescent="0.2">
      <c r="A653" s="19"/>
      <c r="B653" s="19"/>
      <c r="C653" s="19"/>
      <c r="D653" s="19"/>
      <c r="E653" s="19"/>
      <c r="F653" s="19"/>
    </row>
    <row r="654" spans="1:6" x14ac:dyDescent="0.2">
      <c r="A654" s="19"/>
      <c r="B654" s="19"/>
      <c r="C654" s="19"/>
      <c r="D654" s="19"/>
      <c r="E654" s="19"/>
      <c r="F654" s="19"/>
    </row>
    <row r="655" spans="1:6" x14ac:dyDescent="0.2">
      <c r="A655" s="19"/>
      <c r="B655" s="19"/>
      <c r="C655" s="19"/>
      <c r="D655" s="19"/>
      <c r="E655" s="19"/>
      <c r="F655" s="19"/>
    </row>
    <row r="656" spans="1:6" x14ac:dyDescent="0.2">
      <c r="A656" s="19"/>
      <c r="B656" s="19"/>
      <c r="C656" s="19"/>
      <c r="D656" s="19"/>
      <c r="E656" s="19"/>
      <c r="F656" s="19"/>
    </row>
    <row r="657" spans="1:6" x14ac:dyDescent="0.2">
      <c r="A657" s="19"/>
      <c r="B657" s="19"/>
      <c r="C657" s="19"/>
      <c r="D657" s="19"/>
      <c r="E657" s="19"/>
      <c r="F657" s="19"/>
    </row>
    <row r="658" spans="1:6" x14ac:dyDescent="0.2">
      <c r="A658" s="19"/>
      <c r="B658" s="19"/>
      <c r="C658" s="19"/>
      <c r="D658" s="19"/>
      <c r="E658" s="19"/>
      <c r="F658" s="19"/>
    </row>
    <row r="659" spans="1:6" x14ac:dyDescent="0.2">
      <c r="A659" s="19"/>
      <c r="B659" s="19"/>
      <c r="C659" s="19"/>
      <c r="D659" s="19"/>
      <c r="E659" s="19"/>
      <c r="F659" s="19"/>
    </row>
    <row r="660" spans="1:6" x14ac:dyDescent="0.2">
      <c r="A660" s="19"/>
      <c r="B660" s="19"/>
      <c r="C660" s="19"/>
      <c r="D660" s="19"/>
      <c r="E660" s="19"/>
      <c r="F660" s="19"/>
    </row>
    <row r="661" spans="1:6" x14ac:dyDescent="0.2">
      <c r="A661" s="19"/>
      <c r="B661" s="19"/>
      <c r="C661" s="19"/>
      <c r="D661" s="19"/>
      <c r="E661" s="19"/>
      <c r="F661" s="19"/>
    </row>
    <row r="662" spans="1:6" x14ac:dyDescent="0.2">
      <c r="A662" s="19"/>
      <c r="B662" s="19"/>
      <c r="C662" s="19"/>
      <c r="D662" s="19"/>
      <c r="E662" s="19"/>
      <c r="F662" s="19"/>
    </row>
    <row r="663" spans="1:6" x14ac:dyDescent="0.2">
      <c r="A663" s="19"/>
      <c r="B663" s="19"/>
      <c r="C663" s="19"/>
      <c r="D663" s="19"/>
      <c r="E663" s="19"/>
      <c r="F663" s="19"/>
    </row>
    <row r="664" spans="1:6" x14ac:dyDescent="0.2">
      <c r="A664" s="19"/>
      <c r="B664" s="19"/>
      <c r="C664" s="19"/>
      <c r="D664" s="19"/>
      <c r="E664" s="19"/>
      <c r="F664" s="19"/>
    </row>
    <row r="665" spans="1:6" x14ac:dyDescent="0.2">
      <c r="A665" s="19"/>
      <c r="B665" s="19"/>
      <c r="C665" s="19"/>
      <c r="D665" s="19"/>
      <c r="E665" s="19"/>
      <c r="F665" s="19"/>
    </row>
    <row r="666" spans="1:6" x14ac:dyDescent="0.2">
      <c r="A666" s="19"/>
      <c r="B666" s="19"/>
      <c r="C666" s="19"/>
      <c r="D666" s="19"/>
      <c r="E666" s="19"/>
      <c r="F666" s="19"/>
    </row>
    <row r="667" spans="1:6" x14ac:dyDescent="0.2">
      <c r="A667" s="19"/>
      <c r="B667" s="19"/>
      <c r="C667" s="19"/>
      <c r="D667" s="19"/>
      <c r="E667" s="19"/>
      <c r="F667" s="19"/>
    </row>
    <row r="668" spans="1:6" x14ac:dyDescent="0.2">
      <c r="A668" s="19"/>
      <c r="B668" s="19"/>
      <c r="C668" s="19"/>
      <c r="D668" s="19"/>
      <c r="E668" s="19"/>
      <c r="F668" s="19"/>
    </row>
    <row r="669" spans="1:6" x14ac:dyDescent="0.2">
      <c r="A669" s="19"/>
      <c r="B669" s="19"/>
      <c r="C669" s="19"/>
      <c r="D669" s="19"/>
      <c r="E669" s="19"/>
      <c r="F669" s="19"/>
    </row>
    <row r="670" spans="1:6" x14ac:dyDescent="0.2">
      <c r="A670" s="19"/>
      <c r="B670" s="19"/>
      <c r="C670" s="19"/>
      <c r="D670" s="19"/>
      <c r="E670" s="19"/>
      <c r="F670" s="19"/>
    </row>
    <row r="671" spans="1:6" x14ac:dyDescent="0.2">
      <c r="A671" s="19"/>
      <c r="B671" s="19"/>
      <c r="C671" s="19"/>
      <c r="D671" s="19"/>
      <c r="E671" s="19"/>
      <c r="F671" s="19"/>
    </row>
    <row r="672" spans="1:6" x14ac:dyDescent="0.2">
      <c r="A672" s="19"/>
      <c r="B672" s="19"/>
      <c r="C672" s="19"/>
      <c r="D672" s="19"/>
      <c r="E672" s="19"/>
      <c r="F672" s="19"/>
    </row>
    <row r="673" spans="1:6" x14ac:dyDescent="0.2">
      <c r="A673" s="19"/>
      <c r="B673" s="19"/>
      <c r="C673" s="19"/>
      <c r="D673" s="19"/>
      <c r="E673" s="19"/>
      <c r="F673" s="19"/>
    </row>
    <row r="674" spans="1:6" x14ac:dyDescent="0.2">
      <c r="A674" s="19"/>
      <c r="B674" s="19"/>
      <c r="C674" s="19"/>
      <c r="D674" s="19"/>
      <c r="E674" s="19"/>
      <c r="F674" s="19"/>
    </row>
    <row r="675" spans="1:6" x14ac:dyDescent="0.2">
      <c r="A675" s="19"/>
      <c r="B675" s="19"/>
      <c r="C675" s="19"/>
      <c r="D675" s="19"/>
      <c r="E675" s="19"/>
      <c r="F675" s="19"/>
    </row>
    <row r="676" spans="1:6" x14ac:dyDescent="0.2">
      <c r="A676" s="19"/>
      <c r="B676" s="19"/>
      <c r="C676" s="19"/>
      <c r="D676" s="19"/>
      <c r="E676" s="19"/>
      <c r="F676" s="19"/>
    </row>
    <row r="677" spans="1:6" x14ac:dyDescent="0.2">
      <c r="A677" s="19"/>
      <c r="B677" s="19"/>
      <c r="C677" s="19"/>
      <c r="D677" s="19"/>
      <c r="E677" s="19"/>
      <c r="F677" s="19"/>
    </row>
    <row r="678" spans="1:6" x14ac:dyDescent="0.2">
      <c r="A678" s="19"/>
      <c r="B678" s="19"/>
      <c r="C678" s="19"/>
      <c r="D678" s="19"/>
      <c r="E678" s="19"/>
      <c r="F678" s="19"/>
    </row>
    <row r="679" spans="1:6" x14ac:dyDescent="0.2">
      <c r="A679" s="19"/>
      <c r="B679" s="19"/>
      <c r="C679" s="19"/>
      <c r="D679" s="19"/>
      <c r="E679" s="19"/>
      <c r="F679" s="19"/>
    </row>
    <row r="680" spans="1:6" x14ac:dyDescent="0.2">
      <c r="A680" s="19"/>
      <c r="B680" s="19"/>
      <c r="C680" s="19"/>
      <c r="D680" s="19"/>
      <c r="E680" s="19"/>
      <c r="F680" s="19"/>
    </row>
    <row r="681" spans="1:6" x14ac:dyDescent="0.2">
      <c r="A681" s="19"/>
      <c r="B681" s="19"/>
      <c r="C681" s="19"/>
      <c r="D681" s="19"/>
      <c r="E681" s="19"/>
      <c r="F681" s="19"/>
    </row>
    <row r="682" spans="1:6" x14ac:dyDescent="0.2">
      <c r="A682" s="19"/>
      <c r="B682" s="19"/>
      <c r="C682" s="19"/>
      <c r="D682" s="19"/>
      <c r="E682" s="19"/>
      <c r="F682" s="19"/>
    </row>
    <row r="683" spans="1:6" x14ac:dyDescent="0.2">
      <c r="A683" s="19"/>
      <c r="B683" s="19"/>
      <c r="C683" s="19"/>
      <c r="D683" s="19"/>
      <c r="E683" s="19"/>
      <c r="F683" s="19"/>
    </row>
    <row r="684" spans="1:6" x14ac:dyDescent="0.2">
      <c r="A684" s="19"/>
      <c r="B684" s="19"/>
      <c r="C684" s="19"/>
      <c r="D684" s="19"/>
      <c r="E684" s="19"/>
      <c r="F684" s="19"/>
    </row>
    <row r="685" spans="1:6" x14ac:dyDescent="0.2">
      <c r="A685" s="19"/>
      <c r="B685" s="19"/>
      <c r="C685" s="19"/>
      <c r="D685" s="19"/>
      <c r="E685" s="19"/>
      <c r="F685" s="19"/>
    </row>
    <row r="686" spans="1:6" x14ac:dyDescent="0.2">
      <c r="A686" s="19"/>
      <c r="B686" s="19"/>
      <c r="C686" s="19"/>
      <c r="D686" s="19"/>
      <c r="E686" s="19"/>
      <c r="F686" s="19"/>
    </row>
    <row r="687" spans="1:6" x14ac:dyDescent="0.2">
      <c r="A687" s="19"/>
      <c r="B687" s="19"/>
      <c r="C687" s="19"/>
      <c r="D687" s="19"/>
      <c r="E687" s="19"/>
      <c r="F687" s="19"/>
    </row>
    <row r="688" spans="1:6" x14ac:dyDescent="0.2">
      <c r="A688" s="19"/>
      <c r="B688" s="19"/>
      <c r="C688" s="19"/>
      <c r="D688" s="19"/>
      <c r="E688" s="19"/>
      <c r="F688" s="19"/>
    </row>
    <row r="689" spans="1:6" x14ac:dyDescent="0.2">
      <c r="A689" s="19"/>
      <c r="B689" s="19"/>
      <c r="C689" s="19"/>
      <c r="D689" s="19"/>
      <c r="E689" s="19"/>
      <c r="F689" s="19"/>
    </row>
    <row r="690" spans="1:6" x14ac:dyDescent="0.2">
      <c r="A690" s="19"/>
      <c r="B690" s="19"/>
      <c r="C690" s="19"/>
      <c r="D690" s="19"/>
      <c r="E690" s="19"/>
      <c r="F690" s="19"/>
    </row>
    <row r="691" spans="1:6" x14ac:dyDescent="0.2">
      <c r="A691" s="19"/>
      <c r="B691" s="19"/>
      <c r="C691" s="19"/>
      <c r="D691" s="19"/>
      <c r="E691" s="19"/>
      <c r="F691" s="19"/>
    </row>
    <row r="692" spans="1:6" x14ac:dyDescent="0.2">
      <c r="A692" s="19"/>
      <c r="B692" s="19"/>
      <c r="C692" s="19"/>
      <c r="D692" s="19"/>
      <c r="E692" s="19"/>
      <c r="F692" s="19"/>
    </row>
    <row r="693" spans="1:6" x14ac:dyDescent="0.2">
      <c r="A693" s="19"/>
      <c r="B693" s="19"/>
      <c r="C693" s="19"/>
      <c r="D693" s="19"/>
      <c r="E693" s="19"/>
      <c r="F693" s="19"/>
    </row>
    <row r="694" spans="1:6" x14ac:dyDescent="0.2">
      <c r="A694" s="19"/>
      <c r="B694" s="19"/>
      <c r="C694" s="19"/>
      <c r="D694" s="19"/>
      <c r="E694" s="19"/>
      <c r="F694" s="19"/>
    </row>
    <row r="695" spans="1:6" x14ac:dyDescent="0.2">
      <c r="A695" s="19"/>
      <c r="B695" s="19"/>
      <c r="C695" s="19"/>
      <c r="D695" s="19"/>
      <c r="E695" s="19"/>
      <c r="F695" s="19"/>
    </row>
    <row r="696" spans="1:6" x14ac:dyDescent="0.2">
      <c r="A696" s="19"/>
      <c r="B696" s="19"/>
      <c r="C696" s="19"/>
      <c r="D696" s="19"/>
      <c r="E696" s="19"/>
      <c r="F696" s="19"/>
    </row>
    <row r="697" spans="1:6" x14ac:dyDescent="0.2">
      <c r="A697" s="19"/>
      <c r="B697" s="19"/>
      <c r="C697" s="19"/>
      <c r="D697" s="19"/>
      <c r="E697" s="19"/>
      <c r="F697" s="19"/>
    </row>
    <row r="698" spans="1:6" x14ac:dyDescent="0.2">
      <c r="A698" s="19"/>
      <c r="B698" s="19"/>
      <c r="C698" s="19"/>
      <c r="D698" s="19"/>
      <c r="E698" s="19"/>
      <c r="F698" s="19"/>
    </row>
    <row r="699" spans="1:6" x14ac:dyDescent="0.2">
      <c r="A699" s="19"/>
      <c r="B699" s="19"/>
      <c r="C699" s="19"/>
      <c r="D699" s="19"/>
      <c r="E699" s="19"/>
      <c r="F699" s="19"/>
    </row>
    <row r="700" spans="1:6" x14ac:dyDescent="0.2">
      <c r="A700" s="19"/>
      <c r="B700" s="19"/>
      <c r="C700" s="19"/>
      <c r="D700" s="19"/>
      <c r="E700" s="19"/>
      <c r="F700" s="19"/>
    </row>
    <row r="701" spans="1:6" x14ac:dyDescent="0.2">
      <c r="A701" s="19"/>
      <c r="B701" s="19"/>
      <c r="C701" s="19"/>
      <c r="D701" s="19"/>
      <c r="E701" s="19"/>
      <c r="F701" s="19"/>
    </row>
    <row r="702" spans="1:6" x14ac:dyDescent="0.2">
      <c r="A702" s="19"/>
      <c r="B702" s="19"/>
      <c r="C702" s="19"/>
      <c r="D702" s="19"/>
      <c r="E702" s="19"/>
      <c r="F702" s="19"/>
    </row>
    <row r="703" spans="1:6" x14ac:dyDescent="0.2">
      <c r="A703" s="19"/>
      <c r="B703" s="19"/>
      <c r="C703" s="19"/>
      <c r="D703" s="19"/>
      <c r="E703" s="19"/>
      <c r="F703" s="19"/>
    </row>
    <row r="704" spans="1:6" x14ac:dyDescent="0.2">
      <c r="A704" s="19"/>
      <c r="B704" s="19"/>
      <c r="C704" s="19"/>
      <c r="D704" s="19"/>
      <c r="E704" s="19"/>
      <c r="F704" s="19"/>
    </row>
    <row r="705" spans="1:6" x14ac:dyDescent="0.2">
      <c r="A705" s="19"/>
      <c r="B705" s="19"/>
      <c r="C705" s="19"/>
      <c r="D705" s="19"/>
      <c r="E705" s="19"/>
      <c r="F705" s="19"/>
    </row>
    <row r="706" spans="1:6" x14ac:dyDescent="0.2">
      <c r="A706" s="19"/>
      <c r="B706" s="19"/>
      <c r="C706" s="19"/>
      <c r="D706" s="19"/>
      <c r="E706" s="19"/>
      <c r="F706" s="19"/>
    </row>
    <row r="707" spans="1:6" x14ac:dyDescent="0.2">
      <c r="A707" s="19"/>
      <c r="B707" s="19"/>
      <c r="C707" s="19"/>
      <c r="D707" s="19"/>
      <c r="E707" s="19"/>
      <c r="F707" s="19"/>
    </row>
    <row r="708" spans="1:6" x14ac:dyDescent="0.2">
      <c r="A708" s="19"/>
      <c r="B708" s="19"/>
      <c r="C708" s="19"/>
      <c r="D708" s="19"/>
      <c r="E708" s="19"/>
      <c r="F708" s="19"/>
    </row>
    <row r="709" spans="1:6" x14ac:dyDescent="0.2">
      <c r="A709" s="19"/>
      <c r="B709" s="19"/>
      <c r="C709" s="19"/>
      <c r="D709" s="19"/>
      <c r="E709" s="19"/>
      <c r="F709" s="19"/>
    </row>
    <row r="710" spans="1:6" x14ac:dyDescent="0.2">
      <c r="A710" s="19"/>
      <c r="B710" s="19"/>
      <c r="C710" s="19"/>
      <c r="D710" s="19"/>
      <c r="E710" s="19"/>
      <c r="F710" s="19"/>
    </row>
    <row r="711" spans="1:6" x14ac:dyDescent="0.2">
      <c r="A711" s="19"/>
      <c r="B711" s="19"/>
      <c r="C711" s="19"/>
      <c r="D711" s="19"/>
      <c r="E711" s="19"/>
      <c r="F711" s="19"/>
    </row>
    <row r="712" spans="1:6" x14ac:dyDescent="0.2">
      <c r="A712" s="19"/>
      <c r="B712" s="19"/>
      <c r="C712" s="19"/>
      <c r="D712" s="19"/>
      <c r="E712" s="19"/>
      <c r="F712" s="19"/>
    </row>
    <row r="713" spans="1:6" x14ac:dyDescent="0.2">
      <c r="A713" s="19"/>
      <c r="B713" s="19"/>
      <c r="C713" s="19"/>
      <c r="D713" s="19"/>
      <c r="E713" s="19"/>
      <c r="F713" s="19"/>
    </row>
    <row r="714" spans="1:6" x14ac:dyDescent="0.2">
      <c r="A714" s="19"/>
      <c r="B714" s="19"/>
      <c r="C714" s="19"/>
      <c r="D714" s="19"/>
      <c r="E714" s="19"/>
      <c r="F714" s="19"/>
    </row>
    <row r="715" spans="1:6" x14ac:dyDescent="0.2">
      <c r="A715" s="19"/>
      <c r="B715" s="19"/>
      <c r="C715" s="19"/>
      <c r="D715" s="19"/>
      <c r="E715" s="19"/>
      <c r="F715" s="19"/>
    </row>
    <row r="716" spans="1:6" x14ac:dyDescent="0.2">
      <c r="A716" s="19"/>
      <c r="B716" s="19"/>
      <c r="C716" s="19"/>
      <c r="D716" s="19"/>
      <c r="E716" s="19"/>
      <c r="F716" s="19"/>
    </row>
    <row r="717" spans="1:6" x14ac:dyDescent="0.2">
      <c r="A717" s="19"/>
      <c r="B717" s="19"/>
      <c r="C717" s="19"/>
      <c r="D717" s="19"/>
      <c r="E717" s="19"/>
      <c r="F717" s="19"/>
    </row>
    <row r="718" spans="1:6" x14ac:dyDescent="0.2">
      <c r="A718" s="19"/>
      <c r="B718" s="19"/>
      <c r="C718" s="19"/>
      <c r="D718" s="19"/>
      <c r="E718" s="19"/>
      <c r="F718" s="19"/>
    </row>
    <row r="719" spans="1:6" x14ac:dyDescent="0.2">
      <c r="A719" s="19"/>
      <c r="B719" s="19"/>
      <c r="C719" s="19"/>
      <c r="D719" s="19"/>
      <c r="E719" s="19"/>
      <c r="F719" s="19"/>
    </row>
    <row r="720" spans="1:6" x14ac:dyDescent="0.2">
      <c r="A720" s="19"/>
      <c r="B720" s="19"/>
      <c r="C720" s="19"/>
      <c r="D720" s="19"/>
      <c r="E720" s="19"/>
      <c r="F720" s="19"/>
    </row>
    <row r="721" spans="1:6" x14ac:dyDescent="0.2">
      <c r="A721" s="19"/>
      <c r="B721" s="19"/>
      <c r="C721" s="19"/>
      <c r="D721" s="19"/>
      <c r="E721" s="19"/>
      <c r="F721" s="19"/>
    </row>
    <row r="722" spans="1:6" x14ac:dyDescent="0.2">
      <c r="A722" s="19"/>
      <c r="B722" s="19"/>
      <c r="C722" s="19"/>
      <c r="D722" s="19"/>
      <c r="E722" s="19"/>
      <c r="F722" s="19"/>
    </row>
    <row r="723" spans="1:6" x14ac:dyDescent="0.2">
      <c r="A723" s="19"/>
      <c r="B723" s="19"/>
      <c r="C723" s="19"/>
      <c r="D723" s="19"/>
      <c r="E723" s="19"/>
      <c r="F723" s="19"/>
    </row>
    <row r="724" spans="1:6" x14ac:dyDescent="0.2">
      <c r="A724" s="19"/>
      <c r="B724" s="19"/>
      <c r="C724" s="19"/>
      <c r="D724" s="19"/>
      <c r="E724" s="19"/>
      <c r="F724" s="19"/>
    </row>
    <row r="725" spans="1:6" x14ac:dyDescent="0.2">
      <c r="A725" s="19"/>
      <c r="B725" s="19"/>
      <c r="C725" s="19"/>
      <c r="D725" s="19"/>
      <c r="E725" s="19"/>
      <c r="F725" s="19"/>
    </row>
    <row r="726" spans="1:6" x14ac:dyDescent="0.2">
      <c r="A726" s="19"/>
      <c r="B726" s="19"/>
      <c r="C726" s="19"/>
      <c r="D726" s="19"/>
      <c r="E726" s="19"/>
      <c r="F726" s="19"/>
    </row>
    <row r="727" spans="1:6" x14ac:dyDescent="0.2">
      <c r="A727" s="19"/>
      <c r="B727" s="19"/>
      <c r="C727" s="19"/>
      <c r="D727" s="19"/>
      <c r="E727" s="19"/>
      <c r="F727" s="19"/>
    </row>
    <row r="728" spans="1:6" x14ac:dyDescent="0.2">
      <c r="A728" s="19"/>
      <c r="B728" s="19"/>
      <c r="C728" s="19"/>
      <c r="D728" s="19"/>
      <c r="E728" s="19"/>
      <c r="F728" s="19"/>
    </row>
    <row r="729" spans="1:6" x14ac:dyDescent="0.2">
      <c r="A729" s="19"/>
      <c r="B729" s="19"/>
      <c r="C729" s="19"/>
      <c r="D729" s="19"/>
      <c r="E729" s="19"/>
      <c r="F729" s="19"/>
    </row>
    <row r="730" spans="1:6" x14ac:dyDescent="0.2">
      <c r="A730" s="19"/>
      <c r="B730" s="19"/>
      <c r="C730" s="19"/>
      <c r="D730" s="19"/>
      <c r="E730" s="19"/>
      <c r="F730" s="19"/>
    </row>
    <row r="731" spans="1:6" x14ac:dyDescent="0.2">
      <c r="A731" s="19"/>
      <c r="B731" s="19"/>
      <c r="C731" s="19"/>
      <c r="D731" s="19"/>
      <c r="E731" s="19"/>
      <c r="F731" s="19"/>
    </row>
    <row r="732" spans="1:6" x14ac:dyDescent="0.2">
      <c r="A732" s="19"/>
      <c r="B732" s="19"/>
      <c r="C732" s="19"/>
      <c r="D732" s="19"/>
      <c r="E732" s="19"/>
      <c r="F732" s="19"/>
    </row>
    <row r="733" spans="1:6" x14ac:dyDescent="0.2">
      <c r="A733" s="19"/>
      <c r="B733" s="19"/>
      <c r="C733" s="19"/>
      <c r="D733" s="19"/>
      <c r="E733" s="19"/>
      <c r="F733" s="19"/>
    </row>
    <row r="734" spans="1:6" x14ac:dyDescent="0.2">
      <c r="A734" s="19"/>
      <c r="B734" s="19"/>
      <c r="C734" s="19"/>
      <c r="D734" s="19"/>
      <c r="E734" s="19"/>
      <c r="F734" s="19"/>
    </row>
    <row r="735" spans="1:6" x14ac:dyDescent="0.2">
      <c r="A735" s="19"/>
      <c r="B735" s="19"/>
      <c r="C735" s="19"/>
      <c r="D735" s="19"/>
      <c r="E735" s="19"/>
      <c r="F735" s="19"/>
    </row>
    <row r="736" spans="1:6" x14ac:dyDescent="0.2">
      <c r="A736" s="19"/>
      <c r="B736" s="19"/>
      <c r="C736" s="19"/>
      <c r="D736" s="19"/>
      <c r="E736" s="19"/>
      <c r="F736" s="19"/>
    </row>
    <row r="737" spans="1:6" x14ac:dyDescent="0.2">
      <c r="A737" s="19"/>
      <c r="B737" s="19"/>
      <c r="C737" s="19"/>
      <c r="D737" s="19"/>
      <c r="E737" s="19"/>
      <c r="F737" s="19"/>
    </row>
    <row r="738" spans="1:6" x14ac:dyDescent="0.2">
      <c r="A738" s="19"/>
      <c r="B738" s="19"/>
      <c r="C738" s="19"/>
      <c r="D738" s="19"/>
      <c r="E738" s="19"/>
      <c r="F738" s="19"/>
    </row>
    <row r="739" spans="1:6" x14ac:dyDescent="0.2">
      <c r="A739" s="19"/>
      <c r="B739" s="19"/>
      <c r="C739" s="19"/>
      <c r="D739" s="19"/>
      <c r="E739" s="19"/>
      <c r="F739" s="19"/>
    </row>
    <row r="740" spans="1:6" x14ac:dyDescent="0.2">
      <c r="A740" s="19"/>
      <c r="B740" s="19"/>
      <c r="C740" s="19"/>
      <c r="D740" s="19"/>
      <c r="E740" s="19"/>
      <c r="F740" s="19"/>
    </row>
    <row r="741" spans="1:6" x14ac:dyDescent="0.2">
      <c r="A741" s="19"/>
      <c r="B741" s="19"/>
      <c r="C741" s="19"/>
      <c r="D741" s="19"/>
      <c r="E741" s="19"/>
      <c r="F741" s="19"/>
    </row>
    <row r="742" spans="1:6" x14ac:dyDescent="0.2">
      <c r="A742" s="19"/>
      <c r="B742" s="19"/>
      <c r="C742" s="19"/>
      <c r="D742" s="19"/>
      <c r="E742" s="19"/>
      <c r="F742" s="19"/>
    </row>
    <row r="743" spans="1:6" x14ac:dyDescent="0.2">
      <c r="A743" s="19"/>
      <c r="B743" s="19"/>
      <c r="C743" s="19"/>
      <c r="D743" s="19"/>
      <c r="E743" s="19"/>
      <c r="F743" s="19"/>
    </row>
    <row r="744" spans="1:6" x14ac:dyDescent="0.2"/>
    <row r="745" spans="1:6" x14ac:dyDescent="0.2"/>
    <row r="746" spans="1:6" x14ac:dyDescent="0.2"/>
    <row r="747" spans="1:6" x14ac:dyDescent="0.2"/>
    <row r="748" spans="1:6" x14ac:dyDescent="0.2"/>
    <row r="749" spans="1:6" x14ac:dyDescent="0.2"/>
    <row r="750" spans="1:6" x14ac:dyDescent="0.2"/>
    <row r="751" spans="1:6" x14ac:dyDescent="0.2"/>
    <row r="752" spans="1:6" x14ac:dyDescent="0.2"/>
    <row r="753" x14ac:dyDescent="0.2"/>
    <row r="754" x14ac:dyDescent="0.2"/>
    <row r="755" x14ac:dyDescent="0.2"/>
  </sheetData>
  <autoFilter ref="A10:H630"/>
  <sortState ref="B12:H427">
    <sortCondition descending="1" ref="D12:D427"/>
  </sortState>
  <mergeCells count="8">
    <mergeCell ref="A626:B626"/>
    <mergeCell ref="A627:A629"/>
    <mergeCell ref="F627:F629"/>
    <mergeCell ref="A630:B630"/>
    <mergeCell ref="C635:F635"/>
    <mergeCell ref="C634:F634"/>
    <mergeCell ref="B632:F632"/>
    <mergeCell ref="C633:F633"/>
  </mergeCells>
  <hyperlinks>
    <hyperlink ref="E7" location="Índice!A1" display="Regresar al Índice"/>
  </hyperlinks>
  <pageMargins left="0.7" right="0.7" top="0.75" bottom="0.75" header="0.3" footer="0.3"/>
  <pageSetup orientation="portrait" r:id="rId1"/>
  <ignoredErrors>
    <ignoredError sqref="C626:F62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8576"/>
  <sheetViews>
    <sheetView zoomScale="80" zoomScaleNormal="80" workbookViewId="0"/>
  </sheetViews>
  <sheetFormatPr baseColWidth="10" defaultColWidth="0" defaultRowHeight="12.75" zeroHeight="1" x14ac:dyDescent="0.2"/>
  <cols>
    <col min="1" max="1" width="4.42578125" style="19" customWidth="1"/>
    <col min="2" max="2" width="30.140625" style="19" customWidth="1"/>
    <col min="3" max="5" width="11.42578125" style="19" customWidth="1"/>
    <col min="6" max="6" width="15" style="19" customWidth="1"/>
    <col min="7" max="12" width="11.42578125" style="19" customWidth="1"/>
    <col min="13" max="13" width="18.140625" style="19" customWidth="1"/>
    <col min="14" max="16384" width="11.42578125" hidden="1"/>
  </cols>
  <sheetData>
    <row r="1" spans="1:13" ht="18" customHeight="1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ht="18" customHeight="1" x14ac:dyDescent="0.25">
      <c r="A2" s="109"/>
      <c r="B2" s="110" t="s">
        <v>254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</row>
    <row r="3" spans="1:13" ht="18" customHeight="1" x14ac:dyDescent="0.25">
      <c r="A3" s="109"/>
      <c r="B3" s="113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2"/>
    </row>
    <row r="4" spans="1:13" ht="18" customHeight="1" x14ac:dyDescent="0.25">
      <c r="A4" s="109"/>
      <c r="B4" s="114" t="s">
        <v>223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ht="18" customHeight="1" thickBot="1" x14ac:dyDescent="0.3">
      <c r="A5" s="130"/>
      <c r="B5" s="111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</row>
    <row r="6" spans="1:13" ht="15" customHeight="1" x14ac:dyDescent="0.25">
      <c r="A6" s="115"/>
      <c r="B6" s="116" t="s">
        <v>671</v>
      </c>
      <c r="C6" s="120"/>
      <c r="D6" s="117"/>
      <c r="E6" s="117"/>
      <c r="F6" s="117"/>
      <c r="G6" s="117"/>
      <c r="H6" s="117"/>
      <c r="I6" s="117"/>
      <c r="J6" s="117"/>
      <c r="K6" s="117"/>
      <c r="L6" s="117"/>
      <c r="M6" s="118"/>
    </row>
    <row r="7" spans="1:13" ht="15" customHeight="1" x14ac:dyDescent="0.25">
      <c r="A7" s="119"/>
      <c r="B7" s="128" t="str">
        <f>Índice!B7</f>
        <v>Fecha de publicación: Julio de 2020</v>
      </c>
      <c r="C7" s="153"/>
      <c r="D7" s="153"/>
      <c r="E7" s="153"/>
      <c r="F7" s="153"/>
      <c r="G7" s="120"/>
      <c r="H7" s="120"/>
      <c r="I7" s="120"/>
      <c r="J7" s="120"/>
      <c r="K7" s="120"/>
      <c r="L7" s="133" t="s">
        <v>226</v>
      </c>
      <c r="M7" s="121"/>
    </row>
    <row r="8" spans="1:13" ht="15" customHeight="1" thickBot="1" x14ac:dyDescent="0.3">
      <c r="A8" s="122"/>
      <c r="B8" s="129" t="str">
        <f>Índice!B8</f>
        <v>Fecha de corte:Marzo de 2020 (I Trimestre)</v>
      </c>
      <c r="C8" s="154"/>
      <c r="D8" s="154"/>
      <c r="E8" s="154"/>
      <c r="F8" s="154"/>
      <c r="G8" s="124"/>
      <c r="H8" s="124"/>
      <c r="I8" s="124"/>
      <c r="J8" s="124"/>
      <c r="K8" s="124"/>
      <c r="L8" s="124"/>
      <c r="M8" s="125"/>
    </row>
    <row r="9" spans="1:13" ht="24.95" customHeight="1" thickBot="1" x14ac:dyDescent="0.25">
      <c r="A9" s="205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7"/>
    </row>
    <row r="10" spans="1:13" ht="24.95" customHeight="1" x14ac:dyDescent="0.2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4"/>
    </row>
    <row r="11" spans="1:13" ht="24.95" customHeight="1" thickBot="1" x14ac:dyDescent="0.25">
      <c r="A11" s="222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4"/>
    </row>
    <row r="12" spans="1:13" ht="24.95" customHeight="1" x14ac:dyDescent="0.2"/>
    <row r="13" spans="1:13" ht="24.95" customHeight="1" x14ac:dyDescent="0.2">
      <c r="B13" s="31" t="s">
        <v>219</v>
      </c>
      <c r="C13" s="31" t="s">
        <v>358</v>
      </c>
      <c r="D13" s="31" t="s">
        <v>359</v>
      </c>
    </row>
    <row r="14" spans="1:13" ht="24.95" customHeight="1" x14ac:dyDescent="0.2">
      <c r="B14" s="67" t="str">
        <f>Hoja1!H3</f>
        <v>CORPORACION NACIONAL DE TELECOMUNICACIONES CNT EP</v>
      </c>
      <c r="C14" s="22">
        <f>+Hoja1!I3</f>
        <v>878398</v>
      </c>
      <c r="D14" s="86">
        <f>+Hoja1!J3</f>
        <v>0.41363569367720804</v>
      </c>
    </row>
    <row r="15" spans="1:13" ht="24.95" customHeight="1" x14ac:dyDescent="0.2">
      <c r="B15" s="67" t="str">
        <f>Hoja1!H4</f>
        <v>MEGADATOS S.A.</v>
      </c>
      <c r="C15" s="22">
        <f>+Hoja1!I4</f>
        <v>371290</v>
      </c>
      <c r="D15" s="86">
        <f>+Hoja1!J4</f>
        <v>0.17483964752357198</v>
      </c>
    </row>
    <row r="16" spans="1:13" ht="24.95" customHeight="1" x14ac:dyDescent="0.2">
      <c r="B16" s="67" t="str">
        <f>Hoja1!H5</f>
        <v>SERVICIOS DE TELECOMUNICACIONES SETEL S.A.</v>
      </c>
      <c r="C16" s="22">
        <f>+Hoja1!I5</f>
        <v>238885</v>
      </c>
      <c r="D16" s="86">
        <f>+Hoja1!J5</f>
        <v>0.11249042311580837</v>
      </c>
      <c r="F16" s="68"/>
    </row>
    <row r="17" spans="1:13" ht="24.95" customHeight="1" x14ac:dyDescent="0.2">
      <c r="B17" s="67" t="str">
        <f>Hoja1!H6</f>
        <v>CONSORCIO ECUATORIANO DE TELECOMUNICACIONES S.A. CONECEL</v>
      </c>
      <c r="C17" s="22">
        <f>+Hoja1!I6</f>
        <v>238327</v>
      </c>
      <c r="D17" s="86">
        <f>+Hoja1!J6</f>
        <v>0.11222766213835637</v>
      </c>
      <c r="F17" s="22"/>
    </row>
    <row r="18" spans="1:13" ht="24.95" customHeight="1" x14ac:dyDescent="0.2">
      <c r="B18" s="67" t="str">
        <f>Hoja1!H7</f>
        <v>PUNTO NET S.A.</v>
      </c>
      <c r="C18" s="22">
        <f>+Hoja1!I7</f>
        <v>85648</v>
      </c>
      <c r="D18" s="86">
        <f>+Hoja1!J7</f>
        <v>4.0331455549836762E-2</v>
      </c>
    </row>
    <row r="19" spans="1:13" ht="24.95" customHeight="1" x14ac:dyDescent="0.2">
      <c r="B19" s="67" t="str">
        <f>Hoja1!H8</f>
        <v>ETAPA EP.</v>
      </c>
      <c r="C19" s="22">
        <f>+Hoja1!I8</f>
        <v>77526</v>
      </c>
      <c r="D19" s="86">
        <f>+Hoja1!J8</f>
        <v>3.6506823544702097E-2</v>
      </c>
      <c r="F19" s="22"/>
    </row>
    <row r="20" spans="1:13" ht="24.95" customHeight="1" x14ac:dyDescent="0.2">
      <c r="B20" s="67" t="str">
        <f>Hoja1!H9</f>
        <v>SOLUCIONES AVANZADAS INFORMATICAS Y TELECOMUNICACIONES  SAITEL</v>
      </c>
      <c r="C20" s="22">
        <f>+Hoja1!I9</f>
        <v>21118</v>
      </c>
      <c r="D20" s="86">
        <f>+Hoja1!J9</f>
        <v>9.9444199315973838E-3</v>
      </c>
    </row>
    <row r="21" spans="1:13" ht="24.95" customHeight="1" x14ac:dyDescent="0.2">
      <c r="B21" s="67" t="str">
        <f>Hoja1!H10</f>
        <v>TELCONET S.A.</v>
      </c>
      <c r="C21" s="22">
        <f>+Hoja1!I10</f>
        <v>19722</v>
      </c>
      <c r="D21" s="86">
        <f>+Hoja1!J10</f>
        <v>9.2870465901583304E-3</v>
      </c>
    </row>
    <row r="22" spans="1:13" ht="24.95" customHeight="1" x14ac:dyDescent="0.2">
      <c r="B22" s="67" t="str">
        <f>Hoja1!H11</f>
        <v>PACHECO SAGUAY LUIS EDUARDO</v>
      </c>
      <c r="C22" s="22">
        <f>+Hoja1!I11</f>
        <v>14993</v>
      </c>
      <c r="D22" s="86">
        <f>+Hoja1!J11</f>
        <v>7.0601708511430807E-3</v>
      </c>
    </row>
    <row r="23" spans="1:13" ht="24.95" customHeight="1" x14ac:dyDescent="0.2">
      <c r="B23" s="67" t="str">
        <f>Hoja1!H12</f>
        <v>GAVILANES PARREÑO IRENE DEL ROCIO</v>
      </c>
      <c r="C23" s="22">
        <f>+Hoja1!I12</f>
        <v>7798</v>
      </c>
      <c r="D23" s="86">
        <f>+Hoja1!J12</f>
        <v>3.6720611150012502E-3</v>
      </c>
    </row>
    <row r="24" spans="1:13" ht="24.95" customHeight="1" x14ac:dyDescent="0.2">
      <c r="B24" s="67" t="str">
        <f>Hoja1!H13</f>
        <v>RESTO DE PRESTADORES</v>
      </c>
      <c r="C24" s="22">
        <f>+Hoja1!I13</f>
        <v>169898</v>
      </c>
      <c r="D24" s="86">
        <f>+Hoja1!J13</f>
        <v>8.0004595962616359E-2</v>
      </c>
    </row>
    <row r="25" spans="1:13" ht="24.95" customHeight="1" x14ac:dyDescent="0.2">
      <c r="B25" s="67" t="str">
        <f>Hoja1!H14</f>
        <v>TOTAL</v>
      </c>
      <c r="C25" s="22">
        <f>+Hoja1!I14</f>
        <v>2123603</v>
      </c>
      <c r="D25" s="86">
        <f>+Hoja1!J14</f>
        <v>1</v>
      </c>
    </row>
    <row r="26" spans="1:13" ht="24.95" customHeight="1" x14ac:dyDescent="0.2">
      <c r="C26" s="22"/>
    </row>
    <row r="27" spans="1:13" ht="24.95" customHeight="1" x14ac:dyDescent="0.2"/>
    <row r="28" spans="1:13" ht="24.95" customHeight="1" x14ac:dyDescent="0.2"/>
    <row r="29" spans="1:13" ht="24.95" customHeight="1" x14ac:dyDescent="0.2"/>
    <row r="30" spans="1:13" s="19" customFormat="1" ht="27" customHeight="1" x14ac:dyDescent="0.2"/>
    <row r="31" spans="1:13" s="19" customFormat="1" ht="81" hidden="1" customHeight="1" x14ac:dyDescent="0.2">
      <c r="A31" s="225" t="s">
        <v>408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</row>
    <row r="32" spans="1:13" ht="24.95" hidden="1" customHeight="1" x14ac:dyDescent="0.2"/>
    <row r="33" ht="24.95" hidden="1" customHeight="1" x14ac:dyDescent="0.2"/>
    <row r="34" ht="24.95" hidden="1" customHeight="1" x14ac:dyDescent="0.2"/>
    <row r="35" ht="24.95" hidden="1" customHeight="1" x14ac:dyDescent="0.2"/>
    <row r="36" ht="24.95" hidden="1" customHeight="1" x14ac:dyDescent="0.2"/>
    <row r="37" ht="24.95" hidden="1" customHeight="1" x14ac:dyDescent="0.2"/>
    <row r="38" ht="24.95" hidden="1" customHeight="1" x14ac:dyDescent="0.2"/>
    <row r="39" ht="24.95" hidden="1" customHeight="1" x14ac:dyDescent="0.2"/>
    <row r="40" ht="24.95" hidden="1" customHeight="1" x14ac:dyDescent="0.2"/>
    <row r="41" ht="24.95" hidden="1" customHeight="1" x14ac:dyDescent="0.2"/>
    <row r="42" ht="24.95" hidden="1" customHeight="1" x14ac:dyDescent="0.2"/>
    <row r="43" ht="24.95" hidden="1" customHeight="1" x14ac:dyDescent="0.2"/>
    <row r="44" ht="24.95" hidden="1" customHeight="1" x14ac:dyDescent="0.2"/>
    <row r="45" ht="24.95" hidden="1" customHeight="1" x14ac:dyDescent="0.2"/>
    <row r="46" ht="24.95" hidden="1" customHeight="1" x14ac:dyDescent="0.2"/>
    <row r="47" ht="24.95" hidden="1" customHeight="1" x14ac:dyDescent="0.2"/>
    <row r="48" ht="24.95" hidden="1" customHeight="1" x14ac:dyDescent="0.2"/>
    <row r="49" ht="24.95" hidden="1" customHeight="1" x14ac:dyDescent="0.2"/>
    <row r="50" ht="24.95" hidden="1" customHeight="1" x14ac:dyDescent="0.2"/>
    <row r="51" ht="24.95" hidden="1" customHeight="1" x14ac:dyDescent="0.2"/>
    <row r="52" ht="24.95" hidden="1" customHeight="1" x14ac:dyDescent="0.2"/>
    <row r="53" ht="24.95" hidden="1" customHeight="1" x14ac:dyDescent="0.2"/>
    <row r="54" ht="24.95" hidden="1" customHeight="1" x14ac:dyDescent="0.2"/>
    <row r="55" ht="24.95" hidden="1" customHeight="1" x14ac:dyDescent="0.2"/>
    <row r="56" ht="24.95" hidden="1" customHeight="1" x14ac:dyDescent="0.2"/>
    <row r="57" ht="24.95" hidden="1" customHeight="1" x14ac:dyDescent="0.2"/>
    <row r="58" ht="24.95" hidden="1" customHeight="1" x14ac:dyDescent="0.2"/>
    <row r="59" ht="24.95" hidden="1" customHeight="1" x14ac:dyDescent="0.2"/>
    <row r="60" ht="24.95" hidden="1" customHeight="1" x14ac:dyDescent="0.2"/>
    <row r="61" ht="24.95" hidden="1" customHeight="1" x14ac:dyDescent="0.2"/>
    <row r="62" ht="24.95" hidden="1" customHeight="1" x14ac:dyDescent="0.2"/>
    <row r="63" ht="24.95" hidden="1" customHeight="1" x14ac:dyDescent="0.2"/>
    <row r="64" ht="24.95" hidden="1" customHeight="1" x14ac:dyDescent="0.2"/>
    <row r="65" ht="24.95" hidden="1" customHeight="1" x14ac:dyDescent="0.2"/>
    <row r="66" ht="24.95" hidden="1" customHeight="1" x14ac:dyDescent="0.2"/>
    <row r="67" ht="24.95" hidden="1" customHeight="1" x14ac:dyDescent="0.2"/>
    <row r="68" ht="24.95" hidden="1" customHeight="1" x14ac:dyDescent="0.2"/>
    <row r="69" ht="24.95" hidden="1" customHeight="1" x14ac:dyDescent="0.2"/>
    <row r="70" ht="24.95" hidden="1" customHeight="1" x14ac:dyDescent="0.2"/>
    <row r="71" ht="24.95" hidden="1" customHeight="1" x14ac:dyDescent="0.2"/>
    <row r="72" ht="24.95" hidden="1" customHeight="1" x14ac:dyDescent="0.2"/>
    <row r="73" ht="24.95" hidden="1" customHeight="1" x14ac:dyDescent="0.2"/>
    <row r="74" ht="24.95" hidden="1" customHeight="1" x14ac:dyDescent="0.2"/>
    <row r="75" ht="24.95" hidden="1" customHeight="1" x14ac:dyDescent="0.2"/>
    <row r="76" ht="24.95" hidden="1" customHeight="1" x14ac:dyDescent="0.2"/>
    <row r="77" ht="24.95" hidden="1" customHeight="1" x14ac:dyDescent="0.2"/>
    <row r="78" ht="24.95" hidden="1" customHeight="1" x14ac:dyDescent="0.2"/>
    <row r="79" ht="24.95" hidden="1" customHeight="1" x14ac:dyDescent="0.2"/>
    <row r="80" ht="24.95" hidden="1" customHeight="1" x14ac:dyDescent="0.2"/>
    <row r="81" ht="24.95" hidden="1" customHeight="1" x14ac:dyDescent="0.2"/>
    <row r="82" ht="24.95" hidden="1" customHeight="1" x14ac:dyDescent="0.2"/>
    <row r="83" ht="24.95" hidden="1" customHeight="1" x14ac:dyDescent="0.2"/>
    <row r="84" ht="24.95" hidden="1" customHeight="1" x14ac:dyDescent="0.2"/>
    <row r="85" ht="24.95" hidden="1" customHeight="1" x14ac:dyDescent="0.2"/>
    <row r="86" ht="24.95" hidden="1" customHeight="1" x14ac:dyDescent="0.2"/>
    <row r="87" ht="24.95" hidden="1" customHeight="1" x14ac:dyDescent="0.2"/>
    <row r="88" ht="24.95" hidden="1" customHeight="1" x14ac:dyDescent="0.2"/>
    <row r="89" ht="24.95" hidden="1" customHeight="1" x14ac:dyDescent="0.2"/>
    <row r="90" ht="24.95" hidden="1" customHeight="1" x14ac:dyDescent="0.2"/>
    <row r="91" ht="24.95" hidden="1" customHeight="1" x14ac:dyDescent="0.2"/>
    <row r="92" ht="24.95" hidden="1" customHeight="1" x14ac:dyDescent="0.2"/>
    <row r="93" ht="24.95" hidden="1" customHeight="1" x14ac:dyDescent="0.2"/>
    <row r="94" ht="24.95" hidden="1" customHeight="1" x14ac:dyDescent="0.2"/>
    <row r="95" ht="24.95" hidden="1" customHeight="1" x14ac:dyDescent="0.2"/>
    <row r="96" ht="24.95" hidden="1" customHeight="1" x14ac:dyDescent="0.2"/>
    <row r="97" ht="24.95" hidden="1" customHeight="1" x14ac:dyDescent="0.2"/>
    <row r="98" ht="24.95" hidden="1" customHeight="1" x14ac:dyDescent="0.2"/>
    <row r="99" ht="24.95" hidden="1" customHeight="1" x14ac:dyDescent="0.2"/>
    <row r="100" ht="24.95" hidden="1" customHeight="1" x14ac:dyDescent="0.2"/>
    <row r="101" ht="24.95" hidden="1" customHeight="1" x14ac:dyDescent="0.2"/>
    <row r="102" ht="24.95" hidden="1" customHeight="1" x14ac:dyDescent="0.2"/>
    <row r="103" ht="24.95" hidden="1" customHeight="1" x14ac:dyDescent="0.2"/>
    <row r="104" ht="24.95" hidden="1" customHeight="1" x14ac:dyDescent="0.2"/>
    <row r="105" ht="24.95" hidden="1" customHeight="1" x14ac:dyDescent="0.2"/>
    <row r="106" ht="24.95" hidden="1" customHeight="1" x14ac:dyDescent="0.2"/>
    <row r="107" ht="24.95" hidden="1" customHeight="1" x14ac:dyDescent="0.2"/>
    <row r="108" ht="24.95" hidden="1" customHeight="1" x14ac:dyDescent="0.2"/>
    <row r="109" ht="24.95" hidden="1" customHeight="1" x14ac:dyDescent="0.2"/>
    <row r="110" ht="24.95" hidden="1" customHeight="1" x14ac:dyDescent="0.2"/>
    <row r="111" ht="24.95" hidden="1" customHeight="1" x14ac:dyDescent="0.2"/>
    <row r="112" ht="24.95" hidden="1" customHeight="1" x14ac:dyDescent="0.2"/>
    <row r="113" ht="24.95" hidden="1" customHeight="1" x14ac:dyDescent="0.2"/>
    <row r="114" ht="24.95" hidden="1" customHeight="1" x14ac:dyDescent="0.2"/>
    <row r="115" ht="24.95" hidden="1" customHeight="1" x14ac:dyDescent="0.2"/>
    <row r="116" ht="24.95" hidden="1" customHeight="1" x14ac:dyDescent="0.2"/>
    <row r="117" ht="24.95" hidden="1" customHeight="1" x14ac:dyDescent="0.2"/>
    <row r="118" ht="24.95" hidden="1" customHeight="1" x14ac:dyDescent="0.2"/>
    <row r="119" ht="24.95" hidden="1" customHeight="1" x14ac:dyDescent="0.2"/>
    <row r="120" ht="24.95" hidden="1" customHeight="1" x14ac:dyDescent="0.2"/>
    <row r="121" ht="24.95" hidden="1" customHeight="1" x14ac:dyDescent="0.2"/>
    <row r="122" ht="24.95" hidden="1" customHeight="1" x14ac:dyDescent="0.2"/>
    <row r="123" ht="24.95" hidden="1" customHeight="1" x14ac:dyDescent="0.2"/>
    <row r="124" ht="24.95" hidden="1" customHeight="1" x14ac:dyDescent="0.2"/>
    <row r="125" ht="24.95" hidden="1" customHeight="1" x14ac:dyDescent="0.2"/>
    <row r="126" ht="24.95" hidden="1" customHeight="1" x14ac:dyDescent="0.2"/>
    <row r="127" ht="24.95" hidden="1" customHeight="1" x14ac:dyDescent="0.2"/>
    <row r="128" ht="24.95" hidden="1" customHeight="1" x14ac:dyDescent="0.2"/>
    <row r="129" ht="24.95" hidden="1" customHeight="1" x14ac:dyDescent="0.2"/>
    <row r="130" ht="24.95" hidden="1" customHeight="1" x14ac:dyDescent="0.2"/>
    <row r="131" ht="24.95" hidden="1" customHeight="1" x14ac:dyDescent="0.2"/>
    <row r="132" ht="24.95" hidden="1" customHeight="1" x14ac:dyDescent="0.2"/>
    <row r="133" ht="24.95" hidden="1" customHeight="1" x14ac:dyDescent="0.2"/>
    <row r="134" ht="24.95" hidden="1" customHeight="1" x14ac:dyDescent="0.2"/>
    <row r="135" ht="24.95" hidden="1" customHeight="1" x14ac:dyDescent="0.2"/>
    <row r="136" ht="24.95" hidden="1" customHeight="1" x14ac:dyDescent="0.2"/>
    <row r="137" ht="24.95" hidden="1" customHeight="1" x14ac:dyDescent="0.2"/>
    <row r="138" ht="24.95" hidden="1" customHeight="1" x14ac:dyDescent="0.2"/>
    <row r="139" ht="24.95" hidden="1" customHeight="1" x14ac:dyDescent="0.2"/>
    <row r="140" ht="24.95" hidden="1" customHeight="1" x14ac:dyDescent="0.2"/>
    <row r="141" ht="24.95" hidden="1" customHeight="1" x14ac:dyDescent="0.2"/>
    <row r="142" ht="24.95" hidden="1" customHeight="1" x14ac:dyDescent="0.2"/>
    <row r="143" ht="24.95" hidden="1" customHeight="1" x14ac:dyDescent="0.2"/>
    <row r="144" ht="24.95" hidden="1" customHeight="1" x14ac:dyDescent="0.2"/>
    <row r="145" ht="24.95" hidden="1" customHeight="1" x14ac:dyDescent="0.2"/>
    <row r="146" ht="24.95" hidden="1" customHeight="1" x14ac:dyDescent="0.2"/>
    <row r="147" ht="24.95" hidden="1" customHeight="1" x14ac:dyDescent="0.2"/>
    <row r="148" ht="24.95" hidden="1" customHeight="1" x14ac:dyDescent="0.2"/>
    <row r="149" ht="24.95" hidden="1" customHeight="1" x14ac:dyDescent="0.2"/>
    <row r="150" ht="24.95" hidden="1" customHeight="1" x14ac:dyDescent="0.2"/>
    <row r="151" ht="24.95" hidden="1" customHeight="1" x14ac:dyDescent="0.2"/>
    <row r="152" ht="24.95" hidden="1" customHeight="1" x14ac:dyDescent="0.2"/>
    <row r="153" ht="24.95" hidden="1" customHeight="1" x14ac:dyDescent="0.2"/>
    <row r="154" ht="24.95" hidden="1" customHeight="1" x14ac:dyDescent="0.2"/>
    <row r="155" ht="24.95" hidden="1" customHeight="1" x14ac:dyDescent="0.2"/>
    <row r="156" ht="24.95" hidden="1" customHeight="1" x14ac:dyDescent="0.2"/>
    <row r="157" ht="24.95" hidden="1" customHeight="1" x14ac:dyDescent="0.2"/>
    <row r="158" ht="24.95" hidden="1" customHeight="1" x14ac:dyDescent="0.2"/>
    <row r="159" ht="24.95" hidden="1" customHeight="1" x14ac:dyDescent="0.2"/>
    <row r="160" ht="24.95" hidden="1" customHeight="1" x14ac:dyDescent="0.2"/>
    <row r="161" ht="24.95" hidden="1" customHeight="1" x14ac:dyDescent="0.2"/>
    <row r="162" ht="24.95" hidden="1" customHeight="1" x14ac:dyDescent="0.2"/>
    <row r="163" ht="24.95" hidden="1" customHeight="1" x14ac:dyDescent="0.2"/>
    <row r="164" ht="24.95" hidden="1" customHeight="1" x14ac:dyDescent="0.2"/>
    <row r="165" ht="24.95" hidden="1" customHeight="1" x14ac:dyDescent="0.2"/>
    <row r="166" ht="24.95" hidden="1" customHeight="1" x14ac:dyDescent="0.2"/>
    <row r="167" ht="24.95" hidden="1" customHeight="1" x14ac:dyDescent="0.2"/>
    <row r="168" ht="24.95" hidden="1" customHeight="1" x14ac:dyDescent="0.2"/>
    <row r="169" ht="24.95" hidden="1" customHeight="1" x14ac:dyDescent="0.2"/>
    <row r="170" ht="24.95" hidden="1" customHeight="1" x14ac:dyDescent="0.2"/>
    <row r="171" ht="24.95" hidden="1" customHeight="1" x14ac:dyDescent="0.2"/>
    <row r="172" ht="24.95" hidden="1" customHeight="1" x14ac:dyDescent="0.2"/>
    <row r="173" ht="24.95" hidden="1" customHeight="1" x14ac:dyDescent="0.2"/>
    <row r="174" ht="24.95" hidden="1" customHeight="1" x14ac:dyDescent="0.2"/>
    <row r="175" ht="24.95" hidden="1" customHeight="1" x14ac:dyDescent="0.2"/>
    <row r="176" ht="24.95" hidden="1" customHeight="1" x14ac:dyDescent="0.2"/>
    <row r="177" ht="24.95" hidden="1" customHeight="1" x14ac:dyDescent="0.2"/>
    <row r="178" ht="24.95" hidden="1" customHeight="1" x14ac:dyDescent="0.2"/>
    <row r="179" ht="24.95" hidden="1" customHeight="1" x14ac:dyDescent="0.2"/>
    <row r="180" ht="24.95" hidden="1" customHeight="1" x14ac:dyDescent="0.2"/>
    <row r="181" ht="24.95" hidden="1" customHeight="1" x14ac:dyDescent="0.2"/>
    <row r="182" ht="24.95" hidden="1" customHeight="1" x14ac:dyDescent="0.2"/>
    <row r="183" ht="24.95" hidden="1" customHeight="1" x14ac:dyDescent="0.2"/>
    <row r="184" ht="24.95" hidden="1" customHeight="1" x14ac:dyDescent="0.2"/>
    <row r="185" ht="24.95" hidden="1" customHeight="1" x14ac:dyDescent="0.2"/>
    <row r="186" ht="24.95" hidden="1" customHeight="1" x14ac:dyDescent="0.2"/>
    <row r="187" ht="24.95" hidden="1" customHeight="1" x14ac:dyDescent="0.2"/>
    <row r="188" ht="24.95" hidden="1" customHeight="1" x14ac:dyDescent="0.2"/>
    <row r="189" ht="24.95" hidden="1" customHeight="1" x14ac:dyDescent="0.2"/>
    <row r="190" ht="24.95" hidden="1" customHeight="1" x14ac:dyDescent="0.2"/>
    <row r="191" ht="24.95" hidden="1" customHeight="1" x14ac:dyDescent="0.2"/>
    <row r="192" ht="24.95" hidden="1" customHeight="1" x14ac:dyDescent="0.2"/>
    <row r="193" ht="24.95" hidden="1" customHeight="1" x14ac:dyDescent="0.2"/>
    <row r="194" ht="24.95" hidden="1" customHeight="1" x14ac:dyDescent="0.2"/>
    <row r="195" ht="24.95" hidden="1" customHeight="1" x14ac:dyDescent="0.2"/>
    <row r="196" ht="24.95" hidden="1" customHeight="1" x14ac:dyDescent="0.2"/>
    <row r="197" ht="24.95" hidden="1" customHeight="1" x14ac:dyDescent="0.2"/>
    <row r="198" ht="24.95" hidden="1" customHeight="1" x14ac:dyDescent="0.2"/>
    <row r="199" ht="24.95" hidden="1" customHeight="1" x14ac:dyDescent="0.2"/>
    <row r="200" ht="24.95" hidden="1" customHeight="1" x14ac:dyDescent="0.2"/>
    <row r="201" ht="24.95" hidden="1" customHeight="1" x14ac:dyDescent="0.2"/>
    <row r="202" ht="24.95" hidden="1" customHeight="1" x14ac:dyDescent="0.2"/>
    <row r="203" ht="24.95" hidden="1" customHeight="1" x14ac:dyDescent="0.2"/>
    <row r="204" ht="24.95" hidden="1" customHeight="1" x14ac:dyDescent="0.2"/>
    <row r="205" ht="24.95" hidden="1" customHeight="1" x14ac:dyDescent="0.2"/>
    <row r="206" ht="24.95" hidden="1" customHeight="1" x14ac:dyDescent="0.2"/>
    <row r="207" ht="24.95" hidden="1" customHeight="1" x14ac:dyDescent="0.2"/>
    <row r="208" ht="24.95" hidden="1" customHeight="1" x14ac:dyDescent="0.2"/>
    <row r="209" ht="24.95" hidden="1" customHeight="1" x14ac:dyDescent="0.2"/>
    <row r="210" ht="24.95" hidden="1" customHeight="1" x14ac:dyDescent="0.2"/>
    <row r="211" ht="24.95" hidden="1" customHeight="1" x14ac:dyDescent="0.2"/>
    <row r="212" ht="24.95" hidden="1" customHeight="1" x14ac:dyDescent="0.2"/>
    <row r="213" ht="24.95" hidden="1" customHeight="1" x14ac:dyDescent="0.2"/>
    <row r="214" ht="24.95" hidden="1" customHeight="1" x14ac:dyDescent="0.2"/>
    <row r="215" ht="24.95" hidden="1" customHeight="1" x14ac:dyDescent="0.2"/>
    <row r="216" ht="24.95" hidden="1" customHeight="1" x14ac:dyDescent="0.2"/>
    <row r="217" ht="24.95" hidden="1" customHeight="1" x14ac:dyDescent="0.2"/>
    <row r="218" ht="24.95" hidden="1" customHeight="1" x14ac:dyDescent="0.2"/>
    <row r="219" ht="24.95" hidden="1" customHeight="1" x14ac:dyDescent="0.2"/>
    <row r="220" ht="24.95" hidden="1" customHeight="1" x14ac:dyDescent="0.2"/>
    <row r="221" ht="24.95" hidden="1" customHeight="1" x14ac:dyDescent="0.2"/>
    <row r="222" ht="24.95" hidden="1" customHeight="1" x14ac:dyDescent="0.2"/>
    <row r="223" ht="24.95" hidden="1" customHeight="1" x14ac:dyDescent="0.2"/>
    <row r="224" ht="24.95" hidden="1" customHeight="1" x14ac:dyDescent="0.2"/>
    <row r="225" ht="24.95" hidden="1" customHeight="1" x14ac:dyDescent="0.2"/>
    <row r="226" ht="24.95" hidden="1" customHeight="1" x14ac:dyDescent="0.2"/>
    <row r="227" ht="24.95" hidden="1" customHeight="1" x14ac:dyDescent="0.2"/>
    <row r="228" ht="24.95" hidden="1" customHeight="1" x14ac:dyDescent="0.2"/>
    <row r="229" ht="24.95" hidden="1" customHeight="1" x14ac:dyDescent="0.2"/>
    <row r="230" ht="24.95" hidden="1" customHeight="1" x14ac:dyDescent="0.2"/>
    <row r="231" ht="24.95" hidden="1" customHeight="1" x14ac:dyDescent="0.2"/>
    <row r="232" ht="24.95" hidden="1" customHeight="1" x14ac:dyDescent="0.2"/>
    <row r="233" ht="24.95" hidden="1" customHeight="1" x14ac:dyDescent="0.2"/>
    <row r="234" ht="24.95" hidden="1" customHeight="1" x14ac:dyDescent="0.2"/>
    <row r="235" ht="24.95" hidden="1" customHeight="1" x14ac:dyDescent="0.2"/>
    <row r="236" ht="24.95" hidden="1" customHeight="1" x14ac:dyDescent="0.2"/>
    <row r="237" ht="24.95" hidden="1" customHeight="1" x14ac:dyDescent="0.2"/>
    <row r="238" ht="24.95" hidden="1" customHeight="1" x14ac:dyDescent="0.2"/>
    <row r="239" ht="24.95" hidden="1" customHeight="1" x14ac:dyDescent="0.2"/>
    <row r="240" ht="24.95" hidden="1" customHeight="1" x14ac:dyDescent="0.2"/>
    <row r="241" ht="24.95" hidden="1" customHeight="1" x14ac:dyDescent="0.2"/>
    <row r="242" ht="24.95" hidden="1" customHeight="1" x14ac:dyDescent="0.2"/>
    <row r="243" ht="24.95" hidden="1" customHeight="1" x14ac:dyDescent="0.2"/>
    <row r="244" ht="24.95" hidden="1" customHeight="1" x14ac:dyDescent="0.2"/>
    <row r="245" ht="24.95" hidden="1" customHeight="1" x14ac:dyDescent="0.2"/>
    <row r="246" ht="24.95" hidden="1" customHeight="1" x14ac:dyDescent="0.2"/>
    <row r="247" ht="24.95" hidden="1" customHeight="1" x14ac:dyDescent="0.2"/>
    <row r="248" ht="24.95" hidden="1" customHeight="1" x14ac:dyDescent="0.2"/>
    <row r="249" hidden="1" x14ac:dyDescent="0.2"/>
    <row r="250" hidden="1" x14ac:dyDescent="0.2"/>
    <row r="251" hidden="1" x14ac:dyDescent="0.2"/>
    <row r="1048576" ht="1.5" customHeight="1" x14ac:dyDescent="0.2"/>
  </sheetData>
  <mergeCells count="4">
    <mergeCell ref="A10:M10"/>
    <mergeCell ref="A11:M11"/>
    <mergeCell ref="A9:M9"/>
    <mergeCell ref="A31:M31"/>
  </mergeCells>
  <hyperlinks>
    <hyperlink ref="L7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2"/>
  <sheetViews>
    <sheetView zoomScale="80" zoomScaleNormal="80" workbookViewId="0"/>
  </sheetViews>
  <sheetFormatPr baseColWidth="10" defaultColWidth="0" defaultRowHeight="12.75" zeroHeight="1" x14ac:dyDescent="0.2"/>
  <cols>
    <col min="1" max="1" width="5.140625" customWidth="1"/>
    <col min="2" max="2" width="11.42578125" customWidth="1"/>
    <col min="3" max="3" width="12.85546875" bestFit="1" customWidth="1"/>
    <col min="4" max="13" width="11.42578125" customWidth="1"/>
    <col min="14" max="16384" width="11.42578125" hidden="1"/>
  </cols>
  <sheetData>
    <row r="1" spans="1:13" ht="18" customHeight="1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ht="18" customHeight="1" x14ac:dyDescent="0.25">
      <c r="A2" s="109"/>
      <c r="B2" s="110" t="s">
        <v>220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</row>
    <row r="3" spans="1:13" ht="18" customHeight="1" x14ac:dyDescent="0.25">
      <c r="A3" s="109"/>
      <c r="B3" s="113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2"/>
    </row>
    <row r="4" spans="1:13" ht="18" customHeight="1" x14ac:dyDescent="0.25">
      <c r="A4" s="109"/>
      <c r="B4" s="114" t="s">
        <v>263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ht="18" customHeight="1" thickBot="1" x14ac:dyDescent="0.3">
      <c r="A5" s="130"/>
      <c r="B5" s="111"/>
      <c r="C5" s="111"/>
      <c r="D5" s="135"/>
      <c r="E5" s="135"/>
      <c r="F5" s="135"/>
      <c r="G5" s="135"/>
      <c r="H5" s="135"/>
      <c r="I5" s="135"/>
      <c r="J5" s="135"/>
      <c r="K5" s="135"/>
      <c r="L5" s="135"/>
      <c r="M5" s="136"/>
    </row>
    <row r="6" spans="1:13" ht="15" customHeight="1" x14ac:dyDescent="0.25">
      <c r="A6" s="115"/>
      <c r="B6" s="116" t="s">
        <v>671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</row>
    <row r="7" spans="1:13" ht="15" customHeight="1" x14ac:dyDescent="0.25">
      <c r="A7" s="119"/>
      <c r="B7" s="128" t="str">
        <f>Índice!B7</f>
        <v>Fecha de publicación: Julio de 2020</v>
      </c>
      <c r="C7" s="120"/>
      <c r="D7" s="120"/>
      <c r="E7" s="120"/>
      <c r="F7" s="120"/>
      <c r="G7" s="120"/>
      <c r="H7" s="120"/>
      <c r="I7" s="120"/>
      <c r="J7" s="120"/>
      <c r="K7" s="120"/>
      <c r="L7" s="133" t="s">
        <v>226</v>
      </c>
      <c r="M7" s="121"/>
    </row>
    <row r="8" spans="1:13" ht="15" customHeight="1" thickBot="1" x14ac:dyDescent="0.3">
      <c r="A8" s="122"/>
      <c r="B8" s="129" t="str">
        <f>Índice!B8</f>
        <v>Fecha de corte:Marzo de 2020 (I Trimestre)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5"/>
    </row>
    <row r="9" spans="1:13" ht="20.100000000000001" customHeight="1" thickBot="1" x14ac:dyDescent="0.25">
      <c r="A9" s="205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7"/>
    </row>
    <row r="10" spans="1:13" ht="20.100000000000001" customHeight="1" x14ac:dyDescent="0.2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9"/>
    </row>
    <row r="11" spans="1:13" ht="20.100000000000001" customHeight="1" x14ac:dyDescent="0.2">
      <c r="A11" s="230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2"/>
    </row>
    <row r="12" spans="1:13" ht="20.100000000000001" customHeight="1" x14ac:dyDescent="0.2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</row>
    <row r="13" spans="1:13" s="19" customFormat="1" ht="20.100000000000001" customHeight="1" x14ac:dyDescent="0.2"/>
    <row r="14" spans="1:13" ht="20.100000000000001" customHeight="1" x14ac:dyDescent="0.2">
      <c r="A14" s="19"/>
      <c r="B14" s="92" t="str">
        <f>+Hoja1!H17</f>
        <v>CONECEL S.A.</v>
      </c>
      <c r="C14" s="96">
        <f>+Hoja1!I17</f>
        <v>5341485</v>
      </c>
      <c r="D14" s="93">
        <f>+Hoja1!J17</f>
        <v>0.58181579539284245</v>
      </c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20.100000000000001" customHeight="1" x14ac:dyDescent="0.2">
      <c r="A15" s="19"/>
      <c r="B15" s="92" t="str">
        <f>+Hoja1!H18</f>
        <v>OTECEL S.A</v>
      </c>
      <c r="C15" s="96">
        <f>+Hoja1!I18</f>
        <v>2400702</v>
      </c>
      <c r="D15" s="93">
        <f>+Hoja1!J18</f>
        <v>0.2614940121766115</v>
      </c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20.100000000000001" customHeight="1" x14ac:dyDescent="0.2">
      <c r="A16" s="19"/>
      <c r="B16" s="92" t="str">
        <f>+Hoja1!H19</f>
        <v>CNT EP</v>
      </c>
      <c r="C16" s="96">
        <f>+Hoja1!I19</f>
        <v>1438528</v>
      </c>
      <c r="D16" s="93">
        <f>+Hoja1!J19</f>
        <v>0.15669019243054599</v>
      </c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20.100000000000001" customHeight="1" x14ac:dyDescent="0.2">
      <c r="A17" s="19"/>
      <c r="B17" s="94" t="str">
        <f>+Hoja1!H20</f>
        <v>TOTAL</v>
      </c>
      <c r="C17" s="97">
        <f>+Hoja1!I20</f>
        <v>9180715</v>
      </c>
      <c r="D17" s="95">
        <f>+Hoja1!J20</f>
        <v>1</v>
      </c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20.100000000000001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20.100000000000001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20.100000000000001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ht="20.100000000000001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20.100000000000001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20.100000000000001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20.100000000000001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20.100000000000001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20.100000000000001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ht="20.100000000000001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ht="20.100000000000001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ht="20.100000000000001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20.100000000000001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20.100000000000001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s="19" customFormat="1" ht="20.100000000000001" customHeight="1" x14ac:dyDescent="0.2"/>
    <row r="34" spans="1:13" s="19" customFormat="1" ht="20.100000000000001" customHeight="1" x14ac:dyDescent="0.2">
      <c r="A34" s="225" t="s">
        <v>562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</row>
    <row r="35" spans="1:13" ht="20.100000000000001" hidden="1" customHeight="1" x14ac:dyDescent="0.2"/>
    <row r="36" spans="1:13" ht="20.100000000000001" hidden="1" customHeight="1" x14ac:dyDescent="0.2"/>
    <row r="37" spans="1:13" ht="20.100000000000001" hidden="1" customHeight="1" x14ac:dyDescent="0.2"/>
    <row r="38" spans="1:13" ht="20.100000000000001" hidden="1" customHeight="1" x14ac:dyDescent="0.2"/>
    <row r="39" spans="1:13" ht="20.100000000000001" hidden="1" customHeight="1" x14ac:dyDescent="0.2"/>
    <row r="40" spans="1:13" ht="20.100000000000001" hidden="1" customHeight="1" x14ac:dyDescent="0.2"/>
    <row r="41" spans="1:13" ht="20.100000000000001" hidden="1" customHeight="1" x14ac:dyDescent="0.2"/>
    <row r="42" spans="1:13" ht="20.100000000000001" hidden="1" customHeight="1" x14ac:dyDescent="0.2"/>
    <row r="43" spans="1:13" ht="20.100000000000001" hidden="1" customHeight="1" x14ac:dyDescent="0.2"/>
    <row r="44" spans="1:13" ht="20.100000000000001" hidden="1" customHeight="1" x14ac:dyDescent="0.2"/>
    <row r="45" spans="1:13" ht="20.100000000000001" hidden="1" customHeight="1" x14ac:dyDescent="0.2"/>
    <row r="46" spans="1:13" ht="20.100000000000001" hidden="1" customHeight="1" x14ac:dyDescent="0.2"/>
    <row r="47" spans="1:13" ht="20.100000000000001" hidden="1" customHeight="1" x14ac:dyDescent="0.2"/>
    <row r="48" spans="1:13" ht="20.100000000000001" hidden="1" customHeight="1" x14ac:dyDescent="0.2"/>
    <row r="49" ht="20.100000000000001" hidden="1" customHeight="1" x14ac:dyDescent="0.2"/>
    <row r="50" ht="20.100000000000001" hidden="1" customHeight="1" x14ac:dyDescent="0.2"/>
    <row r="51" ht="20.100000000000001" hidden="1" customHeight="1" x14ac:dyDescent="0.2"/>
    <row r="52" ht="20.100000000000001" hidden="1" customHeight="1" x14ac:dyDescent="0.2"/>
    <row r="53" ht="20.100000000000001" hidden="1" customHeight="1" x14ac:dyDescent="0.2"/>
    <row r="54" ht="20.100000000000001" hidden="1" customHeight="1" x14ac:dyDescent="0.2"/>
    <row r="55" ht="20.100000000000001" hidden="1" customHeight="1" x14ac:dyDescent="0.2"/>
    <row r="56" ht="20.100000000000001" hidden="1" customHeight="1" x14ac:dyDescent="0.2"/>
    <row r="57" ht="20.100000000000001" hidden="1" customHeight="1" x14ac:dyDescent="0.2"/>
    <row r="58" ht="20.100000000000001" hidden="1" customHeight="1" x14ac:dyDescent="0.2"/>
    <row r="59" ht="20.100000000000001" hidden="1" customHeight="1" x14ac:dyDescent="0.2"/>
    <row r="60" ht="20.100000000000001" hidden="1" customHeight="1" x14ac:dyDescent="0.2"/>
    <row r="61" ht="20.100000000000001" hidden="1" customHeight="1" x14ac:dyDescent="0.2"/>
    <row r="62" ht="20.100000000000001" hidden="1" customHeight="1" x14ac:dyDescent="0.2"/>
    <row r="63" ht="20.100000000000001" hidden="1" customHeight="1" x14ac:dyDescent="0.2"/>
    <row r="64" ht="20.100000000000001" hidden="1" customHeight="1" x14ac:dyDescent="0.2"/>
    <row r="65" ht="20.100000000000001" hidden="1" customHeight="1" x14ac:dyDescent="0.2"/>
    <row r="66" ht="20.100000000000001" hidden="1" customHeight="1" x14ac:dyDescent="0.2"/>
    <row r="67" ht="20.100000000000001" hidden="1" customHeight="1" x14ac:dyDescent="0.2"/>
    <row r="68" ht="20.100000000000001" hidden="1" customHeight="1" x14ac:dyDescent="0.2"/>
    <row r="69" ht="20.100000000000001" hidden="1" customHeight="1" x14ac:dyDescent="0.2"/>
    <row r="70" ht="20.100000000000001" hidden="1" customHeight="1" x14ac:dyDescent="0.2"/>
    <row r="71" ht="20.100000000000001" hidden="1" customHeight="1" x14ac:dyDescent="0.2"/>
    <row r="72" ht="20.100000000000001" hidden="1" customHeight="1" x14ac:dyDescent="0.2"/>
    <row r="73" ht="20.100000000000001" hidden="1" customHeight="1" x14ac:dyDescent="0.2"/>
    <row r="74" ht="20.100000000000001" hidden="1" customHeight="1" x14ac:dyDescent="0.2"/>
    <row r="75" ht="20.100000000000001" hidden="1" customHeight="1" x14ac:dyDescent="0.2"/>
    <row r="76" ht="20.100000000000001" hidden="1" customHeight="1" x14ac:dyDescent="0.2"/>
    <row r="77" ht="20.100000000000001" hidden="1" customHeight="1" x14ac:dyDescent="0.2"/>
    <row r="78" ht="20.100000000000001" hidden="1" customHeight="1" x14ac:dyDescent="0.2"/>
    <row r="79" ht="20.100000000000001" hidden="1" customHeight="1" x14ac:dyDescent="0.2"/>
    <row r="80" ht="20.100000000000001" hidden="1" customHeight="1" x14ac:dyDescent="0.2"/>
    <row r="81" ht="20.100000000000001" hidden="1" customHeight="1" x14ac:dyDescent="0.2"/>
    <row r="82" ht="20.100000000000001" hidden="1" customHeight="1" x14ac:dyDescent="0.2"/>
    <row r="83" ht="20.100000000000001" hidden="1" customHeight="1" x14ac:dyDescent="0.2"/>
    <row r="84" ht="20.100000000000001" hidden="1" customHeight="1" x14ac:dyDescent="0.2"/>
    <row r="85" ht="20.100000000000001" hidden="1" customHeight="1" x14ac:dyDescent="0.2"/>
    <row r="86" ht="20.100000000000001" hidden="1" customHeight="1" x14ac:dyDescent="0.2"/>
    <row r="87" ht="20.100000000000001" hidden="1" customHeight="1" x14ac:dyDescent="0.2"/>
    <row r="88" ht="20.100000000000001" hidden="1" customHeight="1" x14ac:dyDescent="0.2"/>
    <row r="89" ht="20.100000000000001" hidden="1" customHeight="1" x14ac:dyDescent="0.2"/>
    <row r="90" ht="20.100000000000001" hidden="1" customHeight="1" x14ac:dyDescent="0.2"/>
    <row r="91" ht="20.100000000000001" hidden="1" customHeight="1" x14ac:dyDescent="0.2"/>
    <row r="92" ht="20.100000000000001" hidden="1" customHeight="1" x14ac:dyDescent="0.2"/>
    <row r="93" ht="20.100000000000001" hidden="1" customHeight="1" x14ac:dyDescent="0.2"/>
    <row r="94" ht="20.100000000000001" hidden="1" customHeight="1" x14ac:dyDescent="0.2"/>
    <row r="95" ht="20.100000000000001" hidden="1" customHeight="1" x14ac:dyDescent="0.2"/>
    <row r="96" ht="20.100000000000001" hidden="1" customHeight="1" x14ac:dyDescent="0.2"/>
    <row r="97" ht="20.100000000000001" hidden="1" customHeight="1" x14ac:dyDescent="0.2"/>
    <row r="98" ht="20.100000000000001" hidden="1" customHeight="1" x14ac:dyDescent="0.2"/>
    <row r="99" ht="20.100000000000001" hidden="1" customHeight="1" x14ac:dyDescent="0.2"/>
    <row r="100" ht="20.100000000000001" hidden="1" customHeight="1" x14ac:dyDescent="0.2"/>
    <row r="101" ht="20.100000000000001" hidden="1" customHeight="1" x14ac:dyDescent="0.2"/>
    <row r="102" ht="20.100000000000001" hidden="1" customHeight="1" x14ac:dyDescent="0.2"/>
    <row r="103" ht="20.100000000000001" hidden="1" customHeight="1" x14ac:dyDescent="0.2"/>
    <row r="104" ht="20.100000000000001" hidden="1" customHeight="1" x14ac:dyDescent="0.2"/>
    <row r="105" ht="20.100000000000001" hidden="1" customHeight="1" x14ac:dyDescent="0.2"/>
    <row r="106" ht="20.100000000000001" hidden="1" customHeight="1" x14ac:dyDescent="0.2"/>
    <row r="107" ht="20.100000000000001" hidden="1" customHeight="1" x14ac:dyDescent="0.2"/>
    <row r="108" ht="20.100000000000001" hidden="1" customHeight="1" x14ac:dyDescent="0.2"/>
    <row r="109" ht="20.100000000000001" hidden="1" customHeight="1" x14ac:dyDescent="0.2"/>
    <row r="110" ht="20.100000000000001" hidden="1" customHeight="1" x14ac:dyDescent="0.2"/>
    <row r="111" ht="20.100000000000001" hidden="1" customHeight="1" x14ac:dyDescent="0.2"/>
    <row r="112" ht="20.100000000000001" hidden="1" customHeight="1" x14ac:dyDescent="0.2"/>
    <row r="113" ht="20.100000000000001" hidden="1" customHeight="1" x14ac:dyDescent="0.2"/>
    <row r="114" ht="20.100000000000001" hidden="1" customHeight="1" x14ac:dyDescent="0.2"/>
    <row r="115" ht="20.100000000000001" hidden="1" customHeight="1" x14ac:dyDescent="0.2"/>
    <row r="116" ht="20.100000000000001" hidden="1" customHeight="1" x14ac:dyDescent="0.2"/>
    <row r="117" ht="20.100000000000001" hidden="1" customHeight="1" x14ac:dyDescent="0.2"/>
    <row r="118" ht="20.100000000000001" hidden="1" customHeight="1" x14ac:dyDescent="0.2"/>
    <row r="119" ht="20.100000000000001" hidden="1" customHeight="1" x14ac:dyDescent="0.2"/>
    <row r="120" ht="20.100000000000001" hidden="1" customHeight="1" x14ac:dyDescent="0.2"/>
    <row r="121" ht="20.100000000000001" hidden="1" customHeight="1" x14ac:dyDescent="0.2"/>
    <row r="122" ht="20.100000000000001" hidden="1" customHeight="1" x14ac:dyDescent="0.2"/>
    <row r="123" ht="20.100000000000001" hidden="1" customHeight="1" x14ac:dyDescent="0.2"/>
    <row r="124" ht="20.100000000000001" hidden="1" customHeight="1" x14ac:dyDescent="0.2"/>
    <row r="125" ht="20.100000000000001" hidden="1" customHeight="1" x14ac:dyDescent="0.2"/>
    <row r="126" ht="20.100000000000001" hidden="1" customHeight="1" x14ac:dyDescent="0.2"/>
    <row r="127" ht="20.100000000000001" hidden="1" customHeight="1" x14ac:dyDescent="0.2"/>
    <row r="128" ht="20.100000000000001" hidden="1" customHeight="1" x14ac:dyDescent="0.2"/>
    <row r="129" ht="20.100000000000001" hidden="1" customHeight="1" x14ac:dyDescent="0.2"/>
    <row r="130" ht="20.100000000000001" hidden="1" customHeight="1" x14ac:dyDescent="0.2"/>
    <row r="131" ht="20.100000000000001" hidden="1" customHeight="1" x14ac:dyDescent="0.2"/>
    <row r="132" ht="20.100000000000001" hidden="1" customHeight="1" x14ac:dyDescent="0.2"/>
    <row r="133" ht="20.100000000000001" hidden="1" customHeight="1" x14ac:dyDescent="0.2"/>
    <row r="134" ht="20.100000000000001" hidden="1" customHeight="1" x14ac:dyDescent="0.2"/>
    <row r="135" ht="20.100000000000001" hidden="1" customHeight="1" x14ac:dyDescent="0.2"/>
    <row r="136" ht="20.100000000000001" hidden="1" customHeight="1" x14ac:dyDescent="0.2"/>
    <row r="137" ht="20.100000000000001" hidden="1" customHeight="1" x14ac:dyDescent="0.2"/>
    <row r="138" ht="20.100000000000001" hidden="1" customHeight="1" x14ac:dyDescent="0.2"/>
    <row r="139" ht="20.100000000000001" hidden="1" customHeight="1" x14ac:dyDescent="0.2"/>
    <row r="140" ht="20.100000000000001" hidden="1" customHeight="1" x14ac:dyDescent="0.2"/>
    <row r="141" ht="20.100000000000001" hidden="1" customHeight="1" x14ac:dyDescent="0.2"/>
    <row r="142" ht="20.100000000000001" hidden="1" customHeight="1" x14ac:dyDescent="0.2"/>
    <row r="143" ht="20.100000000000001" hidden="1" customHeight="1" x14ac:dyDescent="0.2"/>
    <row r="144" ht="20.100000000000001" hidden="1" customHeight="1" x14ac:dyDescent="0.2"/>
    <row r="145" ht="20.100000000000001" hidden="1" customHeight="1" x14ac:dyDescent="0.2"/>
    <row r="146" ht="20.100000000000001" hidden="1" customHeight="1" x14ac:dyDescent="0.2"/>
    <row r="147" ht="20.100000000000001" hidden="1" customHeight="1" x14ac:dyDescent="0.2"/>
    <row r="148" ht="20.100000000000001" hidden="1" customHeight="1" x14ac:dyDescent="0.2"/>
    <row r="149" ht="20.100000000000001" hidden="1" customHeight="1" x14ac:dyDescent="0.2"/>
    <row r="150" ht="20.100000000000001" hidden="1" customHeight="1" x14ac:dyDescent="0.2"/>
    <row r="151" ht="20.100000000000001" hidden="1" customHeight="1" x14ac:dyDescent="0.2"/>
    <row r="152" ht="20.100000000000001" hidden="1" customHeight="1" x14ac:dyDescent="0.2"/>
    <row r="153" ht="20.100000000000001" hidden="1" customHeight="1" x14ac:dyDescent="0.2"/>
    <row r="154" ht="20.100000000000001" hidden="1" customHeight="1" x14ac:dyDescent="0.2"/>
    <row r="155" ht="20.100000000000001" hidden="1" customHeight="1" x14ac:dyDescent="0.2"/>
    <row r="156" ht="20.100000000000001" hidden="1" customHeight="1" x14ac:dyDescent="0.2"/>
    <row r="157" ht="20.100000000000001" hidden="1" customHeight="1" x14ac:dyDescent="0.2"/>
    <row r="158" ht="20.100000000000001" hidden="1" customHeight="1" x14ac:dyDescent="0.2"/>
    <row r="159" ht="20.100000000000001" hidden="1" customHeight="1" x14ac:dyDescent="0.2"/>
    <row r="160" ht="20.100000000000001" hidden="1" customHeight="1" x14ac:dyDescent="0.2"/>
    <row r="161" ht="20.100000000000001" hidden="1" customHeight="1" x14ac:dyDescent="0.2"/>
    <row r="162" ht="20.100000000000001" hidden="1" customHeight="1" x14ac:dyDescent="0.2"/>
    <row r="163" ht="20.100000000000001" hidden="1" customHeight="1" x14ac:dyDescent="0.2"/>
    <row r="164" ht="20.100000000000001" hidden="1" customHeight="1" x14ac:dyDescent="0.2"/>
    <row r="165" ht="20.100000000000001" hidden="1" customHeight="1" x14ac:dyDescent="0.2"/>
    <row r="166" ht="20.100000000000001" hidden="1" customHeight="1" x14ac:dyDescent="0.2"/>
    <row r="167" ht="20.100000000000001" hidden="1" customHeight="1" x14ac:dyDescent="0.2"/>
    <row r="168" ht="20.100000000000001" hidden="1" customHeight="1" x14ac:dyDescent="0.2"/>
    <row r="169" ht="20.100000000000001" hidden="1" customHeight="1" x14ac:dyDescent="0.2"/>
    <row r="170" ht="20.100000000000001" hidden="1" customHeight="1" x14ac:dyDescent="0.2"/>
    <row r="171" ht="20.100000000000001" hidden="1" customHeight="1" x14ac:dyDescent="0.2"/>
    <row r="172" ht="20.100000000000001" hidden="1" customHeight="1" x14ac:dyDescent="0.2"/>
    <row r="173" ht="20.100000000000001" hidden="1" customHeight="1" x14ac:dyDescent="0.2"/>
    <row r="174" ht="20.100000000000001" hidden="1" customHeight="1" x14ac:dyDescent="0.2"/>
    <row r="175" ht="20.100000000000001" hidden="1" customHeight="1" x14ac:dyDescent="0.2"/>
    <row r="176" ht="20.100000000000001" hidden="1" customHeight="1" x14ac:dyDescent="0.2"/>
    <row r="177" ht="20.100000000000001" hidden="1" customHeight="1" x14ac:dyDescent="0.2"/>
    <row r="178" ht="20.100000000000001" hidden="1" customHeight="1" x14ac:dyDescent="0.2"/>
    <row r="179" ht="20.100000000000001" hidden="1" customHeight="1" x14ac:dyDescent="0.2"/>
    <row r="180" ht="20.100000000000001" hidden="1" customHeight="1" x14ac:dyDescent="0.2"/>
    <row r="181" ht="20.100000000000001" hidden="1" customHeight="1" x14ac:dyDescent="0.2"/>
    <row r="182" ht="20.100000000000001" hidden="1" customHeight="1" x14ac:dyDescent="0.2"/>
    <row r="183" ht="20.100000000000001" hidden="1" customHeight="1" x14ac:dyDescent="0.2"/>
    <row r="184" ht="20.100000000000001" hidden="1" customHeight="1" x14ac:dyDescent="0.2"/>
    <row r="185" ht="20.100000000000001" hidden="1" customHeight="1" x14ac:dyDescent="0.2"/>
    <row r="186" ht="20.100000000000001" hidden="1" customHeight="1" x14ac:dyDescent="0.2"/>
    <row r="187" ht="20.100000000000001" hidden="1" customHeight="1" x14ac:dyDescent="0.2"/>
    <row r="188" ht="20.100000000000001" hidden="1" customHeight="1" x14ac:dyDescent="0.2"/>
    <row r="189" ht="20.100000000000001" hidden="1" customHeight="1" x14ac:dyDescent="0.2"/>
    <row r="190" ht="20.100000000000001" hidden="1" customHeight="1" x14ac:dyDescent="0.2"/>
    <row r="191" ht="20.100000000000001" hidden="1" customHeight="1" x14ac:dyDescent="0.2"/>
    <row r="192" ht="20.100000000000001" hidden="1" customHeight="1" x14ac:dyDescent="0.2"/>
    <row r="193" ht="20.100000000000001" hidden="1" customHeight="1" x14ac:dyDescent="0.2"/>
    <row r="194" ht="20.100000000000001" hidden="1" customHeight="1" x14ac:dyDescent="0.2"/>
    <row r="195" ht="20.100000000000001" hidden="1" customHeight="1" x14ac:dyDescent="0.2"/>
    <row r="196" ht="20.100000000000001" hidden="1" customHeight="1" x14ac:dyDescent="0.2"/>
    <row r="197" ht="20.100000000000001" hidden="1" customHeight="1" x14ac:dyDescent="0.2"/>
    <row r="198" ht="20.100000000000001" hidden="1" customHeight="1" x14ac:dyDescent="0.2"/>
    <row r="199" ht="20.100000000000001" hidden="1" customHeight="1" x14ac:dyDescent="0.2"/>
    <row r="200" ht="20.100000000000001" hidden="1" customHeight="1" x14ac:dyDescent="0.2"/>
    <row r="201" ht="20.100000000000001" hidden="1" customHeight="1" x14ac:dyDescent="0.2"/>
    <row r="202" ht="20.100000000000001" hidden="1" customHeight="1" x14ac:dyDescent="0.2"/>
    <row r="203" ht="20.100000000000001" hidden="1" customHeight="1" x14ac:dyDescent="0.2"/>
    <row r="204" ht="20.100000000000001" hidden="1" customHeight="1" x14ac:dyDescent="0.2"/>
    <row r="205" ht="20.100000000000001" hidden="1" customHeight="1" x14ac:dyDescent="0.2"/>
    <row r="206" ht="20.100000000000001" hidden="1" customHeight="1" x14ac:dyDescent="0.2"/>
    <row r="207" ht="20.100000000000001" hidden="1" customHeight="1" x14ac:dyDescent="0.2"/>
    <row r="208" ht="20.100000000000001" hidden="1" customHeight="1" x14ac:dyDescent="0.2"/>
    <row r="209" ht="20.100000000000001" hidden="1" customHeight="1" x14ac:dyDescent="0.2"/>
    <row r="210" ht="20.100000000000001" hidden="1" customHeight="1" x14ac:dyDescent="0.2"/>
    <row r="211" ht="20.100000000000001" hidden="1" customHeight="1" x14ac:dyDescent="0.2"/>
    <row r="212" ht="20.100000000000001" hidden="1" customHeight="1" x14ac:dyDescent="0.2"/>
    <row r="213" ht="20.100000000000001" hidden="1" customHeight="1" x14ac:dyDescent="0.2"/>
    <row r="214" ht="20.100000000000001" hidden="1" customHeight="1" x14ac:dyDescent="0.2"/>
    <row r="215" ht="20.100000000000001" hidden="1" customHeight="1" x14ac:dyDescent="0.2"/>
    <row r="216" ht="20.100000000000001" hidden="1" customHeight="1" x14ac:dyDescent="0.2"/>
    <row r="217" ht="20.100000000000001" hidden="1" customHeight="1" x14ac:dyDescent="0.2"/>
    <row r="218" ht="20.100000000000001" hidden="1" customHeight="1" x14ac:dyDescent="0.2"/>
    <row r="219" ht="20.100000000000001" hidden="1" customHeight="1" x14ac:dyDescent="0.2"/>
    <row r="220" ht="20.100000000000001" hidden="1" customHeight="1" x14ac:dyDescent="0.2"/>
    <row r="221" ht="20.100000000000001" hidden="1" customHeight="1" x14ac:dyDescent="0.2"/>
    <row r="222" ht="20.100000000000001" hidden="1" customHeight="1" x14ac:dyDescent="0.2"/>
    <row r="223" ht="20.100000000000001" hidden="1" customHeight="1" x14ac:dyDescent="0.2"/>
    <row r="224" ht="20.100000000000001" hidden="1" customHeight="1" x14ac:dyDescent="0.2"/>
    <row r="225" ht="20.100000000000001" hidden="1" customHeight="1" x14ac:dyDescent="0.2"/>
    <row r="226" ht="20.100000000000001" hidden="1" customHeight="1" x14ac:dyDescent="0.2"/>
    <row r="227" ht="20.100000000000001" hidden="1" customHeight="1" x14ac:dyDescent="0.2"/>
    <row r="228" ht="20.100000000000001" hidden="1" customHeight="1" x14ac:dyDescent="0.2"/>
    <row r="229" ht="20.100000000000001" hidden="1" customHeight="1" x14ac:dyDescent="0.2"/>
    <row r="230" ht="20.100000000000001" hidden="1" customHeight="1" x14ac:dyDescent="0.2"/>
    <row r="231" ht="20.100000000000001" hidden="1" customHeight="1" x14ac:dyDescent="0.2"/>
    <row r="232" ht="20.100000000000001" hidden="1" customHeight="1" x14ac:dyDescent="0.2"/>
    <row r="233" ht="20.100000000000001" hidden="1" customHeight="1" x14ac:dyDescent="0.2"/>
    <row r="234" ht="20.100000000000001" hidden="1" customHeight="1" x14ac:dyDescent="0.2"/>
    <row r="235" ht="20.100000000000001" hidden="1" customHeight="1" x14ac:dyDescent="0.2"/>
    <row r="236" ht="20.100000000000001" hidden="1" customHeight="1" x14ac:dyDescent="0.2"/>
    <row r="237" ht="20.100000000000001" hidden="1" customHeight="1" x14ac:dyDescent="0.2"/>
    <row r="238" ht="20.100000000000001" hidden="1" customHeight="1" x14ac:dyDescent="0.2"/>
    <row r="239" ht="20.100000000000001" hidden="1" customHeight="1" x14ac:dyDescent="0.2"/>
    <row r="240" ht="20.100000000000001" hidden="1" customHeight="1" x14ac:dyDescent="0.2"/>
    <row r="241" ht="20.100000000000001" hidden="1" customHeight="1" x14ac:dyDescent="0.2"/>
    <row r="242" ht="20.100000000000001" hidden="1" customHeight="1" x14ac:dyDescent="0.2"/>
  </sheetData>
  <mergeCells count="5">
    <mergeCell ref="A9:M9"/>
    <mergeCell ref="A10:M10"/>
    <mergeCell ref="A11:M11"/>
    <mergeCell ref="A12:M12"/>
    <mergeCell ref="A34:M34"/>
  </mergeCells>
  <hyperlinks>
    <hyperlink ref="L7" location="Índice!A1" display="Regresar al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8"/>
  <sheetViews>
    <sheetView workbookViewId="0">
      <selection activeCell="I24" sqref="I24"/>
    </sheetView>
  </sheetViews>
  <sheetFormatPr baseColWidth="10" defaultRowHeight="12.75" x14ac:dyDescent="0.2"/>
  <cols>
    <col min="1" max="1" width="26.5703125" customWidth="1"/>
    <col min="2" max="2" width="12.5703125" customWidth="1"/>
    <col min="3" max="3" width="11.7109375" customWidth="1"/>
    <col min="10" max="10" width="12.7109375" customWidth="1"/>
  </cols>
  <sheetData>
    <row r="1" spans="1:10" x14ac:dyDescent="0.2">
      <c r="B1" s="104">
        <v>43891</v>
      </c>
      <c r="C1" s="104">
        <v>43891</v>
      </c>
      <c r="E1" s="91" t="s">
        <v>601</v>
      </c>
      <c r="F1" s="84"/>
      <c r="G1" s="84"/>
      <c r="H1" s="91" t="s">
        <v>599</v>
      </c>
    </row>
    <row r="2" spans="1:10" ht="45" x14ac:dyDescent="0.2">
      <c r="A2" s="83" t="s">
        <v>558</v>
      </c>
      <c r="B2" s="83" t="s">
        <v>597</v>
      </c>
      <c r="C2" s="83" t="s">
        <v>598</v>
      </c>
      <c r="D2" s="84"/>
      <c r="E2" s="83" t="s">
        <v>558</v>
      </c>
      <c r="F2" s="83" t="s">
        <v>598</v>
      </c>
      <c r="G2" s="84"/>
      <c r="H2" s="83" t="s">
        <v>219</v>
      </c>
      <c r="I2" s="83" t="s">
        <v>358</v>
      </c>
      <c r="J2" s="83" t="s">
        <v>359</v>
      </c>
    </row>
    <row r="3" spans="1:10" x14ac:dyDescent="0.2">
      <c r="A3" s="82" t="s">
        <v>26</v>
      </c>
      <c r="B3" s="41">
        <v>103</v>
      </c>
      <c r="C3" s="41">
        <v>1857</v>
      </c>
      <c r="E3" s="82" t="s">
        <v>165</v>
      </c>
      <c r="F3" s="41">
        <v>878398</v>
      </c>
      <c r="H3" s="42" t="str">
        <f>+E3</f>
        <v>CORPORACION NACIONAL DE TELECOMUNICACIONES CNT EP</v>
      </c>
      <c r="I3" s="41">
        <f>+F3</f>
        <v>878398</v>
      </c>
      <c r="J3" s="85">
        <f>+I3/$I$14</f>
        <v>0.41363569367720804</v>
      </c>
    </row>
    <row r="4" spans="1:10" x14ac:dyDescent="0.2">
      <c r="A4" s="82" t="s">
        <v>462</v>
      </c>
      <c r="B4" s="41">
        <v>39</v>
      </c>
      <c r="C4" s="41">
        <v>39</v>
      </c>
      <c r="E4" s="82" t="s">
        <v>57</v>
      </c>
      <c r="F4" s="41">
        <v>371290</v>
      </c>
      <c r="H4" s="42" t="str">
        <f t="shared" ref="H4:H12" si="0">+E4</f>
        <v>MEGADATOS S.A.</v>
      </c>
      <c r="I4" s="41">
        <f t="shared" ref="I4:I12" si="1">+F4</f>
        <v>371290</v>
      </c>
      <c r="J4" s="85">
        <f t="shared" ref="J4:J13" si="2">+I4/$I$14</f>
        <v>0.17483964752357198</v>
      </c>
    </row>
    <row r="5" spans="1:10" x14ac:dyDescent="0.2">
      <c r="A5" s="82" t="s">
        <v>463</v>
      </c>
      <c r="B5" s="41">
        <v>13</v>
      </c>
      <c r="C5" s="41">
        <v>287</v>
      </c>
      <c r="E5" s="82" t="s">
        <v>99</v>
      </c>
      <c r="F5" s="41">
        <v>238885</v>
      </c>
      <c r="H5" s="42" t="str">
        <f t="shared" si="0"/>
        <v>SERVICIOS DE TELECOMUNICACIONES SETEL S.A.</v>
      </c>
      <c r="I5" s="41">
        <f t="shared" si="1"/>
        <v>238885</v>
      </c>
      <c r="J5" s="85">
        <f t="shared" si="2"/>
        <v>0.11249042311580837</v>
      </c>
    </row>
    <row r="6" spans="1:10" x14ac:dyDescent="0.2">
      <c r="A6" s="82" t="s">
        <v>570</v>
      </c>
      <c r="B6" s="41">
        <v>0</v>
      </c>
      <c r="C6" s="41">
        <v>0</v>
      </c>
      <c r="E6" s="82" t="s">
        <v>39</v>
      </c>
      <c r="F6" s="41">
        <v>238327</v>
      </c>
      <c r="H6" s="42" t="str">
        <f t="shared" si="0"/>
        <v>CONSORCIO ECUATORIANO DE TELECOMUNICACIONES S.A. CONECEL</v>
      </c>
      <c r="I6" s="41">
        <f t="shared" si="1"/>
        <v>238327</v>
      </c>
      <c r="J6" s="85">
        <f t="shared" si="2"/>
        <v>0.11222766213835637</v>
      </c>
    </row>
    <row r="7" spans="1:10" x14ac:dyDescent="0.2">
      <c r="A7" s="82" t="s">
        <v>375</v>
      </c>
      <c r="B7" s="41">
        <v>66</v>
      </c>
      <c r="C7" s="41">
        <v>66</v>
      </c>
      <c r="E7" s="82" t="s">
        <v>66</v>
      </c>
      <c r="F7" s="41">
        <v>85648</v>
      </c>
      <c r="H7" s="42" t="str">
        <f t="shared" si="0"/>
        <v>PUNTO NET S.A.</v>
      </c>
      <c r="I7" s="41">
        <f t="shared" si="1"/>
        <v>85648</v>
      </c>
      <c r="J7" s="85">
        <f t="shared" si="2"/>
        <v>4.0331455549836762E-2</v>
      </c>
    </row>
    <row r="8" spans="1:10" x14ac:dyDescent="0.2">
      <c r="A8" s="82" t="s">
        <v>529</v>
      </c>
      <c r="B8" s="41">
        <v>0</v>
      </c>
      <c r="C8" s="41">
        <v>0</v>
      </c>
      <c r="E8" s="82" t="s">
        <v>9</v>
      </c>
      <c r="F8" s="41">
        <v>77526</v>
      </c>
      <c r="H8" s="42" t="str">
        <f t="shared" si="0"/>
        <v>ETAPA EP.</v>
      </c>
      <c r="I8" s="41">
        <f t="shared" si="1"/>
        <v>77526</v>
      </c>
      <c r="J8" s="85">
        <f t="shared" si="2"/>
        <v>3.6506823544702097E-2</v>
      </c>
    </row>
    <row r="9" spans="1:10" x14ac:dyDescent="0.2">
      <c r="A9" s="82" t="s">
        <v>315</v>
      </c>
      <c r="B9" s="41">
        <v>98</v>
      </c>
      <c r="C9" s="41">
        <v>190</v>
      </c>
      <c r="E9" s="82" t="s">
        <v>158</v>
      </c>
      <c r="F9" s="41">
        <v>21118</v>
      </c>
      <c r="H9" s="42" t="str">
        <f t="shared" si="0"/>
        <v>SOLUCIONES AVANZADAS INFORMATICAS Y TELECOMUNICACIONES  SAITEL</v>
      </c>
      <c r="I9" s="41">
        <f t="shared" si="1"/>
        <v>21118</v>
      </c>
      <c r="J9" s="85">
        <f t="shared" si="2"/>
        <v>9.9444199315973838E-3</v>
      </c>
    </row>
    <row r="10" spans="1:10" x14ac:dyDescent="0.2">
      <c r="A10" s="82" t="s">
        <v>161</v>
      </c>
      <c r="B10" s="41">
        <v>400</v>
      </c>
      <c r="C10" s="41">
        <v>1495</v>
      </c>
      <c r="E10" s="82" t="s">
        <v>76</v>
      </c>
      <c r="F10" s="41">
        <v>19722</v>
      </c>
      <c r="H10" s="42" t="str">
        <f t="shared" si="0"/>
        <v>TELCONET S.A.</v>
      </c>
      <c r="I10" s="41">
        <f t="shared" si="1"/>
        <v>19722</v>
      </c>
      <c r="J10" s="85">
        <f t="shared" si="2"/>
        <v>9.2870465901583304E-3</v>
      </c>
    </row>
    <row r="11" spans="1:10" x14ac:dyDescent="0.2">
      <c r="A11" s="82" t="s">
        <v>83</v>
      </c>
      <c r="B11" s="41">
        <v>47</v>
      </c>
      <c r="C11" s="41">
        <v>1549</v>
      </c>
      <c r="E11" s="82" t="s">
        <v>196</v>
      </c>
      <c r="F11" s="41">
        <v>14993</v>
      </c>
      <c r="H11" s="42" t="str">
        <f t="shared" si="0"/>
        <v>PACHECO SAGUAY LUIS EDUARDO</v>
      </c>
      <c r="I11" s="41">
        <f t="shared" si="1"/>
        <v>14993</v>
      </c>
      <c r="J11" s="85">
        <f t="shared" si="2"/>
        <v>7.0601708511430807E-3</v>
      </c>
    </row>
    <row r="12" spans="1:10" x14ac:dyDescent="0.2">
      <c r="A12" s="82" t="s">
        <v>495</v>
      </c>
      <c r="B12" s="41">
        <v>98</v>
      </c>
      <c r="C12" s="41">
        <v>136</v>
      </c>
      <c r="E12" s="82" t="s">
        <v>90</v>
      </c>
      <c r="F12" s="41">
        <v>7798</v>
      </c>
      <c r="H12" s="42" t="str">
        <f t="shared" si="0"/>
        <v>GAVILANES PARREÑO IRENE DEL ROCIO</v>
      </c>
      <c r="I12" s="41">
        <f t="shared" si="1"/>
        <v>7798</v>
      </c>
      <c r="J12" s="85">
        <f t="shared" si="2"/>
        <v>3.6720611150012502E-3</v>
      </c>
    </row>
    <row r="13" spans="1:10" x14ac:dyDescent="0.2">
      <c r="A13" s="82" t="s">
        <v>376</v>
      </c>
      <c r="B13" s="41">
        <v>3699</v>
      </c>
      <c r="C13" s="41">
        <v>3721</v>
      </c>
      <c r="E13" s="82" t="s">
        <v>121</v>
      </c>
      <c r="F13" s="41">
        <v>7321</v>
      </c>
      <c r="H13" s="42" t="s">
        <v>349</v>
      </c>
      <c r="I13" s="41">
        <f>+SUM(F13:F617)</f>
        <v>169898</v>
      </c>
      <c r="J13" s="85">
        <f t="shared" si="2"/>
        <v>8.0004595962616359E-2</v>
      </c>
    </row>
    <row r="14" spans="1:10" x14ac:dyDescent="0.2">
      <c r="A14" s="82" t="s">
        <v>680</v>
      </c>
      <c r="B14" s="41">
        <v>1</v>
      </c>
      <c r="C14" s="41">
        <v>30</v>
      </c>
      <c r="E14" s="82" t="s">
        <v>59</v>
      </c>
      <c r="F14" s="41">
        <v>7200</v>
      </c>
      <c r="H14" s="87" t="s">
        <v>4</v>
      </c>
      <c r="I14" s="88">
        <f>SUM(I3:I13)</f>
        <v>2123603</v>
      </c>
      <c r="J14" s="89">
        <f>SUM(J3:J13)</f>
        <v>1</v>
      </c>
    </row>
    <row r="15" spans="1:10" x14ac:dyDescent="0.2">
      <c r="A15" s="82" t="s">
        <v>350</v>
      </c>
      <c r="B15" s="41">
        <v>2501</v>
      </c>
      <c r="C15" s="41">
        <v>4132</v>
      </c>
      <c r="E15" s="82" t="s">
        <v>720</v>
      </c>
      <c r="F15" s="41">
        <v>5140</v>
      </c>
    </row>
    <row r="16" spans="1:10" x14ac:dyDescent="0.2">
      <c r="A16" s="82" t="s">
        <v>316</v>
      </c>
      <c r="B16" s="41">
        <v>0</v>
      </c>
      <c r="C16" s="41">
        <v>41</v>
      </c>
      <c r="E16" s="82" t="s">
        <v>275</v>
      </c>
      <c r="F16" s="41">
        <v>5078</v>
      </c>
    </row>
    <row r="17" spans="1:10" x14ac:dyDescent="0.2">
      <c r="A17" s="82" t="s">
        <v>530</v>
      </c>
      <c r="B17" s="41">
        <v>13</v>
      </c>
      <c r="C17" s="41">
        <v>13</v>
      </c>
      <c r="E17" s="82" t="s">
        <v>350</v>
      </c>
      <c r="F17" s="41">
        <v>4132</v>
      </c>
      <c r="H17" s="42" t="s">
        <v>160</v>
      </c>
      <c r="I17" s="41">
        <f>+'D Prestador'!E627</f>
        <v>5341485</v>
      </c>
      <c r="J17" s="171">
        <f>+I17/$I$20</f>
        <v>0.58181579539284245</v>
      </c>
    </row>
    <row r="18" spans="1:10" x14ac:dyDescent="0.2">
      <c r="A18" s="82" t="s">
        <v>643</v>
      </c>
      <c r="B18" s="41">
        <v>0</v>
      </c>
      <c r="C18" s="41">
        <v>0</v>
      </c>
      <c r="E18" s="82" t="s">
        <v>73</v>
      </c>
      <c r="F18" s="41">
        <v>3794</v>
      </c>
      <c r="H18" s="42" t="s">
        <v>600</v>
      </c>
      <c r="I18" s="41">
        <f>+'D Prestador'!E629</f>
        <v>2400702</v>
      </c>
      <c r="J18" s="171">
        <f t="shared" ref="J18:J19" si="3">+I18/$I$20</f>
        <v>0.2614940121766115</v>
      </c>
    </row>
    <row r="19" spans="1:10" x14ac:dyDescent="0.2">
      <c r="A19" s="82" t="s">
        <v>229</v>
      </c>
      <c r="B19" s="41">
        <v>0</v>
      </c>
      <c r="C19" s="41">
        <v>18</v>
      </c>
      <c r="E19" s="82" t="s">
        <v>376</v>
      </c>
      <c r="F19" s="41">
        <v>3721</v>
      </c>
      <c r="H19" s="42" t="s">
        <v>159</v>
      </c>
      <c r="I19" s="41">
        <f>+'D Prestador'!E628</f>
        <v>1438528</v>
      </c>
      <c r="J19" s="171">
        <f t="shared" si="3"/>
        <v>0.15669019243054599</v>
      </c>
    </row>
    <row r="20" spans="1:10" x14ac:dyDescent="0.2">
      <c r="A20" s="82" t="s">
        <v>377</v>
      </c>
      <c r="B20" s="41">
        <v>0</v>
      </c>
      <c r="C20" s="41">
        <v>15</v>
      </c>
      <c r="E20" s="82" t="s">
        <v>519</v>
      </c>
      <c r="F20" s="41">
        <v>3477</v>
      </c>
      <c r="H20" s="87" t="s">
        <v>4</v>
      </c>
      <c r="I20" s="88">
        <f>SUM(I17:I19)</f>
        <v>9180715</v>
      </c>
      <c r="J20" s="90">
        <f>SUM(J17:J19)</f>
        <v>1</v>
      </c>
    </row>
    <row r="21" spans="1:10" x14ac:dyDescent="0.2">
      <c r="A21" s="82" t="s">
        <v>392</v>
      </c>
      <c r="B21" s="41">
        <v>223</v>
      </c>
      <c r="C21" s="41">
        <v>243</v>
      </c>
      <c r="E21" s="82" t="s">
        <v>406</v>
      </c>
      <c r="F21" s="41">
        <v>3457</v>
      </c>
    </row>
    <row r="22" spans="1:10" x14ac:dyDescent="0.2">
      <c r="A22" s="82" t="s">
        <v>264</v>
      </c>
      <c r="B22" s="41">
        <v>0</v>
      </c>
      <c r="C22" s="41">
        <v>19</v>
      </c>
      <c r="E22" s="82" t="s">
        <v>38</v>
      </c>
      <c r="F22" s="41">
        <v>3358</v>
      </c>
    </row>
    <row r="23" spans="1:10" x14ac:dyDescent="0.2">
      <c r="A23" s="82" t="s">
        <v>531</v>
      </c>
      <c r="B23" s="41">
        <v>33</v>
      </c>
      <c r="C23" s="41">
        <v>44</v>
      </c>
      <c r="E23" s="82" t="s">
        <v>232</v>
      </c>
      <c r="F23" s="41">
        <v>2325</v>
      </c>
    </row>
    <row r="24" spans="1:10" x14ac:dyDescent="0.2">
      <c r="A24" s="82" t="s">
        <v>496</v>
      </c>
      <c r="B24" s="41">
        <v>46</v>
      </c>
      <c r="C24" s="41">
        <v>46</v>
      </c>
      <c r="E24" s="82" t="s">
        <v>693</v>
      </c>
      <c r="F24" s="41">
        <v>2156</v>
      </c>
    </row>
    <row r="25" spans="1:10" x14ac:dyDescent="0.2">
      <c r="A25" s="82" t="s">
        <v>464</v>
      </c>
      <c r="B25" s="41">
        <v>0</v>
      </c>
      <c r="C25" s="41">
        <v>53</v>
      </c>
      <c r="E25" s="82" t="s">
        <v>95</v>
      </c>
      <c r="F25" s="41">
        <v>2076</v>
      </c>
    </row>
    <row r="26" spans="1:10" x14ac:dyDescent="0.2">
      <c r="A26" s="82" t="s">
        <v>393</v>
      </c>
      <c r="B26" s="41">
        <v>8</v>
      </c>
      <c r="C26" s="41">
        <v>15</v>
      </c>
      <c r="E26" s="82" t="s">
        <v>97</v>
      </c>
      <c r="F26" s="41">
        <v>2042</v>
      </c>
    </row>
    <row r="27" spans="1:10" x14ac:dyDescent="0.2">
      <c r="A27" s="82" t="s">
        <v>497</v>
      </c>
      <c r="B27" s="41">
        <v>0</v>
      </c>
      <c r="C27" s="41">
        <v>1</v>
      </c>
      <c r="E27" s="82" t="s">
        <v>85</v>
      </c>
      <c r="F27" s="41">
        <v>1945</v>
      </c>
    </row>
    <row r="28" spans="1:10" x14ac:dyDescent="0.2">
      <c r="A28" s="82" t="s">
        <v>532</v>
      </c>
      <c r="B28" s="41">
        <v>345</v>
      </c>
      <c r="C28" s="41">
        <v>345</v>
      </c>
      <c r="E28" s="82" t="s">
        <v>111</v>
      </c>
      <c r="F28" s="41">
        <v>1937</v>
      </c>
    </row>
    <row r="29" spans="1:10" x14ac:dyDescent="0.2">
      <c r="A29" s="82" t="s">
        <v>498</v>
      </c>
      <c r="B29" s="41">
        <v>0</v>
      </c>
      <c r="C29" s="41">
        <v>21</v>
      </c>
      <c r="E29" s="82" t="s">
        <v>26</v>
      </c>
      <c r="F29" s="41">
        <v>1857</v>
      </c>
    </row>
    <row r="30" spans="1:10" x14ac:dyDescent="0.2">
      <c r="A30" s="82" t="s">
        <v>84</v>
      </c>
      <c r="B30" s="41">
        <v>5</v>
      </c>
      <c r="C30" s="41">
        <v>15</v>
      </c>
      <c r="E30" s="82" t="s">
        <v>40</v>
      </c>
      <c r="F30" s="41">
        <v>1820</v>
      </c>
    </row>
    <row r="31" spans="1:10" x14ac:dyDescent="0.2">
      <c r="A31" s="82" t="s">
        <v>364</v>
      </c>
      <c r="B31" s="41">
        <v>26</v>
      </c>
      <c r="C31" s="41">
        <v>26</v>
      </c>
      <c r="E31" s="82" t="s">
        <v>61</v>
      </c>
      <c r="F31" s="41">
        <v>1789</v>
      </c>
    </row>
    <row r="32" spans="1:10" x14ac:dyDescent="0.2">
      <c r="A32" s="82" t="s">
        <v>499</v>
      </c>
      <c r="B32" s="41">
        <v>20</v>
      </c>
      <c r="C32" s="41">
        <v>20</v>
      </c>
      <c r="E32" s="82" t="s">
        <v>88</v>
      </c>
      <c r="F32" s="41">
        <v>1769</v>
      </c>
    </row>
    <row r="33" spans="1:6" x14ac:dyDescent="0.2">
      <c r="A33" s="82" t="s">
        <v>500</v>
      </c>
      <c r="B33" s="41">
        <v>49</v>
      </c>
      <c r="C33" s="41">
        <v>51</v>
      </c>
      <c r="E33" s="82" t="s">
        <v>199</v>
      </c>
      <c r="F33" s="41">
        <v>1706</v>
      </c>
    </row>
    <row r="34" spans="1:6" x14ac:dyDescent="0.2">
      <c r="A34" s="82" t="s">
        <v>411</v>
      </c>
      <c r="B34" s="41">
        <v>38</v>
      </c>
      <c r="C34" s="41">
        <v>38</v>
      </c>
      <c r="E34" s="82" t="s">
        <v>18</v>
      </c>
      <c r="F34" s="41">
        <v>1655</v>
      </c>
    </row>
    <row r="35" spans="1:6" x14ac:dyDescent="0.2">
      <c r="A35" s="82" t="s">
        <v>27</v>
      </c>
      <c r="B35" s="41">
        <v>820</v>
      </c>
      <c r="C35" s="41">
        <v>820</v>
      </c>
      <c r="E35" s="82" t="s">
        <v>169</v>
      </c>
      <c r="F35" s="41">
        <v>1561</v>
      </c>
    </row>
    <row r="36" spans="1:6" x14ac:dyDescent="0.2">
      <c r="A36" s="82" t="s">
        <v>265</v>
      </c>
      <c r="B36" s="41">
        <v>2</v>
      </c>
      <c r="C36" s="41">
        <v>4</v>
      </c>
      <c r="E36" s="82" t="s">
        <v>83</v>
      </c>
      <c r="F36" s="41">
        <v>1549</v>
      </c>
    </row>
    <row r="37" spans="1:6" x14ac:dyDescent="0.2">
      <c r="A37" s="82" t="s">
        <v>465</v>
      </c>
      <c r="B37" s="41">
        <v>0</v>
      </c>
      <c r="C37" s="41">
        <v>0</v>
      </c>
      <c r="E37" s="82" t="s">
        <v>64</v>
      </c>
      <c r="F37" s="41">
        <v>1514</v>
      </c>
    </row>
    <row r="38" spans="1:6" x14ac:dyDescent="0.2">
      <c r="A38" s="82" t="s">
        <v>28</v>
      </c>
      <c r="B38" s="41">
        <v>2</v>
      </c>
      <c r="C38" s="41">
        <v>10</v>
      </c>
      <c r="E38" s="82" t="s">
        <v>201</v>
      </c>
      <c r="F38" s="41">
        <v>1500</v>
      </c>
    </row>
    <row r="39" spans="1:6" x14ac:dyDescent="0.2">
      <c r="A39" s="82" t="s">
        <v>501</v>
      </c>
      <c r="B39" s="41">
        <v>0</v>
      </c>
      <c r="C39" s="41">
        <v>0</v>
      </c>
      <c r="E39" s="82" t="s">
        <v>161</v>
      </c>
      <c r="F39" s="41">
        <v>1495</v>
      </c>
    </row>
    <row r="40" spans="1:6" x14ac:dyDescent="0.2">
      <c r="A40" s="82" t="s">
        <v>466</v>
      </c>
      <c r="B40" s="41">
        <v>4</v>
      </c>
      <c r="C40" s="41">
        <v>123</v>
      </c>
      <c r="E40" s="82" t="s">
        <v>665</v>
      </c>
      <c r="F40" s="41">
        <v>1438</v>
      </c>
    </row>
    <row r="41" spans="1:6" x14ac:dyDescent="0.2">
      <c r="A41" s="82" t="s">
        <v>354</v>
      </c>
      <c r="B41" s="41">
        <v>0</v>
      </c>
      <c r="C41" s="41">
        <v>20</v>
      </c>
      <c r="E41" s="82" t="s">
        <v>402</v>
      </c>
      <c r="F41" s="41">
        <v>1430</v>
      </c>
    </row>
    <row r="42" spans="1:6" x14ac:dyDescent="0.2">
      <c r="A42" s="82" t="s">
        <v>330</v>
      </c>
      <c r="B42" s="41">
        <v>0</v>
      </c>
      <c r="C42" s="41">
        <v>582</v>
      </c>
      <c r="E42" s="82" t="s">
        <v>54</v>
      </c>
      <c r="F42" s="41">
        <v>1280</v>
      </c>
    </row>
    <row r="43" spans="1:6" x14ac:dyDescent="0.2">
      <c r="A43" s="82" t="s">
        <v>29</v>
      </c>
      <c r="B43" s="41">
        <v>0</v>
      </c>
      <c r="C43" s="41">
        <v>0</v>
      </c>
      <c r="E43" s="82" t="s">
        <v>109</v>
      </c>
      <c r="F43" s="41">
        <v>1254</v>
      </c>
    </row>
    <row r="44" spans="1:6" x14ac:dyDescent="0.2">
      <c r="A44" s="82" t="s">
        <v>351</v>
      </c>
      <c r="B44" s="41">
        <v>10</v>
      </c>
      <c r="C44" s="41">
        <v>221</v>
      </c>
      <c r="E44" s="82" t="s">
        <v>524</v>
      </c>
      <c r="F44" s="41">
        <v>1248</v>
      </c>
    </row>
    <row r="45" spans="1:6" x14ac:dyDescent="0.2">
      <c r="A45" s="82" t="s">
        <v>30</v>
      </c>
      <c r="B45" s="41">
        <v>14</v>
      </c>
      <c r="C45" s="41">
        <v>14</v>
      </c>
      <c r="E45" s="82" t="s">
        <v>87</v>
      </c>
      <c r="F45" s="41">
        <v>1247</v>
      </c>
    </row>
    <row r="46" spans="1:6" x14ac:dyDescent="0.2">
      <c r="A46" s="82" t="s">
        <v>230</v>
      </c>
      <c r="B46" s="41">
        <v>237</v>
      </c>
      <c r="C46" s="41">
        <v>565</v>
      </c>
      <c r="E46" s="82" t="s">
        <v>289</v>
      </c>
      <c r="F46" s="41">
        <v>1230</v>
      </c>
    </row>
    <row r="47" spans="1:6" x14ac:dyDescent="0.2">
      <c r="A47" s="82" t="s">
        <v>467</v>
      </c>
      <c r="B47" s="41">
        <v>3</v>
      </c>
      <c r="C47" s="41">
        <v>53</v>
      </c>
      <c r="E47" s="82" t="s">
        <v>247</v>
      </c>
      <c r="F47" s="41">
        <v>1198</v>
      </c>
    </row>
    <row r="48" spans="1:6" x14ac:dyDescent="0.2">
      <c r="A48" s="82" t="s">
        <v>378</v>
      </c>
      <c r="B48" s="41">
        <v>0</v>
      </c>
      <c r="C48" s="41">
        <v>0</v>
      </c>
      <c r="E48" s="82" t="s">
        <v>119</v>
      </c>
      <c r="F48" s="41">
        <v>1168</v>
      </c>
    </row>
    <row r="49" spans="1:6" x14ac:dyDescent="0.2">
      <c r="A49" s="82" t="s">
        <v>31</v>
      </c>
      <c r="B49" s="41">
        <v>3</v>
      </c>
      <c r="C49" s="41">
        <v>765</v>
      </c>
      <c r="E49" s="82" t="s">
        <v>208</v>
      </c>
      <c r="F49" s="41">
        <v>1160</v>
      </c>
    </row>
    <row r="50" spans="1:6" x14ac:dyDescent="0.2">
      <c r="A50" s="82" t="s">
        <v>331</v>
      </c>
      <c r="B50" s="41">
        <v>200</v>
      </c>
      <c r="C50" s="41">
        <v>233</v>
      </c>
      <c r="E50" s="82" t="s">
        <v>129</v>
      </c>
      <c r="F50" s="41">
        <v>1154</v>
      </c>
    </row>
    <row r="51" spans="1:6" x14ac:dyDescent="0.2">
      <c r="A51" s="82" t="s">
        <v>446</v>
      </c>
      <c r="B51" s="41">
        <v>48</v>
      </c>
      <c r="C51" s="41">
        <v>48</v>
      </c>
      <c r="E51" s="82" t="s">
        <v>440</v>
      </c>
      <c r="F51" s="41">
        <v>1148</v>
      </c>
    </row>
    <row r="52" spans="1:6" x14ac:dyDescent="0.2">
      <c r="A52" s="82" t="s">
        <v>681</v>
      </c>
      <c r="B52" s="41">
        <v>0</v>
      </c>
      <c r="C52" s="41">
        <v>19</v>
      </c>
      <c r="E52" s="82" t="s">
        <v>69</v>
      </c>
      <c r="F52" s="41">
        <v>1072</v>
      </c>
    </row>
    <row r="53" spans="1:6" x14ac:dyDescent="0.2">
      <c r="A53" s="82" t="s">
        <v>682</v>
      </c>
      <c r="B53" s="41">
        <v>0</v>
      </c>
      <c r="C53" s="41">
        <v>43</v>
      </c>
      <c r="E53" s="82" t="s">
        <v>394</v>
      </c>
      <c r="F53" s="41">
        <v>1059</v>
      </c>
    </row>
    <row r="54" spans="1:6" x14ac:dyDescent="0.2">
      <c r="A54" s="82" t="s">
        <v>644</v>
      </c>
      <c r="B54" s="41">
        <v>0</v>
      </c>
      <c r="C54" s="41">
        <v>0</v>
      </c>
      <c r="E54" s="82" t="s">
        <v>525</v>
      </c>
      <c r="F54" s="41">
        <v>1038</v>
      </c>
    </row>
    <row r="55" spans="1:6" x14ac:dyDescent="0.2">
      <c r="A55" s="82" t="s">
        <v>13</v>
      </c>
      <c r="B55" s="41">
        <v>0</v>
      </c>
      <c r="C55" s="41">
        <v>247</v>
      </c>
      <c r="E55" s="82" t="s">
        <v>319</v>
      </c>
      <c r="F55" s="41">
        <v>1000</v>
      </c>
    </row>
    <row r="56" spans="1:6" x14ac:dyDescent="0.2">
      <c r="A56" s="82" t="s">
        <v>134</v>
      </c>
      <c r="B56" s="41">
        <v>0</v>
      </c>
      <c r="C56" s="41">
        <v>11</v>
      </c>
      <c r="E56" s="82" t="s">
        <v>118</v>
      </c>
      <c r="F56" s="41">
        <v>990</v>
      </c>
    </row>
    <row r="57" spans="1:6" x14ac:dyDescent="0.2">
      <c r="A57" s="82" t="s">
        <v>444</v>
      </c>
      <c r="B57" s="41">
        <v>0</v>
      </c>
      <c r="C57" s="41">
        <v>0</v>
      </c>
      <c r="E57" s="82" t="s">
        <v>491</v>
      </c>
      <c r="F57" s="41">
        <v>942</v>
      </c>
    </row>
    <row r="58" spans="1:6" x14ac:dyDescent="0.2">
      <c r="A58" s="82" t="s">
        <v>394</v>
      </c>
      <c r="B58" s="41">
        <v>8</v>
      </c>
      <c r="C58" s="41">
        <v>1059</v>
      </c>
      <c r="E58" s="82" t="s">
        <v>60</v>
      </c>
      <c r="F58" s="41">
        <v>940</v>
      </c>
    </row>
    <row r="59" spans="1:6" x14ac:dyDescent="0.2">
      <c r="A59" s="82" t="s">
        <v>266</v>
      </c>
      <c r="B59" s="41">
        <v>0</v>
      </c>
      <c r="C59" s="41">
        <v>38</v>
      </c>
      <c r="E59" s="82" t="s">
        <v>370</v>
      </c>
      <c r="F59" s="41">
        <v>937</v>
      </c>
    </row>
    <row r="60" spans="1:6" x14ac:dyDescent="0.2">
      <c r="A60" s="82" t="s">
        <v>412</v>
      </c>
      <c r="B60" s="41">
        <v>0</v>
      </c>
      <c r="C60" s="41">
        <v>152</v>
      </c>
      <c r="E60" s="82" t="s">
        <v>65</v>
      </c>
      <c r="F60" s="41">
        <v>881</v>
      </c>
    </row>
    <row r="61" spans="1:6" x14ac:dyDescent="0.2">
      <c r="A61" s="82" t="s">
        <v>267</v>
      </c>
      <c r="B61" s="41">
        <v>1</v>
      </c>
      <c r="C61" s="41">
        <v>5</v>
      </c>
      <c r="E61" s="82" t="s">
        <v>125</v>
      </c>
      <c r="F61" s="41">
        <v>856</v>
      </c>
    </row>
    <row r="62" spans="1:6" x14ac:dyDescent="0.2">
      <c r="A62" s="82" t="s">
        <v>683</v>
      </c>
      <c r="B62" s="41">
        <v>0</v>
      </c>
      <c r="C62" s="41">
        <v>0</v>
      </c>
      <c r="E62" s="82" t="s">
        <v>538</v>
      </c>
      <c r="F62" s="41">
        <v>854</v>
      </c>
    </row>
    <row r="63" spans="1:6" x14ac:dyDescent="0.2">
      <c r="A63" s="82" t="s">
        <v>32</v>
      </c>
      <c r="B63" s="41">
        <v>10</v>
      </c>
      <c r="C63" s="41">
        <v>180</v>
      </c>
      <c r="E63" s="82" t="s">
        <v>388</v>
      </c>
      <c r="F63" s="41">
        <v>832</v>
      </c>
    </row>
    <row r="64" spans="1:6" x14ac:dyDescent="0.2">
      <c r="A64" s="82" t="s">
        <v>8</v>
      </c>
      <c r="B64" s="41">
        <v>0</v>
      </c>
      <c r="C64" s="41">
        <v>0</v>
      </c>
      <c r="E64" s="82" t="s">
        <v>27</v>
      </c>
      <c r="F64" s="41">
        <v>820</v>
      </c>
    </row>
    <row r="65" spans="1:6" x14ac:dyDescent="0.2">
      <c r="A65" s="82" t="s">
        <v>387</v>
      </c>
      <c r="B65" s="41">
        <v>0</v>
      </c>
      <c r="C65" s="41">
        <v>67</v>
      </c>
      <c r="E65" s="82" t="s">
        <v>432</v>
      </c>
      <c r="F65" s="41">
        <v>809</v>
      </c>
    </row>
    <row r="66" spans="1:6" x14ac:dyDescent="0.2">
      <c r="A66" s="82" t="s">
        <v>33</v>
      </c>
      <c r="B66" s="41">
        <v>2</v>
      </c>
      <c r="C66" s="41">
        <v>315</v>
      </c>
      <c r="E66" s="82" t="s">
        <v>31</v>
      </c>
      <c r="F66" s="41">
        <v>765</v>
      </c>
    </row>
    <row r="67" spans="1:6" x14ac:dyDescent="0.2">
      <c r="A67" s="82" t="s">
        <v>332</v>
      </c>
      <c r="B67" s="41">
        <v>0</v>
      </c>
      <c r="C67" s="41">
        <v>36</v>
      </c>
      <c r="E67" s="82" t="s">
        <v>461</v>
      </c>
      <c r="F67" s="41">
        <v>759</v>
      </c>
    </row>
    <row r="68" spans="1:6" x14ac:dyDescent="0.2">
      <c r="A68" s="82" t="s">
        <v>85</v>
      </c>
      <c r="B68" s="41">
        <v>594</v>
      </c>
      <c r="C68" s="41">
        <v>1945</v>
      </c>
      <c r="E68" s="82" t="s">
        <v>151</v>
      </c>
      <c r="F68" s="41">
        <v>735</v>
      </c>
    </row>
    <row r="69" spans="1:6" x14ac:dyDescent="0.2">
      <c r="A69" s="82" t="s">
        <v>395</v>
      </c>
      <c r="B69" s="41">
        <v>74</v>
      </c>
      <c r="C69" s="41">
        <v>74</v>
      </c>
      <c r="E69" s="82" t="s">
        <v>124</v>
      </c>
      <c r="F69" s="41">
        <v>734</v>
      </c>
    </row>
    <row r="70" spans="1:6" x14ac:dyDescent="0.2">
      <c r="A70" s="82" t="s">
        <v>439</v>
      </c>
      <c r="B70" s="41">
        <v>1</v>
      </c>
      <c r="C70" s="41">
        <v>1</v>
      </c>
      <c r="E70" s="82" t="s">
        <v>667</v>
      </c>
      <c r="F70" s="41">
        <v>731</v>
      </c>
    </row>
    <row r="71" spans="1:6" x14ac:dyDescent="0.2">
      <c r="A71" s="82" t="s">
        <v>502</v>
      </c>
      <c r="B71" s="41">
        <v>3</v>
      </c>
      <c r="C71" s="41">
        <v>41</v>
      </c>
      <c r="E71" s="82" t="s">
        <v>284</v>
      </c>
      <c r="F71" s="41">
        <v>726</v>
      </c>
    </row>
    <row r="72" spans="1:6" x14ac:dyDescent="0.2">
      <c r="A72" s="82" t="s">
        <v>148</v>
      </c>
      <c r="B72" s="41">
        <v>1</v>
      </c>
      <c r="C72" s="41">
        <v>124</v>
      </c>
      <c r="E72" s="82" t="s">
        <v>53</v>
      </c>
      <c r="F72" s="41">
        <v>720</v>
      </c>
    </row>
    <row r="73" spans="1:6" x14ac:dyDescent="0.2">
      <c r="A73" s="82" t="s">
        <v>445</v>
      </c>
      <c r="B73" s="41">
        <v>7</v>
      </c>
      <c r="C73" s="41">
        <v>7</v>
      </c>
      <c r="E73" s="82" t="s">
        <v>100</v>
      </c>
      <c r="F73" s="41">
        <v>717</v>
      </c>
    </row>
    <row r="74" spans="1:6" x14ac:dyDescent="0.2">
      <c r="A74" s="82" t="s">
        <v>413</v>
      </c>
      <c r="B74" s="41">
        <v>30</v>
      </c>
      <c r="C74" s="41">
        <v>30</v>
      </c>
      <c r="E74" s="82" t="s">
        <v>399</v>
      </c>
      <c r="F74" s="41">
        <v>712</v>
      </c>
    </row>
    <row r="75" spans="1:6" x14ac:dyDescent="0.2">
      <c r="A75" s="82" t="s">
        <v>365</v>
      </c>
      <c r="B75" s="41">
        <v>0</v>
      </c>
      <c r="C75" s="41">
        <v>176</v>
      </c>
      <c r="E75" s="82" t="s">
        <v>42</v>
      </c>
      <c r="F75" s="41">
        <v>708</v>
      </c>
    </row>
    <row r="76" spans="1:6" x14ac:dyDescent="0.2">
      <c r="A76" s="82" t="s">
        <v>571</v>
      </c>
      <c r="B76" s="41">
        <v>0</v>
      </c>
      <c r="C76" s="41">
        <v>0</v>
      </c>
      <c r="E76" s="82" t="s">
        <v>36</v>
      </c>
      <c r="F76" s="41">
        <v>703</v>
      </c>
    </row>
    <row r="77" spans="1:6" x14ac:dyDescent="0.2">
      <c r="A77" s="82" t="s">
        <v>684</v>
      </c>
      <c r="B77" s="41">
        <v>0</v>
      </c>
      <c r="C77" s="41">
        <v>0</v>
      </c>
      <c r="E77" s="82" t="s">
        <v>79</v>
      </c>
      <c r="F77" s="41">
        <v>703</v>
      </c>
    </row>
    <row r="78" spans="1:6" x14ac:dyDescent="0.2">
      <c r="A78" s="82" t="s">
        <v>645</v>
      </c>
      <c r="B78" s="41">
        <v>0</v>
      </c>
      <c r="C78" s="41">
        <v>0</v>
      </c>
      <c r="E78" s="82" t="s">
        <v>505</v>
      </c>
      <c r="F78" s="41">
        <v>695</v>
      </c>
    </row>
    <row r="79" spans="1:6" x14ac:dyDescent="0.2">
      <c r="A79" s="82" t="s">
        <v>268</v>
      </c>
      <c r="B79" s="41">
        <v>0</v>
      </c>
      <c r="C79" s="41">
        <v>109</v>
      </c>
      <c r="E79" s="82" t="s">
        <v>58</v>
      </c>
      <c r="F79" s="41">
        <v>690</v>
      </c>
    </row>
    <row r="80" spans="1:6" x14ac:dyDescent="0.2">
      <c r="A80" s="82" t="s">
        <v>610</v>
      </c>
      <c r="B80" s="41">
        <v>0</v>
      </c>
      <c r="C80" s="41">
        <v>6</v>
      </c>
      <c r="E80" s="82" t="s">
        <v>137</v>
      </c>
      <c r="F80" s="41">
        <v>685</v>
      </c>
    </row>
    <row r="81" spans="1:6" x14ac:dyDescent="0.2">
      <c r="A81" s="82" t="s">
        <v>34</v>
      </c>
      <c r="B81" s="41">
        <v>0</v>
      </c>
      <c r="C81" s="41">
        <v>0</v>
      </c>
      <c r="E81" s="82" t="s">
        <v>114</v>
      </c>
      <c r="F81" s="41">
        <v>670</v>
      </c>
    </row>
    <row r="82" spans="1:6" x14ac:dyDescent="0.2">
      <c r="A82" s="82" t="s">
        <v>162</v>
      </c>
      <c r="B82" s="41">
        <v>268</v>
      </c>
      <c r="C82" s="41">
        <v>528</v>
      </c>
      <c r="E82" s="82" t="s">
        <v>143</v>
      </c>
      <c r="F82" s="41">
        <v>669</v>
      </c>
    </row>
    <row r="83" spans="1:6" x14ac:dyDescent="0.2">
      <c r="A83" s="82" t="s">
        <v>12</v>
      </c>
      <c r="B83" s="41">
        <v>2</v>
      </c>
      <c r="C83" s="41">
        <v>238</v>
      </c>
      <c r="E83" s="82" t="s">
        <v>317</v>
      </c>
      <c r="F83" s="41">
        <v>650</v>
      </c>
    </row>
    <row r="84" spans="1:6" x14ac:dyDescent="0.2">
      <c r="A84" s="82" t="s">
        <v>503</v>
      </c>
      <c r="B84" s="41">
        <v>8</v>
      </c>
      <c r="C84" s="41">
        <v>20</v>
      </c>
      <c r="E84" s="82" t="s">
        <v>10</v>
      </c>
      <c r="F84" s="41">
        <v>649</v>
      </c>
    </row>
    <row r="85" spans="1:6" x14ac:dyDescent="0.2">
      <c r="A85" s="82" t="s">
        <v>611</v>
      </c>
      <c r="B85" s="41">
        <v>0</v>
      </c>
      <c r="C85" s="41">
        <v>20</v>
      </c>
      <c r="E85" s="82" t="s">
        <v>488</v>
      </c>
      <c r="F85" s="41">
        <v>641</v>
      </c>
    </row>
    <row r="86" spans="1:6" x14ac:dyDescent="0.2">
      <c r="A86" s="82" t="s">
        <v>35</v>
      </c>
      <c r="B86" s="41">
        <v>40</v>
      </c>
      <c r="C86" s="41">
        <v>233</v>
      </c>
      <c r="E86" s="82" t="s">
        <v>586</v>
      </c>
      <c r="F86" s="41">
        <v>629</v>
      </c>
    </row>
    <row r="87" spans="1:6" x14ac:dyDescent="0.2">
      <c r="A87" s="82" t="s">
        <v>612</v>
      </c>
      <c r="B87" s="41">
        <v>0</v>
      </c>
      <c r="C87" s="41">
        <v>0</v>
      </c>
      <c r="E87" s="82" t="s">
        <v>187</v>
      </c>
      <c r="F87" s="41">
        <v>627</v>
      </c>
    </row>
    <row r="88" spans="1:6" x14ac:dyDescent="0.2">
      <c r="A88" s="82" t="s">
        <v>685</v>
      </c>
      <c r="B88" s="41">
        <v>0</v>
      </c>
      <c r="C88" s="41">
        <v>0</v>
      </c>
      <c r="E88" s="82" t="s">
        <v>23</v>
      </c>
      <c r="F88" s="41">
        <v>621</v>
      </c>
    </row>
    <row r="89" spans="1:6" x14ac:dyDescent="0.2">
      <c r="A89" s="82" t="s">
        <v>7</v>
      </c>
      <c r="B89" s="41">
        <v>95</v>
      </c>
      <c r="C89" s="41">
        <v>0</v>
      </c>
      <c r="E89" s="82" t="s">
        <v>81</v>
      </c>
      <c r="F89" s="41">
        <v>620</v>
      </c>
    </row>
    <row r="90" spans="1:6" x14ac:dyDescent="0.2">
      <c r="A90" s="82" t="s">
        <v>613</v>
      </c>
      <c r="B90" s="41">
        <v>0</v>
      </c>
      <c r="C90" s="41">
        <v>420</v>
      </c>
      <c r="E90" s="82" t="s">
        <v>691</v>
      </c>
      <c r="F90" s="41">
        <v>614</v>
      </c>
    </row>
    <row r="91" spans="1:6" x14ac:dyDescent="0.2">
      <c r="A91" s="82" t="s">
        <v>614</v>
      </c>
      <c r="B91" s="41">
        <v>0</v>
      </c>
      <c r="C91" s="41">
        <v>0</v>
      </c>
      <c r="E91" s="82" t="s">
        <v>80</v>
      </c>
      <c r="F91" s="41">
        <v>614</v>
      </c>
    </row>
    <row r="92" spans="1:6" x14ac:dyDescent="0.2">
      <c r="A92" s="82" t="s">
        <v>686</v>
      </c>
      <c r="B92" s="41">
        <v>1</v>
      </c>
      <c r="C92" s="41">
        <v>45</v>
      </c>
      <c r="E92" s="82" t="s">
        <v>422</v>
      </c>
      <c r="F92" s="41">
        <v>597</v>
      </c>
    </row>
    <row r="93" spans="1:6" x14ac:dyDescent="0.2">
      <c r="A93" s="82" t="s">
        <v>687</v>
      </c>
      <c r="B93" s="41">
        <v>30</v>
      </c>
      <c r="C93" s="41">
        <v>30</v>
      </c>
      <c r="E93" s="82" t="s">
        <v>279</v>
      </c>
      <c r="F93" s="41">
        <v>593</v>
      </c>
    </row>
    <row r="94" spans="1:6" x14ac:dyDescent="0.2">
      <c r="A94" s="82" t="s">
        <v>163</v>
      </c>
      <c r="B94" s="41">
        <v>13</v>
      </c>
      <c r="C94" s="41">
        <v>56</v>
      </c>
      <c r="E94" s="82" t="s">
        <v>330</v>
      </c>
      <c r="F94" s="41">
        <v>582</v>
      </c>
    </row>
    <row r="95" spans="1:6" x14ac:dyDescent="0.2">
      <c r="A95" s="82" t="s">
        <v>646</v>
      </c>
      <c r="B95" s="41">
        <v>0</v>
      </c>
      <c r="C95" s="41">
        <v>29</v>
      </c>
      <c r="E95" s="82" t="s">
        <v>342</v>
      </c>
      <c r="F95" s="41">
        <v>578</v>
      </c>
    </row>
    <row r="96" spans="1:6" x14ac:dyDescent="0.2">
      <c r="A96" s="82" t="s">
        <v>187</v>
      </c>
      <c r="B96" s="41">
        <v>10</v>
      </c>
      <c r="C96" s="41">
        <v>627</v>
      </c>
      <c r="E96" s="82" t="s">
        <v>327</v>
      </c>
      <c r="F96" s="41">
        <v>578</v>
      </c>
    </row>
    <row r="97" spans="1:6" x14ac:dyDescent="0.2">
      <c r="A97" s="82" t="s">
        <v>442</v>
      </c>
      <c r="B97" s="41">
        <v>0</v>
      </c>
      <c r="C97" s="41">
        <v>9</v>
      </c>
      <c r="E97" s="82" t="s">
        <v>120</v>
      </c>
      <c r="F97" s="41">
        <v>575</v>
      </c>
    </row>
    <row r="98" spans="1:6" x14ac:dyDescent="0.2">
      <c r="A98" s="82" t="s">
        <v>18</v>
      </c>
      <c r="B98" s="41">
        <v>1655</v>
      </c>
      <c r="C98" s="41">
        <v>1655</v>
      </c>
      <c r="E98" s="82" t="s">
        <v>230</v>
      </c>
      <c r="F98" s="41">
        <v>565</v>
      </c>
    </row>
    <row r="99" spans="1:6" x14ac:dyDescent="0.2">
      <c r="A99" s="82" t="s">
        <v>615</v>
      </c>
      <c r="B99" s="41">
        <v>32</v>
      </c>
      <c r="C99" s="41">
        <v>33</v>
      </c>
      <c r="E99" s="82" t="s">
        <v>240</v>
      </c>
      <c r="F99" s="41">
        <v>563</v>
      </c>
    </row>
    <row r="100" spans="1:6" x14ac:dyDescent="0.2">
      <c r="A100" s="82" t="s">
        <v>504</v>
      </c>
      <c r="B100" s="41">
        <v>12</v>
      </c>
      <c r="C100" s="41">
        <v>153</v>
      </c>
      <c r="E100" s="82" t="s">
        <v>337</v>
      </c>
      <c r="F100" s="41">
        <v>538</v>
      </c>
    </row>
    <row r="101" spans="1:6" x14ac:dyDescent="0.2">
      <c r="A101" s="82" t="s">
        <v>505</v>
      </c>
      <c r="B101" s="41">
        <v>656</v>
      </c>
      <c r="C101" s="41">
        <v>695</v>
      </c>
      <c r="E101" s="82" t="s">
        <v>162</v>
      </c>
      <c r="F101" s="41">
        <v>528</v>
      </c>
    </row>
    <row r="102" spans="1:6" x14ac:dyDescent="0.2">
      <c r="A102" s="82" t="s">
        <v>86</v>
      </c>
      <c r="B102" s="41">
        <v>0</v>
      </c>
      <c r="C102" s="41">
        <v>0</v>
      </c>
      <c r="E102" s="82" t="s">
        <v>41</v>
      </c>
      <c r="F102" s="41">
        <v>524</v>
      </c>
    </row>
    <row r="103" spans="1:6" x14ac:dyDescent="0.2">
      <c r="A103" s="82" t="s">
        <v>36</v>
      </c>
      <c r="B103" s="41">
        <v>0</v>
      </c>
      <c r="C103" s="41">
        <v>703</v>
      </c>
      <c r="E103" s="82" t="s">
        <v>113</v>
      </c>
      <c r="F103" s="41">
        <v>496</v>
      </c>
    </row>
    <row r="104" spans="1:6" x14ac:dyDescent="0.2">
      <c r="A104" s="82" t="s">
        <v>414</v>
      </c>
      <c r="B104" s="41">
        <v>0</v>
      </c>
      <c r="C104" s="41">
        <v>40</v>
      </c>
      <c r="E104" s="82" t="s">
        <v>123</v>
      </c>
      <c r="F104" s="41">
        <v>494</v>
      </c>
    </row>
    <row r="105" spans="1:6" x14ac:dyDescent="0.2">
      <c r="A105" s="82" t="s">
        <v>616</v>
      </c>
      <c r="B105" s="41">
        <v>0</v>
      </c>
      <c r="C105" s="41">
        <v>0</v>
      </c>
      <c r="E105" s="82" t="s">
        <v>451</v>
      </c>
      <c r="F105" s="41">
        <v>457</v>
      </c>
    </row>
    <row r="106" spans="1:6" x14ac:dyDescent="0.2">
      <c r="A106" s="82" t="s">
        <v>688</v>
      </c>
      <c r="B106" s="41">
        <v>0</v>
      </c>
      <c r="C106" s="41">
        <v>0</v>
      </c>
      <c r="E106" s="82" t="s">
        <v>447</v>
      </c>
      <c r="F106" s="41">
        <v>449</v>
      </c>
    </row>
    <row r="107" spans="1:6" x14ac:dyDescent="0.2">
      <c r="A107" s="82" t="s">
        <v>689</v>
      </c>
      <c r="B107" s="41">
        <v>50</v>
      </c>
      <c r="C107" s="41">
        <v>50</v>
      </c>
      <c r="E107" s="82" t="s">
        <v>569</v>
      </c>
      <c r="F107" s="41">
        <v>447</v>
      </c>
    </row>
    <row r="108" spans="1:6" x14ac:dyDescent="0.2">
      <c r="A108" s="82" t="s">
        <v>135</v>
      </c>
      <c r="B108" s="41">
        <v>0</v>
      </c>
      <c r="C108" s="41">
        <v>97</v>
      </c>
      <c r="E108" s="82" t="s">
        <v>68</v>
      </c>
      <c r="F108" s="41">
        <v>437</v>
      </c>
    </row>
    <row r="109" spans="1:6" x14ac:dyDescent="0.2">
      <c r="A109" s="82" t="s">
        <v>269</v>
      </c>
      <c r="B109" s="41">
        <v>18</v>
      </c>
      <c r="C109" s="41">
        <v>63</v>
      </c>
      <c r="E109" s="82" t="s">
        <v>77</v>
      </c>
      <c r="F109" s="41">
        <v>428</v>
      </c>
    </row>
    <row r="110" spans="1:6" x14ac:dyDescent="0.2">
      <c r="A110" s="82" t="s">
        <v>533</v>
      </c>
      <c r="B110" s="41">
        <v>24</v>
      </c>
      <c r="C110" s="41">
        <v>24</v>
      </c>
      <c r="E110" s="82" t="s">
        <v>613</v>
      </c>
      <c r="F110" s="41">
        <v>420</v>
      </c>
    </row>
    <row r="111" spans="1:6" x14ac:dyDescent="0.2">
      <c r="A111" s="82" t="s">
        <v>164</v>
      </c>
      <c r="B111" s="41">
        <v>22</v>
      </c>
      <c r="C111" s="41">
        <v>139</v>
      </c>
      <c r="E111" s="82" t="s">
        <v>724</v>
      </c>
      <c r="F111" s="41">
        <v>411</v>
      </c>
    </row>
    <row r="112" spans="1:6" x14ac:dyDescent="0.2">
      <c r="A112" s="82" t="s">
        <v>534</v>
      </c>
      <c r="B112" s="41">
        <v>266</v>
      </c>
      <c r="C112" s="41">
        <v>276</v>
      </c>
      <c r="E112" s="82" t="s">
        <v>110</v>
      </c>
      <c r="F112" s="41">
        <v>407</v>
      </c>
    </row>
    <row r="113" spans="1:6" x14ac:dyDescent="0.2">
      <c r="A113" s="82" t="s">
        <v>198</v>
      </c>
      <c r="B113" s="41">
        <v>118</v>
      </c>
      <c r="C113" s="41">
        <v>389</v>
      </c>
      <c r="E113" s="82" t="s">
        <v>75</v>
      </c>
      <c r="F113" s="41">
        <v>405</v>
      </c>
    </row>
    <row r="114" spans="1:6" x14ac:dyDescent="0.2">
      <c r="A114" s="82" t="s">
        <v>333</v>
      </c>
      <c r="B114" s="41">
        <v>0</v>
      </c>
      <c r="C114" s="41">
        <v>6</v>
      </c>
      <c r="E114" s="82" t="s">
        <v>133</v>
      </c>
      <c r="F114" s="41">
        <v>404</v>
      </c>
    </row>
    <row r="115" spans="1:6" x14ac:dyDescent="0.2">
      <c r="A115" s="82" t="s">
        <v>231</v>
      </c>
      <c r="B115" s="41">
        <v>0</v>
      </c>
      <c r="C115" s="41">
        <v>10</v>
      </c>
      <c r="E115" s="82" t="s">
        <v>149</v>
      </c>
      <c r="F115" s="41">
        <v>403</v>
      </c>
    </row>
    <row r="116" spans="1:6" x14ac:dyDescent="0.2">
      <c r="A116" s="82" t="s">
        <v>468</v>
      </c>
      <c r="B116" s="41">
        <v>24</v>
      </c>
      <c r="C116" s="41">
        <v>24</v>
      </c>
      <c r="E116" s="82" t="s">
        <v>177</v>
      </c>
      <c r="F116" s="41">
        <v>403</v>
      </c>
    </row>
    <row r="117" spans="1:6" x14ac:dyDescent="0.2">
      <c r="A117" s="82" t="s">
        <v>107</v>
      </c>
      <c r="B117" s="41">
        <v>0</v>
      </c>
      <c r="C117" s="41">
        <v>30</v>
      </c>
      <c r="E117" s="82" t="s">
        <v>139</v>
      </c>
      <c r="F117" s="41">
        <v>401</v>
      </c>
    </row>
    <row r="118" spans="1:6" x14ac:dyDescent="0.2">
      <c r="A118" s="82" t="s">
        <v>87</v>
      </c>
      <c r="B118" s="41">
        <v>1</v>
      </c>
      <c r="C118" s="41">
        <v>1247</v>
      </c>
      <c r="E118" s="82" t="s">
        <v>323</v>
      </c>
      <c r="F118" s="41">
        <v>392</v>
      </c>
    </row>
    <row r="119" spans="1:6" x14ac:dyDescent="0.2">
      <c r="A119" s="82" t="s">
        <v>572</v>
      </c>
      <c r="B119" s="41">
        <v>5</v>
      </c>
      <c r="C119" s="41">
        <v>5</v>
      </c>
      <c r="E119" s="82" t="s">
        <v>198</v>
      </c>
      <c r="F119" s="41">
        <v>389</v>
      </c>
    </row>
    <row r="120" spans="1:6" x14ac:dyDescent="0.2">
      <c r="A120" s="82" t="s">
        <v>149</v>
      </c>
      <c r="B120" s="41">
        <v>15</v>
      </c>
      <c r="C120" s="41">
        <v>403</v>
      </c>
      <c r="E120" s="82" t="s">
        <v>477</v>
      </c>
      <c r="F120" s="41">
        <v>384</v>
      </c>
    </row>
    <row r="121" spans="1:6" x14ac:dyDescent="0.2">
      <c r="A121" s="82" t="s">
        <v>19</v>
      </c>
      <c r="B121" s="41">
        <v>82</v>
      </c>
      <c r="C121" s="41">
        <v>268</v>
      </c>
      <c r="E121" s="82" t="s">
        <v>183</v>
      </c>
      <c r="F121" s="41">
        <v>378</v>
      </c>
    </row>
    <row r="122" spans="1:6" x14ac:dyDescent="0.2">
      <c r="A122" s="82" t="s">
        <v>647</v>
      </c>
      <c r="B122" s="41">
        <v>0</v>
      </c>
      <c r="C122" s="41">
        <v>0</v>
      </c>
      <c r="E122" s="82" t="s">
        <v>15</v>
      </c>
      <c r="F122" s="41">
        <v>377</v>
      </c>
    </row>
    <row r="123" spans="1:6" x14ac:dyDescent="0.2">
      <c r="A123" s="82" t="s">
        <v>123</v>
      </c>
      <c r="B123" s="41">
        <v>14</v>
      </c>
      <c r="C123" s="41">
        <v>494</v>
      </c>
      <c r="E123" s="82" t="s">
        <v>191</v>
      </c>
      <c r="F123" s="41">
        <v>365</v>
      </c>
    </row>
    <row r="124" spans="1:6" x14ac:dyDescent="0.2">
      <c r="A124" s="82" t="s">
        <v>617</v>
      </c>
      <c r="B124" s="41">
        <v>18</v>
      </c>
      <c r="C124" s="41">
        <v>18</v>
      </c>
      <c r="E124" s="82" t="s">
        <v>372</v>
      </c>
      <c r="F124" s="41">
        <v>363</v>
      </c>
    </row>
    <row r="125" spans="1:6" x14ac:dyDescent="0.2">
      <c r="A125" s="82" t="s">
        <v>37</v>
      </c>
      <c r="B125" s="41">
        <v>136</v>
      </c>
      <c r="C125" s="41">
        <v>275</v>
      </c>
      <c r="E125" s="82" t="s">
        <v>44</v>
      </c>
      <c r="F125" s="41">
        <v>357</v>
      </c>
    </row>
    <row r="126" spans="1:6" x14ac:dyDescent="0.2">
      <c r="A126" s="82" t="s">
        <v>38</v>
      </c>
      <c r="B126" s="41">
        <v>146</v>
      </c>
      <c r="C126" s="41">
        <v>3358</v>
      </c>
      <c r="E126" s="82" t="s">
        <v>47</v>
      </c>
      <c r="F126" s="41">
        <v>355</v>
      </c>
    </row>
    <row r="127" spans="1:6" x14ac:dyDescent="0.2">
      <c r="A127" s="82" t="s">
        <v>451</v>
      </c>
      <c r="B127" s="41">
        <v>248</v>
      </c>
      <c r="C127" s="41">
        <v>457</v>
      </c>
      <c r="E127" s="82" t="s">
        <v>494</v>
      </c>
      <c r="F127" s="41">
        <v>347</v>
      </c>
    </row>
    <row r="128" spans="1:6" x14ac:dyDescent="0.2">
      <c r="A128" s="82" t="s">
        <v>729</v>
      </c>
      <c r="B128" s="41">
        <v>0</v>
      </c>
      <c r="C128" s="41">
        <v>0</v>
      </c>
      <c r="E128" s="82" t="s">
        <v>532</v>
      </c>
      <c r="F128" s="41">
        <v>345</v>
      </c>
    </row>
    <row r="129" spans="1:6" x14ac:dyDescent="0.2">
      <c r="A129" s="82" t="s">
        <v>506</v>
      </c>
      <c r="B129" s="41">
        <v>55</v>
      </c>
      <c r="C129" s="41">
        <v>55</v>
      </c>
      <c r="E129" s="82" t="s">
        <v>105</v>
      </c>
      <c r="F129" s="41">
        <v>342</v>
      </c>
    </row>
    <row r="130" spans="1:6" x14ac:dyDescent="0.2">
      <c r="A130" s="82" t="s">
        <v>188</v>
      </c>
      <c r="B130" s="41">
        <v>14</v>
      </c>
      <c r="C130" s="41">
        <v>81</v>
      </c>
      <c r="E130" s="82" t="s">
        <v>431</v>
      </c>
      <c r="F130" s="41">
        <v>335</v>
      </c>
    </row>
    <row r="131" spans="1:6" x14ac:dyDescent="0.2">
      <c r="A131" s="82" t="s">
        <v>356</v>
      </c>
      <c r="B131" s="41">
        <v>1</v>
      </c>
      <c r="C131" s="41">
        <v>40</v>
      </c>
      <c r="E131" s="82" t="s">
        <v>22</v>
      </c>
      <c r="F131" s="41">
        <v>329</v>
      </c>
    </row>
    <row r="132" spans="1:6" x14ac:dyDescent="0.2">
      <c r="A132" s="82" t="s">
        <v>20</v>
      </c>
      <c r="B132" s="41">
        <v>0</v>
      </c>
      <c r="C132" s="41">
        <v>0</v>
      </c>
      <c r="E132" s="82" t="s">
        <v>566</v>
      </c>
      <c r="F132" s="41">
        <v>323</v>
      </c>
    </row>
    <row r="133" spans="1:6" x14ac:dyDescent="0.2">
      <c r="A133" s="82" t="s">
        <v>618</v>
      </c>
      <c r="B133" s="41">
        <v>0</v>
      </c>
      <c r="C133" s="41">
        <v>0</v>
      </c>
      <c r="E133" s="82" t="s">
        <v>522</v>
      </c>
      <c r="F133" s="41">
        <v>322</v>
      </c>
    </row>
    <row r="134" spans="1:6" x14ac:dyDescent="0.2">
      <c r="A134" s="82" t="s">
        <v>199</v>
      </c>
      <c r="B134" s="41">
        <v>0</v>
      </c>
      <c r="C134" s="41">
        <v>1706</v>
      </c>
      <c r="E134" s="82" t="s">
        <v>471</v>
      </c>
      <c r="F134" s="41">
        <v>317</v>
      </c>
    </row>
    <row r="135" spans="1:6" x14ac:dyDescent="0.2">
      <c r="A135" s="82" t="s">
        <v>441</v>
      </c>
      <c r="B135" s="41">
        <v>14</v>
      </c>
      <c r="C135" s="41">
        <v>26</v>
      </c>
      <c r="E135" s="82" t="s">
        <v>717</v>
      </c>
      <c r="F135" s="41">
        <v>316</v>
      </c>
    </row>
    <row r="136" spans="1:6" x14ac:dyDescent="0.2">
      <c r="A136" s="82" t="s">
        <v>691</v>
      </c>
      <c r="B136" s="41">
        <v>614</v>
      </c>
      <c r="C136" s="41">
        <v>614</v>
      </c>
      <c r="E136" s="82" t="s">
        <v>33</v>
      </c>
      <c r="F136" s="41">
        <v>315</v>
      </c>
    </row>
    <row r="137" spans="1:6" x14ac:dyDescent="0.2">
      <c r="A137" s="82" t="s">
        <v>39</v>
      </c>
      <c r="B137" s="41">
        <v>238191</v>
      </c>
      <c r="C137" s="41">
        <v>238327</v>
      </c>
      <c r="E137" s="82" t="s">
        <v>92</v>
      </c>
      <c r="F137" s="41">
        <v>312</v>
      </c>
    </row>
    <row r="138" spans="1:6" x14ac:dyDescent="0.2">
      <c r="A138" s="82" t="s">
        <v>136</v>
      </c>
      <c r="B138" s="41">
        <v>0</v>
      </c>
      <c r="C138" s="41">
        <v>91</v>
      </c>
      <c r="E138" s="82" t="s">
        <v>587</v>
      </c>
      <c r="F138" s="41">
        <v>302</v>
      </c>
    </row>
    <row r="139" spans="1:6" x14ac:dyDescent="0.2">
      <c r="A139" s="82" t="s">
        <v>270</v>
      </c>
      <c r="B139" s="41">
        <v>0</v>
      </c>
      <c r="C139" s="41">
        <v>5</v>
      </c>
      <c r="E139" s="82" t="s">
        <v>16</v>
      </c>
      <c r="F139" s="41">
        <v>297</v>
      </c>
    </row>
    <row r="140" spans="1:6" x14ac:dyDescent="0.2">
      <c r="A140" s="82" t="s">
        <v>535</v>
      </c>
      <c r="B140" s="41">
        <v>0</v>
      </c>
      <c r="C140" s="41">
        <v>88</v>
      </c>
      <c r="E140" s="82" t="s">
        <v>17</v>
      </c>
      <c r="F140" s="41">
        <v>295</v>
      </c>
    </row>
    <row r="141" spans="1:6" x14ac:dyDescent="0.2">
      <c r="A141" s="82" t="s">
        <v>692</v>
      </c>
      <c r="B141" s="41">
        <v>0</v>
      </c>
      <c r="C141" s="41">
        <v>0</v>
      </c>
      <c r="E141" s="82" t="s">
        <v>202</v>
      </c>
      <c r="F141" s="41">
        <v>293</v>
      </c>
    </row>
    <row r="142" spans="1:6" x14ac:dyDescent="0.2">
      <c r="A142" s="82" t="s">
        <v>108</v>
      </c>
      <c r="B142" s="41">
        <v>0</v>
      </c>
      <c r="C142" s="41">
        <v>0</v>
      </c>
      <c r="E142" s="82" t="s">
        <v>463</v>
      </c>
      <c r="F142" s="41">
        <v>287</v>
      </c>
    </row>
    <row r="143" spans="1:6" x14ac:dyDescent="0.2">
      <c r="A143" s="82" t="s">
        <v>165</v>
      </c>
      <c r="B143" s="41">
        <v>773253</v>
      </c>
      <c r="C143" s="41">
        <v>878398</v>
      </c>
      <c r="E143" s="82" t="s">
        <v>74</v>
      </c>
      <c r="F143" s="41">
        <v>283</v>
      </c>
    </row>
    <row r="144" spans="1:6" x14ac:dyDescent="0.2">
      <c r="A144" s="82" t="s">
        <v>189</v>
      </c>
      <c r="B144" s="41">
        <v>3</v>
      </c>
      <c r="C144" s="41">
        <v>5</v>
      </c>
      <c r="E144" s="82" t="s">
        <v>103</v>
      </c>
      <c r="F144" s="41">
        <v>280</v>
      </c>
    </row>
    <row r="145" spans="1:6" x14ac:dyDescent="0.2">
      <c r="A145" s="82" t="s">
        <v>232</v>
      </c>
      <c r="B145" s="41">
        <v>2325</v>
      </c>
      <c r="C145" s="41">
        <v>2325</v>
      </c>
      <c r="E145" s="82" t="s">
        <v>534</v>
      </c>
      <c r="F145" s="41">
        <v>276</v>
      </c>
    </row>
    <row r="146" spans="1:6" x14ac:dyDescent="0.2">
      <c r="A146" s="82" t="s">
        <v>648</v>
      </c>
      <c r="B146" s="41">
        <v>0</v>
      </c>
      <c r="C146" s="41">
        <v>0</v>
      </c>
      <c r="E146" s="82" t="s">
        <v>553</v>
      </c>
      <c r="F146" s="41">
        <v>276</v>
      </c>
    </row>
    <row r="147" spans="1:6" x14ac:dyDescent="0.2">
      <c r="A147" s="82" t="s">
        <v>469</v>
      </c>
      <c r="B147" s="41">
        <v>16</v>
      </c>
      <c r="C147" s="41">
        <v>16</v>
      </c>
      <c r="E147" s="82" t="s">
        <v>37</v>
      </c>
      <c r="F147" s="41">
        <v>275</v>
      </c>
    </row>
    <row r="148" spans="1:6" x14ac:dyDescent="0.2">
      <c r="A148" s="82" t="s">
        <v>143</v>
      </c>
      <c r="B148" s="41">
        <v>1</v>
      </c>
      <c r="C148" s="41">
        <v>669</v>
      </c>
      <c r="E148" s="82" t="s">
        <v>271</v>
      </c>
      <c r="F148" s="41">
        <v>275</v>
      </c>
    </row>
    <row r="149" spans="1:6" x14ac:dyDescent="0.2">
      <c r="A149" s="82" t="s">
        <v>366</v>
      </c>
      <c r="B149" s="41">
        <v>14</v>
      </c>
      <c r="C149" s="41">
        <v>14</v>
      </c>
      <c r="E149" s="82" t="s">
        <v>195</v>
      </c>
      <c r="F149" s="41">
        <v>275</v>
      </c>
    </row>
    <row r="150" spans="1:6" x14ac:dyDescent="0.2">
      <c r="A150" s="82" t="s">
        <v>573</v>
      </c>
      <c r="B150" s="41">
        <v>0</v>
      </c>
      <c r="C150" s="41">
        <v>16</v>
      </c>
      <c r="E150" s="82" t="s">
        <v>126</v>
      </c>
      <c r="F150" s="41">
        <v>273</v>
      </c>
    </row>
    <row r="151" spans="1:6" x14ac:dyDescent="0.2">
      <c r="A151" s="82" t="s">
        <v>447</v>
      </c>
      <c r="B151" s="41">
        <v>426</v>
      </c>
      <c r="C151" s="41">
        <v>449</v>
      </c>
      <c r="E151" s="82" t="s">
        <v>241</v>
      </c>
      <c r="F151" s="41">
        <v>273</v>
      </c>
    </row>
    <row r="152" spans="1:6" x14ac:dyDescent="0.2">
      <c r="A152" s="82" t="s">
        <v>150</v>
      </c>
      <c r="B152" s="41">
        <v>44</v>
      </c>
      <c r="C152" s="41">
        <v>146</v>
      </c>
      <c r="E152" s="82" t="s">
        <v>19</v>
      </c>
      <c r="F152" s="41">
        <v>268</v>
      </c>
    </row>
    <row r="153" spans="1:6" x14ac:dyDescent="0.2">
      <c r="A153" s="82" t="s">
        <v>233</v>
      </c>
      <c r="B153" s="41">
        <v>1</v>
      </c>
      <c r="C153" s="41">
        <v>242</v>
      </c>
      <c r="E153" s="82" t="s">
        <v>13</v>
      </c>
      <c r="F153" s="41">
        <v>247</v>
      </c>
    </row>
    <row r="154" spans="1:6" x14ac:dyDescent="0.2">
      <c r="A154" s="82" t="s">
        <v>334</v>
      </c>
      <c r="B154" s="41">
        <v>3</v>
      </c>
      <c r="C154" s="41">
        <v>13</v>
      </c>
      <c r="E154" s="82" t="s">
        <v>392</v>
      </c>
      <c r="F154" s="41">
        <v>243</v>
      </c>
    </row>
    <row r="155" spans="1:6" x14ac:dyDescent="0.2">
      <c r="A155" s="82" t="s">
        <v>574</v>
      </c>
      <c r="B155" s="41">
        <v>0</v>
      </c>
      <c r="C155" s="41">
        <v>0</v>
      </c>
      <c r="E155" s="82" t="s">
        <v>233</v>
      </c>
      <c r="F155" s="41">
        <v>242</v>
      </c>
    </row>
    <row r="156" spans="1:6" x14ac:dyDescent="0.2">
      <c r="A156" s="82" t="s">
        <v>166</v>
      </c>
      <c r="B156" s="41">
        <v>59</v>
      </c>
      <c r="C156" s="41">
        <v>64</v>
      </c>
      <c r="E156" s="82" t="s">
        <v>382</v>
      </c>
      <c r="F156" s="41">
        <v>242</v>
      </c>
    </row>
    <row r="157" spans="1:6" x14ac:dyDescent="0.2">
      <c r="A157" s="82" t="s">
        <v>367</v>
      </c>
      <c r="B157" s="41">
        <v>0</v>
      </c>
      <c r="C157" s="41">
        <v>5</v>
      </c>
      <c r="E157" s="82" t="s">
        <v>12</v>
      </c>
      <c r="F157" s="41">
        <v>238</v>
      </c>
    </row>
    <row r="158" spans="1:6" x14ac:dyDescent="0.2">
      <c r="A158" s="82" t="s">
        <v>190</v>
      </c>
      <c r="B158" s="41">
        <v>0</v>
      </c>
      <c r="C158" s="41">
        <v>46</v>
      </c>
      <c r="E158" s="82" t="s">
        <v>331</v>
      </c>
      <c r="F158" s="41">
        <v>233</v>
      </c>
    </row>
    <row r="159" spans="1:6" x14ac:dyDescent="0.2">
      <c r="A159" s="82" t="s">
        <v>536</v>
      </c>
      <c r="B159" s="41">
        <v>0</v>
      </c>
      <c r="C159" s="41">
        <v>137</v>
      </c>
      <c r="E159" s="82" t="s">
        <v>35</v>
      </c>
      <c r="F159" s="41">
        <v>233</v>
      </c>
    </row>
    <row r="160" spans="1:6" x14ac:dyDescent="0.2">
      <c r="A160" s="82" t="s">
        <v>40</v>
      </c>
      <c r="B160" s="41">
        <v>291</v>
      </c>
      <c r="C160" s="41">
        <v>1820</v>
      </c>
      <c r="E160" s="82" t="s">
        <v>345</v>
      </c>
      <c r="F160" s="41">
        <v>232</v>
      </c>
    </row>
    <row r="161" spans="1:6" x14ac:dyDescent="0.2">
      <c r="A161" s="82" t="s">
        <v>693</v>
      </c>
      <c r="B161" s="41">
        <v>2156</v>
      </c>
      <c r="C161" s="41">
        <v>2156</v>
      </c>
      <c r="E161" s="82" t="s">
        <v>209</v>
      </c>
      <c r="F161" s="41">
        <v>232</v>
      </c>
    </row>
    <row r="162" spans="1:6" x14ac:dyDescent="0.2">
      <c r="A162" s="82" t="s">
        <v>88</v>
      </c>
      <c r="B162" s="41">
        <v>1769</v>
      </c>
      <c r="C162" s="41">
        <v>1769</v>
      </c>
      <c r="E162" s="82" t="s">
        <v>250</v>
      </c>
      <c r="F162" s="41">
        <v>229</v>
      </c>
    </row>
    <row r="163" spans="1:6" x14ac:dyDescent="0.2">
      <c r="A163" s="82" t="s">
        <v>89</v>
      </c>
      <c r="B163" s="41">
        <v>59</v>
      </c>
      <c r="C163" s="41">
        <v>60</v>
      </c>
      <c r="E163" s="82" t="s">
        <v>50</v>
      </c>
      <c r="F163" s="41">
        <v>225</v>
      </c>
    </row>
    <row r="164" spans="1:6" x14ac:dyDescent="0.2">
      <c r="A164" s="82" t="s">
        <v>694</v>
      </c>
      <c r="B164" s="41">
        <v>12</v>
      </c>
      <c r="C164" s="41">
        <v>12</v>
      </c>
      <c r="E164" s="82" t="s">
        <v>320</v>
      </c>
      <c r="F164" s="41">
        <v>224</v>
      </c>
    </row>
    <row r="165" spans="1:6" x14ac:dyDescent="0.2">
      <c r="A165" s="82" t="s">
        <v>284</v>
      </c>
      <c r="B165" s="41">
        <v>42</v>
      </c>
      <c r="C165" s="41">
        <v>726</v>
      </c>
      <c r="E165" s="82" t="s">
        <v>351</v>
      </c>
      <c r="F165" s="41">
        <v>221</v>
      </c>
    </row>
    <row r="166" spans="1:6" x14ac:dyDescent="0.2">
      <c r="A166" s="82" t="s">
        <v>396</v>
      </c>
      <c r="B166" s="41">
        <v>1</v>
      </c>
      <c r="C166" s="41">
        <v>1</v>
      </c>
      <c r="E166" s="82" t="s">
        <v>5</v>
      </c>
      <c r="F166" s="41">
        <v>217</v>
      </c>
    </row>
    <row r="167" spans="1:6" x14ac:dyDescent="0.2">
      <c r="A167" s="82" t="s">
        <v>507</v>
      </c>
      <c r="B167" s="41">
        <v>0</v>
      </c>
      <c r="C167" s="41">
        <v>0</v>
      </c>
      <c r="E167" s="82" t="s">
        <v>526</v>
      </c>
      <c r="F167" s="41">
        <v>216</v>
      </c>
    </row>
    <row r="168" spans="1:6" x14ac:dyDescent="0.2">
      <c r="A168" s="82" t="s">
        <v>452</v>
      </c>
      <c r="B168" s="41">
        <v>0</v>
      </c>
      <c r="C168" s="41">
        <v>2</v>
      </c>
      <c r="E168" s="82" t="s">
        <v>288</v>
      </c>
      <c r="F168" s="41">
        <v>211</v>
      </c>
    </row>
    <row r="169" spans="1:6" x14ac:dyDescent="0.2">
      <c r="A169" s="82" t="s">
        <v>41</v>
      </c>
      <c r="B169" s="41">
        <v>10</v>
      </c>
      <c r="C169" s="41">
        <v>524</v>
      </c>
      <c r="E169" s="82" t="s">
        <v>147</v>
      </c>
      <c r="F169" s="41">
        <v>208</v>
      </c>
    </row>
    <row r="170" spans="1:6" x14ac:dyDescent="0.2">
      <c r="A170" s="82" t="s">
        <v>649</v>
      </c>
      <c r="B170" s="41">
        <v>19</v>
      </c>
      <c r="C170" s="41">
        <v>23</v>
      </c>
      <c r="E170" s="82" t="s">
        <v>487</v>
      </c>
      <c r="F170" s="41">
        <v>206</v>
      </c>
    </row>
    <row r="171" spans="1:6" x14ac:dyDescent="0.2">
      <c r="A171" s="82" t="s">
        <v>619</v>
      </c>
      <c r="B171" s="41">
        <v>0</v>
      </c>
      <c r="C171" s="41">
        <v>0</v>
      </c>
      <c r="E171" s="82" t="s">
        <v>141</v>
      </c>
      <c r="F171" s="41">
        <v>205</v>
      </c>
    </row>
    <row r="172" spans="1:6" x14ac:dyDescent="0.2">
      <c r="A172" s="82" t="s">
        <v>234</v>
      </c>
      <c r="B172" s="41">
        <v>0</v>
      </c>
      <c r="C172" s="41">
        <v>180</v>
      </c>
      <c r="E172" s="82" t="s">
        <v>544</v>
      </c>
      <c r="F172" s="41">
        <v>200</v>
      </c>
    </row>
    <row r="173" spans="1:6" x14ac:dyDescent="0.2">
      <c r="A173" s="82" t="s">
        <v>650</v>
      </c>
      <c r="B173" s="41">
        <v>36</v>
      </c>
      <c r="C173" s="41">
        <v>81</v>
      </c>
      <c r="E173" s="82" t="s">
        <v>14</v>
      </c>
      <c r="F173" s="41">
        <v>199</v>
      </c>
    </row>
    <row r="174" spans="1:6" x14ac:dyDescent="0.2">
      <c r="A174" s="82" t="s">
        <v>695</v>
      </c>
      <c r="B174" s="41">
        <v>0</v>
      </c>
      <c r="C174" s="41">
        <v>0</v>
      </c>
      <c r="E174" s="82" t="s">
        <v>127</v>
      </c>
      <c r="F174" s="41">
        <v>197</v>
      </c>
    </row>
    <row r="175" spans="1:6" x14ac:dyDescent="0.2">
      <c r="A175" s="82" t="s">
        <v>575</v>
      </c>
      <c r="B175" s="41">
        <v>0</v>
      </c>
      <c r="C175" s="41">
        <v>0</v>
      </c>
      <c r="E175" s="82" t="s">
        <v>457</v>
      </c>
      <c r="F175" s="41">
        <v>193</v>
      </c>
    </row>
    <row r="176" spans="1:6" x14ac:dyDescent="0.2">
      <c r="A176" s="82" t="s">
        <v>651</v>
      </c>
      <c r="B176" s="41">
        <v>0</v>
      </c>
      <c r="C176" s="41">
        <v>0</v>
      </c>
      <c r="E176" s="82" t="s">
        <v>564</v>
      </c>
      <c r="F176" s="41">
        <v>191</v>
      </c>
    </row>
    <row r="177" spans="1:6" x14ac:dyDescent="0.2">
      <c r="A177" s="82" t="s">
        <v>564</v>
      </c>
      <c r="B177" s="41">
        <v>0</v>
      </c>
      <c r="C177" s="41">
        <v>191</v>
      </c>
      <c r="E177" s="82" t="s">
        <v>315</v>
      </c>
      <c r="F177" s="41">
        <v>190</v>
      </c>
    </row>
    <row r="178" spans="1:6" x14ac:dyDescent="0.2">
      <c r="A178" s="82" t="s">
        <v>109</v>
      </c>
      <c r="B178" s="41">
        <v>1251</v>
      </c>
      <c r="C178" s="41">
        <v>1254</v>
      </c>
      <c r="E178" s="82" t="s">
        <v>512</v>
      </c>
      <c r="F178" s="41">
        <v>189</v>
      </c>
    </row>
    <row r="179" spans="1:6" x14ac:dyDescent="0.2">
      <c r="A179" s="82" t="s">
        <v>352</v>
      </c>
      <c r="B179" s="41">
        <v>2</v>
      </c>
      <c r="C179" s="41">
        <v>98</v>
      </c>
      <c r="E179" s="82" t="s">
        <v>238</v>
      </c>
      <c r="F179" s="41">
        <v>188</v>
      </c>
    </row>
    <row r="180" spans="1:6" x14ac:dyDescent="0.2">
      <c r="A180" s="82" t="s">
        <v>317</v>
      </c>
      <c r="B180" s="41">
        <v>0</v>
      </c>
      <c r="C180" s="41">
        <v>650</v>
      </c>
      <c r="E180" s="82" t="s">
        <v>434</v>
      </c>
      <c r="F180" s="41">
        <v>187</v>
      </c>
    </row>
    <row r="181" spans="1:6" x14ac:dyDescent="0.2">
      <c r="A181" s="82" t="s">
        <v>696</v>
      </c>
      <c r="B181" s="41">
        <v>0</v>
      </c>
      <c r="C181" s="41">
        <v>0</v>
      </c>
      <c r="E181" s="82" t="s">
        <v>32</v>
      </c>
      <c r="F181" s="41">
        <v>180</v>
      </c>
    </row>
    <row r="182" spans="1:6" x14ac:dyDescent="0.2">
      <c r="A182" s="82" t="s">
        <v>652</v>
      </c>
      <c r="B182" s="41">
        <v>0</v>
      </c>
      <c r="C182" s="41">
        <v>0</v>
      </c>
      <c r="E182" s="82" t="s">
        <v>234</v>
      </c>
      <c r="F182" s="41">
        <v>180</v>
      </c>
    </row>
    <row r="183" spans="1:6" x14ac:dyDescent="0.2">
      <c r="A183" s="82" t="s">
        <v>537</v>
      </c>
      <c r="B183" s="41">
        <v>20</v>
      </c>
      <c r="C183" s="41">
        <v>20</v>
      </c>
      <c r="E183" s="82" t="s">
        <v>242</v>
      </c>
      <c r="F183" s="41">
        <v>180</v>
      </c>
    </row>
    <row r="184" spans="1:6" x14ac:dyDescent="0.2">
      <c r="A184" s="82" t="s">
        <v>167</v>
      </c>
      <c r="B184" s="41">
        <v>13</v>
      </c>
      <c r="C184" s="41">
        <v>13</v>
      </c>
      <c r="E184" s="82" t="s">
        <v>78</v>
      </c>
      <c r="F184" s="41">
        <v>179</v>
      </c>
    </row>
    <row r="185" spans="1:6" x14ac:dyDescent="0.2">
      <c r="A185" s="82" t="s">
        <v>9</v>
      </c>
      <c r="B185" s="41">
        <v>73394</v>
      </c>
      <c r="C185" s="41">
        <v>77526</v>
      </c>
      <c r="E185" s="82" t="s">
        <v>340</v>
      </c>
      <c r="F185" s="41">
        <v>177</v>
      </c>
    </row>
    <row r="186" spans="1:6" x14ac:dyDescent="0.2">
      <c r="A186" s="82" t="s">
        <v>124</v>
      </c>
      <c r="B186" s="41">
        <v>470</v>
      </c>
      <c r="C186" s="41">
        <v>734</v>
      </c>
      <c r="E186" s="82" t="s">
        <v>365</v>
      </c>
      <c r="F186" s="41">
        <v>176</v>
      </c>
    </row>
    <row r="187" spans="1:6" x14ac:dyDescent="0.2">
      <c r="A187" s="82" t="s">
        <v>432</v>
      </c>
      <c r="B187" s="41">
        <v>311</v>
      </c>
      <c r="C187" s="41">
        <v>809</v>
      </c>
      <c r="E187" s="82" t="s">
        <v>52</v>
      </c>
      <c r="F187" s="41">
        <v>175</v>
      </c>
    </row>
    <row r="188" spans="1:6" x14ac:dyDescent="0.2">
      <c r="A188" s="82" t="s">
        <v>151</v>
      </c>
      <c r="B188" s="41">
        <v>1</v>
      </c>
      <c r="C188" s="41">
        <v>735</v>
      </c>
      <c r="E188" s="82" t="s">
        <v>46</v>
      </c>
      <c r="F188" s="41">
        <v>172</v>
      </c>
    </row>
    <row r="189" spans="1:6" x14ac:dyDescent="0.2">
      <c r="A189" s="82" t="s">
        <v>697</v>
      </c>
      <c r="B189" s="41">
        <v>0</v>
      </c>
      <c r="C189" s="41">
        <v>0</v>
      </c>
      <c r="E189" s="82" t="s">
        <v>11</v>
      </c>
      <c r="F189" s="41">
        <v>168</v>
      </c>
    </row>
    <row r="190" spans="1:6" x14ac:dyDescent="0.2">
      <c r="A190" s="82" t="s">
        <v>42</v>
      </c>
      <c r="B190" s="41">
        <v>38</v>
      </c>
      <c r="C190" s="41">
        <v>708</v>
      </c>
      <c r="E190" s="82" t="s">
        <v>405</v>
      </c>
      <c r="F190" s="41">
        <v>165</v>
      </c>
    </row>
    <row r="191" spans="1:6" x14ac:dyDescent="0.2">
      <c r="A191" s="82" t="s">
        <v>453</v>
      </c>
      <c r="B191" s="41">
        <v>8</v>
      </c>
      <c r="C191" s="41">
        <v>22</v>
      </c>
      <c r="E191" s="82" t="s">
        <v>540</v>
      </c>
      <c r="F191" s="41">
        <v>163</v>
      </c>
    </row>
    <row r="192" spans="1:6" x14ac:dyDescent="0.2">
      <c r="A192" s="82" t="s">
        <v>125</v>
      </c>
      <c r="B192" s="41">
        <v>0</v>
      </c>
      <c r="C192" s="41">
        <v>856</v>
      </c>
      <c r="E192" s="82" t="s">
        <v>179</v>
      </c>
      <c r="F192" s="41">
        <v>160</v>
      </c>
    </row>
    <row r="193" spans="1:6" x14ac:dyDescent="0.2">
      <c r="A193" s="82" t="s">
        <v>538</v>
      </c>
      <c r="B193" s="41">
        <v>1</v>
      </c>
      <c r="C193" s="41">
        <v>854</v>
      </c>
      <c r="E193" s="82" t="s">
        <v>175</v>
      </c>
      <c r="F193" s="41">
        <v>157</v>
      </c>
    </row>
    <row r="194" spans="1:6" x14ac:dyDescent="0.2">
      <c r="A194" s="82" t="s">
        <v>698</v>
      </c>
      <c r="B194" s="41">
        <v>0</v>
      </c>
      <c r="C194" s="41">
        <v>0</v>
      </c>
      <c r="E194" s="82" t="s">
        <v>278</v>
      </c>
      <c r="F194" s="41">
        <v>155</v>
      </c>
    </row>
    <row r="195" spans="1:6" x14ac:dyDescent="0.2">
      <c r="A195" s="82" t="s">
        <v>470</v>
      </c>
      <c r="B195" s="41">
        <v>1</v>
      </c>
      <c r="C195" s="41">
        <v>1</v>
      </c>
      <c r="E195" s="82" t="s">
        <v>21</v>
      </c>
      <c r="F195" s="41">
        <v>155</v>
      </c>
    </row>
    <row r="196" spans="1:6" x14ac:dyDescent="0.2">
      <c r="A196" s="82" t="s">
        <v>454</v>
      </c>
      <c r="B196" s="41">
        <v>0</v>
      </c>
      <c r="C196" s="41">
        <v>8</v>
      </c>
      <c r="E196" s="82" t="s">
        <v>504</v>
      </c>
      <c r="F196" s="41">
        <v>153</v>
      </c>
    </row>
    <row r="197" spans="1:6" x14ac:dyDescent="0.2">
      <c r="A197" s="82" t="s">
        <v>235</v>
      </c>
      <c r="B197" s="41">
        <v>0</v>
      </c>
      <c r="C197" s="41">
        <v>113</v>
      </c>
      <c r="E197" s="82" t="s">
        <v>412</v>
      </c>
      <c r="F197" s="41">
        <v>152</v>
      </c>
    </row>
    <row r="198" spans="1:6" x14ac:dyDescent="0.2">
      <c r="A198" s="82" t="s">
        <v>168</v>
      </c>
      <c r="B198" s="41">
        <v>0</v>
      </c>
      <c r="C198" s="41">
        <v>54</v>
      </c>
      <c r="E198" s="82" t="s">
        <v>662</v>
      </c>
      <c r="F198" s="41">
        <v>152</v>
      </c>
    </row>
    <row r="199" spans="1:6" x14ac:dyDescent="0.2">
      <c r="A199" s="82" t="s">
        <v>415</v>
      </c>
      <c r="B199" s="41">
        <v>3</v>
      </c>
      <c r="C199" s="41">
        <v>3</v>
      </c>
      <c r="E199" s="82" t="s">
        <v>322</v>
      </c>
      <c r="F199" s="41">
        <v>150</v>
      </c>
    </row>
    <row r="200" spans="1:6" x14ac:dyDescent="0.2">
      <c r="A200" s="82" t="s">
        <v>285</v>
      </c>
      <c r="B200" s="41">
        <v>0</v>
      </c>
      <c r="C200" s="41">
        <v>90</v>
      </c>
      <c r="E200" s="82" t="s">
        <v>173</v>
      </c>
      <c r="F200" s="41">
        <v>149</v>
      </c>
    </row>
    <row r="201" spans="1:6" x14ac:dyDescent="0.2">
      <c r="A201" s="82" t="s">
        <v>508</v>
      </c>
      <c r="B201" s="41">
        <v>0</v>
      </c>
      <c r="C201" s="41">
        <v>12</v>
      </c>
      <c r="E201" s="82" t="s">
        <v>140</v>
      </c>
      <c r="F201" s="41">
        <v>148</v>
      </c>
    </row>
    <row r="202" spans="1:6" x14ac:dyDescent="0.2">
      <c r="A202" s="82" t="s">
        <v>271</v>
      </c>
      <c r="B202" s="41">
        <v>4</v>
      </c>
      <c r="C202" s="41">
        <v>275</v>
      </c>
      <c r="E202" s="82" t="s">
        <v>369</v>
      </c>
      <c r="F202" s="41">
        <v>147</v>
      </c>
    </row>
    <row r="203" spans="1:6" x14ac:dyDescent="0.2">
      <c r="A203" s="82" t="s">
        <v>137</v>
      </c>
      <c r="B203" s="41">
        <v>0</v>
      </c>
      <c r="C203" s="41">
        <v>685</v>
      </c>
      <c r="E203" s="82" t="s">
        <v>150</v>
      </c>
      <c r="F203" s="41">
        <v>146</v>
      </c>
    </row>
    <row r="204" spans="1:6" x14ac:dyDescent="0.2">
      <c r="A204" s="82" t="s">
        <v>576</v>
      </c>
      <c r="B204" s="41">
        <v>0</v>
      </c>
      <c r="C204" s="41">
        <v>0</v>
      </c>
      <c r="E204" s="82" t="s">
        <v>164</v>
      </c>
      <c r="F204" s="41">
        <v>139</v>
      </c>
    </row>
    <row r="205" spans="1:6" x14ac:dyDescent="0.2">
      <c r="A205" s="82" t="s">
        <v>577</v>
      </c>
      <c r="B205" s="41">
        <v>0</v>
      </c>
      <c r="C205" s="41">
        <v>0</v>
      </c>
      <c r="E205" s="82" t="s">
        <v>730</v>
      </c>
      <c r="F205" s="41">
        <v>138</v>
      </c>
    </row>
    <row r="206" spans="1:6" x14ac:dyDescent="0.2">
      <c r="A206" s="82" t="s">
        <v>318</v>
      </c>
      <c r="B206" s="41">
        <v>0</v>
      </c>
      <c r="C206" s="41">
        <v>99</v>
      </c>
      <c r="E206" s="82" t="s">
        <v>536</v>
      </c>
      <c r="F206" s="41">
        <v>137</v>
      </c>
    </row>
    <row r="207" spans="1:6" x14ac:dyDescent="0.2">
      <c r="A207" s="82" t="s">
        <v>397</v>
      </c>
      <c r="B207" s="41">
        <v>8</v>
      </c>
      <c r="C207" s="41">
        <v>8</v>
      </c>
      <c r="E207" s="82" t="s">
        <v>495</v>
      </c>
      <c r="F207" s="41">
        <v>136</v>
      </c>
    </row>
    <row r="208" spans="1:6" x14ac:dyDescent="0.2">
      <c r="A208" s="82" t="s">
        <v>236</v>
      </c>
      <c r="B208" s="41">
        <v>0</v>
      </c>
      <c r="C208" s="41">
        <v>96</v>
      </c>
      <c r="E208" s="82" t="s">
        <v>417</v>
      </c>
      <c r="F208" s="41">
        <v>136</v>
      </c>
    </row>
    <row r="209" spans="1:6" x14ac:dyDescent="0.2">
      <c r="A209" s="82" t="s">
        <v>653</v>
      </c>
      <c r="B209" s="41">
        <v>0</v>
      </c>
      <c r="C209" s="41">
        <v>0</v>
      </c>
      <c r="E209" s="82" t="s">
        <v>82</v>
      </c>
      <c r="F209" s="41">
        <v>136</v>
      </c>
    </row>
    <row r="210" spans="1:6" x14ac:dyDescent="0.2">
      <c r="A210" s="82" t="s">
        <v>433</v>
      </c>
      <c r="B210" s="41">
        <v>0</v>
      </c>
      <c r="C210" s="41">
        <v>19</v>
      </c>
      <c r="E210" s="82" t="s">
        <v>449</v>
      </c>
      <c r="F210" s="41">
        <v>135</v>
      </c>
    </row>
    <row r="211" spans="1:6" x14ac:dyDescent="0.2">
      <c r="A211" s="82" t="s">
        <v>152</v>
      </c>
      <c r="B211" s="41">
        <v>0</v>
      </c>
      <c r="C211" s="41">
        <v>50</v>
      </c>
      <c r="E211" s="82" t="s">
        <v>62</v>
      </c>
      <c r="F211" s="41">
        <v>131</v>
      </c>
    </row>
    <row r="212" spans="1:6" x14ac:dyDescent="0.2">
      <c r="A212" s="82" t="s">
        <v>186</v>
      </c>
      <c r="B212" s="41">
        <v>0</v>
      </c>
      <c r="C212" s="41">
        <v>21</v>
      </c>
      <c r="E212" s="82" t="s">
        <v>130</v>
      </c>
      <c r="F212" s="41">
        <v>130</v>
      </c>
    </row>
    <row r="213" spans="1:6" x14ac:dyDescent="0.2">
      <c r="A213" s="82" t="s">
        <v>169</v>
      </c>
      <c r="B213" s="41">
        <v>743</v>
      </c>
      <c r="C213" s="41">
        <v>1561</v>
      </c>
      <c r="E213" s="82" t="s">
        <v>115</v>
      </c>
      <c r="F213" s="41">
        <v>129</v>
      </c>
    </row>
    <row r="214" spans="1:6" x14ac:dyDescent="0.2">
      <c r="A214" s="82" t="s">
        <v>620</v>
      </c>
      <c r="B214" s="41">
        <v>0</v>
      </c>
      <c r="C214" s="41">
        <v>10</v>
      </c>
      <c r="E214" s="82" t="s">
        <v>146</v>
      </c>
      <c r="F214" s="41">
        <v>127</v>
      </c>
    </row>
    <row r="215" spans="1:6" x14ac:dyDescent="0.2">
      <c r="A215" s="82" t="s">
        <v>509</v>
      </c>
      <c r="B215" s="41">
        <v>0</v>
      </c>
      <c r="C215" s="41">
        <v>5</v>
      </c>
      <c r="E215" s="82" t="s">
        <v>148</v>
      </c>
      <c r="F215" s="41">
        <v>124</v>
      </c>
    </row>
    <row r="216" spans="1:6" x14ac:dyDescent="0.2">
      <c r="A216" s="82" t="s">
        <v>90</v>
      </c>
      <c r="B216" s="41">
        <v>7778</v>
      </c>
      <c r="C216" s="41">
        <v>7798</v>
      </c>
      <c r="E216" s="82" t="s">
        <v>379</v>
      </c>
      <c r="F216" s="41">
        <v>124</v>
      </c>
    </row>
    <row r="217" spans="1:6" x14ac:dyDescent="0.2">
      <c r="A217" s="82" t="s">
        <v>578</v>
      </c>
      <c r="B217" s="41">
        <v>4</v>
      </c>
      <c r="C217" s="41">
        <v>4</v>
      </c>
      <c r="E217" s="82" t="s">
        <v>466</v>
      </c>
      <c r="F217" s="41">
        <v>123</v>
      </c>
    </row>
    <row r="218" spans="1:6" x14ac:dyDescent="0.2">
      <c r="A218" s="82" t="s">
        <v>91</v>
      </c>
      <c r="B218" s="41">
        <v>2</v>
      </c>
      <c r="C218" s="41">
        <v>3</v>
      </c>
      <c r="E218" s="82" t="s">
        <v>436</v>
      </c>
      <c r="F218" s="41">
        <v>122</v>
      </c>
    </row>
    <row r="219" spans="1:6" x14ac:dyDescent="0.2">
      <c r="A219" s="82" t="s">
        <v>144</v>
      </c>
      <c r="B219" s="41">
        <v>12</v>
      </c>
      <c r="C219" s="41">
        <v>13</v>
      </c>
      <c r="E219" s="82" t="s">
        <v>280</v>
      </c>
      <c r="F219" s="41">
        <v>117</v>
      </c>
    </row>
    <row r="220" spans="1:6" x14ac:dyDescent="0.2">
      <c r="A220" s="82" t="s">
        <v>621</v>
      </c>
      <c r="B220" s="41">
        <v>0</v>
      </c>
      <c r="C220" s="41">
        <v>0</v>
      </c>
      <c r="E220" s="82" t="s">
        <v>459</v>
      </c>
      <c r="F220" s="41">
        <v>117</v>
      </c>
    </row>
    <row r="221" spans="1:6" x14ac:dyDescent="0.2">
      <c r="A221" s="82" t="s">
        <v>398</v>
      </c>
      <c r="B221" s="41">
        <v>11</v>
      </c>
      <c r="C221" s="41">
        <v>11</v>
      </c>
      <c r="E221" s="82" t="s">
        <v>178</v>
      </c>
      <c r="F221" s="41">
        <v>117</v>
      </c>
    </row>
    <row r="222" spans="1:6" x14ac:dyDescent="0.2">
      <c r="A222" s="82" t="s">
        <v>110</v>
      </c>
      <c r="B222" s="41">
        <v>1</v>
      </c>
      <c r="C222" s="41">
        <v>407</v>
      </c>
      <c r="E222" s="82" t="s">
        <v>132</v>
      </c>
      <c r="F222" s="41">
        <v>117</v>
      </c>
    </row>
    <row r="223" spans="1:6" x14ac:dyDescent="0.2">
      <c r="A223" s="82" t="s">
        <v>170</v>
      </c>
      <c r="B223" s="41">
        <v>0</v>
      </c>
      <c r="C223" s="41">
        <v>1</v>
      </c>
      <c r="E223" s="82" t="s">
        <v>142</v>
      </c>
      <c r="F223" s="41">
        <v>115</v>
      </c>
    </row>
    <row r="224" spans="1:6" x14ac:dyDescent="0.2">
      <c r="A224" s="82" t="s">
        <v>14</v>
      </c>
      <c r="B224" s="41">
        <v>0</v>
      </c>
      <c r="C224" s="41">
        <v>199</v>
      </c>
      <c r="E224" s="82" t="s">
        <v>235</v>
      </c>
      <c r="F224" s="41">
        <v>113</v>
      </c>
    </row>
    <row r="225" spans="1:6" x14ac:dyDescent="0.2">
      <c r="A225" s="82" t="s">
        <v>10</v>
      </c>
      <c r="B225" s="41">
        <v>649</v>
      </c>
      <c r="C225" s="41">
        <v>649</v>
      </c>
      <c r="E225" s="82" t="s">
        <v>96</v>
      </c>
      <c r="F225" s="41">
        <v>113</v>
      </c>
    </row>
    <row r="226" spans="1:6" x14ac:dyDescent="0.2">
      <c r="A226" s="82" t="s">
        <v>171</v>
      </c>
      <c r="B226" s="41">
        <v>0</v>
      </c>
      <c r="C226" s="41">
        <v>98</v>
      </c>
      <c r="E226" s="82" t="s">
        <v>389</v>
      </c>
      <c r="F226" s="41">
        <v>111</v>
      </c>
    </row>
    <row r="227" spans="1:6" x14ac:dyDescent="0.2">
      <c r="A227" s="82" t="s">
        <v>92</v>
      </c>
      <c r="B227" s="41">
        <v>4</v>
      </c>
      <c r="C227" s="41">
        <v>312</v>
      </c>
      <c r="E227" s="82" t="s">
        <v>156</v>
      </c>
      <c r="F227" s="41">
        <v>111</v>
      </c>
    </row>
    <row r="228" spans="1:6" x14ac:dyDescent="0.2">
      <c r="A228" s="82" t="s">
        <v>471</v>
      </c>
      <c r="B228" s="41">
        <v>317</v>
      </c>
      <c r="C228" s="41">
        <v>317</v>
      </c>
      <c r="E228" s="82" t="s">
        <v>273</v>
      </c>
      <c r="F228" s="41">
        <v>110</v>
      </c>
    </row>
    <row r="229" spans="1:6" x14ac:dyDescent="0.2">
      <c r="A229" s="82" t="s">
        <v>730</v>
      </c>
      <c r="B229" s="41">
        <v>129</v>
      </c>
      <c r="C229" s="41">
        <v>138</v>
      </c>
      <c r="E229" s="82" t="s">
        <v>521</v>
      </c>
      <c r="F229" s="41">
        <v>110</v>
      </c>
    </row>
    <row r="230" spans="1:6" x14ac:dyDescent="0.2">
      <c r="A230" s="82" t="s">
        <v>654</v>
      </c>
      <c r="B230" s="41">
        <v>8</v>
      </c>
      <c r="C230" s="41">
        <v>18</v>
      </c>
      <c r="E230" s="82" t="s">
        <v>71</v>
      </c>
      <c r="F230" s="41">
        <v>110</v>
      </c>
    </row>
    <row r="231" spans="1:6" x14ac:dyDescent="0.2">
      <c r="A231" s="82" t="s">
        <v>539</v>
      </c>
      <c r="B231" s="41">
        <v>0</v>
      </c>
      <c r="C231" s="41">
        <v>0</v>
      </c>
      <c r="E231" s="82" t="s">
        <v>268</v>
      </c>
      <c r="F231" s="41">
        <v>109</v>
      </c>
    </row>
    <row r="232" spans="1:6" x14ac:dyDescent="0.2">
      <c r="A232" s="82" t="s">
        <v>11</v>
      </c>
      <c r="B232" s="41">
        <v>6</v>
      </c>
      <c r="C232" s="41">
        <v>168</v>
      </c>
      <c r="E232" s="82" t="s">
        <v>368</v>
      </c>
      <c r="F232" s="41">
        <v>108</v>
      </c>
    </row>
    <row r="233" spans="1:6" x14ac:dyDescent="0.2">
      <c r="A233" s="82" t="s">
        <v>324</v>
      </c>
      <c r="B233" s="41">
        <v>0</v>
      </c>
      <c r="C233" s="41">
        <v>0</v>
      </c>
      <c r="E233" s="82" t="s">
        <v>373</v>
      </c>
      <c r="F233" s="41">
        <v>108</v>
      </c>
    </row>
    <row r="234" spans="1:6" x14ac:dyDescent="0.2">
      <c r="A234" s="82" t="s">
        <v>272</v>
      </c>
      <c r="B234" s="41">
        <v>50</v>
      </c>
      <c r="C234" s="41">
        <v>56</v>
      </c>
      <c r="E234" s="82" t="s">
        <v>426</v>
      </c>
      <c r="F234" s="41">
        <v>108</v>
      </c>
    </row>
    <row r="235" spans="1:6" x14ac:dyDescent="0.2">
      <c r="A235" s="82" t="s">
        <v>44</v>
      </c>
      <c r="B235" s="41">
        <v>0</v>
      </c>
      <c r="C235" s="41">
        <v>357</v>
      </c>
      <c r="E235" s="82" t="s">
        <v>101</v>
      </c>
      <c r="F235" s="41">
        <v>108</v>
      </c>
    </row>
    <row r="236" spans="1:6" x14ac:dyDescent="0.2">
      <c r="A236" s="82" t="s">
        <v>450</v>
      </c>
      <c r="B236" s="41">
        <v>0</v>
      </c>
      <c r="C236" s="41">
        <v>0</v>
      </c>
      <c r="E236" s="82" t="s">
        <v>588</v>
      </c>
      <c r="F236" s="41">
        <v>102</v>
      </c>
    </row>
    <row r="237" spans="1:6" x14ac:dyDescent="0.2">
      <c r="A237" s="82" t="s">
        <v>510</v>
      </c>
      <c r="B237" s="41">
        <v>0</v>
      </c>
      <c r="C237" s="41">
        <v>7</v>
      </c>
      <c r="E237" s="82" t="s">
        <v>456</v>
      </c>
      <c r="F237" s="41">
        <v>101</v>
      </c>
    </row>
    <row r="238" spans="1:6" x14ac:dyDescent="0.2">
      <c r="A238" s="82" t="s">
        <v>379</v>
      </c>
      <c r="B238" s="41">
        <v>2</v>
      </c>
      <c r="C238" s="41">
        <v>124</v>
      </c>
      <c r="E238" s="82" t="s">
        <v>404</v>
      </c>
      <c r="F238" s="41">
        <v>100</v>
      </c>
    </row>
    <row r="239" spans="1:6" x14ac:dyDescent="0.2">
      <c r="A239" s="82" t="s">
        <v>416</v>
      </c>
      <c r="B239" s="41">
        <v>0</v>
      </c>
      <c r="C239" s="41">
        <v>20</v>
      </c>
      <c r="E239" s="82" t="s">
        <v>318</v>
      </c>
      <c r="F239" s="41">
        <v>99</v>
      </c>
    </row>
    <row r="240" spans="1:6" x14ac:dyDescent="0.2">
      <c r="A240" s="82" t="s">
        <v>273</v>
      </c>
      <c r="B240" s="41">
        <v>2</v>
      </c>
      <c r="C240" s="41">
        <v>110</v>
      </c>
      <c r="E240" s="82" t="s">
        <v>352</v>
      </c>
      <c r="F240" s="41">
        <v>98</v>
      </c>
    </row>
    <row r="241" spans="1:6" x14ac:dyDescent="0.2">
      <c r="A241" s="82" t="s">
        <v>335</v>
      </c>
      <c r="B241" s="41">
        <v>6</v>
      </c>
      <c r="C241" s="41">
        <v>6</v>
      </c>
      <c r="E241" s="82" t="s">
        <v>171</v>
      </c>
      <c r="F241" s="41">
        <v>98</v>
      </c>
    </row>
    <row r="242" spans="1:6" x14ac:dyDescent="0.2">
      <c r="A242" s="82" t="s">
        <v>172</v>
      </c>
      <c r="B242" s="41">
        <v>0</v>
      </c>
      <c r="C242" s="41">
        <v>0</v>
      </c>
      <c r="E242" s="82" t="s">
        <v>321</v>
      </c>
      <c r="F242" s="41">
        <v>98</v>
      </c>
    </row>
    <row r="243" spans="1:6" x14ac:dyDescent="0.2">
      <c r="A243" s="82" t="s">
        <v>173</v>
      </c>
      <c r="B243" s="41">
        <v>8</v>
      </c>
      <c r="C243" s="41">
        <v>149</v>
      </c>
      <c r="E243" s="82" t="s">
        <v>429</v>
      </c>
      <c r="F243" s="41">
        <v>98</v>
      </c>
    </row>
    <row r="244" spans="1:6" x14ac:dyDescent="0.2">
      <c r="A244" s="82" t="s">
        <v>380</v>
      </c>
      <c r="B244" s="41">
        <v>0</v>
      </c>
      <c r="C244" s="41">
        <v>66</v>
      </c>
      <c r="E244" s="82" t="s">
        <v>282</v>
      </c>
      <c r="F244" s="41">
        <v>98</v>
      </c>
    </row>
    <row r="245" spans="1:6" x14ac:dyDescent="0.2">
      <c r="A245" s="82" t="s">
        <v>511</v>
      </c>
      <c r="B245" s="41">
        <v>0</v>
      </c>
      <c r="C245" s="41">
        <v>40</v>
      </c>
      <c r="E245" s="82" t="s">
        <v>135</v>
      </c>
      <c r="F245" s="41">
        <v>97</v>
      </c>
    </row>
    <row r="246" spans="1:6" x14ac:dyDescent="0.2">
      <c r="A246" s="82" t="s">
        <v>434</v>
      </c>
      <c r="B246" s="41">
        <v>0</v>
      </c>
      <c r="C246" s="41">
        <v>187</v>
      </c>
      <c r="E246" s="82" t="s">
        <v>325</v>
      </c>
      <c r="F246" s="41">
        <v>97</v>
      </c>
    </row>
    <row r="247" spans="1:6" x14ac:dyDescent="0.2">
      <c r="A247" s="82" t="s">
        <v>368</v>
      </c>
      <c r="B247" s="41">
        <v>0</v>
      </c>
      <c r="C247" s="41">
        <v>108</v>
      </c>
      <c r="E247" s="82" t="s">
        <v>236</v>
      </c>
      <c r="F247" s="41">
        <v>96</v>
      </c>
    </row>
    <row r="248" spans="1:6" x14ac:dyDescent="0.2">
      <c r="A248" s="82" t="s">
        <v>399</v>
      </c>
      <c r="B248" s="41">
        <v>20</v>
      </c>
      <c r="C248" s="41">
        <v>712</v>
      </c>
      <c r="E248" s="82" t="s">
        <v>437</v>
      </c>
      <c r="F248" s="41">
        <v>95</v>
      </c>
    </row>
    <row r="249" spans="1:6" x14ac:dyDescent="0.2">
      <c r="A249" s="82" t="s">
        <v>699</v>
      </c>
      <c r="B249" s="41">
        <v>60</v>
      </c>
      <c r="C249" s="41">
        <v>60</v>
      </c>
      <c r="E249" s="82" t="s">
        <v>550</v>
      </c>
      <c r="F249" s="41">
        <v>95</v>
      </c>
    </row>
    <row r="250" spans="1:6" x14ac:dyDescent="0.2">
      <c r="A250" s="82" t="s">
        <v>540</v>
      </c>
      <c r="B250" s="41">
        <v>52</v>
      </c>
      <c r="C250" s="41">
        <v>163</v>
      </c>
      <c r="E250" s="82" t="s">
        <v>401</v>
      </c>
      <c r="F250" s="41">
        <v>94</v>
      </c>
    </row>
    <row r="251" spans="1:6" x14ac:dyDescent="0.2">
      <c r="A251" s="82" t="s">
        <v>541</v>
      </c>
      <c r="B251" s="41">
        <v>0</v>
      </c>
      <c r="C251" s="41">
        <v>0</v>
      </c>
      <c r="E251" s="82" t="s">
        <v>116</v>
      </c>
      <c r="F251" s="41">
        <v>94</v>
      </c>
    </row>
    <row r="252" spans="1:6" x14ac:dyDescent="0.2">
      <c r="A252" s="82" t="s">
        <v>274</v>
      </c>
      <c r="B252" s="41">
        <v>6</v>
      </c>
      <c r="C252" s="41">
        <v>14</v>
      </c>
      <c r="E252" s="82" t="s">
        <v>479</v>
      </c>
      <c r="F252" s="41">
        <v>93</v>
      </c>
    </row>
    <row r="253" spans="1:6" x14ac:dyDescent="0.2">
      <c r="A253" s="82" t="s">
        <v>472</v>
      </c>
      <c r="B253" s="41">
        <v>0</v>
      </c>
      <c r="C253" s="41">
        <v>4</v>
      </c>
      <c r="E253" s="82" t="s">
        <v>489</v>
      </c>
      <c r="F253" s="41">
        <v>93</v>
      </c>
    </row>
    <row r="254" spans="1:6" x14ac:dyDescent="0.2">
      <c r="A254" s="82" t="s">
        <v>45</v>
      </c>
      <c r="B254" s="41">
        <v>3</v>
      </c>
      <c r="C254" s="41">
        <v>45</v>
      </c>
      <c r="E254" s="82" t="s">
        <v>145</v>
      </c>
      <c r="F254" s="41">
        <v>92</v>
      </c>
    </row>
    <row r="255" spans="1:6" x14ac:dyDescent="0.2">
      <c r="A255" s="82" t="s">
        <v>473</v>
      </c>
      <c r="B255" s="41">
        <v>0</v>
      </c>
      <c r="C255" s="41">
        <v>0</v>
      </c>
      <c r="E255" s="82" t="s">
        <v>427</v>
      </c>
      <c r="F255" s="41">
        <v>92</v>
      </c>
    </row>
    <row r="256" spans="1:6" x14ac:dyDescent="0.2">
      <c r="A256" s="82" t="s">
        <v>512</v>
      </c>
      <c r="B256" s="41">
        <v>189</v>
      </c>
      <c r="C256" s="41">
        <v>189</v>
      </c>
      <c r="E256" s="82" t="s">
        <v>136</v>
      </c>
      <c r="F256" s="41">
        <v>91</v>
      </c>
    </row>
    <row r="257" spans="1:6" x14ac:dyDescent="0.2">
      <c r="A257" s="82" t="s">
        <v>369</v>
      </c>
      <c r="B257" s="41">
        <v>0</v>
      </c>
      <c r="C257" s="41">
        <v>147</v>
      </c>
      <c r="E257" s="82" t="s">
        <v>285</v>
      </c>
      <c r="F257" s="41">
        <v>90</v>
      </c>
    </row>
    <row r="258" spans="1:6" x14ac:dyDescent="0.2">
      <c r="A258" s="82" t="s">
        <v>655</v>
      </c>
      <c r="B258" s="41">
        <v>0</v>
      </c>
      <c r="C258" s="41">
        <v>0</v>
      </c>
      <c r="E258" s="82" t="s">
        <v>421</v>
      </c>
      <c r="F258" s="41">
        <v>90</v>
      </c>
    </row>
    <row r="259" spans="1:6" x14ac:dyDescent="0.2">
      <c r="A259" s="82" t="s">
        <v>46</v>
      </c>
      <c r="B259" s="41">
        <v>2</v>
      </c>
      <c r="C259" s="41">
        <v>172</v>
      </c>
      <c r="E259" s="82" t="s">
        <v>535</v>
      </c>
      <c r="F259" s="41">
        <v>88</v>
      </c>
    </row>
    <row r="260" spans="1:6" x14ac:dyDescent="0.2">
      <c r="A260" s="82" t="s">
        <v>622</v>
      </c>
      <c r="B260" s="41">
        <v>0</v>
      </c>
      <c r="C260" s="41">
        <v>0</v>
      </c>
      <c r="E260" s="82" t="s">
        <v>203</v>
      </c>
      <c r="F260" s="41">
        <v>88</v>
      </c>
    </row>
    <row r="261" spans="1:6" x14ac:dyDescent="0.2">
      <c r="A261" s="82" t="s">
        <v>275</v>
      </c>
      <c r="B261" s="41">
        <v>5078</v>
      </c>
      <c r="C261" s="41">
        <v>5078</v>
      </c>
      <c r="E261" s="82" t="s">
        <v>181</v>
      </c>
      <c r="F261" s="41">
        <v>86</v>
      </c>
    </row>
    <row r="262" spans="1:6" x14ac:dyDescent="0.2">
      <c r="A262" s="82" t="s">
        <v>47</v>
      </c>
      <c r="B262" s="41">
        <v>19</v>
      </c>
      <c r="C262" s="41">
        <v>355</v>
      </c>
      <c r="E262" s="82" t="s">
        <v>403</v>
      </c>
      <c r="F262" s="41">
        <v>85</v>
      </c>
    </row>
    <row r="263" spans="1:6" x14ac:dyDescent="0.2">
      <c r="A263" s="82" t="s">
        <v>336</v>
      </c>
      <c r="B263" s="41">
        <v>61</v>
      </c>
      <c r="C263" s="41">
        <v>61</v>
      </c>
      <c r="E263" s="82" t="s">
        <v>188</v>
      </c>
      <c r="F263" s="41">
        <v>81</v>
      </c>
    </row>
    <row r="264" spans="1:6" x14ac:dyDescent="0.2">
      <c r="A264" s="82" t="s">
        <v>48</v>
      </c>
      <c r="B264" s="41">
        <v>1</v>
      </c>
      <c r="C264" s="41">
        <v>13</v>
      </c>
      <c r="E264" s="82" t="s">
        <v>650</v>
      </c>
      <c r="F264" s="41">
        <v>81</v>
      </c>
    </row>
    <row r="265" spans="1:6" x14ac:dyDescent="0.2">
      <c r="A265" s="82" t="s">
        <v>337</v>
      </c>
      <c r="B265" s="41">
        <v>332</v>
      </c>
      <c r="C265" s="41">
        <v>538</v>
      </c>
      <c r="E265" s="82" t="s">
        <v>438</v>
      </c>
      <c r="F265" s="41">
        <v>81</v>
      </c>
    </row>
    <row r="266" spans="1:6" x14ac:dyDescent="0.2">
      <c r="A266" s="82" t="s">
        <v>455</v>
      </c>
      <c r="B266" s="41">
        <v>0</v>
      </c>
      <c r="C266" s="41">
        <v>2</v>
      </c>
      <c r="E266" s="82" t="s">
        <v>383</v>
      </c>
      <c r="F266" s="41">
        <v>79</v>
      </c>
    </row>
    <row r="267" spans="1:6" x14ac:dyDescent="0.2">
      <c r="A267" s="82" t="s">
        <v>400</v>
      </c>
      <c r="B267" s="41">
        <v>0</v>
      </c>
      <c r="C267" s="41">
        <v>16</v>
      </c>
      <c r="E267" s="82" t="s">
        <v>430</v>
      </c>
      <c r="F267" s="41">
        <v>77</v>
      </c>
    </row>
    <row r="268" spans="1:6" x14ac:dyDescent="0.2">
      <c r="A268" s="82" t="s">
        <v>237</v>
      </c>
      <c r="B268" s="41">
        <v>3</v>
      </c>
      <c r="C268" s="41">
        <v>43</v>
      </c>
      <c r="E268" s="82" t="s">
        <v>478</v>
      </c>
      <c r="F268" s="41">
        <v>76</v>
      </c>
    </row>
    <row r="269" spans="1:6" x14ac:dyDescent="0.2">
      <c r="A269" s="82" t="s">
        <v>623</v>
      </c>
      <c r="B269" s="41">
        <v>0</v>
      </c>
      <c r="C269" s="41">
        <v>0</v>
      </c>
      <c r="E269" s="82" t="s">
        <v>492</v>
      </c>
      <c r="F269" s="41">
        <v>76</v>
      </c>
    </row>
    <row r="270" spans="1:6" x14ac:dyDescent="0.2">
      <c r="A270" s="82" t="s">
        <v>656</v>
      </c>
      <c r="B270" s="41">
        <v>0</v>
      </c>
      <c r="C270" s="41">
        <v>0</v>
      </c>
      <c r="E270" s="82" t="s">
        <v>395</v>
      </c>
      <c r="F270" s="41">
        <v>74</v>
      </c>
    </row>
    <row r="271" spans="1:6" x14ac:dyDescent="0.2">
      <c r="A271" s="82" t="s">
        <v>513</v>
      </c>
      <c r="B271" s="41">
        <v>0</v>
      </c>
      <c r="C271" s="41">
        <v>0</v>
      </c>
      <c r="E271" s="82" t="s">
        <v>63</v>
      </c>
      <c r="F271" s="41">
        <v>72</v>
      </c>
    </row>
    <row r="272" spans="1:6" x14ac:dyDescent="0.2">
      <c r="A272" s="82" t="s">
        <v>49</v>
      </c>
      <c r="B272" s="41">
        <v>40</v>
      </c>
      <c r="C272" s="41">
        <v>40</v>
      </c>
      <c r="E272" s="82" t="s">
        <v>701</v>
      </c>
      <c r="F272" s="41">
        <v>71</v>
      </c>
    </row>
    <row r="273" spans="1:6" x14ac:dyDescent="0.2">
      <c r="A273" s="82" t="s">
        <v>50</v>
      </c>
      <c r="B273" s="41">
        <v>0</v>
      </c>
      <c r="C273" s="41">
        <v>225</v>
      </c>
      <c r="E273" s="82" t="s">
        <v>176</v>
      </c>
      <c r="F273" s="41">
        <v>71</v>
      </c>
    </row>
    <row r="274" spans="1:6" x14ac:dyDescent="0.2">
      <c r="A274" s="82" t="s">
        <v>191</v>
      </c>
      <c r="B274" s="41">
        <v>0</v>
      </c>
      <c r="C274" s="41">
        <v>365</v>
      </c>
      <c r="E274" s="82" t="s">
        <v>98</v>
      </c>
      <c r="F274" s="41">
        <v>71</v>
      </c>
    </row>
    <row r="275" spans="1:6" x14ac:dyDescent="0.2">
      <c r="A275" s="82" t="s">
        <v>93</v>
      </c>
      <c r="B275" s="41">
        <v>0</v>
      </c>
      <c r="C275" s="41">
        <v>13</v>
      </c>
      <c r="E275" s="82" t="s">
        <v>249</v>
      </c>
      <c r="F275" s="41">
        <v>70</v>
      </c>
    </row>
    <row r="276" spans="1:6" x14ac:dyDescent="0.2">
      <c r="A276" s="82" t="s">
        <v>94</v>
      </c>
      <c r="B276" s="41">
        <v>0</v>
      </c>
      <c r="C276" s="41">
        <v>2</v>
      </c>
      <c r="E276" s="82" t="s">
        <v>407</v>
      </c>
      <c r="F276" s="41">
        <v>69</v>
      </c>
    </row>
    <row r="277" spans="1:6" x14ac:dyDescent="0.2">
      <c r="A277" s="82" t="s">
        <v>51</v>
      </c>
      <c r="B277" s="41">
        <v>43</v>
      </c>
      <c r="C277" s="41">
        <v>43</v>
      </c>
      <c r="E277" s="82" t="s">
        <v>556</v>
      </c>
      <c r="F277" s="41">
        <v>68</v>
      </c>
    </row>
    <row r="278" spans="1:6" x14ac:dyDescent="0.2">
      <c r="A278" s="82" t="s">
        <v>238</v>
      </c>
      <c r="B278" s="41">
        <v>10</v>
      </c>
      <c r="C278" s="41">
        <v>188</v>
      </c>
      <c r="E278" s="82" t="s">
        <v>387</v>
      </c>
      <c r="F278" s="41">
        <v>67</v>
      </c>
    </row>
    <row r="279" spans="1:6" x14ac:dyDescent="0.2">
      <c r="A279" s="82" t="s">
        <v>276</v>
      </c>
      <c r="B279" s="41">
        <v>1</v>
      </c>
      <c r="C279" s="41">
        <v>1</v>
      </c>
      <c r="E279" s="82" t="s">
        <v>180</v>
      </c>
      <c r="F279" s="41">
        <v>67</v>
      </c>
    </row>
    <row r="280" spans="1:6" x14ac:dyDescent="0.2">
      <c r="A280" s="82" t="s">
        <v>624</v>
      </c>
      <c r="B280" s="41">
        <v>26</v>
      </c>
      <c r="C280" s="41">
        <v>26</v>
      </c>
      <c r="E280" s="82" t="s">
        <v>375</v>
      </c>
      <c r="F280" s="41">
        <v>66</v>
      </c>
    </row>
    <row r="281" spans="1:6" x14ac:dyDescent="0.2">
      <c r="A281" s="82" t="s">
        <v>579</v>
      </c>
      <c r="B281" s="41">
        <v>34</v>
      </c>
      <c r="C281" s="41">
        <v>36</v>
      </c>
      <c r="E281" s="82" t="s">
        <v>380</v>
      </c>
      <c r="F281" s="41">
        <v>66</v>
      </c>
    </row>
    <row r="282" spans="1:6" x14ac:dyDescent="0.2">
      <c r="A282" s="82" t="s">
        <v>200</v>
      </c>
      <c r="B282" s="41">
        <v>7</v>
      </c>
      <c r="C282" s="41">
        <v>27</v>
      </c>
      <c r="E282" s="82" t="s">
        <v>448</v>
      </c>
      <c r="F282" s="41">
        <v>66</v>
      </c>
    </row>
    <row r="283" spans="1:6" x14ac:dyDescent="0.2">
      <c r="A283" s="82" t="s">
        <v>625</v>
      </c>
      <c r="B283" s="41">
        <v>0</v>
      </c>
      <c r="C283" s="41">
        <v>0</v>
      </c>
      <c r="E283" s="82" t="s">
        <v>205</v>
      </c>
      <c r="F283" s="41">
        <v>65</v>
      </c>
    </row>
    <row r="284" spans="1:6" x14ac:dyDescent="0.2">
      <c r="A284" s="82" t="s">
        <v>657</v>
      </c>
      <c r="B284" s="41">
        <v>0</v>
      </c>
      <c r="C284" s="41">
        <v>0</v>
      </c>
      <c r="E284" s="82" t="s">
        <v>166</v>
      </c>
      <c r="F284" s="41">
        <v>64</v>
      </c>
    </row>
    <row r="285" spans="1:6" x14ac:dyDescent="0.2">
      <c r="A285" s="82" t="s">
        <v>474</v>
      </c>
      <c r="B285" s="41">
        <v>0</v>
      </c>
      <c r="C285" s="41">
        <v>1</v>
      </c>
      <c r="E285" s="82" t="s">
        <v>269</v>
      </c>
      <c r="F285" s="41">
        <v>63</v>
      </c>
    </row>
    <row r="286" spans="1:6" x14ac:dyDescent="0.2">
      <c r="A286" s="82" t="s">
        <v>286</v>
      </c>
      <c r="B286" s="41">
        <v>0</v>
      </c>
      <c r="C286" s="41">
        <v>1</v>
      </c>
      <c r="E286" s="82" t="s">
        <v>585</v>
      </c>
      <c r="F286" s="41">
        <v>63</v>
      </c>
    </row>
    <row r="287" spans="1:6" x14ac:dyDescent="0.2">
      <c r="A287" s="82" t="s">
        <v>475</v>
      </c>
      <c r="B287" s="41">
        <v>1</v>
      </c>
      <c r="C287" s="41">
        <v>56</v>
      </c>
      <c r="E287" s="82" t="s">
        <v>641</v>
      </c>
      <c r="F287" s="41">
        <v>63</v>
      </c>
    </row>
    <row r="288" spans="1:6" x14ac:dyDescent="0.2">
      <c r="A288" s="82" t="s">
        <v>52</v>
      </c>
      <c r="B288" s="41">
        <v>175</v>
      </c>
      <c r="C288" s="41">
        <v>175</v>
      </c>
      <c r="E288" s="82" t="s">
        <v>336</v>
      </c>
      <c r="F288" s="41">
        <v>61</v>
      </c>
    </row>
    <row r="289" spans="1:6" x14ac:dyDescent="0.2">
      <c r="A289" s="82" t="s">
        <v>319</v>
      </c>
      <c r="B289" s="41">
        <v>0</v>
      </c>
      <c r="C289" s="41">
        <v>1000</v>
      </c>
      <c r="E289" s="82" t="s">
        <v>89</v>
      </c>
      <c r="F289" s="41">
        <v>60</v>
      </c>
    </row>
    <row r="290" spans="1:6" x14ac:dyDescent="0.2">
      <c r="A290" s="82" t="s">
        <v>626</v>
      </c>
      <c r="B290" s="41">
        <v>0</v>
      </c>
      <c r="C290" s="41">
        <v>0</v>
      </c>
      <c r="E290" s="82" t="s">
        <v>699</v>
      </c>
      <c r="F290" s="41">
        <v>60</v>
      </c>
    </row>
    <row r="291" spans="1:6" x14ac:dyDescent="0.2">
      <c r="A291" s="82" t="s">
        <v>174</v>
      </c>
      <c r="B291" s="41">
        <v>0</v>
      </c>
      <c r="C291" s="41">
        <v>0</v>
      </c>
      <c r="E291" s="82" t="s">
        <v>593</v>
      </c>
      <c r="F291" s="41">
        <v>60</v>
      </c>
    </row>
    <row r="292" spans="1:6" x14ac:dyDescent="0.2">
      <c r="A292" s="82" t="s">
        <v>580</v>
      </c>
      <c r="B292" s="41">
        <v>2</v>
      </c>
      <c r="C292" s="41">
        <v>50</v>
      </c>
      <c r="E292" s="82" t="s">
        <v>668</v>
      </c>
      <c r="F292" s="41">
        <v>59</v>
      </c>
    </row>
    <row r="293" spans="1:6" x14ac:dyDescent="0.2">
      <c r="A293" s="82" t="s">
        <v>95</v>
      </c>
      <c r="B293" s="41">
        <v>51</v>
      </c>
      <c r="C293" s="41">
        <v>2076</v>
      </c>
      <c r="E293" s="82" t="s">
        <v>381</v>
      </c>
      <c r="F293" s="41">
        <v>58</v>
      </c>
    </row>
    <row r="294" spans="1:6" x14ac:dyDescent="0.2">
      <c r="A294" s="82" t="s">
        <v>239</v>
      </c>
      <c r="B294" s="41">
        <v>0</v>
      </c>
      <c r="C294" s="41">
        <v>0</v>
      </c>
      <c r="E294" s="82" t="s">
        <v>163</v>
      </c>
      <c r="F294" s="41">
        <v>56</v>
      </c>
    </row>
    <row r="295" spans="1:6" x14ac:dyDescent="0.2">
      <c r="A295" s="82" t="s">
        <v>417</v>
      </c>
      <c r="B295" s="41">
        <v>34</v>
      </c>
      <c r="C295" s="41">
        <v>136</v>
      </c>
      <c r="E295" s="82" t="s">
        <v>272</v>
      </c>
      <c r="F295" s="41">
        <v>56</v>
      </c>
    </row>
    <row r="296" spans="1:6" x14ac:dyDescent="0.2">
      <c r="A296" s="82" t="s">
        <v>418</v>
      </c>
      <c r="B296" s="41">
        <v>0</v>
      </c>
      <c r="C296" s="41">
        <v>18</v>
      </c>
      <c r="E296" s="82" t="s">
        <v>475</v>
      </c>
      <c r="F296" s="41">
        <v>56</v>
      </c>
    </row>
    <row r="297" spans="1:6" x14ac:dyDescent="0.2">
      <c r="A297" s="82" t="s">
        <v>373</v>
      </c>
      <c r="B297" s="41">
        <v>3</v>
      </c>
      <c r="C297" s="41">
        <v>108</v>
      </c>
      <c r="E297" s="82" t="s">
        <v>545</v>
      </c>
      <c r="F297" s="41">
        <v>56</v>
      </c>
    </row>
    <row r="298" spans="1:6" x14ac:dyDescent="0.2">
      <c r="A298" s="82" t="s">
        <v>96</v>
      </c>
      <c r="B298" s="41">
        <v>0</v>
      </c>
      <c r="C298" s="41">
        <v>113</v>
      </c>
      <c r="E298" s="82" t="s">
        <v>506</v>
      </c>
      <c r="F298" s="41">
        <v>55</v>
      </c>
    </row>
    <row r="299" spans="1:6" x14ac:dyDescent="0.2">
      <c r="A299" s="82" t="s">
        <v>567</v>
      </c>
      <c r="B299" s="41">
        <v>10</v>
      </c>
      <c r="C299" s="41">
        <v>10</v>
      </c>
      <c r="E299" s="82" t="s">
        <v>168</v>
      </c>
      <c r="F299" s="41">
        <v>54</v>
      </c>
    </row>
    <row r="300" spans="1:6" x14ac:dyDescent="0.2">
      <c r="A300" s="82" t="s">
        <v>627</v>
      </c>
      <c r="B300" s="41">
        <v>27</v>
      </c>
      <c r="C300" s="41">
        <v>27</v>
      </c>
      <c r="E300" s="82" t="s">
        <v>464</v>
      </c>
      <c r="F300" s="41">
        <v>53</v>
      </c>
    </row>
    <row r="301" spans="1:6" x14ac:dyDescent="0.2">
      <c r="A301" s="82" t="s">
        <v>338</v>
      </c>
      <c r="B301" s="41">
        <v>33</v>
      </c>
      <c r="C301" s="41">
        <v>33</v>
      </c>
      <c r="E301" s="82" t="s">
        <v>467</v>
      </c>
      <c r="F301" s="41">
        <v>53</v>
      </c>
    </row>
    <row r="302" spans="1:6" x14ac:dyDescent="0.2">
      <c r="A302" s="82" t="s">
        <v>287</v>
      </c>
      <c r="B302" s="41">
        <v>1</v>
      </c>
      <c r="C302" s="41">
        <v>30</v>
      </c>
      <c r="E302" s="82" t="s">
        <v>346</v>
      </c>
      <c r="F302" s="41">
        <v>53</v>
      </c>
    </row>
    <row r="303" spans="1:6" x14ac:dyDescent="0.2">
      <c r="A303" s="82" t="s">
        <v>476</v>
      </c>
      <c r="B303" s="41">
        <v>0</v>
      </c>
      <c r="C303" s="41">
        <v>24</v>
      </c>
      <c r="E303" s="82" t="s">
        <v>185</v>
      </c>
      <c r="F303" s="41">
        <v>53</v>
      </c>
    </row>
    <row r="304" spans="1:6" x14ac:dyDescent="0.2">
      <c r="A304" s="82" t="s">
        <v>138</v>
      </c>
      <c r="B304" s="41">
        <v>0</v>
      </c>
      <c r="C304" s="41">
        <v>3</v>
      </c>
      <c r="E304" s="82" t="s">
        <v>425</v>
      </c>
      <c r="F304" s="41">
        <v>52</v>
      </c>
    </row>
    <row r="305" spans="1:6" x14ac:dyDescent="0.2">
      <c r="A305" s="82" t="s">
        <v>53</v>
      </c>
      <c r="B305" s="41">
        <v>199</v>
      </c>
      <c r="C305" s="41">
        <v>720</v>
      </c>
      <c r="E305" s="82" t="s">
        <v>117</v>
      </c>
      <c r="F305" s="41">
        <v>52</v>
      </c>
    </row>
    <row r="306" spans="1:6" x14ac:dyDescent="0.2">
      <c r="A306" s="82" t="s">
        <v>111</v>
      </c>
      <c r="B306" s="41">
        <v>0</v>
      </c>
      <c r="C306" s="41">
        <v>1937</v>
      </c>
      <c r="E306" s="82" t="s">
        <v>523</v>
      </c>
      <c r="F306" s="41">
        <v>52</v>
      </c>
    </row>
    <row r="307" spans="1:6" x14ac:dyDescent="0.2">
      <c r="A307" s="82" t="s">
        <v>700</v>
      </c>
      <c r="B307" s="41">
        <v>0</v>
      </c>
      <c r="C307" s="41">
        <v>0</v>
      </c>
      <c r="E307" s="82" t="s">
        <v>500</v>
      </c>
      <c r="F307" s="41">
        <v>51</v>
      </c>
    </row>
    <row r="308" spans="1:6" x14ac:dyDescent="0.2">
      <c r="A308" s="82" t="s">
        <v>54</v>
      </c>
      <c r="B308" s="41">
        <v>264</v>
      </c>
      <c r="C308" s="41">
        <v>1280</v>
      </c>
      <c r="E308" s="82" t="s">
        <v>689</v>
      </c>
      <c r="F308" s="41">
        <v>50</v>
      </c>
    </row>
    <row r="309" spans="1:6" x14ac:dyDescent="0.2">
      <c r="A309" s="82" t="s">
        <v>112</v>
      </c>
      <c r="B309" s="41">
        <v>0</v>
      </c>
      <c r="C309" s="41">
        <v>27</v>
      </c>
      <c r="E309" s="82" t="s">
        <v>152</v>
      </c>
      <c r="F309" s="41">
        <v>50</v>
      </c>
    </row>
    <row r="310" spans="1:6" x14ac:dyDescent="0.2">
      <c r="A310" s="82" t="s">
        <v>628</v>
      </c>
      <c r="B310" s="41">
        <v>14</v>
      </c>
      <c r="C310" s="41">
        <v>14</v>
      </c>
      <c r="E310" s="82" t="s">
        <v>580</v>
      </c>
      <c r="F310" s="41">
        <v>50</v>
      </c>
    </row>
    <row r="311" spans="1:6" x14ac:dyDescent="0.2">
      <c r="A311" s="82" t="s">
        <v>55</v>
      </c>
      <c r="B311" s="41">
        <v>0</v>
      </c>
      <c r="C311" s="41">
        <v>10</v>
      </c>
      <c r="E311" s="82" t="s">
        <v>25</v>
      </c>
      <c r="F311" s="41">
        <v>50</v>
      </c>
    </row>
    <row r="312" spans="1:6" x14ac:dyDescent="0.2">
      <c r="A312" s="82" t="s">
        <v>559</v>
      </c>
      <c r="B312" s="41">
        <v>9</v>
      </c>
      <c r="C312" s="41">
        <v>16</v>
      </c>
      <c r="E312" s="82" t="s">
        <v>206</v>
      </c>
      <c r="F312" s="41">
        <v>50</v>
      </c>
    </row>
    <row r="313" spans="1:6" x14ac:dyDescent="0.2">
      <c r="A313" s="82" t="s">
        <v>419</v>
      </c>
      <c r="B313" s="41">
        <v>0</v>
      </c>
      <c r="C313" s="41">
        <v>25</v>
      </c>
      <c r="E313" s="82" t="s">
        <v>104</v>
      </c>
      <c r="F313" s="41">
        <v>50</v>
      </c>
    </row>
    <row r="314" spans="1:6" x14ac:dyDescent="0.2">
      <c r="A314" s="82" t="s">
        <v>145</v>
      </c>
      <c r="B314" s="41">
        <v>0</v>
      </c>
      <c r="C314" s="41">
        <v>92</v>
      </c>
      <c r="E314" s="82" t="s">
        <v>719</v>
      </c>
      <c r="F314" s="41">
        <v>49</v>
      </c>
    </row>
    <row r="315" spans="1:6" x14ac:dyDescent="0.2">
      <c r="A315" s="82" t="s">
        <v>701</v>
      </c>
      <c r="B315" s="41">
        <v>71</v>
      </c>
      <c r="C315" s="41">
        <v>71</v>
      </c>
      <c r="E315" s="82" t="s">
        <v>446</v>
      </c>
      <c r="F315" s="41">
        <v>48</v>
      </c>
    </row>
    <row r="316" spans="1:6" x14ac:dyDescent="0.2">
      <c r="A316" s="82" t="s">
        <v>542</v>
      </c>
      <c r="B316" s="41">
        <v>2</v>
      </c>
      <c r="C316" s="41">
        <v>21</v>
      </c>
      <c r="E316" s="82" t="s">
        <v>527</v>
      </c>
      <c r="F316" s="41">
        <v>48</v>
      </c>
    </row>
    <row r="317" spans="1:6" x14ac:dyDescent="0.2">
      <c r="A317" s="82" t="s">
        <v>477</v>
      </c>
      <c r="B317" s="41">
        <v>0</v>
      </c>
      <c r="C317" s="41">
        <v>384</v>
      </c>
      <c r="E317" s="82" t="s">
        <v>424</v>
      </c>
      <c r="F317" s="41">
        <v>47</v>
      </c>
    </row>
    <row r="318" spans="1:6" x14ac:dyDescent="0.2">
      <c r="A318" s="82" t="s">
        <v>478</v>
      </c>
      <c r="B318" s="41">
        <v>76</v>
      </c>
      <c r="C318" s="41">
        <v>76</v>
      </c>
      <c r="E318" s="82" t="s">
        <v>528</v>
      </c>
      <c r="F318" s="41">
        <v>47</v>
      </c>
    </row>
    <row r="319" spans="1:6" x14ac:dyDescent="0.2">
      <c r="A319" s="82" t="s">
        <v>514</v>
      </c>
      <c r="B319" s="41">
        <v>0</v>
      </c>
      <c r="C319" s="41">
        <v>10</v>
      </c>
      <c r="E319" s="82" t="s">
        <v>496</v>
      </c>
      <c r="F319" s="41">
        <v>46</v>
      </c>
    </row>
    <row r="320" spans="1:6" x14ac:dyDescent="0.2">
      <c r="A320" s="82" t="s">
        <v>277</v>
      </c>
      <c r="B320" s="41">
        <v>0</v>
      </c>
      <c r="C320" s="41">
        <v>0</v>
      </c>
      <c r="E320" s="82" t="s">
        <v>190</v>
      </c>
      <c r="F320" s="41">
        <v>46</v>
      </c>
    </row>
    <row r="321" spans="1:6" x14ac:dyDescent="0.2">
      <c r="A321" s="82" t="s">
        <v>629</v>
      </c>
      <c r="B321" s="41">
        <v>0</v>
      </c>
      <c r="C321" s="41">
        <v>0</v>
      </c>
      <c r="E321" s="82" t="s">
        <v>686</v>
      </c>
      <c r="F321" s="41">
        <v>45</v>
      </c>
    </row>
    <row r="322" spans="1:6" x14ac:dyDescent="0.2">
      <c r="A322" s="82" t="s">
        <v>543</v>
      </c>
      <c r="B322" s="41">
        <v>0</v>
      </c>
      <c r="C322" s="41">
        <v>0</v>
      </c>
      <c r="E322" s="82" t="s">
        <v>45</v>
      </c>
      <c r="F322" s="41">
        <v>45</v>
      </c>
    </row>
    <row r="323" spans="1:6" x14ac:dyDescent="0.2">
      <c r="A323" s="82" t="s">
        <v>479</v>
      </c>
      <c r="B323" s="41">
        <v>93</v>
      </c>
      <c r="C323" s="41">
        <v>93</v>
      </c>
      <c r="E323" s="82" t="s">
        <v>486</v>
      </c>
      <c r="F323" s="41">
        <v>45</v>
      </c>
    </row>
    <row r="324" spans="1:6" x14ac:dyDescent="0.2">
      <c r="A324" s="82" t="s">
        <v>56</v>
      </c>
      <c r="B324" s="41">
        <v>4</v>
      </c>
      <c r="C324" s="41">
        <v>4</v>
      </c>
      <c r="E324" s="82" t="s">
        <v>182</v>
      </c>
      <c r="F324" s="41">
        <v>45</v>
      </c>
    </row>
    <row r="325" spans="1:6" x14ac:dyDescent="0.2">
      <c r="A325" s="82" t="s">
        <v>278</v>
      </c>
      <c r="B325" s="41">
        <v>0</v>
      </c>
      <c r="C325" s="41">
        <v>155</v>
      </c>
      <c r="E325" s="82" t="s">
        <v>531</v>
      </c>
      <c r="F325" s="41">
        <v>44</v>
      </c>
    </row>
    <row r="326" spans="1:6" x14ac:dyDescent="0.2">
      <c r="A326" s="82" t="s">
        <v>192</v>
      </c>
      <c r="B326" s="41">
        <v>0</v>
      </c>
      <c r="C326" s="41">
        <v>6</v>
      </c>
      <c r="E326" s="82" t="s">
        <v>343</v>
      </c>
      <c r="F326" s="41">
        <v>44</v>
      </c>
    </row>
    <row r="327" spans="1:6" x14ac:dyDescent="0.2">
      <c r="A327" s="82" t="s">
        <v>420</v>
      </c>
      <c r="B327" s="41">
        <v>7</v>
      </c>
      <c r="C327" s="41">
        <v>7</v>
      </c>
      <c r="E327" s="82" t="s">
        <v>682</v>
      </c>
      <c r="F327" s="41">
        <v>43</v>
      </c>
    </row>
    <row r="328" spans="1:6" x14ac:dyDescent="0.2">
      <c r="A328" s="82" t="s">
        <v>175</v>
      </c>
      <c r="B328" s="41">
        <v>0</v>
      </c>
      <c r="C328" s="41">
        <v>157</v>
      </c>
      <c r="E328" s="82" t="s">
        <v>237</v>
      </c>
      <c r="F328" s="41">
        <v>43</v>
      </c>
    </row>
    <row r="329" spans="1:6" x14ac:dyDescent="0.2">
      <c r="A329" s="82" t="s">
        <v>515</v>
      </c>
      <c r="B329" s="41">
        <v>4</v>
      </c>
      <c r="C329" s="41">
        <v>4</v>
      </c>
      <c r="E329" s="82" t="s">
        <v>51</v>
      </c>
      <c r="F329" s="41">
        <v>43</v>
      </c>
    </row>
    <row r="330" spans="1:6" x14ac:dyDescent="0.2">
      <c r="A330" s="82" t="s">
        <v>421</v>
      </c>
      <c r="B330" s="41">
        <v>90</v>
      </c>
      <c r="C330" s="41">
        <v>90</v>
      </c>
      <c r="E330" s="82" t="s">
        <v>341</v>
      </c>
      <c r="F330" s="41">
        <v>43</v>
      </c>
    </row>
    <row r="331" spans="1:6" x14ac:dyDescent="0.2">
      <c r="A331" s="82" t="s">
        <v>57</v>
      </c>
      <c r="B331" s="41">
        <v>371099</v>
      </c>
      <c r="C331" s="41">
        <v>371290</v>
      </c>
      <c r="E331" s="82" t="s">
        <v>122</v>
      </c>
      <c r="F331" s="41">
        <v>43</v>
      </c>
    </row>
    <row r="332" spans="1:6" x14ac:dyDescent="0.2">
      <c r="A332" s="82" t="s">
        <v>401</v>
      </c>
      <c r="B332" s="41">
        <v>2</v>
      </c>
      <c r="C332" s="41">
        <v>94</v>
      </c>
      <c r="E332" s="82" t="s">
        <v>552</v>
      </c>
      <c r="F332" s="41">
        <v>42</v>
      </c>
    </row>
    <row r="333" spans="1:6" x14ac:dyDescent="0.2">
      <c r="A333" s="82" t="s">
        <v>176</v>
      </c>
      <c r="B333" s="41">
        <v>1</v>
      </c>
      <c r="C333" s="41">
        <v>71</v>
      </c>
      <c r="E333" s="82" t="s">
        <v>316</v>
      </c>
      <c r="F333" s="41">
        <v>41</v>
      </c>
    </row>
    <row r="334" spans="1:6" x14ac:dyDescent="0.2">
      <c r="A334" s="82" t="s">
        <v>240</v>
      </c>
      <c r="B334" s="41">
        <v>487</v>
      </c>
      <c r="C334" s="41">
        <v>563</v>
      </c>
      <c r="E334" s="82" t="s">
        <v>502</v>
      </c>
      <c r="F334" s="41">
        <v>41</v>
      </c>
    </row>
    <row r="335" spans="1:6" x14ac:dyDescent="0.2">
      <c r="A335" s="82" t="s">
        <v>456</v>
      </c>
      <c r="B335" s="41">
        <v>101</v>
      </c>
      <c r="C335" s="41">
        <v>101</v>
      </c>
      <c r="E335" s="82" t="s">
        <v>414</v>
      </c>
      <c r="F335" s="41">
        <v>40</v>
      </c>
    </row>
    <row r="336" spans="1:6" x14ac:dyDescent="0.2">
      <c r="A336" s="82" t="s">
        <v>702</v>
      </c>
      <c r="B336" s="41">
        <v>0</v>
      </c>
      <c r="C336" s="41">
        <v>0</v>
      </c>
      <c r="E336" s="82" t="s">
        <v>356</v>
      </c>
      <c r="F336" s="41">
        <v>40</v>
      </c>
    </row>
    <row r="337" spans="1:6" x14ac:dyDescent="0.2">
      <c r="A337" s="82" t="s">
        <v>703</v>
      </c>
      <c r="B337" s="41">
        <v>0</v>
      </c>
      <c r="C337" s="41">
        <v>0</v>
      </c>
      <c r="E337" s="82" t="s">
        <v>511</v>
      </c>
      <c r="F337" s="41">
        <v>40</v>
      </c>
    </row>
    <row r="338" spans="1:6" x14ac:dyDescent="0.2">
      <c r="A338" s="82" t="s">
        <v>658</v>
      </c>
      <c r="B338" s="41">
        <v>0</v>
      </c>
      <c r="C338" s="41">
        <v>0</v>
      </c>
      <c r="E338" s="82" t="s">
        <v>49</v>
      </c>
      <c r="F338" s="41">
        <v>40</v>
      </c>
    </row>
    <row r="339" spans="1:6" x14ac:dyDescent="0.2">
      <c r="A339" s="82" t="s">
        <v>630</v>
      </c>
      <c r="B339" s="41">
        <v>27</v>
      </c>
      <c r="C339" s="41">
        <v>27</v>
      </c>
      <c r="E339" s="82" t="s">
        <v>462</v>
      </c>
      <c r="F339" s="41">
        <v>39</v>
      </c>
    </row>
    <row r="340" spans="1:6" x14ac:dyDescent="0.2">
      <c r="A340" s="82" t="s">
        <v>704</v>
      </c>
      <c r="B340" s="41">
        <v>0</v>
      </c>
      <c r="C340" s="41">
        <v>0</v>
      </c>
      <c r="E340" s="82" t="s">
        <v>411</v>
      </c>
      <c r="F340" s="41">
        <v>38</v>
      </c>
    </row>
    <row r="341" spans="1:6" x14ac:dyDescent="0.2">
      <c r="A341" s="82" t="s">
        <v>126</v>
      </c>
      <c r="B341" s="41">
        <v>273</v>
      </c>
      <c r="C341" s="41">
        <v>273</v>
      </c>
      <c r="E341" s="82" t="s">
        <v>266</v>
      </c>
      <c r="F341" s="41">
        <v>38</v>
      </c>
    </row>
    <row r="342" spans="1:6" x14ac:dyDescent="0.2">
      <c r="A342" s="82" t="s">
        <v>320</v>
      </c>
      <c r="B342" s="41">
        <v>10</v>
      </c>
      <c r="C342" s="41">
        <v>224</v>
      </c>
      <c r="E342" s="82" t="s">
        <v>568</v>
      </c>
      <c r="F342" s="41">
        <v>38</v>
      </c>
    </row>
    <row r="343" spans="1:6" x14ac:dyDescent="0.2">
      <c r="A343" s="82" t="s">
        <v>127</v>
      </c>
      <c r="B343" s="41">
        <v>1</v>
      </c>
      <c r="C343" s="41">
        <v>197</v>
      </c>
      <c r="E343" s="82" t="s">
        <v>204</v>
      </c>
      <c r="F343" s="41">
        <v>38</v>
      </c>
    </row>
    <row r="344" spans="1:6" x14ac:dyDescent="0.2">
      <c r="A344" s="82" t="s">
        <v>58</v>
      </c>
      <c r="B344" s="41">
        <v>3</v>
      </c>
      <c r="C344" s="41">
        <v>690</v>
      </c>
      <c r="E344" s="82" t="s">
        <v>207</v>
      </c>
      <c r="F344" s="41">
        <v>38</v>
      </c>
    </row>
    <row r="345" spans="1:6" x14ac:dyDescent="0.2">
      <c r="A345" s="82" t="s">
        <v>381</v>
      </c>
      <c r="B345" s="41">
        <v>0</v>
      </c>
      <c r="C345" s="41">
        <v>58</v>
      </c>
      <c r="E345" s="82" t="s">
        <v>332</v>
      </c>
      <c r="F345" s="41">
        <v>36</v>
      </c>
    </row>
    <row r="346" spans="1:6" x14ac:dyDescent="0.2">
      <c r="A346" s="82" t="s">
        <v>568</v>
      </c>
      <c r="B346" s="41">
        <v>0</v>
      </c>
      <c r="C346" s="41">
        <v>38</v>
      </c>
      <c r="E346" s="82" t="s">
        <v>579</v>
      </c>
      <c r="F346" s="41">
        <v>36</v>
      </c>
    </row>
    <row r="347" spans="1:6" x14ac:dyDescent="0.2">
      <c r="A347" s="82" t="s">
        <v>325</v>
      </c>
      <c r="B347" s="41">
        <v>2</v>
      </c>
      <c r="C347" s="41">
        <v>97</v>
      </c>
      <c r="E347" s="82" t="s">
        <v>157</v>
      </c>
      <c r="F347" s="41">
        <v>35</v>
      </c>
    </row>
    <row r="348" spans="1:6" x14ac:dyDescent="0.2">
      <c r="A348" s="82" t="s">
        <v>177</v>
      </c>
      <c r="B348" s="41">
        <v>403</v>
      </c>
      <c r="C348" s="41">
        <v>403</v>
      </c>
      <c r="E348" s="82" t="s">
        <v>493</v>
      </c>
      <c r="F348" s="41">
        <v>34</v>
      </c>
    </row>
    <row r="349" spans="1:6" x14ac:dyDescent="0.2">
      <c r="A349" s="82" t="s">
        <v>193</v>
      </c>
      <c r="B349" s="41">
        <v>10</v>
      </c>
      <c r="C349" s="41">
        <v>11</v>
      </c>
      <c r="E349" s="82" t="s">
        <v>615</v>
      </c>
      <c r="F349" s="41">
        <v>33</v>
      </c>
    </row>
    <row r="350" spans="1:6" x14ac:dyDescent="0.2">
      <c r="A350" s="82" t="s">
        <v>339</v>
      </c>
      <c r="B350" s="41">
        <v>1</v>
      </c>
      <c r="C350" s="41">
        <v>24</v>
      </c>
      <c r="E350" s="82" t="s">
        <v>338</v>
      </c>
      <c r="F350" s="41">
        <v>33</v>
      </c>
    </row>
    <row r="351" spans="1:6" x14ac:dyDescent="0.2">
      <c r="A351" s="82" t="s">
        <v>146</v>
      </c>
      <c r="B351" s="41">
        <v>6</v>
      </c>
      <c r="C351" s="41">
        <v>127</v>
      </c>
      <c r="E351" s="82" t="s">
        <v>153</v>
      </c>
      <c r="F351" s="41">
        <v>32</v>
      </c>
    </row>
    <row r="352" spans="1:6" x14ac:dyDescent="0.2">
      <c r="A352" s="82" t="s">
        <v>569</v>
      </c>
      <c r="B352" s="41">
        <v>406</v>
      </c>
      <c r="C352" s="41">
        <v>447</v>
      </c>
      <c r="E352" s="82" t="s">
        <v>244</v>
      </c>
      <c r="F352" s="41">
        <v>31</v>
      </c>
    </row>
    <row r="353" spans="1:6" x14ac:dyDescent="0.2">
      <c r="A353" s="82" t="s">
        <v>113</v>
      </c>
      <c r="B353" s="41">
        <v>128</v>
      </c>
      <c r="C353" s="41">
        <v>496</v>
      </c>
      <c r="E353" s="82" t="s">
        <v>680</v>
      </c>
      <c r="F353" s="41">
        <v>30</v>
      </c>
    </row>
    <row r="354" spans="1:6" x14ac:dyDescent="0.2">
      <c r="A354" s="82" t="s">
        <v>581</v>
      </c>
      <c r="B354" s="41">
        <v>0</v>
      </c>
      <c r="C354" s="41">
        <v>23</v>
      </c>
      <c r="E354" s="82" t="s">
        <v>413</v>
      </c>
      <c r="F354" s="41">
        <v>30</v>
      </c>
    </row>
    <row r="355" spans="1:6" x14ac:dyDescent="0.2">
      <c r="A355" s="82" t="s">
        <v>340</v>
      </c>
      <c r="B355" s="41">
        <v>177</v>
      </c>
      <c r="C355" s="41">
        <v>177</v>
      </c>
      <c r="E355" s="82" t="s">
        <v>687</v>
      </c>
      <c r="F355" s="41">
        <v>30</v>
      </c>
    </row>
    <row r="356" spans="1:6" x14ac:dyDescent="0.2">
      <c r="A356" s="82" t="s">
        <v>516</v>
      </c>
      <c r="B356" s="41">
        <v>0</v>
      </c>
      <c r="C356" s="41">
        <v>25</v>
      </c>
      <c r="E356" s="82" t="s">
        <v>107</v>
      </c>
      <c r="F356" s="41">
        <v>30</v>
      </c>
    </row>
    <row r="357" spans="1:6" x14ac:dyDescent="0.2">
      <c r="A357" s="82" t="s">
        <v>201</v>
      </c>
      <c r="B357" s="41">
        <v>1500</v>
      </c>
      <c r="C357" s="41">
        <v>1500</v>
      </c>
      <c r="E357" s="82" t="s">
        <v>287</v>
      </c>
      <c r="F357" s="41">
        <v>30</v>
      </c>
    </row>
    <row r="358" spans="1:6" x14ac:dyDescent="0.2">
      <c r="A358" s="82" t="s">
        <v>705</v>
      </c>
      <c r="B358" s="41">
        <v>0</v>
      </c>
      <c r="C358" s="41">
        <v>0</v>
      </c>
      <c r="E358" s="82" t="s">
        <v>646</v>
      </c>
      <c r="F358" s="41">
        <v>29</v>
      </c>
    </row>
    <row r="359" spans="1:6" x14ac:dyDescent="0.2">
      <c r="A359" s="82" t="s">
        <v>128</v>
      </c>
      <c r="B359" s="41">
        <v>0</v>
      </c>
      <c r="C359" s="41">
        <v>0</v>
      </c>
      <c r="E359" s="82" t="s">
        <v>200</v>
      </c>
      <c r="F359" s="41">
        <v>27</v>
      </c>
    </row>
    <row r="360" spans="1:6" x14ac:dyDescent="0.2">
      <c r="A360" s="82" t="s">
        <v>139</v>
      </c>
      <c r="B360" s="41">
        <v>0</v>
      </c>
      <c r="C360" s="41">
        <v>401</v>
      </c>
      <c r="E360" s="82" t="s">
        <v>627</v>
      </c>
      <c r="F360" s="41">
        <v>27</v>
      </c>
    </row>
    <row r="361" spans="1:6" x14ac:dyDescent="0.2">
      <c r="A361" s="82" t="s">
        <v>480</v>
      </c>
      <c r="B361" s="41">
        <v>0</v>
      </c>
      <c r="C361" s="41">
        <v>0</v>
      </c>
      <c r="E361" s="82" t="s">
        <v>112</v>
      </c>
      <c r="F361" s="41">
        <v>27</v>
      </c>
    </row>
    <row r="362" spans="1:6" x14ac:dyDescent="0.2">
      <c r="A362" s="82" t="s">
        <v>202</v>
      </c>
      <c r="B362" s="41">
        <v>0</v>
      </c>
      <c r="C362" s="41">
        <v>293</v>
      </c>
      <c r="E362" s="82" t="s">
        <v>630</v>
      </c>
      <c r="F362" s="41">
        <v>27</v>
      </c>
    </row>
    <row r="363" spans="1:6" x14ac:dyDescent="0.2">
      <c r="A363" s="82" t="s">
        <v>443</v>
      </c>
      <c r="B363" s="41">
        <v>0</v>
      </c>
      <c r="C363" s="41">
        <v>6</v>
      </c>
      <c r="E363" s="82" t="s">
        <v>102</v>
      </c>
      <c r="F363" s="41">
        <v>27</v>
      </c>
    </row>
    <row r="364" spans="1:6" x14ac:dyDescent="0.2">
      <c r="A364" s="82" t="s">
        <v>659</v>
      </c>
      <c r="B364" s="41">
        <v>0</v>
      </c>
      <c r="C364" s="41">
        <v>0</v>
      </c>
      <c r="E364" s="82" t="s">
        <v>364</v>
      </c>
      <c r="F364" s="41">
        <v>26</v>
      </c>
    </row>
    <row r="365" spans="1:6" x14ac:dyDescent="0.2">
      <c r="A365" s="82" t="s">
        <v>457</v>
      </c>
      <c r="B365" s="41">
        <v>43</v>
      </c>
      <c r="C365" s="41">
        <v>193</v>
      </c>
      <c r="E365" s="82" t="s">
        <v>441</v>
      </c>
      <c r="F365" s="41">
        <v>26</v>
      </c>
    </row>
    <row r="366" spans="1:6" x14ac:dyDescent="0.2">
      <c r="A366" s="82" t="s">
        <v>140</v>
      </c>
      <c r="B366" s="41">
        <v>2</v>
      </c>
      <c r="C366" s="41">
        <v>148</v>
      </c>
      <c r="E366" s="82" t="s">
        <v>624</v>
      </c>
      <c r="F366" s="41">
        <v>26</v>
      </c>
    </row>
    <row r="367" spans="1:6" x14ac:dyDescent="0.2">
      <c r="A367" s="82" t="s">
        <v>241</v>
      </c>
      <c r="B367" s="41">
        <v>0</v>
      </c>
      <c r="C367" s="41">
        <v>273</v>
      </c>
      <c r="E367" s="82" t="s">
        <v>194</v>
      </c>
      <c r="F367" s="41">
        <v>26</v>
      </c>
    </row>
    <row r="368" spans="1:6" x14ac:dyDescent="0.2">
      <c r="A368" s="82" t="s">
        <v>59</v>
      </c>
      <c r="B368" s="41">
        <v>7200</v>
      </c>
      <c r="C368" s="41">
        <v>7200</v>
      </c>
      <c r="E368" s="82" t="s">
        <v>419</v>
      </c>
      <c r="F368" s="41">
        <v>25</v>
      </c>
    </row>
    <row r="369" spans="1:6" x14ac:dyDescent="0.2">
      <c r="A369" s="82" t="s">
        <v>60</v>
      </c>
      <c r="B369" s="41">
        <v>940</v>
      </c>
      <c r="C369" s="41">
        <v>940</v>
      </c>
      <c r="E369" s="82" t="s">
        <v>516</v>
      </c>
      <c r="F369" s="41">
        <v>25</v>
      </c>
    </row>
    <row r="370" spans="1:6" x14ac:dyDescent="0.2">
      <c r="A370" s="82" t="s">
        <v>129</v>
      </c>
      <c r="B370" s="41">
        <v>548</v>
      </c>
      <c r="C370" s="41">
        <v>1154</v>
      </c>
      <c r="E370" s="82" t="s">
        <v>72</v>
      </c>
      <c r="F370" s="41">
        <v>25</v>
      </c>
    </row>
    <row r="371" spans="1:6" x14ac:dyDescent="0.2">
      <c r="A371" s="82" t="s">
        <v>631</v>
      </c>
      <c r="B371" s="41">
        <v>0</v>
      </c>
      <c r="C371" s="41">
        <v>0</v>
      </c>
      <c r="E371" s="82" t="s">
        <v>533</v>
      </c>
      <c r="F371" s="41">
        <v>24</v>
      </c>
    </row>
    <row r="372" spans="1:6" x14ac:dyDescent="0.2">
      <c r="A372" s="82" t="s">
        <v>544</v>
      </c>
      <c r="B372" s="41">
        <v>4</v>
      </c>
      <c r="C372" s="41">
        <v>200</v>
      </c>
      <c r="E372" s="82" t="s">
        <v>468</v>
      </c>
      <c r="F372" s="41">
        <v>24</v>
      </c>
    </row>
    <row r="373" spans="1:6" x14ac:dyDescent="0.2">
      <c r="A373" s="82" t="s">
        <v>326</v>
      </c>
      <c r="B373" s="41">
        <v>6</v>
      </c>
      <c r="C373" s="41">
        <v>14</v>
      </c>
      <c r="E373" s="82" t="s">
        <v>476</v>
      </c>
      <c r="F373" s="41">
        <v>24</v>
      </c>
    </row>
    <row r="374" spans="1:6" x14ac:dyDescent="0.2">
      <c r="A374" s="82" t="s">
        <v>545</v>
      </c>
      <c r="B374" s="41">
        <v>2</v>
      </c>
      <c r="C374" s="41">
        <v>56</v>
      </c>
      <c r="E374" s="82" t="s">
        <v>339</v>
      </c>
      <c r="F374" s="41">
        <v>24</v>
      </c>
    </row>
    <row r="375" spans="1:6" x14ac:dyDescent="0.2">
      <c r="A375" s="82" t="s">
        <v>203</v>
      </c>
      <c r="B375" s="41">
        <v>1</v>
      </c>
      <c r="C375" s="41">
        <v>88</v>
      </c>
      <c r="E375" s="82" t="s">
        <v>649</v>
      </c>
      <c r="F375" s="41">
        <v>23</v>
      </c>
    </row>
    <row r="376" spans="1:6" x14ac:dyDescent="0.2">
      <c r="A376" s="82" t="s">
        <v>517</v>
      </c>
      <c r="B376" s="41">
        <v>0</v>
      </c>
      <c r="C376" s="41">
        <v>0</v>
      </c>
      <c r="E376" s="82" t="s">
        <v>581</v>
      </c>
      <c r="F376" s="41">
        <v>23</v>
      </c>
    </row>
    <row r="377" spans="1:6" x14ac:dyDescent="0.2">
      <c r="A377" s="82" t="s">
        <v>21</v>
      </c>
      <c r="B377" s="41">
        <v>150</v>
      </c>
      <c r="C377" s="41">
        <v>155</v>
      </c>
      <c r="E377" s="82" t="s">
        <v>453</v>
      </c>
      <c r="F377" s="41">
        <v>22</v>
      </c>
    </row>
    <row r="378" spans="1:6" x14ac:dyDescent="0.2">
      <c r="A378" s="82" t="s">
        <v>279</v>
      </c>
      <c r="B378" s="41">
        <v>1</v>
      </c>
      <c r="C378" s="41">
        <v>593</v>
      </c>
      <c r="E378" s="82" t="s">
        <v>551</v>
      </c>
      <c r="F378" s="41">
        <v>22</v>
      </c>
    </row>
    <row r="379" spans="1:6" x14ac:dyDescent="0.2">
      <c r="A379" s="82" t="s">
        <v>114</v>
      </c>
      <c r="B379" s="41">
        <v>92</v>
      </c>
      <c r="C379" s="41">
        <v>670</v>
      </c>
      <c r="E379" s="82" t="s">
        <v>347</v>
      </c>
      <c r="F379" s="41">
        <v>22</v>
      </c>
    </row>
    <row r="380" spans="1:6" x14ac:dyDescent="0.2">
      <c r="A380" s="82" t="s">
        <v>194</v>
      </c>
      <c r="B380" s="41">
        <v>26</v>
      </c>
      <c r="C380" s="41">
        <v>26</v>
      </c>
      <c r="E380" s="82" t="s">
        <v>498</v>
      </c>
      <c r="F380" s="41">
        <v>21</v>
      </c>
    </row>
    <row r="381" spans="1:6" x14ac:dyDescent="0.2">
      <c r="A381" s="82" t="s">
        <v>341</v>
      </c>
      <c r="B381" s="41">
        <v>0</v>
      </c>
      <c r="C381" s="41">
        <v>43</v>
      </c>
      <c r="E381" s="82" t="s">
        <v>186</v>
      </c>
      <c r="F381" s="41">
        <v>21</v>
      </c>
    </row>
    <row r="382" spans="1:6" x14ac:dyDescent="0.2">
      <c r="A382" s="82" t="s">
        <v>632</v>
      </c>
      <c r="B382" s="41">
        <v>0</v>
      </c>
      <c r="C382" s="41">
        <v>0</v>
      </c>
      <c r="E382" s="82" t="s">
        <v>542</v>
      </c>
      <c r="F382" s="41">
        <v>21</v>
      </c>
    </row>
    <row r="383" spans="1:6" x14ac:dyDescent="0.2">
      <c r="A383" s="82" t="s">
        <v>706</v>
      </c>
      <c r="B383" s="41">
        <v>0</v>
      </c>
      <c r="C383" s="41">
        <v>0</v>
      </c>
      <c r="E383" s="82" t="s">
        <v>708</v>
      </c>
      <c r="F383" s="41">
        <v>21</v>
      </c>
    </row>
    <row r="384" spans="1:6" x14ac:dyDescent="0.2">
      <c r="A384" s="82" t="s">
        <v>582</v>
      </c>
      <c r="B384" s="41">
        <v>0</v>
      </c>
      <c r="C384" s="41">
        <v>0</v>
      </c>
      <c r="E384" s="82" t="s">
        <v>635</v>
      </c>
      <c r="F384" s="41">
        <v>21</v>
      </c>
    </row>
    <row r="385" spans="1:6" x14ac:dyDescent="0.2">
      <c r="A385" s="82" t="s">
        <v>61</v>
      </c>
      <c r="B385" s="41">
        <v>1316</v>
      </c>
      <c r="C385" s="41">
        <v>1789</v>
      </c>
      <c r="E385" s="82" t="s">
        <v>499</v>
      </c>
      <c r="F385" s="41">
        <v>20</v>
      </c>
    </row>
    <row r="386" spans="1:6" x14ac:dyDescent="0.2">
      <c r="A386" s="82" t="s">
        <v>389</v>
      </c>
      <c r="B386" s="41">
        <v>0</v>
      </c>
      <c r="C386" s="41">
        <v>111</v>
      </c>
      <c r="E386" s="82" t="s">
        <v>354</v>
      </c>
      <c r="F386" s="41">
        <v>20</v>
      </c>
    </row>
    <row r="387" spans="1:6" x14ac:dyDescent="0.2">
      <c r="A387" s="82" t="s">
        <v>481</v>
      </c>
      <c r="B387" s="41">
        <v>4</v>
      </c>
      <c r="C387" s="41">
        <v>4</v>
      </c>
      <c r="E387" s="82" t="s">
        <v>503</v>
      </c>
      <c r="F387" s="41">
        <v>20</v>
      </c>
    </row>
    <row r="388" spans="1:6" x14ac:dyDescent="0.2">
      <c r="A388" s="82" t="s">
        <v>195</v>
      </c>
      <c r="B388" s="41">
        <v>259</v>
      </c>
      <c r="C388" s="41">
        <v>275</v>
      </c>
      <c r="E388" s="82" t="s">
        <v>611</v>
      </c>
      <c r="F388" s="41">
        <v>20</v>
      </c>
    </row>
    <row r="389" spans="1:6" x14ac:dyDescent="0.2">
      <c r="A389" s="82" t="s">
        <v>97</v>
      </c>
      <c r="B389" s="41">
        <v>2026</v>
      </c>
      <c r="C389" s="41">
        <v>2042</v>
      </c>
      <c r="E389" s="82" t="s">
        <v>537</v>
      </c>
      <c r="F389" s="41">
        <v>20</v>
      </c>
    </row>
    <row r="390" spans="1:6" x14ac:dyDescent="0.2">
      <c r="A390" s="82" t="s">
        <v>707</v>
      </c>
      <c r="B390" s="41">
        <v>0</v>
      </c>
      <c r="C390" s="41">
        <v>0</v>
      </c>
      <c r="E390" s="82" t="s">
        <v>416</v>
      </c>
      <c r="F390" s="41">
        <v>20</v>
      </c>
    </row>
    <row r="391" spans="1:6" x14ac:dyDescent="0.2">
      <c r="A391" s="82" t="s">
        <v>62</v>
      </c>
      <c r="B391" s="41">
        <v>0</v>
      </c>
      <c r="C391" s="41">
        <v>131</v>
      </c>
      <c r="E391" s="82" t="s">
        <v>722</v>
      </c>
      <c r="F391" s="41">
        <v>20</v>
      </c>
    </row>
    <row r="392" spans="1:6" x14ac:dyDescent="0.2">
      <c r="A392" s="82" t="s">
        <v>242</v>
      </c>
      <c r="B392" s="41">
        <v>101</v>
      </c>
      <c r="C392" s="41">
        <v>180</v>
      </c>
      <c r="E392" s="82" t="s">
        <v>723</v>
      </c>
      <c r="F392" s="41">
        <v>20</v>
      </c>
    </row>
    <row r="393" spans="1:6" x14ac:dyDescent="0.2">
      <c r="A393" s="82" t="s">
        <v>280</v>
      </c>
      <c r="B393" s="41">
        <v>0</v>
      </c>
      <c r="C393" s="41">
        <v>117</v>
      </c>
      <c r="E393" s="82" t="s">
        <v>264</v>
      </c>
      <c r="F393" s="41">
        <v>19</v>
      </c>
    </row>
    <row r="394" spans="1:6" x14ac:dyDescent="0.2">
      <c r="A394" s="82" t="s">
        <v>440</v>
      </c>
      <c r="B394" s="41">
        <v>75</v>
      </c>
      <c r="C394" s="41">
        <v>1148</v>
      </c>
      <c r="E394" s="82" t="s">
        <v>681</v>
      </c>
      <c r="F394" s="41">
        <v>19</v>
      </c>
    </row>
    <row r="395" spans="1:6" x14ac:dyDescent="0.2">
      <c r="A395" s="82" t="s">
        <v>196</v>
      </c>
      <c r="B395" s="41">
        <v>14897</v>
      </c>
      <c r="C395" s="41">
        <v>14993</v>
      </c>
      <c r="E395" s="82" t="s">
        <v>433</v>
      </c>
      <c r="F395" s="41">
        <v>19</v>
      </c>
    </row>
    <row r="396" spans="1:6" x14ac:dyDescent="0.2">
      <c r="A396" s="82" t="s">
        <v>63</v>
      </c>
      <c r="B396" s="41">
        <v>7</v>
      </c>
      <c r="C396" s="41">
        <v>72</v>
      </c>
      <c r="E396" s="82" t="s">
        <v>353</v>
      </c>
      <c r="F396" s="41">
        <v>19</v>
      </c>
    </row>
    <row r="397" spans="1:6" x14ac:dyDescent="0.2">
      <c r="A397" s="82" t="s">
        <v>708</v>
      </c>
      <c r="B397" s="41">
        <v>8</v>
      </c>
      <c r="C397" s="41">
        <v>21</v>
      </c>
      <c r="E397" s="82" t="s">
        <v>229</v>
      </c>
      <c r="F397" s="41">
        <v>18</v>
      </c>
    </row>
    <row r="398" spans="1:6" x14ac:dyDescent="0.2">
      <c r="A398" s="82" t="s">
        <v>130</v>
      </c>
      <c r="B398" s="41">
        <v>0</v>
      </c>
      <c r="C398" s="41">
        <v>130</v>
      </c>
      <c r="E398" s="82" t="s">
        <v>617</v>
      </c>
      <c r="F398" s="41">
        <v>18</v>
      </c>
    </row>
    <row r="399" spans="1:6" x14ac:dyDescent="0.2">
      <c r="A399" s="82" t="s">
        <v>546</v>
      </c>
      <c r="B399" s="41">
        <v>0</v>
      </c>
      <c r="C399" s="41">
        <v>10</v>
      </c>
      <c r="E399" s="82" t="s">
        <v>654</v>
      </c>
      <c r="F399" s="41">
        <v>18</v>
      </c>
    </row>
    <row r="400" spans="1:6" x14ac:dyDescent="0.2">
      <c r="A400" s="82" t="s">
        <v>547</v>
      </c>
      <c r="B400" s="41">
        <v>0</v>
      </c>
      <c r="C400" s="41">
        <v>0</v>
      </c>
      <c r="E400" s="82" t="s">
        <v>418</v>
      </c>
      <c r="F400" s="41">
        <v>18</v>
      </c>
    </row>
    <row r="401" spans="1:6" x14ac:dyDescent="0.2">
      <c r="A401" s="82" t="s">
        <v>660</v>
      </c>
      <c r="B401" s="41">
        <v>0</v>
      </c>
      <c r="C401" s="41">
        <v>0</v>
      </c>
      <c r="E401" s="82" t="s">
        <v>24</v>
      </c>
      <c r="F401" s="41">
        <v>17</v>
      </c>
    </row>
    <row r="402" spans="1:6" x14ac:dyDescent="0.2">
      <c r="A402" s="82" t="s">
        <v>458</v>
      </c>
      <c r="B402" s="41">
        <v>0</v>
      </c>
      <c r="C402" s="41">
        <v>3</v>
      </c>
      <c r="E402" s="82" t="s">
        <v>589</v>
      </c>
      <c r="F402" s="41">
        <v>17</v>
      </c>
    </row>
    <row r="403" spans="1:6" x14ac:dyDescent="0.2">
      <c r="A403" s="82" t="s">
        <v>583</v>
      </c>
      <c r="B403" s="41">
        <v>0</v>
      </c>
      <c r="C403" s="41">
        <v>0</v>
      </c>
      <c r="E403" s="82" t="s">
        <v>557</v>
      </c>
      <c r="F403" s="41">
        <v>17</v>
      </c>
    </row>
    <row r="404" spans="1:6" x14ac:dyDescent="0.2">
      <c r="A404" s="82" t="s">
        <v>709</v>
      </c>
      <c r="B404" s="41">
        <v>0</v>
      </c>
      <c r="C404" s="41">
        <v>0</v>
      </c>
      <c r="E404" s="82" t="s">
        <v>469</v>
      </c>
      <c r="F404" s="41">
        <v>16</v>
      </c>
    </row>
    <row r="405" spans="1:6" x14ac:dyDescent="0.2">
      <c r="A405" s="82" t="s">
        <v>342</v>
      </c>
      <c r="B405" s="41">
        <v>8</v>
      </c>
      <c r="C405" s="41">
        <v>578</v>
      </c>
      <c r="E405" s="82" t="s">
        <v>573</v>
      </c>
      <c r="F405" s="41">
        <v>16</v>
      </c>
    </row>
    <row r="406" spans="1:6" x14ac:dyDescent="0.2">
      <c r="A406" s="82" t="s">
        <v>64</v>
      </c>
      <c r="B406" s="41">
        <v>2</v>
      </c>
      <c r="C406" s="41">
        <v>1514</v>
      </c>
      <c r="E406" s="82" t="s">
        <v>400</v>
      </c>
      <c r="F406" s="41">
        <v>16</v>
      </c>
    </row>
    <row r="407" spans="1:6" x14ac:dyDescent="0.2">
      <c r="A407" s="82" t="s">
        <v>321</v>
      </c>
      <c r="B407" s="41">
        <v>0</v>
      </c>
      <c r="C407" s="41">
        <v>98</v>
      </c>
      <c r="E407" s="82" t="s">
        <v>559</v>
      </c>
      <c r="F407" s="41">
        <v>16</v>
      </c>
    </row>
    <row r="408" spans="1:6" x14ac:dyDescent="0.2">
      <c r="A408" s="82" t="s">
        <v>584</v>
      </c>
      <c r="B408" s="41">
        <v>0</v>
      </c>
      <c r="C408" s="41">
        <v>0</v>
      </c>
      <c r="E408" s="82" t="s">
        <v>633</v>
      </c>
      <c r="F408" s="41">
        <v>16</v>
      </c>
    </row>
    <row r="409" spans="1:6" x14ac:dyDescent="0.2">
      <c r="A409" s="82" t="s">
        <v>459</v>
      </c>
      <c r="B409" s="41">
        <v>117</v>
      </c>
      <c r="C409" s="41">
        <v>117</v>
      </c>
      <c r="E409" s="82" t="s">
        <v>281</v>
      </c>
      <c r="F409" s="41">
        <v>16</v>
      </c>
    </row>
    <row r="410" spans="1:6" x14ac:dyDescent="0.2">
      <c r="A410" s="82" t="s">
        <v>322</v>
      </c>
      <c r="B410" s="41">
        <v>17</v>
      </c>
      <c r="C410" s="41">
        <v>150</v>
      </c>
      <c r="E410" s="82" t="s">
        <v>377</v>
      </c>
      <c r="F410" s="41">
        <v>15</v>
      </c>
    </row>
    <row r="411" spans="1:6" x14ac:dyDescent="0.2">
      <c r="A411" s="82" t="s">
        <v>422</v>
      </c>
      <c r="B411" s="41">
        <v>528</v>
      </c>
      <c r="C411" s="41">
        <v>597</v>
      </c>
      <c r="E411" s="82" t="s">
        <v>393</v>
      </c>
      <c r="F411" s="41">
        <v>15</v>
      </c>
    </row>
    <row r="412" spans="1:6" x14ac:dyDescent="0.2">
      <c r="A412" s="82" t="s">
        <v>560</v>
      </c>
      <c r="B412" s="41">
        <v>0</v>
      </c>
      <c r="C412" s="41">
        <v>0</v>
      </c>
      <c r="E412" s="82" t="s">
        <v>84</v>
      </c>
      <c r="F412" s="41">
        <v>15</v>
      </c>
    </row>
    <row r="413" spans="1:6" x14ac:dyDescent="0.2">
      <c r="A413" s="82" t="s">
        <v>548</v>
      </c>
      <c r="B413" s="41">
        <v>0</v>
      </c>
      <c r="C413" s="41">
        <v>0</v>
      </c>
      <c r="E413" s="82" t="s">
        <v>721</v>
      </c>
      <c r="F413" s="41">
        <v>15</v>
      </c>
    </row>
    <row r="414" spans="1:6" x14ac:dyDescent="0.2">
      <c r="A414" s="82" t="s">
        <v>65</v>
      </c>
      <c r="B414" s="41">
        <v>25</v>
      </c>
      <c r="C414" s="41">
        <v>881</v>
      </c>
      <c r="E414" s="82" t="s">
        <v>251</v>
      </c>
      <c r="F414" s="41">
        <v>15</v>
      </c>
    </row>
    <row r="415" spans="1:6" x14ac:dyDescent="0.2">
      <c r="A415" s="82" t="s">
        <v>153</v>
      </c>
      <c r="B415" s="41">
        <v>0</v>
      </c>
      <c r="C415" s="41">
        <v>32</v>
      </c>
      <c r="E415" s="82" t="s">
        <v>30</v>
      </c>
      <c r="F415" s="41">
        <v>14</v>
      </c>
    </row>
    <row r="416" spans="1:6" x14ac:dyDescent="0.2">
      <c r="A416" s="82" t="s">
        <v>482</v>
      </c>
      <c r="B416" s="41">
        <v>0</v>
      </c>
      <c r="C416" s="41">
        <v>0</v>
      </c>
      <c r="E416" s="82" t="s">
        <v>366</v>
      </c>
      <c r="F416" s="41">
        <v>14</v>
      </c>
    </row>
    <row r="417" spans="1:6" x14ac:dyDescent="0.2">
      <c r="A417" s="82" t="s">
        <v>423</v>
      </c>
      <c r="B417" s="41">
        <v>1</v>
      </c>
      <c r="C417" s="41">
        <v>8</v>
      </c>
      <c r="E417" s="82" t="s">
        <v>274</v>
      </c>
      <c r="F417" s="41">
        <v>14</v>
      </c>
    </row>
    <row r="418" spans="1:6" x14ac:dyDescent="0.2">
      <c r="A418" s="82" t="s">
        <v>343</v>
      </c>
      <c r="B418" s="41">
        <v>6</v>
      </c>
      <c r="C418" s="41">
        <v>44</v>
      </c>
      <c r="E418" s="82" t="s">
        <v>628</v>
      </c>
      <c r="F418" s="41">
        <v>14</v>
      </c>
    </row>
    <row r="419" spans="1:6" x14ac:dyDescent="0.2">
      <c r="A419" s="82" t="s">
        <v>661</v>
      </c>
      <c r="B419" s="41">
        <v>0</v>
      </c>
      <c r="C419" s="41">
        <v>0</v>
      </c>
      <c r="E419" s="82" t="s">
        <v>326</v>
      </c>
      <c r="F419" s="41">
        <v>14</v>
      </c>
    </row>
    <row r="420" spans="1:6" x14ac:dyDescent="0.2">
      <c r="A420" s="82" t="s">
        <v>483</v>
      </c>
      <c r="B420" s="41">
        <v>0</v>
      </c>
      <c r="C420" s="41">
        <v>5</v>
      </c>
      <c r="E420" s="82" t="s">
        <v>530</v>
      </c>
      <c r="F420" s="41">
        <v>13</v>
      </c>
    </row>
    <row r="421" spans="1:6" x14ac:dyDescent="0.2">
      <c r="A421" s="82" t="s">
        <v>710</v>
      </c>
      <c r="B421" s="41">
        <v>0</v>
      </c>
      <c r="C421" s="41">
        <v>0</v>
      </c>
      <c r="E421" s="82" t="s">
        <v>334</v>
      </c>
      <c r="F421" s="41">
        <v>13</v>
      </c>
    </row>
    <row r="422" spans="1:6" x14ac:dyDescent="0.2">
      <c r="A422" s="82" t="s">
        <v>66</v>
      </c>
      <c r="B422" s="41">
        <v>78982</v>
      </c>
      <c r="C422" s="41">
        <v>85648</v>
      </c>
      <c r="E422" s="82" t="s">
        <v>167</v>
      </c>
      <c r="F422" s="41">
        <v>13</v>
      </c>
    </row>
    <row r="423" spans="1:6" x14ac:dyDescent="0.2">
      <c r="A423" s="82" t="s">
        <v>633</v>
      </c>
      <c r="B423" s="41">
        <v>16</v>
      </c>
      <c r="C423" s="41">
        <v>16</v>
      </c>
      <c r="E423" s="82" t="s">
        <v>144</v>
      </c>
      <c r="F423" s="41">
        <v>13</v>
      </c>
    </row>
    <row r="424" spans="1:6" x14ac:dyDescent="0.2">
      <c r="A424" s="82" t="s">
        <v>460</v>
      </c>
      <c r="B424" s="41">
        <v>0</v>
      </c>
      <c r="C424" s="41">
        <v>0</v>
      </c>
      <c r="E424" s="82" t="s">
        <v>48</v>
      </c>
      <c r="F424" s="41">
        <v>13</v>
      </c>
    </row>
    <row r="425" spans="1:6" x14ac:dyDescent="0.2">
      <c r="A425" s="82" t="s">
        <v>518</v>
      </c>
      <c r="B425" s="41">
        <v>0</v>
      </c>
      <c r="C425" s="41">
        <v>0</v>
      </c>
      <c r="E425" s="82" t="s">
        <v>93</v>
      </c>
      <c r="F425" s="41">
        <v>13</v>
      </c>
    </row>
    <row r="426" spans="1:6" x14ac:dyDescent="0.2">
      <c r="A426" s="82" t="s">
        <v>154</v>
      </c>
      <c r="B426" s="41">
        <v>2</v>
      </c>
      <c r="C426" s="41">
        <v>2</v>
      </c>
      <c r="E426" s="82" t="s">
        <v>490</v>
      </c>
      <c r="F426" s="41">
        <v>13</v>
      </c>
    </row>
    <row r="427" spans="1:6" x14ac:dyDescent="0.2">
      <c r="A427" s="82" t="s">
        <v>711</v>
      </c>
      <c r="B427" s="41">
        <v>0</v>
      </c>
      <c r="C427" s="41">
        <v>0</v>
      </c>
      <c r="E427" s="82" t="s">
        <v>694</v>
      </c>
      <c r="F427" s="41">
        <v>12</v>
      </c>
    </row>
    <row r="428" spans="1:6" x14ac:dyDescent="0.2">
      <c r="A428" s="82" t="s">
        <v>585</v>
      </c>
      <c r="B428" s="41">
        <v>52</v>
      </c>
      <c r="C428" s="41">
        <v>63</v>
      </c>
      <c r="E428" s="82" t="s">
        <v>508</v>
      </c>
      <c r="F428" s="41">
        <v>12</v>
      </c>
    </row>
    <row r="429" spans="1:6" x14ac:dyDescent="0.2">
      <c r="A429" s="82" t="s">
        <v>178</v>
      </c>
      <c r="B429" s="41">
        <v>3</v>
      </c>
      <c r="C429" s="41">
        <v>117</v>
      </c>
      <c r="E429" s="82" t="s">
        <v>184</v>
      </c>
      <c r="F429" s="41">
        <v>12</v>
      </c>
    </row>
    <row r="430" spans="1:6" x14ac:dyDescent="0.2">
      <c r="A430" s="82" t="s">
        <v>288</v>
      </c>
      <c r="B430" s="41">
        <v>0</v>
      </c>
      <c r="C430" s="41">
        <v>211</v>
      </c>
      <c r="E430" s="82" t="s">
        <v>134</v>
      </c>
      <c r="F430" s="41">
        <v>11</v>
      </c>
    </row>
    <row r="431" spans="1:6" x14ac:dyDescent="0.2">
      <c r="A431" s="82" t="s">
        <v>662</v>
      </c>
      <c r="B431" s="41">
        <v>5</v>
      </c>
      <c r="C431" s="41">
        <v>152</v>
      </c>
      <c r="E431" s="82" t="s">
        <v>398</v>
      </c>
      <c r="F431" s="41">
        <v>11</v>
      </c>
    </row>
    <row r="432" spans="1:6" x14ac:dyDescent="0.2">
      <c r="A432" s="82" t="s">
        <v>67</v>
      </c>
      <c r="B432" s="41">
        <v>0</v>
      </c>
      <c r="C432" s="41">
        <v>6</v>
      </c>
      <c r="E432" s="82" t="s">
        <v>193</v>
      </c>
      <c r="F432" s="41">
        <v>11</v>
      </c>
    </row>
    <row r="433" spans="1:6" x14ac:dyDescent="0.2">
      <c r="A433" s="82" t="s">
        <v>179</v>
      </c>
      <c r="B433" s="41">
        <v>1</v>
      </c>
      <c r="C433" s="41">
        <v>160</v>
      </c>
      <c r="E433" s="82" t="s">
        <v>640</v>
      </c>
      <c r="F433" s="41">
        <v>11</v>
      </c>
    </row>
    <row r="434" spans="1:6" x14ac:dyDescent="0.2">
      <c r="A434" s="82" t="s">
        <v>712</v>
      </c>
      <c r="B434" s="41">
        <v>0</v>
      </c>
      <c r="C434" s="41">
        <v>0</v>
      </c>
      <c r="E434" s="82" t="s">
        <v>28</v>
      </c>
      <c r="F434" s="41">
        <v>10</v>
      </c>
    </row>
    <row r="435" spans="1:6" x14ac:dyDescent="0.2">
      <c r="A435" s="82" t="s">
        <v>634</v>
      </c>
      <c r="B435" s="41">
        <v>0</v>
      </c>
      <c r="C435" s="41">
        <v>0</v>
      </c>
      <c r="E435" s="82" t="s">
        <v>231</v>
      </c>
      <c r="F435" s="41">
        <v>10</v>
      </c>
    </row>
    <row r="436" spans="1:6" x14ac:dyDescent="0.2">
      <c r="A436" s="82" t="s">
        <v>436</v>
      </c>
      <c r="B436" s="41">
        <v>0</v>
      </c>
      <c r="C436" s="41">
        <v>122</v>
      </c>
      <c r="E436" s="82" t="s">
        <v>620</v>
      </c>
      <c r="F436" s="41">
        <v>10</v>
      </c>
    </row>
    <row r="437" spans="1:6" x14ac:dyDescent="0.2">
      <c r="A437" s="82" t="s">
        <v>204</v>
      </c>
      <c r="B437" s="41">
        <v>0</v>
      </c>
      <c r="C437" s="41">
        <v>38</v>
      </c>
      <c r="E437" s="82" t="s">
        <v>567</v>
      </c>
      <c r="F437" s="41">
        <v>10</v>
      </c>
    </row>
    <row r="438" spans="1:6" x14ac:dyDescent="0.2">
      <c r="A438" s="82" t="s">
        <v>155</v>
      </c>
      <c r="B438" s="41">
        <v>4</v>
      </c>
      <c r="C438" s="41">
        <v>10</v>
      </c>
      <c r="E438" s="82" t="s">
        <v>55</v>
      </c>
      <c r="F438" s="41">
        <v>10</v>
      </c>
    </row>
    <row r="439" spans="1:6" x14ac:dyDescent="0.2">
      <c r="A439" s="82" t="s">
        <v>344</v>
      </c>
      <c r="B439" s="41">
        <v>1</v>
      </c>
      <c r="C439" s="41">
        <v>4</v>
      </c>
      <c r="E439" s="82" t="s">
        <v>514</v>
      </c>
      <c r="F439" s="41">
        <v>10</v>
      </c>
    </row>
    <row r="440" spans="1:6" x14ac:dyDescent="0.2">
      <c r="A440" s="82" t="s">
        <v>549</v>
      </c>
      <c r="B440" s="41">
        <v>0</v>
      </c>
      <c r="C440" s="41">
        <v>5</v>
      </c>
      <c r="E440" s="82" t="s">
        <v>546</v>
      </c>
      <c r="F440" s="41">
        <v>10</v>
      </c>
    </row>
    <row r="441" spans="1:6" x14ac:dyDescent="0.2">
      <c r="A441" s="82" t="s">
        <v>519</v>
      </c>
      <c r="B441" s="41">
        <v>2536</v>
      </c>
      <c r="C441" s="41">
        <v>3477</v>
      </c>
      <c r="E441" s="82" t="s">
        <v>155</v>
      </c>
      <c r="F441" s="41">
        <v>10</v>
      </c>
    </row>
    <row r="442" spans="1:6" x14ac:dyDescent="0.2">
      <c r="A442" s="82" t="s">
        <v>437</v>
      </c>
      <c r="B442" s="41">
        <v>0</v>
      </c>
      <c r="C442" s="41">
        <v>95</v>
      </c>
      <c r="E442" s="82" t="s">
        <v>638</v>
      </c>
      <c r="F442" s="41">
        <v>10</v>
      </c>
    </row>
    <row r="443" spans="1:6" x14ac:dyDescent="0.2">
      <c r="A443" s="82" t="s">
        <v>550</v>
      </c>
      <c r="B443" s="41">
        <v>40</v>
      </c>
      <c r="C443" s="41">
        <v>95</v>
      </c>
      <c r="E443" s="82" t="s">
        <v>442</v>
      </c>
      <c r="F443" s="41">
        <v>9</v>
      </c>
    </row>
    <row r="444" spans="1:6" x14ac:dyDescent="0.2">
      <c r="A444" s="82" t="s">
        <v>68</v>
      </c>
      <c r="B444" s="41">
        <v>0</v>
      </c>
      <c r="C444" s="41">
        <v>437</v>
      </c>
      <c r="E444" s="82" t="s">
        <v>248</v>
      </c>
      <c r="F444" s="41">
        <v>9</v>
      </c>
    </row>
    <row r="445" spans="1:6" x14ac:dyDescent="0.2">
      <c r="A445" s="82" t="s">
        <v>713</v>
      </c>
      <c r="B445" s="41">
        <v>0</v>
      </c>
      <c r="C445" s="41">
        <v>0</v>
      </c>
      <c r="E445" s="82" t="s">
        <v>727</v>
      </c>
      <c r="F445" s="41">
        <v>9</v>
      </c>
    </row>
    <row r="446" spans="1:6" x14ac:dyDescent="0.2">
      <c r="A446" s="82" t="s">
        <v>424</v>
      </c>
      <c r="B446" s="41">
        <v>0</v>
      </c>
      <c r="C446" s="41">
        <v>47</v>
      </c>
      <c r="E446" s="82" t="s">
        <v>454</v>
      </c>
      <c r="F446" s="41">
        <v>8</v>
      </c>
    </row>
    <row r="447" spans="1:6" x14ac:dyDescent="0.2">
      <c r="A447" s="82" t="s">
        <v>635</v>
      </c>
      <c r="B447" s="41">
        <v>0</v>
      </c>
      <c r="C447" s="41">
        <v>21</v>
      </c>
      <c r="E447" s="82" t="s">
        <v>397</v>
      </c>
      <c r="F447" s="41">
        <v>8</v>
      </c>
    </row>
    <row r="448" spans="1:6" x14ac:dyDescent="0.2">
      <c r="A448" s="82" t="s">
        <v>115</v>
      </c>
      <c r="B448" s="41">
        <v>7</v>
      </c>
      <c r="C448" s="41">
        <v>129</v>
      </c>
      <c r="E448" s="82" t="s">
        <v>423</v>
      </c>
      <c r="F448" s="41">
        <v>8</v>
      </c>
    </row>
    <row r="449" spans="1:6" x14ac:dyDescent="0.2">
      <c r="A449" s="82" t="s">
        <v>520</v>
      </c>
      <c r="B449" s="41">
        <v>0</v>
      </c>
      <c r="C449" s="41">
        <v>0</v>
      </c>
      <c r="E449" s="82" t="s">
        <v>386</v>
      </c>
      <c r="F449" s="41">
        <v>8</v>
      </c>
    </row>
    <row r="450" spans="1:6" x14ac:dyDescent="0.2">
      <c r="A450" s="82" t="s">
        <v>438</v>
      </c>
      <c r="B450" s="41">
        <v>10</v>
      </c>
      <c r="C450" s="41">
        <v>81</v>
      </c>
      <c r="E450" s="82" t="s">
        <v>445</v>
      </c>
      <c r="F450" s="41">
        <v>7</v>
      </c>
    </row>
    <row r="451" spans="1:6" x14ac:dyDescent="0.2">
      <c r="A451" s="82" t="s">
        <v>714</v>
      </c>
      <c r="B451" s="41">
        <v>0</v>
      </c>
      <c r="C451" s="41">
        <v>0</v>
      </c>
      <c r="E451" s="82" t="s">
        <v>510</v>
      </c>
      <c r="F451" s="41">
        <v>7</v>
      </c>
    </row>
    <row r="452" spans="1:6" x14ac:dyDescent="0.2">
      <c r="A452" s="82" t="s">
        <v>156</v>
      </c>
      <c r="B452" s="41">
        <v>9</v>
      </c>
      <c r="C452" s="41">
        <v>111</v>
      </c>
      <c r="E452" s="82" t="s">
        <v>420</v>
      </c>
      <c r="F452" s="41">
        <v>7</v>
      </c>
    </row>
    <row r="453" spans="1:6" x14ac:dyDescent="0.2">
      <c r="A453" s="82" t="s">
        <v>180</v>
      </c>
      <c r="B453" s="41">
        <v>0</v>
      </c>
      <c r="C453" s="41">
        <v>67</v>
      </c>
      <c r="E453" s="82" t="s">
        <v>610</v>
      </c>
      <c r="F453" s="41">
        <v>6</v>
      </c>
    </row>
    <row r="454" spans="1:6" x14ac:dyDescent="0.2">
      <c r="A454" s="82" t="s">
        <v>69</v>
      </c>
      <c r="B454" s="41">
        <v>0</v>
      </c>
      <c r="C454" s="41">
        <v>1072</v>
      </c>
      <c r="E454" s="82" t="s">
        <v>333</v>
      </c>
      <c r="F454" s="41">
        <v>6</v>
      </c>
    </row>
    <row r="455" spans="1:6" x14ac:dyDescent="0.2">
      <c r="A455" s="82" t="s">
        <v>157</v>
      </c>
      <c r="B455" s="41">
        <v>1</v>
      </c>
      <c r="C455" s="41">
        <v>35</v>
      </c>
      <c r="E455" s="82" t="s">
        <v>335</v>
      </c>
      <c r="F455" s="41">
        <v>6</v>
      </c>
    </row>
    <row r="456" spans="1:6" x14ac:dyDescent="0.2">
      <c r="A456" s="82" t="s">
        <v>382</v>
      </c>
      <c r="B456" s="41">
        <v>1</v>
      </c>
      <c r="C456" s="41">
        <v>242</v>
      </c>
      <c r="E456" s="82" t="s">
        <v>192</v>
      </c>
      <c r="F456" s="41">
        <v>6</v>
      </c>
    </row>
    <row r="457" spans="1:6" x14ac:dyDescent="0.2">
      <c r="A457" s="82" t="s">
        <v>715</v>
      </c>
      <c r="B457" s="41">
        <v>0</v>
      </c>
      <c r="C457" s="41">
        <v>0</v>
      </c>
      <c r="E457" s="82" t="s">
        <v>443</v>
      </c>
      <c r="F457" s="41">
        <v>6</v>
      </c>
    </row>
    <row r="458" spans="1:6" x14ac:dyDescent="0.2">
      <c r="A458" s="82" t="s">
        <v>425</v>
      </c>
      <c r="B458" s="41">
        <v>0</v>
      </c>
      <c r="C458" s="41">
        <v>52</v>
      </c>
      <c r="E458" s="82" t="s">
        <v>67</v>
      </c>
      <c r="F458" s="41">
        <v>6</v>
      </c>
    </row>
    <row r="459" spans="1:6" x14ac:dyDescent="0.2">
      <c r="A459" s="82" t="s">
        <v>484</v>
      </c>
      <c r="B459" s="41">
        <v>0</v>
      </c>
      <c r="C459" s="41">
        <v>0</v>
      </c>
      <c r="E459" s="82" t="s">
        <v>565</v>
      </c>
      <c r="F459" s="41">
        <v>6</v>
      </c>
    </row>
    <row r="460" spans="1:6" x14ac:dyDescent="0.2">
      <c r="A460" s="82" t="s">
        <v>716</v>
      </c>
      <c r="B460" s="41">
        <v>0</v>
      </c>
      <c r="C460" s="41">
        <v>0</v>
      </c>
      <c r="E460" s="82" t="s">
        <v>267</v>
      </c>
      <c r="F460" s="41">
        <v>5</v>
      </c>
    </row>
    <row r="461" spans="1:6" x14ac:dyDescent="0.2">
      <c r="A461" s="82" t="s">
        <v>70</v>
      </c>
      <c r="B461" s="41">
        <v>0</v>
      </c>
      <c r="C461" s="41">
        <v>0</v>
      </c>
      <c r="E461" s="82" t="s">
        <v>572</v>
      </c>
      <c r="F461" s="41">
        <v>5</v>
      </c>
    </row>
    <row r="462" spans="1:6" x14ac:dyDescent="0.2">
      <c r="A462" s="82" t="s">
        <v>243</v>
      </c>
      <c r="B462" s="41">
        <v>0</v>
      </c>
      <c r="C462" s="41">
        <v>5</v>
      </c>
      <c r="E462" s="82" t="s">
        <v>270</v>
      </c>
      <c r="F462" s="41">
        <v>5</v>
      </c>
    </row>
    <row r="463" spans="1:6" x14ac:dyDescent="0.2">
      <c r="A463" s="82" t="s">
        <v>98</v>
      </c>
      <c r="B463" s="41">
        <v>67</v>
      </c>
      <c r="C463" s="41">
        <v>71</v>
      </c>
      <c r="E463" s="82" t="s">
        <v>189</v>
      </c>
      <c r="F463" s="41">
        <v>5</v>
      </c>
    </row>
    <row r="464" spans="1:6" x14ac:dyDescent="0.2">
      <c r="A464" s="82" t="s">
        <v>521</v>
      </c>
      <c r="B464" s="41">
        <v>110</v>
      </c>
      <c r="C464" s="41">
        <v>110</v>
      </c>
      <c r="E464" s="82" t="s">
        <v>367</v>
      </c>
      <c r="F464" s="41">
        <v>5</v>
      </c>
    </row>
    <row r="465" spans="1:6" x14ac:dyDescent="0.2">
      <c r="A465" s="82" t="s">
        <v>147</v>
      </c>
      <c r="B465" s="41">
        <v>1</v>
      </c>
      <c r="C465" s="41">
        <v>208</v>
      </c>
      <c r="E465" s="82" t="s">
        <v>509</v>
      </c>
      <c r="F465" s="41">
        <v>5</v>
      </c>
    </row>
    <row r="466" spans="1:6" x14ac:dyDescent="0.2">
      <c r="A466" s="82" t="s">
        <v>551</v>
      </c>
      <c r="B466" s="41">
        <v>0</v>
      </c>
      <c r="C466" s="41">
        <v>22</v>
      </c>
      <c r="E466" s="82" t="s">
        <v>483</v>
      </c>
      <c r="F466" s="41">
        <v>5</v>
      </c>
    </row>
    <row r="467" spans="1:6" x14ac:dyDescent="0.2">
      <c r="A467" s="82" t="s">
        <v>244</v>
      </c>
      <c r="B467" s="41">
        <v>0</v>
      </c>
      <c r="C467" s="41">
        <v>31</v>
      </c>
      <c r="E467" s="82" t="s">
        <v>549</v>
      </c>
      <c r="F467" s="41">
        <v>5</v>
      </c>
    </row>
    <row r="468" spans="1:6" x14ac:dyDescent="0.2">
      <c r="A468" s="82" t="s">
        <v>116</v>
      </c>
      <c r="B468" s="41">
        <v>3</v>
      </c>
      <c r="C468" s="41">
        <v>94</v>
      </c>
      <c r="E468" s="82" t="s">
        <v>243</v>
      </c>
      <c r="F468" s="41">
        <v>5</v>
      </c>
    </row>
    <row r="469" spans="1:6" x14ac:dyDescent="0.2">
      <c r="A469" s="82" t="s">
        <v>15</v>
      </c>
      <c r="B469" s="41">
        <v>377</v>
      </c>
      <c r="C469" s="41">
        <v>377</v>
      </c>
      <c r="E469" s="82" t="s">
        <v>246</v>
      </c>
      <c r="F469" s="41">
        <v>5</v>
      </c>
    </row>
    <row r="470" spans="1:6" x14ac:dyDescent="0.2">
      <c r="A470" s="82" t="s">
        <v>552</v>
      </c>
      <c r="B470" s="41">
        <v>0</v>
      </c>
      <c r="C470" s="41">
        <v>42</v>
      </c>
      <c r="E470" s="82" t="s">
        <v>385</v>
      </c>
      <c r="F470" s="41">
        <v>5</v>
      </c>
    </row>
    <row r="471" spans="1:6" x14ac:dyDescent="0.2">
      <c r="A471" s="82" t="s">
        <v>117</v>
      </c>
      <c r="B471" s="41">
        <v>2</v>
      </c>
      <c r="C471" s="41">
        <v>52</v>
      </c>
      <c r="E471" s="82" t="s">
        <v>265</v>
      </c>
      <c r="F471" s="41">
        <v>4</v>
      </c>
    </row>
    <row r="472" spans="1:6" x14ac:dyDescent="0.2">
      <c r="A472" s="82" t="s">
        <v>663</v>
      </c>
      <c r="B472" s="41">
        <v>0</v>
      </c>
      <c r="C472" s="41">
        <v>0</v>
      </c>
      <c r="E472" s="82" t="s">
        <v>578</v>
      </c>
      <c r="F472" s="41">
        <v>4</v>
      </c>
    </row>
    <row r="473" spans="1:6" x14ac:dyDescent="0.2">
      <c r="A473" s="82" t="s">
        <v>71</v>
      </c>
      <c r="B473" s="41">
        <v>0</v>
      </c>
      <c r="C473" s="41">
        <v>110</v>
      </c>
      <c r="E473" s="82" t="s">
        <v>472</v>
      </c>
      <c r="F473" s="41">
        <v>4</v>
      </c>
    </row>
    <row r="474" spans="1:6" x14ac:dyDescent="0.2">
      <c r="A474" s="82" t="s">
        <v>141</v>
      </c>
      <c r="B474" s="41">
        <v>0</v>
      </c>
      <c r="C474" s="41">
        <v>205</v>
      </c>
      <c r="E474" s="82" t="s">
        <v>56</v>
      </c>
      <c r="F474" s="41">
        <v>4</v>
      </c>
    </row>
    <row r="475" spans="1:6" x14ac:dyDescent="0.2">
      <c r="A475" s="82" t="s">
        <v>72</v>
      </c>
      <c r="B475" s="41">
        <v>25</v>
      </c>
      <c r="C475" s="41">
        <v>25</v>
      </c>
      <c r="E475" s="82" t="s">
        <v>515</v>
      </c>
      <c r="F475" s="41">
        <v>4</v>
      </c>
    </row>
    <row r="476" spans="1:6" x14ac:dyDescent="0.2">
      <c r="A476" s="82" t="s">
        <v>131</v>
      </c>
      <c r="B476" s="41">
        <v>1</v>
      </c>
      <c r="C476" s="41">
        <v>1</v>
      </c>
      <c r="E476" s="82" t="s">
        <v>481</v>
      </c>
      <c r="F476" s="41">
        <v>4</v>
      </c>
    </row>
    <row r="477" spans="1:6" x14ac:dyDescent="0.2">
      <c r="A477" s="82" t="s">
        <v>22</v>
      </c>
      <c r="B477" s="41">
        <v>5</v>
      </c>
      <c r="C477" s="41">
        <v>329</v>
      </c>
      <c r="E477" s="82" t="s">
        <v>344</v>
      </c>
      <c r="F477" s="41">
        <v>4</v>
      </c>
    </row>
    <row r="478" spans="1:6" x14ac:dyDescent="0.2">
      <c r="A478" s="82" t="s">
        <v>73</v>
      </c>
      <c r="B478" s="41">
        <v>2859</v>
      </c>
      <c r="C478" s="41">
        <v>3794</v>
      </c>
      <c r="E478" s="82" t="s">
        <v>428</v>
      </c>
      <c r="F478" s="41">
        <v>4</v>
      </c>
    </row>
    <row r="479" spans="1:6" x14ac:dyDescent="0.2">
      <c r="A479" s="82" t="s">
        <v>370</v>
      </c>
      <c r="B479" s="41">
        <v>937</v>
      </c>
      <c r="C479" s="41">
        <v>937</v>
      </c>
      <c r="E479" s="82" t="s">
        <v>415</v>
      </c>
      <c r="F479" s="41">
        <v>3</v>
      </c>
    </row>
    <row r="480" spans="1:6" x14ac:dyDescent="0.2">
      <c r="A480" s="82" t="s">
        <v>553</v>
      </c>
      <c r="B480" s="41">
        <v>276</v>
      </c>
      <c r="C480" s="41">
        <v>276</v>
      </c>
      <c r="E480" s="82" t="s">
        <v>91</v>
      </c>
      <c r="F480" s="41">
        <v>3</v>
      </c>
    </row>
    <row r="481" spans="1:6" x14ac:dyDescent="0.2">
      <c r="A481" s="82" t="s">
        <v>345</v>
      </c>
      <c r="B481" s="41">
        <v>0</v>
      </c>
      <c r="C481" s="41">
        <v>232</v>
      </c>
      <c r="E481" s="82" t="s">
        <v>138</v>
      </c>
      <c r="F481" s="41">
        <v>3</v>
      </c>
    </row>
    <row r="482" spans="1:6" x14ac:dyDescent="0.2">
      <c r="A482" s="82" t="s">
        <v>327</v>
      </c>
      <c r="B482" s="41">
        <v>202</v>
      </c>
      <c r="C482" s="41">
        <v>578</v>
      </c>
      <c r="E482" s="82" t="s">
        <v>458</v>
      </c>
      <c r="F482" s="41">
        <v>3</v>
      </c>
    </row>
    <row r="483" spans="1:6" x14ac:dyDescent="0.2">
      <c r="A483" s="82" t="s">
        <v>426</v>
      </c>
      <c r="B483" s="41">
        <v>108</v>
      </c>
      <c r="C483" s="41">
        <v>108</v>
      </c>
      <c r="E483" s="82" t="s">
        <v>371</v>
      </c>
      <c r="F483" s="41">
        <v>3</v>
      </c>
    </row>
    <row r="484" spans="1:6" x14ac:dyDescent="0.2">
      <c r="A484" s="82" t="s">
        <v>461</v>
      </c>
      <c r="B484" s="41">
        <v>759</v>
      </c>
      <c r="C484" s="41">
        <v>759</v>
      </c>
      <c r="E484" s="82" t="s">
        <v>452</v>
      </c>
      <c r="F484" s="41">
        <v>2</v>
      </c>
    </row>
    <row r="485" spans="1:6" x14ac:dyDescent="0.2">
      <c r="A485" s="82" t="s">
        <v>281</v>
      </c>
      <c r="B485" s="41">
        <v>1</v>
      </c>
      <c r="C485" s="41">
        <v>16</v>
      </c>
      <c r="E485" s="82" t="s">
        <v>455</v>
      </c>
      <c r="F485" s="41">
        <v>2</v>
      </c>
    </row>
    <row r="486" spans="1:6" x14ac:dyDescent="0.2">
      <c r="A486" s="82" t="s">
        <v>485</v>
      </c>
      <c r="B486" s="41">
        <v>0</v>
      </c>
      <c r="C486" s="41">
        <v>0</v>
      </c>
      <c r="E486" s="82" t="s">
        <v>94</v>
      </c>
      <c r="F486" s="41">
        <v>2</v>
      </c>
    </row>
    <row r="487" spans="1:6" x14ac:dyDescent="0.2">
      <c r="A487" s="82" t="s">
        <v>586</v>
      </c>
      <c r="B487" s="41">
        <v>629</v>
      </c>
      <c r="C487" s="41">
        <v>629</v>
      </c>
      <c r="E487" s="82" t="s">
        <v>154</v>
      </c>
      <c r="F487" s="41">
        <v>2</v>
      </c>
    </row>
    <row r="488" spans="1:6" x14ac:dyDescent="0.2">
      <c r="A488" s="82" t="s">
        <v>717</v>
      </c>
      <c r="B488" s="41">
        <v>0</v>
      </c>
      <c r="C488" s="41">
        <v>316</v>
      </c>
      <c r="E488" s="82" t="s">
        <v>497</v>
      </c>
      <c r="F488" s="41">
        <v>1</v>
      </c>
    </row>
    <row r="489" spans="1:6" x14ac:dyDescent="0.2">
      <c r="A489" s="82" t="s">
        <v>427</v>
      </c>
      <c r="B489" s="41">
        <v>2</v>
      </c>
      <c r="C489" s="41">
        <v>92</v>
      </c>
      <c r="E489" s="82" t="s">
        <v>439</v>
      </c>
      <c r="F489" s="41">
        <v>1</v>
      </c>
    </row>
    <row r="490" spans="1:6" x14ac:dyDescent="0.2">
      <c r="A490" s="82" t="s">
        <v>587</v>
      </c>
      <c r="B490" s="41">
        <v>302</v>
      </c>
      <c r="C490" s="41">
        <v>302</v>
      </c>
      <c r="E490" s="82" t="s">
        <v>396</v>
      </c>
      <c r="F490" s="41">
        <v>1</v>
      </c>
    </row>
    <row r="491" spans="1:6" x14ac:dyDescent="0.2">
      <c r="A491" s="82" t="s">
        <v>99</v>
      </c>
      <c r="B491" s="41">
        <v>238793</v>
      </c>
      <c r="C491" s="41">
        <v>238885</v>
      </c>
      <c r="E491" s="82" t="s">
        <v>470</v>
      </c>
      <c r="F491" s="41">
        <v>1</v>
      </c>
    </row>
    <row r="492" spans="1:6" x14ac:dyDescent="0.2">
      <c r="A492" s="82" t="s">
        <v>435</v>
      </c>
      <c r="B492" s="41">
        <v>0</v>
      </c>
      <c r="C492" s="41">
        <v>0</v>
      </c>
      <c r="E492" s="82" t="s">
        <v>170</v>
      </c>
      <c r="F492" s="41">
        <v>1</v>
      </c>
    </row>
    <row r="493" spans="1:6" x14ac:dyDescent="0.2">
      <c r="A493" s="82" t="s">
        <v>664</v>
      </c>
      <c r="B493" s="41">
        <v>0</v>
      </c>
      <c r="C493" s="41">
        <v>0</v>
      </c>
      <c r="E493" s="82" t="s">
        <v>276</v>
      </c>
      <c r="F493" s="41">
        <v>1</v>
      </c>
    </row>
    <row r="494" spans="1:6" x14ac:dyDescent="0.2">
      <c r="A494" s="82" t="s">
        <v>565</v>
      </c>
      <c r="B494" s="41">
        <v>6</v>
      </c>
      <c r="C494" s="41">
        <v>6</v>
      </c>
      <c r="E494" s="82" t="s">
        <v>474</v>
      </c>
      <c r="F494" s="41">
        <v>1</v>
      </c>
    </row>
    <row r="495" spans="1:6" x14ac:dyDescent="0.2">
      <c r="A495" s="82" t="s">
        <v>522</v>
      </c>
      <c r="B495" s="41">
        <v>322</v>
      </c>
      <c r="C495" s="41">
        <v>322</v>
      </c>
      <c r="E495" s="82" t="s">
        <v>286</v>
      </c>
      <c r="F495" s="41">
        <v>1</v>
      </c>
    </row>
    <row r="496" spans="1:6" x14ac:dyDescent="0.2">
      <c r="A496" s="82" t="s">
        <v>383</v>
      </c>
      <c r="B496" s="41">
        <v>0</v>
      </c>
      <c r="C496" s="41">
        <v>79</v>
      </c>
      <c r="E496" s="82" t="s">
        <v>131</v>
      </c>
      <c r="F496" s="41">
        <v>1</v>
      </c>
    </row>
    <row r="497" spans="1:6" x14ac:dyDescent="0.2">
      <c r="A497" s="82" t="s">
        <v>205</v>
      </c>
      <c r="B497" s="41">
        <v>65</v>
      </c>
      <c r="C497" s="41">
        <v>65</v>
      </c>
      <c r="E497" s="82" t="s">
        <v>245</v>
      </c>
      <c r="F497" s="41">
        <v>1</v>
      </c>
    </row>
    <row r="498" spans="1:6" x14ac:dyDescent="0.2">
      <c r="A498" s="82" t="s">
        <v>448</v>
      </c>
      <c r="B498" s="41">
        <v>5</v>
      </c>
      <c r="C498" s="41">
        <v>66</v>
      </c>
      <c r="E498" s="82" t="s">
        <v>555</v>
      </c>
      <c r="F498" s="41">
        <v>1</v>
      </c>
    </row>
    <row r="499" spans="1:6" x14ac:dyDescent="0.2">
      <c r="A499" s="82" t="s">
        <v>245</v>
      </c>
      <c r="B499" s="41">
        <v>0</v>
      </c>
      <c r="C499" s="41">
        <v>1</v>
      </c>
      <c r="E499" s="82" t="s">
        <v>570</v>
      </c>
      <c r="F499" s="41">
        <v>0</v>
      </c>
    </row>
    <row r="500" spans="1:6" x14ac:dyDescent="0.2">
      <c r="A500" s="82" t="s">
        <v>486</v>
      </c>
      <c r="B500" s="41">
        <v>0</v>
      </c>
      <c r="C500" s="41">
        <v>45</v>
      </c>
      <c r="E500" s="82" t="s">
        <v>529</v>
      </c>
      <c r="F500" s="41">
        <v>0</v>
      </c>
    </row>
    <row r="501" spans="1:6" x14ac:dyDescent="0.2">
      <c r="A501" s="82" t="s">
        <v>523</v>
      </c>
      <c r="B501" s="41">
        <v>52</v>
      </c>
      <c r="C501" s="41">
        <v>52</v>
      </c>
      <c r="E501" s="82" t="s">
        <v>643</v>
      </c>
      <c r="F501" s="41">
        <v>0</v>
      </c>
    </row>
    <row r="502" spans="1:6" x14ac:dyDescent="0.2">
      <c r="A502" s="82" t="s">
        <v>371</v>
      </c>
      <c r="B502" s="41">
        <v>3</v>
      </c>
      <c r="C502" s="41">
        <v>3</v>
      </c>
      <c r="E502" s="82" t="s">
        <v>465</v>
      </c>
      <c r="F502" s="41">
        <v>0</v>
      </c>
    </row>
    <row r="503" spans="1:6" x14ac:dyDescent="0.2">
      <c r="A503" s="82" t="s">
        <v>100</v>
      </c>
      <c r="B503" s="41">
        <v>590</v>
      </c>
      <c r="C503" s="41">
        <v>717</v>
      </c>
      <c r="E503" s="82" t="s">
        <v>501</v>
      </c>
      <c r="F503" s="41">
        <v>0</v>
      </c>
    </row>
    <row r="504" spans="1:6" x14ac:dyDescent="0.2">
      <c r="A504" s="82" t="s">
        <v>428</v>
      </c>
      <c r="B504" s="41">
        <v>4</v>
      </c>
      <c r="C504" s="41">
        <v>4</v>
      </c>
      <c r="E504" s="82" t="s">
        <v>29</v>
      </c>
      <c r="F504" s="41">
        <v>0</v>
      </c>
    </row>
    <row r="505" spans="1:6" x14ac:dyDescent="0.2">
      <c r="A505" s="82" t="s">
        <v>101</v>
      </c>
      <c r="B505" s="41">
        <v>49</v>
      </c>
      <c r="C505" s="41">
        <v>108</v>
      </c>
      <c r="E505" s="82" t="s">
        <v>378</v>
      </c>
      <c r="F505" s="41">
        <v>0</v>
      </c>
    </row>
    <row r="506" spans="1:6" x14ac:dyDescent="0.2">
      <c r="A506" s="82" t="s">
        <v>554</v>
      </c>
      <c r="B506" s="41">
        <v>0</v>
      </c>
      <c r="C506" s="41">
        <v>0</v>
      </c>
      <c r="E506" s="82" t="s">
        <v>644</v>
      </c>
      <c r="F506" s="41">
        <v>0</v>
      </c>
    </row>
    <row r="507" spans="1:6" x14ac:dyDescent="0.2">
      <c r="A507" s="82" t="s">
        <v>665</v>
      </c>
      <c r="B507" s="41">
        <v>1228</v>
      </c>
      <c r="C507" s="41">
        <v>1438</v>
      </c>
      <c r="E507" s="82" t="s">
        <v>444</v>
      </c>
      <c r="F507" s="41">
        <v>0</v>
      </c>
    </row>
    <row r="508" spans="1:6" x14ac:dyDescent="0.2">
      <c r="A508" s="82" t="s">
        <v>372</v>
      </c>
      <c r="B508" s="41">
        <v>363</v>
      </c>
      <c r="C508" s="41">
        <v>363</v>
      </c>
      <c r="E508" s="82" t="s">
        <v>683</v>
      </c>
      <c r="F508" s="41">
        <v>0</v>
      </c>
    </row>
    <row r="509" spans="1:6" x14ac:dyDescent="0.2">
      <c r="A509" s="82" t="s">
        <v>718</v>
      </c>
      <c r="B509" s="41">
        <v>0</v>
      </c>
      <c r="C509" s="41">
        <v>0</v>
      </c>
      <c r="E509" s="82" t="s">
        <v>8</v>
      </c>
      <c r="F509" s="41">
        <v>0</v>
      </c>
    </row>
    <row r="510" spans="1:6" x14ac:dyDescent="0.2">
      <c r="A510" s="82" t="s">
        <v>118</v>
      </c>
      <c r="B510" s="41">
        <v>990</v>
      </c>
      <c r="C510" s="41">
        <v>990</v>
      </c>
      <c r="E510" s="82" t="s">
        <v>571</v>
      </c>
      <c r="F510" s="41">
        <v>0</v>
      </c>
    </row>
    <row r="511" spans="1:6" x14ac:dyDescent="0.2">
      <c r="A511" s="82" t="s">
        <v>181</v>
      </c>
      <c r="B511" s="41">
        <v>4</v>
      </c>
      <c r="C511" s="41">
        <v>86</v>
      </c>
      <c r="E511" s="82" t="s">
        <v>684</v>
      </c>
      <c r="F511" s="41">
        <v>0</v>
      </c>
    </row>
    <row r="512" spans="1:6" x14ac:dyDescent="0.2">
      <c r="A512" s="82" t="s">
        <v>16</v>
      </c>
      <c r="B512" s="41">
        <v>100</v>
      </c>
      <c r="C512" s="41">
        <v>297</v>
      </c>
      <c r="E512" s="82" t="s">
        <v>645</v>
      </c>
      <c r="F512" s="41">
        <v>0</v>
      </c>
    </row>
    <row r="513" spans="1:6" x14ac:dyDescent="0.2">
      <c r="A513" s="82" t="s">
        <v>158</v>
      </c>
      <c r="B513" s="41">
        <v>4613</v>
      </c>
      <c r="C513" s="41">
        <v>21118</v>
      </c>
      <c r="E513" s="82" t="s">
        <v>34</v>
      </c>
      <c r="F513" s="41">
        <v>0</v>
      </c>
    </row>
    <row r="514" spans="1:6" x14ac:dyDescent="0.2">
      <c r="A514" s="82" t="s">
        <v>719</v>
      </c>
      <c r="B514" s="41">
        <v>25</v>
      </c>
      <c r="C514" s="41">
        <v>49</v>
      </c>
      <c r="E514" s="82" t="s">
        <v>612</v>
      </c>
      <c r="F514" s="41">
        <v>0</v>
      </c>
    </row>
    <row r="515" spans="1:6" x14ac:dyDescent="0.2">
      <c r="A515" s="82" t="s">
        <v>588</v>
      </c>
      <c r="B515" s="41">
        <v>102</v>
      </c>
      <c r="C515" s="41">
        <v>102</v>
      </c>
      <c r="E515" s="82" t="s">
        <v>685</v>
      </c>
      <c r="F515" s="41">
        <v>0</v>
      </c>
    </row>
    <row r="516" spans="1:6" x14ac:dyDescent="0.2">
      <c r="A516" s="82" t="s">
        <v>246</v>
      </c>
      <c r="B516" s="41">
        <v>0</v>
      </c>
      <c r="C516" s="41">
        <v>5</v>
      </c>
      <c r="E516" s="82" t="s">
        <v>7</v>
      </c>
      <c r="F516" s="41">
        <v>0</v>
      </c>
    </row>
    <row r="517" spans="1:6" x14ac:dyDescent="0.2">
      <c r="A517" s="82" t="s">
        <v>132</v>
      </c>
      <c r="B517" s="41">
        <v>0</v>
      </c>
      <c r="C517" s="41">
        <v>117</v>
      </c>
      <c r="E517" s="82" t="s">
        <v>614</v>
      </c>
      <c r="F517" s="41">
        <v>0</v>
      </c>
    </row>
    <row r="518" spans="1:6" x14ac:dyDescent="0.2">
      <c r="A518" s="82" t="s">
        <v>566</v>
      </c>
      <c r="B518" s="41">
        <v>323</v>
      </c>
      <c r="C518" s="41">
        <v>323</v>
      </c>
      <c r="E518" s="82" t="s">
        <v>86</v>
      </c>
      <c r="F518" s="41">
        <v>0</v>
      </c>
    </row>
    <row r="519" spans="1:6" x14ac:dyDescent="0.2">
      <c r="A519" s="82" t="s">
        <v>720</v>
      </c>
      <c r="B519" s="41">
        <v>1222</v>
      </c>
      <c r="C519" s="41">
        <v>5140</v>
      </c>
      <c r="E519" s="82" t="s">
        <v>616</v>
      </c>
      <c r="F519" s="41">
        <v>0</v>
      </c>
    </row>
    <row r="520" spans="1:6" x14ac:dyDescent="0.2">
      <c r="A520" s="82" t="s">
        <v>636</v>
      </c>
      <c r="B520" s="41">
        <v>0</v>
      </c>
      <c r="C520" s="41">
        <v>0</v>
      </c>
      <c r="E520" s="82" t="s">
        <v>688</v>
      </c>
      <c r="F520" s="41">
        <v>0</v>
      </c>
    </row>
    <row r="521" spans="1:6" x14ac:dyDescent="0.2">
      <c r="A521" s="82" t="s">
        <v>25</v>
      </c>
      <c r="B521" s="41">
        <v>0</v>
      </c>
      <c r="C521" s="41">
        <v>50</v>
      </c>
      <c r="E521" s="82" t="s">
        <v>647</v>
      </c>
      <c r="F521" s="41">
        <v>0</v>
      </c>
    </row>
    <row r="522" spans="1:6" x14ac:dyDescent="0.2">
      <c r="A522" s="82" t="s">
        <v>388</v>
      </c>
      <c r="B522" s="41">
        <v>832</v>
      </c>
      <c r="C522" s="41">
        <v>832</v>
      </c>
      <c r="E522" s="82" t="s">
        <v>729</v>
      </c>
      <c r="F522" s="41">
        <v>0</v>
      </c>
    </row>
    <row r="523" spans="1:6" x14ac:dyDescent="0.2">
      <c r="A523" s="82" t="s">
        <v>74</v>
      </c>
      <c r="B523" s="41">
        <v>212</v>
      </c>
      <c r="C523" s="41">
        <v>283</v>
      </c>
      <c r="E523" s="82" t="s">
        <v>20</v>
      </c>
      <c r="F523" s="41">
        <v>0</v>
      </c>
    </row>
    <row r="524" spans="1:6" x14ac:dyDescent="0.2">
      <c r="A524" s="82" t="s">
        <v>721</v>
      </c>
      <c r="B524" s="41">
        <v>15</v>
      </c>
      <c r="C524" s="41">
        <v>15</v>
      </c>
      <c r="E524" s="82" t="s">
        <v>618</v>
      </c>
      <c r="F524" s="41">
        <v>0</v>
      </c>
    </row>
    <row r="525" spans="1:6" x14ac:dyDescent="0.2">
      <c r="A525" s="82" t="s">
        <v>247</v>
      </c>
      <c r="B525" s="41">
        <v>1198</v>
      </c>
      <c r="C525" s="41">
        <v>1198</v>
      </c>
      <c r="E525" s="82" t="s">
        <v>692</v>
      </c>
      <c r="F525" s="41">
        <v>0</v>
      </c>
    </row>
    <row r="526" spans="1:6" x14ac:dyDescent="0.2">
      <c r="A526" s="82" t="s">
        <v>2</v>
      </c>
      <c r="B526" s="41">
        <v>0</v>
      </c>
      <c r="C526" s="41">
        <v>0</v>
      </c>
      <c r="E526" s="82" t="s">
        <v>108</v>
      </c>
      <c r="F526" s="41">
        <v>0</v>
      </c>
    </row>
    <row r="527" spans="1:6" x14ac:dyDescent="0.2">
      <c r="A527" s="82" t="s">
        <v>23</v>
      </c>
      <c r="B527" s="41">
        <v>16</v>
      </c>
      <c r="C527" s="41">
        <v>621</v>
      </c>
      <c r="E527" s="82" t="s">
        <v>648</v>
      </c>
      <c r="F527" s="41">
        <v>0</v>
      </c>
    </row>
    <row r="528" spans="1:6" x14ac:dyDescent="0.2">
      <c r="A528" s="82" t="s">
        <v>429</v>
      </c>
      <c r="B528" s="41">
        <v>98</v>
      </c>
      <c r="C528" s="41">
        <v>98</v>
      </c>
      <c r="E528" s="82" t="s">
        <v>574</v>
      </c>
      <c r="F528" s="41">
        <v>0</v>
      </c>
    </row>
    <row r="529" spans="1:6" x14ac:dyDescent="0.2">
      <c r="A529" s="82" t="s">
        <v>75</v>
      </c>
      <c r="B529" s="41">
        <v>97</v>
      </c>
      <c r="C529" s="41">
        <v>405</v>
      </c>
      <c r="E529" s="82" t="s">
        <v>507</v>
      </c>
      <c r="F529" s="41">
        <v>0</v>
      </c>
    </row>
    <row r="530" spans="1:6" x14ac:dyDescent="0.2">
      <c r="A530" s="82" t="s">
        <v>555</v>
      </c>
      <c r="B530" s="41">
        <v>1</v>
      </c>
      <c r="C530" s="41">
        <v>1</v>
      </c>
      <c r="E530" s="82" t="s">
        <v>619</v>
      </c>
      <c r="F530" s="41">
        <v>0</v>
      </c>
    </row>
    <row r="531" spans="1:6" x14ac:dyDescent="0.2">
      <c r="A531" s="82" t="s">
        <v>722</v>
      </c>
      <c r="B531" s="41">
        <v>0</v>
      </c>
      <c r="C531" s="41">
        <v>20</v>
      </c>
      <c r="E531" s="82" t="s">
        <v>695</v>
      </c>
      <c r="F531" s="41">
        <v>0</v>
      </c>
    </row>
    <row r="532" spans="1:6" x14ac:dyDescent="0.2">
      <c r="A532" s="82" t="s">
        <v>384</v>
      </c>
      <c r="B532" s="41">
        <v>0</v>
      </c>
      <c r="C532" s="41">
        <v>0</v>
      </c>
      <c r="E532" s="82" t="s">
        <v>575</v>
      </c>
      <c r="F532" s="41">
        <v>0</v>
      </c>
    </row>
    <row r="533" spans="1:6" x14ac:dyDescent="0.2">
      <c r="A533" s="82" t="s">
        <v>248</v>
      </c>
      <c r="B533" s="41">
        <v>3</v>
      </c>
      <c r="C533" s="41">
        <v>9</v>
      </c>
      <c r="E533" s="82" t="s">
        <v>651</v>
      </c>
      <c r="F533" s="41">
        <v>0</v>
      </c>
    </row>
    <row r="534" spans="1:6" x14ac:dyDescent="0.2">
      <c r="A534" s="82" t="s">
        <v>24</v>
      </c>
      <c r="B534" s="41">
        <v>17</v>
      </c>
      <c r="C534" s="41">
        <v>17</v>
      </c>
      <c r="E534" s="82" t="s">
        <v>696</v>
      </c>
      <c r="F534" s="41">
        <v>0</v>
      </c>
    </row>
    <row r="535" spans="1:6" x14ac:dyDescent="0.2">
      <c r="A535" s="82" t="s">
        <v>637</v>
      </c>
      <c r="B535" s="41">
        <v>0</v>
      </c>
      <c r="C535" s="41">
        <v>0</v>
      </c>
      <c r="E535" s="82" t="s">
        <v>652</v>
      </c>
      <c r="F535" s="41">
        <v>0</v>
      </c>
    </row>
    <row r="536" spans="1:6" x14ac:dyDescent="0.2">
      <c r="A536" s="82" t="s">
        <v>666</v>
      </c>
      <c r="B536" s="41">
        <v>0</v>
      </c>
      <c r="C536" s="41">
        <v>0</v>
      </c>
      <c r="E536" s="82" t="s">
        <v>697</v>
      </c>
      <c r="F536" s="41">
        <v>0</v>
      </c>
    </row>
    <row r="537" spans="1:6" x14ac:dyDescent="0.2">
      <c r="A537" s="82" t="s">
        <v>76</v>
      </c>
      <c r="B537" s="41">
        <v>19365</v>
      </c>
      <c r="C537" s="41">
        <v>19722</v>
      </c>
      <c r="E537" s="82" t="s">
        <v>698</v>
      </c>
      <c r="F537" s="41">
        <v>0</v>
      </c>
    </row>
    <row r="538" spans="1:6" x14ac:dyDescent="0.2">
      <c r="A538" s="82" t="s">
        <v>723</v>
      </c>
      <c r="B538" s="41">
        <v>20</v>
      </c>
      <c r="C538" s="41">
        <v>20</v>
      </c>
      <c r="E538" s="82" t="s">
        <v>576</v>
      </c>
      <c r="F538" s="41">
        <v>0</v>
      </c>
    </row>
    <row r="539" spans="1:6" x14ac:dyDescent="0.2">
      <c r="A539" s="82" t="s">
        <v>289</v>
      </c>
      <c r="B539" s="41">
        <v>11</v>
      </c>
      <c r="C539" s="41">
        <v>1230</v>
      </c>
      <c r="E539" s="82" t="s">
        <v>577</v>
      </c>
      <c r="F539" s="41">
        <v>0</v>
      </c>
    </row>
    <row r="540" spans="1:6" x14ac:dyDescent="0.2">
      <c r="A540" s="82" t="s">
        <v>667</v>
      </c>
      <c r="B540" s="41">
        <v>731</v>
      </c>
      <c r="C540" s="41">
        <v>731</v>
      </c>
      <c r="E540" s="82" t="s">
        <v>653</v>
      </c>
      <c r="F540" s="41">
        <v>0</v>
      </c>
    </row>
    <row r="541" spans="1:6" x14ac:dyDescent="0.2">
      <c r="A541" s="82" t="s">
        <v>323</v>
      </c>
      <c r="B541" s="41">
        <v>392</v>
      </c>
      <c r="C541" s="41">
        <v>392</v>
      </c>
      <c r="E541" s="82" t="s">
        <v>621</v>
      </c>
      <c r="F541" s="41">
        <v>0</v>
      </c>
    </row>
    <row r="542" spans="1:6" x14ac:dyDescent="0.2">
      <c r="A542" s="82" t="s">
        <v>487</v>
      </c>
      <c r="B542" s="41">
        <v>99</v>
      </c>
      <c r="C542" s="41">
        <v>206</v>
      </c>
      <c r="E542" s="82" t="s">
        <v>539</v>
      </c>
      <c r="F542" s="41">
        <v>0</v>
      </c>
    </row>
    <row r="543" spans="1:6" x14ac:dyDescent="0.2">
      <c r="A543" s="82" t="s">
        <v>206</v>
      </c>
      <c r="B543" s="41">
        <v>50</v>
      </c>
      <c r="C543" s="41">
        <v>50</v>
      </c>
      <c r="E543" s="82" t="s">
        <v>324</v>
      </c>
      <c r="F543" s="41">
        <v>0</v>
      </c>
    </row>
    <row r="544" spans="1:6" x14ac:dyDescent="0.2">
      <c r="A544" s="82" t="s">
        <v>102</v>
      </c>
      <c r="B544" s="41">
        <v>13</v>
      </c>
      <c r="C544" s="41">
        <v>27</v>
      </c>
      <c r="E544" s="82" t="s">
        <v>450</v>
      </c>
      <c r="F544" s="41">
        <v>0</v>
      </c>
    </row>
    <row r="545" spans="1:6" x14ac:dyDescent="0.2">
      <c r="A545" s="82" t="s">
        <v>488</v>
      </c>
      <c r="B545" s="41">
        <v>123</v>
      </c>
      <c r="C545" s="41">
        <v>641</v>
      </c>
      <c r="E545" s="82" t="s">
        <v>172</v>
      </c>
      <c r="F545" s="41">
        <v>0</v>
      </c>
    </row>
    <row r="546" spans="1:6" x14ac:dyDescent="0.2">
      <c r="A546" s="82" t="s">
        <v>524</v>
      </c>
      <c r="B546" s="41">
        <v>1233</v>
      </c>
      <c r="C546" s="41">
        <v>1248</v>
      </c>
      <c r="E546" s="82" t="s">
        <v>541</v>
      </c>
      <c r="F546" s="41">
        <v>0</v>
      </c>
    </row>
    <row r="547" spans="1:6" x14ac:dyDescent="0.2">
      <c r="A547" s="82" t="s">
        <v>489</v>
      </c>
      <c r="B547" s="41">
        <v>93</v>
      </c>
      <c r="C547" s="41">
        <v>93</v>
      </c>
      <c r="E547" s="82" t="s">
        <v>473</v>
      </c>
      <c r="F547" s="41">
        <v>0</v>
      </c>
    </row>
    <row r="548" spans="1:6" x14ac:dyDescent="0.2">
      <c r="A548" s="82" t="s">
        <v>346</v>
      </c>
      <c r="B548" s="41">
        <v>0</v>
      </c>
      <c r="C548" s="41">
        <v>53</v>
      </c>
      <c r="E548" s="82" t="s">
        <v>655</v>
      </c>
      <c r="F548" s="41">
        <v>0</v>
      </c>
    </row>
    <row r="549" spans="1:6" x14ac:dyDescent="0.2">
      <c r="A549" s="82" t="s">
        <v>402</v>
      </c>
      <c r="B549" s="41">
        <v>1430</v>
      </c>
      <c r="C549" s="41">
        <v>1430</v>
      </c>
      <c r="E549" s="82" t="s">
        <v>622</v>
      </c>
      <c r="F549" s="41">
        <v>0</v>
      </c>
    </row>
    <row r="550" spans="1:6" x14ac:dyDescent="0.2">
      <c r="A550" s="82" t="s">
        <v>593</v>
      </c>
      <c r="B550" s="41">
        <v>60</v>
      </c>
      <c r="C550" s="41">
        <v>60</v>
      </c>
      <c r="E550" s="82" t="s">
        <v>623</v>
      </c>
      <c r="F550" s="41">
        <v>0</v>
      </c>
    </row>
    <row r="551" spans="1:6" x14ac:dyDescent="0.2">
      <c r="A551" s="82" t="s">
        <v>589</v>
      </c>
      <c r="B551" s="41">
        <v>17</v>
      </c>
      <c r="C551" s="41">
        <v>17</v>
      </c>
      <c r="E551" s="82" t="s">
        <v>656</v>
      </c>
      <c r="F551" s="41">
        <v>0</v>
      </c>
    </row>
    <row r="552" spans="1:6" x14ac:dyDescent="0.2">
      <c r="A552" s="82" t="s">
        <v>724</v>
      </c>
      <c r="B552" s="41">
        <v>411</v>
      </c>
      <c r="C552" s="41">
        <v>411</v>
      </c>
      <c r="E552" s="82" t="s">
        <v>513</v>
      </c>
      <c r="F552" s="41">
        <v>0</v>
      </c>
    </row>
    <row r="553" spans="1:6" x14ac:dyDescent="0.2">
      <c r="A553" s="82" t="s">
        <v>328</v>
      </c>
      <c r="B553" s="41">
        <v>0</v>
      </c>
      <c r="C553" s="41">
        <v>0</v>
      </c>
      <c r="E553" s="82" t="s">
        <v>625</v>
      </c>
      <c r="F553" s="41">
        <v>0</v>
      </c>
    </row>
    <row r="554" spans="1:6" x14ac:dyDescent="0.2">
      <c r="A554" s="82" t="s">
        <v>525</v>
      </c>
      <c r="B554" s="41">
        <v>1038</v>
      </c>
      <c r="C554" s="41">
        <v>1038</v>
      </c>
      <c r="E554" s="82" t="s">
        <v>657</v>
      </c>
      <c r="F554" s="41">
        <v>0</v>
      </c>
    </row>
    <row r="555" spans="1:6" x14ac:dyDescent="0.2">
      <c r="A555" s="82" t="s">
        <v>403</v>
      </c>
      <c r="B555" s="41">
        <v>61</v>
      </c>
      <c r="C555" s="41">
        <v>85</v>
      </c>
      <c r="E555" s="82" t="s">
        <v>626</v>
      </c>
      <c r="F555" s="41">
        <v>0</v>
      </c>
    </row>
    <row r="556" spans="1:6" x14ac:dyDescent="0.2">
      <c r="A556" s="82" t="s">
        <v>119</v>
      </c>
      <c r="B556" s="41">
        <v>803</v>
      </c>
      <c r="C556" s="41">
        <v>1168</v>
      </c>
      <c r="E556" s="82" t="s">
        <v>174</v>
      </c>
      <c r="F556" s="41">
        <v>0</v>
      </c>
    </row>
    <row r="557" spans="1:6" x14ac:dyDescent="0.2">
      <c r="A557" s="82" t="s">
        <v>449</v>
      </c>
      <c r="B557" s="41">
        <v>0</v>
      </c>
      <c r="C557" s="41">
        <v>135</v>
      </c>
      <c r="E557" s="82" t="s">
        <v>239</v>
      </c>
      <c r="F557" s="41">
        <v>0</v>
      </c>
    </row>
    <row r="558" spans="1:6" x14ac:dyDescent="0.2">
      <c r="A558" s="82" t="s">
        <v>490</v>
      </c>
      <c r="B558" s="41">
        <v>13</v>
      </c>
      <c r="C558" s="41">
        <v>13</v>
      </c>
      <c r="E558" s="82" t="s">
        <v>700</v>
      </c>
      <c r="F558" s="41">
        <v>0</v>
      </c>
    </row>
    <row r="559" spans="1:6" x14ac:dyDescent="0.2">
      <c r="A559" s="82" t="s">
        <v>590</v>
      </c>
      <c r="B559" s="41">
        <v>0</v>
      </c>
      <c r="C559" s="41">
        <v>0</v>
      </c>
      <c r="E559" s="82" t="s">
        <v>277</v>
      </c>
      <c r="F559" s="41">
        <v>0</v>
      </c>
    </row>
    <row r="560" spans="1:6" x14ac:dyDescent="0.2">
      <c r="A560" s="82" t="s">
        <v>385</v>
      </c>
      <c r="B560" s="41">
        <v>0</v>
      </c>
      <c r="C560" s="41">
        <v>5</v>
      </c>
      <c r="E560" s="82" t="s">
        <v>629</v>
      </c>
      <c r="F560" s="41">
        <v>0</v>
      </c>
    </row>
    <row r="561" spans="1:6" x14ac:dyDescent="0.2">
      <c r="A561" s="82" t="s">
        <v>638</v>
      </c>
      <c r="B561" s="41">
        <v>1</v>
      </c>
      <c r="C561" s="41">
        <v>10</v>
      </c>
      <c r="E561" s="82" t="s">
        <v>543</v>
      </c>
      <c r="F561" s="41">
        <v>0</v>
      </c>
    </row>
    <row r="562" spans="1:6" x14ac:dyDescent="0.2">
      <c r="A562" s="82" t="s">
        <v>639</v>
      </c>
      <c r="B562" s="41">
        <v>0</v>
      </c>
      <c r="C562" s="41">
        <v>0</v>
      </c>
      <c r="E562" s="82" t="s">
        <v>702</v>
      </c>
      <c r="F562" s="41">
        <v>0</v>
      </c>
    </row>
    <row r="563" spans="1:6" x14ac:dyDescent="0.2">
      <c r="A563" s="82" t="s">
        <v>668</v>
      </c>
      <c r="B563" s="41">
        <v>59</v>
      </c>
      <c r="C563" s="41">
        <v>59</v>
      </c>
      <c r="E563" s="82" t="s">
        <v>703</v>
      </c>
      <c r="F563" s="41">
        <v>0</v>
      </c>
    </row>
    <row r="564" spans="1:6" x14ac:dyDescent="0.2">
      <c r="A564" s="82" t="s">
        <v>207</v>
      </c>
      <c r="B564" s="41">
        <v>0</v>
      </c>
      <c r="C564" s="41">
        <v>38</v>
      </c>
      <c r="E564" s="82" t="s">
        <v>658</v>
      </c>
      <c r="F564" s="41">
        <v>0</v>
      </c>
    </row>
    <row r="565" spans="1:6" x14ac:dyDescent="0.2">
      <c r="A565" s="82" t="s">
        <v>77</v>
      </c>
      <c r="B565" s="41">
        <v>428</v>
      </c>
      <c r="C565" s="41">
        <v>428</v>
      </c>
      <c r="E565" s="82" t="s">
        <v>704</v>
      </c>
      <c r="F565" s="41">
        <v>0</v>
      </c>
    </row>
    <row r="566" spans="1:6" x14ac:dyDescent="0.2">
      <c r="A566" s="82" t="s">
        <v>491</v>
      </c>
      <c r="B566" s="41">
        <v>942</v>
      </c>
      <c r="C566" s="41">
        <v>942</v>
      </c>
      <c r="E566" s="82" t="s">
        <v>705</v>
      </c>
      <c r="F566" s="41">
        <v>0</v>
      </c>
    </row>
    <row r="567" spans="1:6" x14ac:dyDescent="0.2">
      <c r="A567" s="82" t="s">
        <v>591</v>
      </c>
      <c r="B567" s="41">
        <v>0</v>
      </c>
      <c r="C567" s="41">
        <v>0</v>
      </c>
      <c r="E567" s="82" t="s">
        <v>128</v>
      </c>
      <c r="F567" s="41">
        <v>0</v>
      </c>
    </row>
    <row r="568" spans="1:6" x14ac:dyDescent="0.2">
      <c r="A568" s="82" t="s">
        <v>404</v>
      </c>
      <c r="B568" s="41">
        <v>89</v>
      </c>
      <c r="C568" s="41">
        <v>100</v>
      </c>
      <c r="E568" s="82" t="s">
        <v>480</v>
      </c>
      <c r="F568" s="41">
        <v>0</v>
      </c>
    </row>
    <row r="569" spans="1:6" x14ac:dyDescent="0.2">
      <c r="A569" s="82" t="s">
        <v>353</v>
      </c>
      <c r="B569" s="41">
        <v>19</v>
      </c>
      <c r="C569" s="41">
        <v>19</v>
      </c>
      <c r="E569" s="82" t="s">
        <v>659</v>
      </c>
      <c r="F569" s="41">
        <v>0</v>
      </c>
    </row>
    <row r="570" spans="1:6" x14ac:dyDescent="0.2">
      <c r="A570" s="82" t="s">
        <v>249</v>
      </c>
      <c r="B570" s="41">
        <v>2</v>
      </c>
      <c r="C570" s="41">
        <v>70</v>
      </c>
      <c r="E570" s="82" t="s">
        <v>631</v>
      </c>
      <c r="F570" s="41">
        <v>0</v>
      </c>
    </row>
    <row r="571" spans="1:6" x14ac:dyDescent="0.2">
      <c r="A571" s="82" t="s">
        <v>78</v>
      </c>
      <c r="B571" s="41">
        <v>0</v>
      </c>
      <c r="C571" s="41">
        <v>179</v>
      </c>
      <c r="E571" s="82" t="s">
        <v>517</v>
      </c>
      <c r="F571" s="41">
        <v>0</v>
      </c>
    </row>
    <row r="572" spans="1:6" x14ac:dyDescent="0.2">
      <c r="A572" s="82" t="s">
        <v>250</v>
      </c>
      <c r="B572" s="41">
        <v>134</v>
      </c>
      <c r="C572" s="41">
        <v>229</v>
      </c>
      <c r="E572" s="82" t="s">
        <v>632</v>
      </c>
      <c r="F572" s="41">
        <v>0</v>
      </c>
    </row>
    <row r="573" spans="1:6" x14ac:dyDescent="0.2">
      <c r="A573" s="82" t="s">
        <v>526</v>
      </c>
      <c r="B573" s="41">
        <v>216</v>
      </c>
      <c r="C573" s="41">
        <v>216</v>
      </c>
      <c r="E573" s="82" t="s">
        <v>706</v>
      </c>
      <c r="F573" s="41">
        <v>0</v>
      </c>
    </row>
    <row r="574" spans="1:6" x14ac:dyDescent="0.2">
      <c r="A574" s="82" t="s">
        <v>103</v>
      </c>
      <c r="B574" s="41">
        <v>280</v>
      </c>
      <c r="C574" s="41">
        <v>280</v>
      </c>
      <c r="E574" s="82" t="s">
        <v>582</v>
      </c>
      <c r="F574" s="41">
        <v>0</v>
      </c>
    </row>
    <row r="575" spans="1:6" x14ac:dyDescent="0.2">
      <c r="A575" s="82" t="s">
        <v>386</v>
      </c>
      <c r="B575" s="41">
        <v>8</v>
      </c>
      <c r="C575" s="41">
        <v>8</v>
      </c>
      <c r="E575" s="82" t="s">
        <v>707</v>
      </c>
      <c r="F575" s="41">
        <v>0</v>
      </c>
    </row>
    <row r="576" spans="1:6" x14ac:dyDescent="0.2">
      <c r="A576" s="82" t="s">
        <v>120</v>
      </c>
      <c r="B576" s="41">
        <v>0</v>
      </c>
      <c r="C576" s="41">
        <v>575</v>
      </c>
      <c r="E576" s="82" t="s">
        <v>547</v>
      </c>
      <c r="F576" s="41">
        <v>0</v>
      </c>
    </row>
    <row r="577" spans="1:6" x14ac:dyDescent="0.2">
      <c r="A577" s="82" t="s">
        <v>640</v>
      </c>
      <c r="B577" s="41">
        <v>11</v>
      </c>
      <c r="C577" s="41">
        <v>11</v>
      </c>
      <c r="E577" s="82" t="s">
        <v>660</v>
      </c>
      <c r="F577" s="41">
        <v>0</v>
      </c>
    </row>
    <row r="578" spans="1:6" x14ac:dyDescent="0.2">
      <c r="A578" s="82" t="s">
        <v>121</v>
      </c>
      <c r="B578" s="41">
        <v>7321</v>
      </c>
      <c r="C578" s="41">
        <v>7321</v>
      </c>
      <c r="E578" s="82" t="s">
        <v>583</v>
      </c>
      <c r="F578" s="41">
        <v>0</v>
      </c>
    </row>
    <row r="579" spans="1:6" x14ac:dyDescent="0.2">
      <c r="A579" s="82" t="s">
        <v>527</v>
      </c>
      <c r="B579" s="41">
        <v>48</v>
      </c>
      <c r="C579" s="41">
        <v>48</v>
      </c>
      <c r="E579" s="82" t="s">
        <v>709</v>
      </c>
      <c r="F579" s="41">
        <v>0</v>
      </c>
    </row>
    <row r="580" spans="1:6" x14ac:dyDescent="0.2">
      <c r="A580" s="82" t="s">
        <v>17</v>
      </c>
      <c r="B580" s="41">
        <v>5</v>
      </c>
      <c r="C580" s="41">
        <v>295</v>
      </c>
      <c r="E580" s="82" t="s">
        <v>584</v>
      </c>
      <c r="F580" s="41">
        <v>0</v>
      </c>
    </row>
    <row r="581" spans="1:6" x14ac:dyDescent="0.2">
      <c r="A581" s="82" t="s">
        <v>251</v>
      </c>
      <c r="B581" s="41">
        <v>0</v>
      </c>
      <c r="C581" s="41">
        <v>15</v>
      </c>
      <c r="E581" s="82" t="s">
        <v>560</v>
      </c>
      <c r="F581" s="41">
        <v>0</v>
      </c>
    </row>
    <row r="582" spans="1:6" x14ac:dyDescent="0.2">
      <c r="A582" s="82" t="s">
        <v>182</v>
      </c>
      <c r="B582" s="41">
        <v>44</v>
      </c>
      <c r="C582" s="41">
        <v>45</v>
      </c>
      <c r="E582" s="82" t="s">
        <v>548</v>
      </c>
      <c r="F582" s="41">
        <v>0</v>
      </c>
    </row>
    <row r="583" spans="1:6" x14ac:dyDescent="0.2">
      <c r="A583" s="82" t="s">
        <v>725</v>
      </c>
      <c r="B583" s="41">
        <v>0</v>
      </c>
      <c r="C583" s="41">
        <v>0</v>
      </c>
      <c r="E583" s="82" t="s">
        <v>482</v>
      </c>
      <c r="F583" s="41">
        <v>0</v>
      </c>
    </row>
    <row r="584" spans="1:6" x14ac:dyDescent="0.2">
      <c r="A584" s="82" t="s">
        <v>142</v>
      </c>
      <c r="B584" s="41">
        <v>1</v>
      </c>
      <c r="C584" s="41">
        <v>115</v>
      </c>
      <c r="E584" s="82" t="s">
        <v>661</v>
      </c>
      <c r="F584" s="41">
        <v>0</v>
      </c>
    </row>
    <row r="585" spans="1:6" x14ac:dyDescent="0.2">
      <c r="A585" s="82" t="s">
        <v>183</v>
      </c>
      <c r="B585" s="41">
        <v>2</v>
      </c>
      <c r="C585" s="41">
        <v>378</v>
      </c>
      <c r="E585" s="82" t="s">
        <v>710</v>
      </c>
      <c r="F585" s="41">
        <v>0</v>
      </c>
    </row>
    <row r="586" spans="1:6" x14ac:dyDescent="0.2">
      <c r="A586" s="82" t="s">
        <v>430</v>
      </c>
      <c r="B586" s="41">
        <v>0</v>
      </c>
      <c r="C586" s="41">
        <v>77</v>
      </c>
      <c r="E586" s="82" t="s">
        <v>460</v>
      </c>
      <c r="F586" s="41">
        <v>0</v>
      </c>
    </row>
    <row r="587" spans="1:6" x14ac:dyDescent="0.2">
      <c r="A587" s="82" t="s">
        <v>641</v>
      </c>
      <c r="B587" s="41">
        <v>63</v>
      </c>
      <c r="C587" s="41">
        <v>63</v>
      </c>
      <c r="E587" s="82" t="s">
        <v>518</v>
      </c>
      <c r="F587" s="41">
        <v>0</v>
      </c>
    </row>
    <row r="588" spans="1:6" x14ac:dyDescent="0.2">
      <c r="A588" s="82" t="s">
        <v>184</v>
      </c>
      <c r="B588" s="41">
        <v>0</v>
      </c>
      <c r="C588" s="41">
        <v>12</v>
      </c>
      <c r="E588" s="82" t="s">
        <v>711</v>
      </c>
      <c r="F588" s="41">
        <v>0</v>
      </c>
    </row>
    <row r="589" spans="1:6" x14ac:dyDescent="0.2">
      <c r="A589" s="82" t="s">
        <v>405</v>
      </c>
      <c r="B589" s="41">
        <v>165</v>
      </c>
      <c r="C589" s="41">
        <v>165</v>
      </c>
      <c r="E589" s="82" t="s">
        <v>712</v>
      </c>
      <c r="F589" s="41">
        <v>0</v>
      </c>
    </row>
    <row r="590" spans="1:6" x14ac:dyDescent="0.2">
      <c r="A590" s="82" t="s">
        <v>726</v>
      </c>
      <c r="B590" s="41">
        <v>0</v>
      </c>
      <c r="C590" s="41">
        <v>0</v>
      </c>
      <c r="E590" s="82" t="s">
        <v>634</v>
      </c>
      <c r="F590" s="41">
        <v>0</v>
      </c>
    </row>
    <row r="591" spans="1:6" x14ac:dyDescent="0.2">
      <c r="A591" s="82" t="s">
        <v>556</v>
      </c>
      <c r="B591" s="41">
        <v>68</v>
      </c>
      <c r="C591" s="41">
        <v>68</v>
      </c>
      <c r="E591" s="82" t="s">
        <v>713</v>
      </c>
      <c r="F591" s="41">
        <v>0</v>
      </c>
    </row>
    <row r="592" spans="1:6" x14ac:dyDescent="0.2">
      <c r="A592" s="82" t="s">
        <v>669</v>
      </c>
      <c r="B592" s="41">
        <v>0</v>
      </c>
      <c r="C592" s="41">
        <v>0</v>
      </c>
      <c r="E592" s="82" t="s">
        <v>520</v>
      </c>
      <c r="F592" s="41">
        <v>0</v>
      </c>
    </row>
    <row r="593" spans="1:6" x14ac:dyDescent="0.2">
      <c r="A593" s="82" t="s">
        <v>642</v>
      </c>
      <c r="B593" s="41">
        <v>0</v>
      </c>
      <c r="C593" s="41">
        <v>0</v>
      </c>
      <c r="E593" s="82" t="s">
        <v>714</v>
      </c>
      <c r="F593" s="41">
        <v>0</v>
      </c>
    </row>
    <row r="594" spans="1:6" x14ac:dyDescent="0.2">
      <c r="A594" s="82" t="s">
        <v>79</v>
      </c>
      <c r="B594" s="41">
        <v>301</v>
      </c>
      <c r="C594" s="41">
        <v>703</v>
      </c>
      <c r="E594" s="82" t="s">
        <v>715</v>
      </c>
      <c r="F594" s="41">
        <v>0</v>
      </c>
    </row>
    <row r="595" spans="1:6" x14ac:dyDescent="0.2">
      <c r="A595" s="82" t="s">
        <v>282</v>
      </c>
      <c r="B595" s="41">
        <v>0</v>
      </c>
      <c r="C595" s="41">
        <v>98</v>
      </c>
      <c r="E595" s="82" t="s">
        <v>484</v>
      </c>
      <c r="F595" s="41">
        <v>0</v>
      </c>
    </row>
    <row r="596" spans="1:6" x14ac:dyDescent="0.2">
      <c r="A596" s="82" t="s">
        <v>347</v>
      </c>
      <c r="B596" s="41">
        <v>0</v>
      </c>
      <c r="C596" s="41">
        <v>22</v>
      </c>
      <c r="E596" s="82" t="s">
        <v>716</v>
      </c>
      <c r="F596" s="41">
        <v>0</v>
      </c>
    </row>
    <row r="597" spans="1:6" x14ac:dyDescent="0.2">
      <c r="A597" s="82" t="s">
        <v>406</v>
      </c>
      <c r="B597" s="41">
        <v>3457</v>
      </c>
      <c r="C597" s="41">
        <v>3457</v>
      </c>
      <c r="E597" s="82" t="s">
        <v>70</v>
      </c>
      <c r="F597" s="41">
        <v>0</v>
      </c>
    </row>
    <row r="598" spans="1:6" x14ac:dyDescent="0.2">
      <c r="A598" s="82" t="s">
        <v>407</v>
      </c>
      <c r="B598" s="41">
        <v>69</v>
      </c>
      <c r="C598" s="41">
        <v>69</v>
      </c>
      <c r="E598" s="82" t="s">
        <v>663</v>
      </c>
      <c r="F598" s="41">
        <v>0</v>
      </c>
    </row>
    <row r="599" spans="1:6" x14ac:dyDescent="0.2">
      <c r="A599" s="82" t="s">
        <v>133</v>
      </c>
      <c r="B599" s="41">
        <v>278</v>
      </c>
      <c r="C599" s="41">
        <v>404</v>
      </c>
      <c r="E599" s="82" t="s">
        <v>485</v>
      </c>
      <c r="F599" s="41">
        <v>0</v>
      </c>
    </row>
    <row r="600" spans="1:6" x14ac:dyDescent="0.2">
      <c r="A600" s="82" t="s">
        <v>80</v>
      </c>
      <c r="B600" s="41">
        <v>0</v>
      </c>
      <c r="C600" s="41">
        <v>614</v>
      </c>
      <c r="E600" s="82" t="s">
        <v>435</v>
      </c>
      <c r="F600" s="41">
        <v>0</v>
      </c>
    </row>
    <row r="601" spans="1:6" x14ac:dyDescent="0.2">
      <c r="A601" s="82" t="s">
        <v>431</v>
      </c>
      <c r="B601" s="41">
        <v>335</v>
      </c>
      <c r="C601" s="41">
        <v>335</v>
      </c>
      <c r="E601" s="82" t="s">
        <v>664</v>
      </c>
      <c r="F601" s="41">
        <v>0</v>
      </c>
    </row>
    <row r="602" spans="1:6" x14ac:dyDescent="0.2">
      <c r="A602" s="82" t="s">
        <v>528</v>
      </c>
      <c r="B602" s="41">
        <v>0</v>
      </c>
      <c r="C602" s="41">
        <v>47</v>
      </c>
      <c r="E602" s="82" t="s">
        <v>554</v>
      </c>
      <c r="F602" s="41">
        <v>0</v>
      </c>
    </row>
    <row r="603" spans="1:6" x14ac:dyDescent="0.2">
      <c r="A603" s="82" t="s">
        <v>592</v>
      </c>
      <c r="B603" s="41">
        <v>0</v>
      </c>
      <c r="C603" s="41">
        <v>0</v>
      </c>
      <c r="E603" s="82" t="s">
        <v>718</v>
      </c>
      <c r="F603" s="41">
        <v>0</v>
      </c>
    </row>
    <row r="604" spans="1:6" x14ac:dyDescent="0.2">
      <c r="A604" s="82" t="s">
        <v>557</v>
      </c>
      <c r="B604" s="41">
        <v>0</v>
      </c>
      <c r="C604" s="41">
        <v>17</v>
      </c>
      <c r="E604" s="82" t="s">
        <v>636</v>
      </c>
      <c r="F604" s="41">
        <v>0</v>
      </c>
    </row>
    <row r="605" spans="1:6" x14ac:dyDescent="0.2">
      <c r="A605" s="82" t="s">
        <v>208</v>
      </c>
      <c r="B605" s="41">
        <v>220</v>
      </c>
      <c r="C605" s="41">
        <v>1160</v>
      </c>
      <c r="E605" s="82" t="s">
        <v>2</v>
      </c>
      <c r="F605" s="41">
        <v>0</v>
      </c>
    </row>
    <row r="606" spans="1:6" x14ac:dyDescent="0.2">
      <c r="A606" s="82" t="s">
        <v>492</v>
      </c>
      <c r="B606" s="41">
        <v>76</v>
      </c>
      <c r="C606" s="41">
        <v>76</v>
      </c>
      <c r="E606" s="82" t="s">
        <v>384</v>
      </c>
      <c r="F606" s="41">
        <v>0</v>
      </c>
    </row>
    <row r="607" spans="1:6" x14ac:dyDescent="0.2">
      <c r="A607" s="82" t="s">
        <v>5</v>
      </c>
      <c r="B607" s="41">
        <v>217</v>
      </c>
      <c r="C607" s="41">
        <v>217</v>
      </c>
      <c r="E607" s="82" t="s">
        <v>637</v>
      </c>
      <c r="F607" s="41">
        <v>0</v>
      </c>
    </row>
    <row r="608" spans="1:6" x14ac:dyDescent="0.2">
      <c r="A608" s="82" t="s">
        <v>104</v>
      </c>
      <c r="B608" s="41">
        <v>1</v>
      </c>
      <c r="C608" s="41">
        <v>50</v>
      </c>
      <c r="E608" s="82" t="s">
        <v>666</v>
      </c>
      <c r="F608" s="41">
        <v>0</v>
      </c>
    </row>
    <row r="609" spans="1:6" x14ac:dyDescent="0.2">
      <c r="A609" s="82" t="s">
        <v>209</v>
      </c>
      <c r="B609" s="41">
        <v>0</v>
      </c>
      <c r="C609" s="41">
        <v>232</v>
      </c>
      <c r="E609" s="82" t="s">
        <v>328</v>
      </c>
      <c r="F609" s="41">
        <v>0</v>
      </c>
    </row>
    <row r="610" spans="1:6" x14ac:dyDescent="0.2">
      <c r="A610" s="82" t="s">
        <v>185</v>
      </c>
      <c r="B610" s="41">
        <v>29</v>
      </c>
      <c r="C610" s="41">
        <v>53</v>
      </c>
      <c r="E610" s="82" t="s">
        <v>590</v>
      </c>
      <c r="F610" s="41">
        <v>0</v>
      </c>
    </row>
    <row r="611" spans="1:6" x14ac:dyDescent="0.2">
      <c r="A611" s="82" t="s">
        <v>493</v>
      </c>
      <c r="B611" s="41">
        <v>0</v>
      </c>
      <c r="C611" s="41">
        <v>34</v>
      </c>
      <c r="E611" s="82" t="s">
        <v>639</v>
      </c>
      <c r="F611" s="41">
        <v>0</v>
      </c>
    </row>
    <row r="612" spans="1:6" x14ac:dyDescent="0.2">
      <c r="A612" s="82" t="s">
        <v>494</v>
      </c>
      <c r="B612" s="41">
        <v>347</v>
      </c>
      <c r="C612" s="41">
        <v>347</v>
      </c>
      <c r="E612" s="82" t="s">
        <v>591</v>
      </c>
      <c r="F612" s="41">
        <v>0</v>
      </c>
    </row>
    <row r="613" spans="1:6" x14ac:dyDescent="0.2">
      <c r="A613" s="82" t="s">
        <v>122</v>
      </c>
      <c r="B613" s="41">
        <v>0</v>
      </c>
      <c r="C613" s="41">
        <v>43</v>
      </c>
      <c r="E613" s="82" t="s">
        <v>725</v>
      </c>
      <c r="F613" s="41">
        <v>0</v>
      </c>
    </row>
    <row r="614" spans="1:6" x14ac:dyDescent="0.2">
      <c r="A614" s="82" t="s">
        <v>81</v>
      </c>
      <c r="B614" s="41">
        <v>550</v>
      </c>
      <c r="C614" s="41">
        <v>620</v>
      </c>
      <c r="E614" s="82" t="s">
        <v>726</v>
      </c>
      <c r="F614" s="41">
        <v>0</v>
      </c>
    </row>
    <row r="615" spans="1:6" x14ac:dyDescent="0.2">
      <c r="A615" s="82" t="s">
        <v>105</v>
      </c>
      <c r="B615" s="41">
        <v>134</v>
      </c>
      <c r="C615" s="41">
        <v>342</v>
      </c>
      <c r="E615" s="82" t="s">
        <v>669</v>
      </c>
      <c r="F615" s="41">
        <v>0</v>
      </c>
    </row>
    <row r="616" spans="1:6" x14ac:dyDescent="0.2">
      <c r="A616" s="82" t="s">
        <v>82</v>
      </c>
      <c r="B616" s="41">
        <v>42</v>
      </c>
      <c r="C616" s="41">
        <v>136</v>
      </c>
      <c r="E616" s="82" t="s">
        <v>642</v>
      </c>
      <c r="F616" s="41">
        <v>0</v>
      </c>
    </row>
    <row r="617" spans="1:6" x14ac:dyDescent="0.2">
      <c r="A617" s="82" t="s">
        <v>727</v>
      </c>
      <c r="B617" s="41">
        <v>9</v>
      </c>
      <c r="C617" s="41">
        <v>9</v>
      </c>
      <c r="E617" s="82" t="s">
        <v>592</v>
      </c>
      <c r="F617" s="41">
        <v>0</v>
      </c>
    </row>
    <row r="618" spans="1:6" x14ac:dyDescent="0.2">
      <c r="B618" s="105">
        <f>SUM(B3:B617)</f>
        <v>1910464</v>
      </c>
      <c r="C618" s="105">
        <f>SUM(C3:C617)</f>
        <v>2123603</v>
      </c>
    </row>
  </sheetData>
  <autoFilter ref="A2:C588"/>
  <sortState ref="E3:F617">
    <sortCondition descending="1" ref="F3:F61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Cuentas100hab</vt:lpstr>
      <vt:lpstr> D Provincia</vt:lpstr>
      <vt:lpstr>G. Cuentas Prov - Int Fijo</vt:lpstr>
      <vt:lpstr>D Prestador</vt:lpstr>
      <vt:lpstr>G. Cuentas Int. Prestador Fijo</vt:lpstr>
      <vt:lpstr>G. Cuentas Usuarios Int. Móvil</vt:lpstr>
      <vt:lpstr>Hoja1</vt:lpstr>
    </vt:vector>
  </TitlesOfParts>
  <Company>suptel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rmatute</dc:creator>
  <cp:lastModifiedBy>usuario</cp:lastModifiedBy>
  <cp:lastPrinted>2018-10-31T13:21:46Z</cp:lastPrinted>
  <dcterms:created xsi:type="dcterms:W3CDTF">2006-12-04T13:58:14Z</dcterms:created>
  <dcterms:modified xsi:type="dcterms:W3CDTF">2020-07-31T17:16:58Z</dcterms:modified>
</cp:coreProperties>
</file>