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as.villarroel\Desktop\ARCOTEL\B_Estadistica\1 Actualizacion_Servicios\3 Servicio Movil Avanzado SMA\ARCHIVOS BD\JULIO\"/>
    </mc:Choice>
  </mc:AlternateContent>
  <bookViews>
    <workbookView xWindow="-120" yWindow="-120" windowWidth="20730" windowHeight="11160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3" i="1" l="1"/>
  <c r="Y163" i="1" s="1"/>
  <c r="T163" i="1"/>
  <c r="U163" i="1"/>
  <c r="V163" i="1"/>
  <c r="W163" i="1"/>
  <c r="X163" i="1"/>
  <c r="M163" i="1"/>
  <c r="G163" i="1"/>
  <c r="S162" i="1" l="1"/>
  <c r="T162" i="1"/>
  <c r="U162" i="1"/>
  <c r="V162" i="1"/>
  <c r="W162" i="1"/>
  <c r="X162" i="1"/>
  <c r="M162" i="1"/>
  <c r="G162" i="1"/>
  <c r="Y162" i="1" s="1"/>
  <c r="G161" i="1"/>
  <c r="M161" i="1"/>
  <c r="T161" i="1"/>
  <c r="U161" i="1"/>
  <c r="V161" i="1"/>
  <c r="W161" i="1"/>
  <c r="X161" i="1"/>
  <c r="S161" i="1"/>
  <c r="Y161" i="1" l="1"/>
  <c r="G158" i="1"/>
  <c r="G159" i="1"/>
  <c r="G160" i="1"/>
  <c r="M157" i="1"/>
  <c r="M158" i="1"/>
  <c r="Y158" i="1" s="1"/>
  <c r="M159" i="1"/>
  <c r="M160" i="1"/>
  <c r="Y160" i="1" s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59" i="1" l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Y154" i="1" s="1"/>
  <c r="M154" i="1"/>
  <c r="T154" i="1"/>
  <c r="U154" i="1"/>
  <c r="V154" i="1"/>
  <c r="W154" i="1"/>
  <c r="X154" i="1"/>
  <c r="S154" i="1"/>
  <c r="S153" i="1" l="1"/>
  <c r="T153" i="1"/>
  <c r="U153" i="1"/>
  <c r="V153" i="1"/>
  <c r="W153" i="1"/>
  <c r="X153" i="1"/>
  <c r="M153" i="1"/>
  <c r="G153" i="1"/>
  <c r="Y153" i="1" s="1"/>
  <c r="S152" i="1" l="1"/>
  <c r="T152" i="1"/>
  <c r="U152" i="1"/>
  <c r="V152" i="1"/>
  <c r="W152" i="1"/>
  <c r="X152" i="1"/>
  <c r="M152" i="1"/>
  <c r="G152" i="1"/>
  <c r="Y152" i="1" s="1"/>
  <c r="S151" i="1" l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<sst xmlns="http://schemas.openxmlformats.org/spreadsheetml/2006/main" count="239" uniqueCount="212">
  <si>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</si>
  <si>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</si>
  <si>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</si>
  <si>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</si>
  <si>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</si>
  <si>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</si>
  <si>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</si>
  <si>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</si>
  <si>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</si>
  <si>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</si>
  <si>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</si>
  <si>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</si>
  <si>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</si>
  <si>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</si>
  <si>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</si>
  <si>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</si>
  <si>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</si>
  <si>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</si>
  <si>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</si>
  <si>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</si>
  <si>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</si>
  <si>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</si>
  <si>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</si>
  <si>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</si>
  <si>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</si>
  <si>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</si>
  <si>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</si>
  <si>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</si>
  <si>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</si>
  <si>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</si>
  <si>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</si>
  <si>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</si>
  <si>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</si>
  <si>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</si>
  <si>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</si>
  <si>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</si>
  <si>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</si>
  <si>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</si>
  <si>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</si>
  <si>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</si>
  <si>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</si>
  <si>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</si>
  <si>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</si>
  <si>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</si>
  <si>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</si>
  <si>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</si>
  <si>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</si>
  <si>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</si>
  <si>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</si>
  <si>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</si>
  <si>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</si>
  <si>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</si>
  <si>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</si>
  <si>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</si>
  <si>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</si>
  <si>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</si>
  <si>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</si>
  <si>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</si>
  <si>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</si>
  <si>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</si>
  <si>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</si>
  <si>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</si>
  <si>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</si>
  <si>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</si>
  <si>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</si>
  <si>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</si>
  <si>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</si>
  <si>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</si>
  <si>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</si>
  <si>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</si>
  <si>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</si>
  <si>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</si>
  <si>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</si>
  <si>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</si>
  <si>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</si>
  <si>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</si>
  <si>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</si>
  <si>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</si>
  <si>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</si>
  <si>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</si>
  <si>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</si>
  <si>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</si>
  <si>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</si>
  <si>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</si>
  <si>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</si>
  <si>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</si>
  <si>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</si>
  <si>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</si>
  <si>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</si>
  <si>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</si>
  <si>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</si>
  <si>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</si>
  <si>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</si>
  <si>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</si>
  <si>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</si>
  <si>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</si>
  <si>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</si>
  <si>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</si>
  <si>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</si>
  <si>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</si>
  <si>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</si>
  <si>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</si>
  <si>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</si>
  <si>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</si>
  <si>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</si>
  <si>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</si>
  <si>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</si>
  <si>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</si>
  <si>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</si>
  <si>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</si>
  <si>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</si>
  <si>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</si>
  <si>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</si>
  <si>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</si>
  <si>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</si>
  <si>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</si>
  <si>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</si>
  <si>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</si>
  <si>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</si>
  <si>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</si>
  <si>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</si>
  <si>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</si>
  <si>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</si>
  <si>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</si>
  <si>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</si>
  <si>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</si>
  <si>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</si>
  <si>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</si>
  <si>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</si>
  <si>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</si>
  <si>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</si>
  <si>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</si>
  <si>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</si>
  <si>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</si>
  <si>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</si>
  <si>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</si>
  <si>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</si>
  <si>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</si>
  <si>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</si>
  <si>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</si>
  <si>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</si>
  <si>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</si>
  <si>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</si>
  <si>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</si>
  <si>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</si>
  <si>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</si>
  <si>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</si>
  <si>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</si>
  <si>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</si>
  <si>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</si>
  <si>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</si>
  <si>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</si>
  <si>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</si>
  <si>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</si>
  <si>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</si>
  <si>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</si>
  <si>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</si>
  <si>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</si>
  <si>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</si>
  <si>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</si>
  <si>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</si>
  <si>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</si>
  <si>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</si>
  <si>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</si>
  <si>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</si>
  <si>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</si>
  <si>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</si>
  <si>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</si>
  <si>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</si>
  <si>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</si>
  <si>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</si>
  <si>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</si>
  <si>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</si>
  <si>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</si>
  <si>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</si>
  <si>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</si>
  <si>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</si>
  <si>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</si>
  <si>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</si>
  <si>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</si>
  <si>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</si>
  <si>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</si>
  <si>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</si>
  <si>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</si>
  <si>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</si>
  <si>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</si>
  <si>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</si>
  <si>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</si>
  <si>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</si>
  <si>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</si>
  <si>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</si>
  <si>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</si>
  <si>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</si>
  <si>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</si>
  <si>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</si>
  <si>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</si>
  <si>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</si>
  <si>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</si>
  <si>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Dic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</si>
  <si>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</si>
  <si>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</si>
  <si>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</si>
  <si>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</si>
  <si>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</si>
  <si>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</si>
  <si>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</si>
  <si>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 para el mes de junio de 2021 en razón de causas de Fuerza Mayor</t>
  </si>
  <si>
    <t>Nota 15:</t>
  </si>
  <si>
    <t>Los datos del prestador CNT EP, para el mes de julio de 2021 se mantienen, por causas de Fuerza Mayor</t>
  </si>
  <si>
    <t>Jul 2021</t>
  </si>
  <si>
    <t>Fecha de Publicación: Agosto 2021</t>
  </si>
  <si>
    <t>Fecha de corte: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</si>
</sst>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39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57" xfId="0" applyFont="1" applyFill="1" applyBorder="1" applyAlignment="1">
      <alignment horizontal="center" vertical="center"/>
    </xf>
    <xf numFmtId="0" fontId="10" fillId="3" borderId="58" xfId="1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3" borderId="63" xfId="3" applyNumberFormat="1" applyFont="1" applyFill="1" applyBorder="1" applyAlignment="1">
      <alignment horizontal="center" vertical="center"/>
    </xf>
    <xf numFmtId="3" fontId="3" fillId="0" borderId="63" xfId="3" applyNumberFormat="1" applyFont="1" applyFill="1" applyBorder="1" applyAlignment="1">
      <alignment horizontal="center" vertical="center"/>
    </xf>
    <xf numFmtId="49" fontId="3" fillId="0" borderId="64" xfId="1" applyNumberFormat="1" applyFont="1" applyFill="1" applyBorder="1" applyAlignment="1">
      <alignment horizontal="center"/>
    </xf>
    <xf numFmtId="3" fontId="3" fillId="10" borderId="63" xfId="3" applyNumberFormat="1" applyFont="1" applyFill="1" applyBorder="1" applyAlignment="1">
      <alignment horizontal="center" vertical="center"/>
    </xf>
    <xf numFmtId="3" fontId="3" fillId="6" borderId="65" xfId="3" applyNumberFormat="1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left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4" fillId="8" borderId="56" xfId="3" applyNumberFormat="1" applyFont="1" applyFill="1" applyBorder="1" applyAlignment="1">
      <alignment horizontal="center" vertical="center"/>
    </xf>
    <xf numFmtId="3" fontId="27" fillId="10" borderId="56" xfId="3" applyNumberFormat="1" applyFont="1" applyFill="1" applyBorder="1" applyAlignment="1">
      <alignment horizontal="center" vertical="center"/>
    </xf>
    <xf numFmtId="3" fontId="27" fillId="3" borderId="56" xfId="3" applyNumberFormat="1" applyFont="1" applyFill="1" applyBorder="1" applyAlignment="1">
      <alignment horizontal="center" vertical="center"/>
    </xf>
    <xf numFmtId="3" fontId="28" fillId="8" borderId="56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71" xfId="0" applyBorder="1" applyAlignment="1">
      <alignment horizontal="left"/>
    </xf>
    <xf numFmtId="0" fontId="2" fillId="0" borderId="72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25" fillId="3" borderId="56" xfId="0" applyFont="1" applyFill="1" applyBorder="1" applyAlignment="1">
      <alignment horizontal="left" vertical="center" wrapText="1"/>
    </xf>
    <xf numFmtId="0" fontId="25" fillId="3" borderId="59" xfId="0" applyFont="1" applyFill="1" applyBorder="1" applyAlignment="1">
      <alignment horizontal="left" vertical="center" wrapText="1"/>
    </xf>
    <xf numFmtId="0" fontId="2" fillId="3" borderId="60" xfId="1" applyFont="1" applyFill="1" applyBorder="1" applyAlignment="1">
      <alignment horizontal="left" wrapText="1"/>
    </xf>
    <xf numFmtId="0" fontId="2" fillId="3" borderId="61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AA-4FB4-884E-FF97D7E58F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Pres.'!$C$153:$C$163)</c:f>
              <c:numCache>
                <c:formatCode>#,##0</c:formatCode>
                <c:ptCount val="31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1459613</c:v>
                </c:pt>
                <c:pt idx="13">
                  <c:v>1462078</c:v>
                </c:pt>
                <c:pt idx="14">
                  <c:v>1463245</c:v>
                </c:pt>
                <c:pt idx="15">
                  <c:v>1410378</c:v>
                </c:pt>
                <c:pt idx="16">
                  <c:v>1360597</c:v>
                </c:pt>
                <c:pt idx="17">
                  <c:v>1343983</c:v>
                </c:pt>
                <c:pt idx="18">
                  <c:v>1131825</c:v>
                </c:pt>
                <c:pt idx="19">
                  <c:v>1137328</c:v>
                </c:pt>
                <c:pt idx="20">
                  <c:v>1135521</c:v>
                </c:pt>
                <c:pt idx="21">
                  <c:v>1129801</c:v>
                </c:pt>
                <c:pt idx="22">
                  <c:v>1132158</c:v>
                </c:pt>
                <c:pt idx="23">
                  <c:v>1158751</c:v>
                </c:pt>
                <c:pt idx="24">
                  <c:v>1162024</c:v>
                </c:pt>
                <c:pt idx="25">
                  <c:v>1169065</c:v>
                </c:pt>
                <c:pt idx="26">
                  <c:v>1181823</c:v>
                </c:pt>
                <c:pt idx="27">
                  <c:v>1194833</c:v>
                </c:pt>
                <c:pt idx="28">
                  <c:v>1204467</c:v>
                </c:pt>
                <c:pt idx="29">
                  <c:v>1213946</c:v>
                </c:pt>
                <c:pt idx="30">
                  <c:v>1219825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AA-4FB4-884E-FF97D7E58F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Pres.'!$D$153:$D$163)</c:f>
              <c:numCache>
                <c:formatCode>#,##0</c:formatCode>
                <c:ptCount val="31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1969054</c:v>
                </c:pt>
                <c:pt idx="13">
                  <c:v>1980238</c:v>
                </c:pt>
                <c:pt idx="14">
                  <c:v>1917544</c:v>
                </c:pt>
                <c:pt idx="15">
                  <c:v>1890436</c:v>
                </c:pt>
                <c:pt idx="16">
                  <c:v>1835391</c:v>
                </c:pt>
                <c:pt idx="17">
                  <c:v>1840529</c:v>
                </c:pt>
                <c:pt idx="18">
                  <c:v>1809662</c:v>
                </c:pt>
                <c:pt idx="19">
                  <c:v>1873506</c:v>
                </c:pt>
                <c:pt idx="20">
                  <c:v>1884095</c:v>
                </c:pt>
                <c:pt idx="21">
                  <c:v>1912851</c:v>
                </c:pt>
                <c:pt idx="22">
                  <c:v>1954284</c:v>
                </c:pt>
                <c:pt idx="23">
                  <c:v>2009264</c:v>
                </c:pt>
                <c:pt idx="24">
                  <c:v>2031223</c:v>
                </c:pt>
                <c:pt idx="25">
                  <c:v>2048617</c:v>
                </c:pt>
                <c:pt idx="26">
                  <c:v>2091574</c:v>
                </c:pt>
                <c:pt idx="27">
                  <c:v>2117779</c:v>
                </c:pt>
                <c:pt idx="28">
                  <c:v>2156961</c:v>
                </c:pt>
                <c:pt idx="29">
                  <c:v>2200564</c:v>
                </c:pt>
                <c:pt idx="30">
                  <c:v>2234066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AA-4FB4-884E-FF97D7E58F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1940173</c:v>
                </c:pt>
                <c:pt idx="13">
                  <c:v>1944552</c:v>
                </c:pt>
                <c:pt idx="14">
                  <c:v>1923263</c:v>
                </c:pt>
                <c:pt idx="15">
                  <c:v>1834080</c:v>
                </c:pt>
                <c:pt idx="16">
                  <c:v>1826578</c:v>
                </c:pt>
                <c:pt idx="17">
                  <c:v>1715037</c:v>
                </c:pt>
                <c:pt idx="18">
                  <c:v>1655750</c:v>
                </c:pt>
                <c:pt idx="19">
                  <c:v>1633388</c:v>
                </c:pt>
                <c:pt idx="20">
                  <c:v>1604661</c:v>
                </c:pt>
                <c:pt idx="21">
                  <c:v>1573379</c:v>
                </c:pt>
                <c:pt idx="22">
                  <c:v>1539405</c:v>
                </c:pt>
                <c:pt idx="23">
                  <c:v>1548440</c:v>
                </c:pt>
                <c:pt idx="24">
                  <c:v>1552277</c:v>
                </c:pt>
                <c:pt idx="25">
                  <c:v>1559907</c:v>
                </c:pt>
                <c:pt idx="26">
                  <c:v>1572077</c:v>
                </c:pt>
                <c:pt idx="27">
                  <c:v>1576757</c:v>
                </c:pt>
                <c:pt idx="28">
                  <c:v>1584433</c:v>
                </c:pt>
                <c:pt idx="29">
                  <c:v>1593003</c:v>
                </c:pt>
                <c:pt idx="30">
                  <c:v>1615833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AA-4FB4-884E-FF97D7E58F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3156102</c:v>
                </c:pt>
                <c:pt idx="13">
                  <c:v>3160568</c:v>
                </c:pt>
                <c:pt idx="14">
                  <c:v>3161040</c:v>
                </c:pt>
                <c:pt idx="15">
                  <c:v>3022990</c:v>
                </c:pt>
                <c:pt idx="16">
                  <c:v>2965233</c:v>
                </c:pt>
                <c:pt idx="17">
                  <c:v>2978022</c:v>
                </c:pt>
                <c:pt idx="18">
                  <c:v>3120834</c:v>
                </c:pt>
                <c:pt idx="19">
                  <c:v>3162366</c:v>
                </c:pt>
                <c:pt idx="20">
                  <c:v>3197600</c:v>
                </c:pt>
                <c:pt idx="21">
                  <c:v>3194210</c:v>
                </c:pt>
                <c:pt idx="22">
                  <c:v>3210249</c:v>
                </c:pt>
                <c:pt idx="23">
                  <c:v>3212798</c:v>
                </c:pt>
                <c:pt idx="24">
                  <c:v>3219750</c:v>
                </c:pt>
                <c:pt idx="25">
                  <c:v>3235305</c:v>
                </c:pt>
                <c:pt idx="26">
                  <c:v>3258399</c:v>
                </c:pt>
                <c:pt idx="27">
                  <c:v>3274515</c:v>
                </c:pt>
                <c:pt idx="28">
                  <c:v>3281752</c:v>
                </c:pt>
                <c:pt idx="29">
                  <c:v>3300402</c:v>
                </c:pt>
                <c:pt idx="30">
                  <c:v>3313880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8696832"/>
        <c:axId val="78698368"/>
      </c:barChart>
      <c:catAx>
        <c:axId val="7869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8698368"/>
        <c:crosses val="autoZero"/>
        <c:auto val="1"/>
        <c:lblAlgn val="ctr"/>
        <c:lblOffset val="100"/>
        <c:noMultiLvlLbl val="0"/>
      </c:catAx>
      <c:valAx>
        <c:axId val="7869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86968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Pres.'!$H$153:$H$163)</c:f>
              <c:numCache>
                <c:formatCode>#,##0</c:formatCode>
                <c:ptCount val="31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52F-435A-A67A-84CBF374B6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Pres.'!$I$153:$I$163)</c:f>
              <c:numCache>
                <c:formatCode>#,##0</c:formatCode>
                <c:ptCount val="31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523389.56798006874</c:v>
                </c:pt>
                <c:pt idx="13">
                  <c:v>520017.51872638636</c:v>
                </c:pt>
                <c:pt idx="14">
                  <c:v>504295.41743360192</c:v>
                </c:pt>
                <c:pt idx="15">
                  <c:v>490883.54601835331</c:v>
                </c:pt>
                <c:pt idx="16">
                  <c:v>533526.94080739119</c:v>
                </c:pt>
                <c:pt idx="17">
                  <c:v>441417.04464024014</c:v>
                </c:pt>
                <c:pt idx="18">
                  <c:v>427119.68068942928</c:v>
                </c:pt>
                <c:pt idx="19">
                  <c:v>424029.10570360837</c:v>
                </c:pt>
                <c:pt idx="20">
                  <c:v>448233.63150954049</c:v>
                </c:pt>
                <c:pt idx="21">
                  <c:v>388843.45342215186</c:v>
                </c:pt>
                <c:pt idx="22">
                  <c:v>523404.76278181537</c:v>
                </c:pt>
                <c:pt idx="23">
                  <c:v>348601.62105436565</c:v>
                </c:pt>
                <c:pt idx="24">
                  <c:v>337497.73040745506</c:v>
                </c:pt>
                <c:pt idx="25">
                  <c:v>335586</c:v>
                </c:pt>
                <c:pt idx="26">
                  <c:v>317629.51949523564</c:v>
                </c:pt>
                <c:pt idx="27">
                  <c:v>261787.02478581585</c:v>
                </c:pt>
                <c:pt idx="28">
                  <c:v>579029.65677339979</c:v>
                </c:pt>
                <c:pt idx="29">
                  <c:v>555052.65600417391</c:v>
                </c:pt>
                <c:pt idx="30">
                  <c:v>546745.48945598747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2F-435A-A67A-84CBF374B6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1509766.1777558187</c:v>
                </c:pt>
                <c:pt idx="13">
                  <c:v>1518121.2526465177</c:v>
                </c:pt>
                <c:pt idx="14">
                  <c:v>1490435.080714127</c:v>
                </c:pt>
                <c:pt idx="15">
                  <c:v>1445156.9302359514</c:v>
                </c:pt>
                <c:pt idx="16">
                  <c:v>1269174.6378963673</c:v>
                </c:pt>
                <c:pt idx="17">
                  <c:v>1398679.9447257062</c:v>
                </c:pt>
                <c:pt idx="18">
                  <c:v>1389489.5580982594</c:v>
                </c:pt>
                <c:pt idx="19">
                  <c:v>1510481.0299108701</c:v>
                </c:pt>
                <c:pt idx="20">
                  <c:v>1479342.7968434687</c:v>
                </c:pt>
                <c:pt idx="21">
                  <c:v>1465441.8383023327</c:v>
                </c:pt>
                <c:pt idx="22">
                  <c:v>1294725.4330780332</c:v>
                </c:pt>
                <c:pt idx="23">
                  <c:v>1305745.0989486256</c:v>
                </c:pt>
                <c:pt idx="24">
                  <c:v>1218062.8412038207</c:v>
                </c:pt>
                <c:pt idx="25">
                  <c:v>1001328</c:v>
                </c:pt>
                <c:pt idx="26">
                  <c:v>889408.34518896393</c:v>
                </c:pt>
                <c:pt idx="27">
                  <c:v>2796805.363641731</c:v>
                </c:pt>
                <c:pt idx="28">
                  <c:v>1393260.9476236324</c:v>
                </c:pt>
                <c:pt idx="29">
                  <c:v>1336601.913901564</c:v>
                </c:pt>
                <c:pt idx="30">
                  <c:v>1314243.9985464409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2F-435A-A67A-84CBF374B6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2452622.2542641126</c:v>
                </c:pt>
                <c:pt idx="13">
                  <c:v>2453358.2286270959</c:v>
                </c:pt>
                <c:pt idx="14">
                  <c:v>2409483.5018522707</c:v>
                </c:pt>
                <c:pt idx="15">
                  <c:v>2315911.5237456956</c:v>
                </c:pt>
                <c:pt idx="16">
                  <c:v>2313001.4212962417</c:v>
                </c:pt>
                <c:pt idx="17">
                  <c:v>2294281.0106340535</c:v>
                </c:pt>
                <c:pt idx="18">
                  <c:v>2449953.7612123117</c:v>
                </c:pt>
                <c:pt idx="19">
                  <c:v>2441398.8643855215</c:v>
                </c:pt>
                <c:pt idx="20">
                  <c:v>2558433.5716469912</c:v>
                </c:pt>
                <c:pt idx="21">
                  <c:v>2747569.7082755156</c:v>
                </c:pt>
                <c:pt idx="22">
                  <c:v>2818032.8041401515</c:v>
                </c:pt>
                <c:pt idx="23">
                  <c:v>3075378.2799970084</c:v>
                </c:pt>
                <c:pt idx="24">
                  <c:v>3245047.4283887246</c:v>
                </c:pt>
                <c:pt idx="25">
                  <c:v>3519963</c:v>
                </c:pt>
                <c:pt idx="26">
                  <c:v>3702395.1353158001</c:v>
                </c:pt>
                <c:pt idx="27">
                  <c:v>1857237.6115724584</c:v>
                </c:pt>
                <c:pt idx="28">
                  <c:v>2950954.3956029681</c:v>
                </c:pt>
                <c:pt idx="29">
                  <c:v>3035652.4300942621</c:v>
                </c:pt>
                <c:pt idx="30">
                  <c:v>3135685.5119975717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6451328"/>
        <c:axId val="86452864"/>
      </c:barChart>
      <c:catAx>
        <c:axId val="864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6452864"/>
        <c:crosses val="autoZero"/>
        <c:auto val="1"/>
        <c:lblAlgn val="ctr"/>
        <c:lblOffset val="100"/>
        <c:noMultiLvlLbl val="0"/>
      </c:catAx>
      <c:valAx>
        <c:axId val="8645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645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Pres.'!$N$145,'Líneas por Tecnología y Pres.'!$N$146,'Líneas por Tecnología y Pres.'!$N$147,'Líneas por Tecnología y Pres.'!$N$148,'Líneas por Tecnología y Pres.'!$N$149,'Líneas por Tecnología y Pres.'!$N$150,'Líneas por Tecnología y Pres.'!$N$151,'Líneas por Tecnología y Pres.'!$N$152,'Líneas por Tecnología y Pres.'!$N$153:$N$163)</c15:sqref>
                  </c15:fullRef>
                </c:ext>
              </c:extLst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Pres.'!$N$145,'Líneas por Tecnología y Pres.'!$N$146,'Líneas por Tecnología y Pres.'!$N$147,'Líneas por Tecnología y Pres.'!$N$148,'Líneas por Tecnología y Pres.'!$N$149,'Líneas por Tecnología y Pres.'!$N$150,'Líneas por Tecnología y Pres.'!$N$151,'Líneas por Tecnología y Pres.'!$N$152,'Líneas por Tecnología y Pres.'!$N$153:$N$163)</c:f>
              <c:numCache>
                <c:formatCode>#,##0</c:formatCode>
                <c:ptCount val="31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Pres.'!$O$145,'Líneas por Tecnología y Pres.'!$O$146,'Líneas por Tecnología y Pres.'!$O$147,'Líneas por Tecnología y Pres.'!$O$148,'Líneas por Tecnología y Pres.'!$O$149,'Líneas por Tecnología y Pres.'!$O$150,'Líneas por Tecnología y Pres.'!$O$151,'Líneas por Tecnología y Pres.'!$O$152,'Líneas por Tecnología y Pres.'!$O$153:$O$163)</c15:sqref>
                  </c15:fullRef>
                </c:ext>
              </c:extLst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Pres.'!$O$145,'Líneas por Tecnología y Pres.'!$O$146,'Líneas por Tecnología y Pres.'!$O$147,'Líneas por Tecnología y Pres.'!$O$148,'Líneas por Tecnología y Pres.'!$O$149,'Líneas por Tecnología y Pres.'!$O$150,'Líneas por Tecnología y Pres.'!$O$151,'Líneas por Tecnología y Pres.'!$O$152,'Líneas por Tecnología y Pres.'!$O$153:$O$163)</c:f>
              <c:numCache>
                <c:formatCode>#,##0</c:formatCode>
                <c:ptCount val="31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90653</c:v>
                </c:pt>
                <c:pt idx="13">
                  <c:v>90809</c:v>
                </c:pt>
                <c:pt idx="14">
                  <c:v>90524</c:v>
                </c:pt>
                <c:pt idx="15">
                  <c:v>90504</c:v>
                </c:pt>
                <c:pt idx="16">
                  <c:v>90059</c:v>
                </c:pt>
                <c:pt idx="17">
                  <c:v>88685</c:v>
                </c:pt>
                <c:pt idx="18">
                  <c:v>88220</c:v>
                </c:pt>
                <c:pt idx="19">
                  <c:v>88198</c:v>
                </c:pt>
                <c:pt idx="20">
                  <c:v>88301</c:v>
                </c:pt>
                <c:pt idx="21">
                  <c:v>88272</c:v>
                </c:pt>
                <c:pt idx="22">
                  <c:v>88264</c:v>
                </c:pt>
                <c:pt idx="23">
                  <c:v>88328</c:v>
                </c:pt>
                <c:pt idx="24">
                  <c:v>88262</c:v>
                </c:pt>
                <c:pt idx="25">
                  <c:v>93850</c:v>
                </c:pt>
                <c:pt idx="26">
                  <c:v>93688</c:v>
                </c:pt>
                <c:pt idx="27">
                  <c:v>93521</c:v>
                </c:pt>
                <c:pt idx="28">
                  <c:v>92587</c:v>
                </c:pt>
                <c:pt idx="29">
                  <c:v>92587</c:v>
                </c:pt>
                <c:pt idx="30">
                  <c:v>92587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Pres.'!$P$145,'Líneas por Tecnología y Pres.'!$P$146,'Líneas por Tecnología y Pres.'!$P$147,'Líneas por Tecnología y Pres.'!$P$148,'Líneas por Tecnología y Pres.'!$P$149,'Líneas por Tecnología y Pres.'!$P$150,'Líneas por Tecnología y Pres.'!$P$151,'Líneas por Tecnología y Pres.'!$P$152,'Líneas por Tecnología y Pres.'!$P$153:$P$163)</c15:sqref>
                  </c15:fullRef>
                </c:ext>
              </c:extLst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Pres.'!$P$145,'Líneas por Tecnología y Pres.'!$P$146,'Líneas por Tecnología y Pres.'!$P$147,'Líneas por Tecnología y Pres.'!$P$148,'Líneas por Tecnología y Pres.'!$P$149,'Líneas por Tecnología y Pres.'!$P$150,'Líneas por Tecnología y Pres.'!$P$151,'Líneas por Tecnología y Pres.'!$P$152,'Líneas por Tecnología y Pres.'!$P$153:$P$163)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'Líneas por Tecnología y Pres.'!$Q$73:$Q$163</c15:sqref>
                  </c15:fullRef>
                </c:ext>
              </c:extLst>
              <c:f>('Líneas por Tecnología y Pres.'!$Q$73:$Q$103,'Líneas por Tecnología y Pres.'!$Q$123:$Q$163)</c:f>
              <c:numCache>
                <c:formatCode>#,##0</c:formatCode>
                <c:ptCount val="72"/>
                <c:pt idx="0">
                  <c:v>116162</c:v>
                </c:pt>
                <c:pt idx="1">
                  <c:v>124298</c:v>
                </c:pt>
                <c:pt idx="2">
                  <c:v>143876</c:v>
                </c:pt>
                <c:pt idx="3">
                  <c:v>154224</c:v>
                </c:pt>
                <c:pt idx="4">
                  <c:v>167677</c:v>
                </c:pt>
                <c:pt idx="5">
                  <c:v>186769</c:v>
                </c:pt>
                <c:pt idx="6">
                  <c:v>207662</c:v>
                </c:pt>
                <c:pt idx="7">
                  <c:v>356720</c:v>
                </c:pt>
                <c:pt idx="8">
                  <c:v>399614</c:v>
                </c:pt>
                <c:pt idx="9">
                  <c:v>438789</c:v>
                </c:pt>
                <c:pt idx="10">
                  <c:v>491699</c:v>
                </c:pt>
                <c:pt idx="11">
                  <c:v>498724</c:v>
                </c:pt>
                <c:pt idx="12">
                  <c:v>548441</c:v>
                </c:pt>
                <c:pt idx="13">
                  <c:v>581320</c:v>
                </c:pt>
                <c:pt idx="14">
                  <c:v>615250</c:v>
                </c:pt>
                <c:pt idx="15">
                  <c:v>626708</c:v>
                </c:pt>
                <c:pt idx="16">
                  <c:v>638789</c:v>
                </c:pt>
                <c:pt idx="17">
                  <c:v>678424</c:v>
                </c:pt>
                <c:pt idx="18">
                  <c:v>411989</c:v>
                </c:pt>
                <c:pt idx="19">
                  <c:v>413897</c:v>
                </c:pt>
                <c:pt idx="20">
                  <c:v>332718</c:v>
                </c:pt>
                <c:pt idx="21">
                  <c:v>311560</c:v>
                </c:pt>
                <c:pt idx="22">
                  <c:v>302529</c:v>
                </c:pt>
                <c:pt idx="23">
                  <c:v>316427</c:v>
                </c:pt>
                <c:pt idx="24">
                  <c:v>336631</c:v>
                </c:pt>
                <c:pt idx="25">
                  <c:v>333461</c:v>
                </c:pt>
                <c:pt idx="26">
                  <c:v>329835</c:v>
                </c:pt>
                <c:pt idx="27">
                  <c:v>326352</c:v>
                </c:pt>
                <c:pt idx="28">
                  <c:v>322759</c:v>
                </c:pt>
                <c:pt idx="29">
                  <c:v>321040</c:v>
                </c:pt>
                <c:pt idx="30">
                  <c:v>318229</c:v>
                </c:pt>
                <c:pt idx="31">
                  <c:v>256835</c:v>
                </c:pt>
                <c:pt idx="32">
                  <c:v>256101</c:v>
                </c:pt>
                <c:pt idx="33">
                  <c:v>255589</c:v>
                </c:pt>
                <c:pt idx="34">
                  <c:v>254602</c:v>
                </c:pt>
                <c:pt idx="35">
                  <c:v>254462</c:v>
                </c:pt>
                <c:pt idx="36">
                  <c:v>253560</c:v>
                </c:pt>
                <c:pt idx="37">
                  <c:v>252818</c:v>
                </c:pt>
                <c:pt idx="38">
                  <c:v>252833</c:v>
                </c:pt>
                <c:pt idx="39">
                  <c:v>252542</c:v>
                </c:pt>
                <c:pt idx="40">
                  <c:v>252233</c:v>
                </c:pt>
                <c:pt idx="41">
                  <c:v>251880</c:v>
                </c:pt>
                <c:pt idx="42">
                  <c:v>251598</c:v>
                </c:pt>
                <c:pt idx="43">
                  <c:v>251467</c:v>
                </c:pt>
                <c:pt idx="44">
                  <c:v>251358</c:v>
                </c:pt>
                <c:pt idx="45">
                  <c:v>250623</c:v>
                </c:pt>
                <c:pt idx="46">
                  <c:v>282756</c:v>
                </c:pt>
                <c:pt idx="47">
                  <c:v>270853</c:v>
                </c:pt>
                <c:pt idx="48">
                  <c:v>270274</c:v>
                </c:pt>
                <c:pt idx="49">
                  <c:v>189288</c:v>
                </c:pt>
                <c:pt idx="50">
                  <c:v>83595</c:v>
                </c:pt>
                <c:pt idx="51">
                  <c:v>79775</c:v>
                </c:pt>
                <c:pt idx="52">
                  <c:v>57576</c:v>
                </c:pt>
                <c:pt idx="53">
                  <c:v>58023</c:v>
                </c:pt>
                <c:pt idx="54">
                  <c:v>57415</c:v>
                </c:pt>
                <c:pt idx="55">
                  <c:v>57455</c:v>
                </c:pt>
                <c:pt idx="56">
                  <c:v>57436</c:v>
                </c:pt>
                <c:pt idx="57">
                  <c:v>56734</c:v>
                </c:pt>
                <c:pt idx="58">
                  <c:v>48471</c:v>
                </c:pt>
                <c:pt idx="59">
                  <c:v>46178</c:v>
                </c:pt>
                <c:pt idx="60">
                  <c:v>45599</c:v>
                </c:pt>
                <c:pt idx="61">
                  <c:v>45394</c:v>
                </c:pt>
                <c:pt idx="62">
                  <c:v>42883</c:v>
                </c:pt>
                <c:pt idx="63">
                  <c:v>42685</c:v>
                </c:pt>
                <c:pt idx="64">
                  <c:v>42633</c:v>
                </c:pt>
                <c:pt idx="65">
                  <c:v>42686</c:v>
                </c:pt>
                <c:pt idx="66">
                  <c:v>42653</c:v>
                </c:pt>
                <c:pt idx="67">
                  <c:v>42531</c:v>
                </c:pt>
                <c:pt idx="68">
                  <c:v>42362</c:v>
                </c:pt>
                <c:pt idx="69">
                  <c:v>42289</c:v>
                </c:pt>
                <c:pt idx="70">
                  <c:v>42289</c:v>
                </c:pt>
                <c:pt idx="71">
                  <c:v>42289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Pres.'!$R$145,'Líneas por Tecnología y Pres.'!$R$146,'Líneas por Tecnología y Pres.'!$R$147,'Líneas por Tecnología y Pres.'!$R$148,'Líneas por Tecnología y Pres.'!$R$149,'Líneas por Tecnología y Pres.'!$R$150,'Líneas por Tecnología y Pres.'!$R$151,'Líneas por Tecnología y Pres.'!$R$152,'Líneas por Tecnología y Pres.'!$R$153:$R$163)</c15:sqref>
                  </c15:fullRef>
                </c:ext>
              </c:extLst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Pres.'!$R$145,'Líneas por Tecnología y Pres.'!$R$146,'Líneas por Tecnología y Pres.'!$R$147,'Líneas por Tecnología y Pres.'!$R$148,'Líneas por Tecnología y Pres.'!$R$149,'Líneas por Tecnología y Pres.'!$R$150,'Líneas por Tecnología y Pres.'!$R$151,'Líneas por Tecnología y Pres.'!$R$152,'Líneas por Tecnología y Pres.'!$R$153:$R$163)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2747561</c:v>
                </c:pt>
                <c:pt idx="13">
                  <c:v>2731301</c:v>
                </c:pt>
                <c:pt idx="14">
                  <c:v>2761936</c:v>
                </c:pt>
                <c:pt idx="15">
                  <c:v>2773110</c:v>
                </c:pt>
                <c:pt idx="16">
                  <c:v>2751627</c:v>
                </c:pt>
                <c:pt idx="17">
                  <c:v>2728671</c:v>
                </c:pt>
                <c:pt idx="18">
                  <c:v>2638039</c:v>
                </c:pt>
                <c:pt idx="19">
                  <c:v>2629506</c:v>
                </c:pt>
                <c:pt idx="20">
                  <c:v>2629244</c:v>
                </c:pt>
                <c:pt idx="21">
                  <c:v>2649390</c:v>
                </c:pt>
                <c:pt idx="22">
                  <c:v>2666120</c:v>
                </c:pt>
                <c:pt idx="23">
                  <c:v>2695427</c:v>
                </c:pt>
                <c:pt idx="24">
                  <c:v>2666120</c:v>
                </c:pt>
                <c:pt idx="25">
                  <c:v>2695261</c:v>
                </c:pt>
                <c:pt idx="26">
                  <c:v>2691027</c:v>
                </c:pt>
                <c:pt idx="27">
                  <c:v>2679011</c:v>
                </c:pt>
                <c:pt idx="28">
                  <c:v>2690525</c:v>
                </c:pt>
                <c:pt idx="29">
                  <c:v>2690525</c:v>
                </c:pt>
                <c:pt idx="30">
                  <c:v>2690525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9780608"/>
        <c:axId val="89782144"/>
      </c:barChart>
      <c:catAx>
        <c:axId val="897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9782144"/>
        <c:crosses val="autoZero"/>
        <c:auto val="1"/>
        <c:lblAlgn val="ctr"/>
        <c:lblOffset val="100"/>
        <c:noMultiLvlLbl val="0"/>
      </c:catAx>
      <c:valAx>
        <c:axId val="8978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8978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Pres.'!$T$153:$T$163)</c:f>
              <c:numCache>
                <c:formatCode>#,##0</c:formatCode>
                <c:ptCount val="31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Pres.'!$U$153:$U$163)</c:f>
              <c:numCache>
                <c:formatCode>#,##0</c:formatCode>
                <c:ptCount val="31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2073655.5679800687</c:v>
                </c:pt>
                <c:pt idx="13">
                  <c:v>2072904.5187263864</c:v>
                </c:pt>
                <c:pt idx="14">
                  <c:v>2058064.4174336018</c:v>
                </c:pt>
                <c:pt idx="15">
                  <c:v>1991765.5460183532</c:v>
                </c:pt>
                <c:pt idx="16">
                  <c:v>1984182.9408073912</c:v>
                </c:pt>
                <c:pt idx="17">
                  <c:v>1874085.0446402403</c:v>
                </c:pt>
                <c:pt idx="18">
                  <c:v>1647164.6806894294</c:v>
                </c:pt>
                <c:pt idx="19">
                  <c:v>1649555.1057036084</c:v>
                </c:pt>
                <c:pt idx="20">
                  <c:v>1672055.6315095406</c:v>
                </c:pt>
                <c:pt idx="21">
                  <c:v>1606916.453422152</c:v>
                </c:pt>
                <c:pt idx="22">
                  <c:v>1743826.7627818154</c:v>
                </c:pt>
                <c:pt idx="23">
                  <c:v>1595680.6210543658</c:v>
                </c:pt>
                <c:pt idx="24">
                  <c:v>1587783.730407455</c:v>
                </c:pt>
                <c:pt idx="25">
                  <c:v>1598501</c:v>
                </c:pt>
                <c:pt idx="26">
                  <c:v>1593140.5194952358</c:v>
                </c:pt>
                <c:pt idx="27">
                  <c:v>1550141.0247858157</c:v>
                </c:pt>
                <c:pt idx="28">
                  <c:v>1876083.6567733998</c:v>
                </c:pt>
                <c:pt idx="29">
                  <c:v>1861585.6560041739</c:v>
                </c:pt>
                <c:pt idx="30">
                  <c:v>1859157.4894559875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51-44A3-A7B8-AC8926007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Pres.'!$V$153:$V$163)</c:f>
              <c:numCache>
                <c:formatCode>#,##0</c:formatCode>
                <c:ptCount val="31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3478820.1777558187</c:v>
                </c:pt>
                <c:pt idx="13">
                  <c:v>3498359.2526465179</c:v>
                </c:pt>
                <c:pt idx="14">
                  <c:v>3407979.080714127</c:v>
                </c:pt>
                <c:pt idx="15">
                  <c:v>3335592.9302359512</c:v>
                </c:pt>
                <c:pt idx="16">
                  <c:v>3104565.6378963673</c:v>
                </c:pt>
                <c:pt idx="17">
                  <c:v>3239208.9447257062</c:v>
                </c:pt>
                <c:pt idx="18">
                  <c:v>3199151.5580982594</c:v>
                </c:pt>
                <c:pt idx="19">
                  <c:v>3383987.0299108699</c:v>
                </c:pt>
                <c:pt idx="20">
                  <c:v>3363437.7968434687</c:v>
                </c:pt>
                <c:pt idx="21">
                  <c:v>3378292.8383023329</c:v>
                </c:pt>
                <c:pt idx="22">
                  <c:v>3249009.4330780329</c:v>
                </c:pt>
                <c:pt idx="23">
                  <c:v>3315009.0989486258</c:v>
                </c:pt>
                <c:pt idx="24">
                  <c:v>3249285.8412038209</c:v>
                </c:pt>
                <c:pt idx="25">
                  <c:v>3049945</c:v>
                </c:pt>
                <c:pt idx="26">
                  <c:v>2980982.3451889642</c:v>
                </c:pt>
                <c:pt idx="27">
                  <c:v>4914584.3636417314</c:v>
                </c:pt>
                <c:pt idx="28">
                  <c:v>3550221.9476236324</c:v>
                </c:pt>
                <c:pt idx="29">
                  <c:v>3537165.9139015637</c:v>
                </c:pt>
                <c:pt idx="30">
                  <c:v>3548309.9985464411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51-44A3-A7B8-AC8926007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1998196</c:v>
                </c:pt>
                <c:pt idx="13">
                  <c:v>2001967</c:v>
                </c:pt>
                <c:pt idx="14">
                  <c:v>1980718</c:v>
                </c:pt>
                <c:pt idx="15">
                  <c:v>1891516</c:v>
                </c:pt>
                <c:pt idx="16">
                  <c:v>1883312</c:v>
                </c:pt>
                <c:pt idx="17">
                  <c:v>1763508</c:v>
                </c:pt>
                <c:pt idx="18">
                  <c:v>1701928</c:v>
                </c:pt>
                <c:pt idx="19">
                  <c:v>1678987</c:v>
                </c:pt>
                <c:pt idx="20">
                  <c:v>1650055</c:v>
                </c:pt>
                <c:pt idx="21">
                  <c:v>1616262</c:v>
                </c:pt>
                <c:pt idx="22">
                  <c:v>1582090</c:v>
                </c:pt>
                <c:pt idx="23">
                  <c:v>1591073</c:v>
                </c:pt>
                <c:pt idx="24">
                  <c:v>1594963</c:v>
                </c:pt>
                <c:pt idx="25">
                  <c:v>1602560</c:v>
                </c:pt>
                <c:pt idx="26">
                  <c:v>1614608</c:v>
                </c:pt>
                <c:pt idx="27">
                  <c:v>1619119</c:v>
                </c:pt>
                <c:pt idx="28">
                  <c:v>1626722</c:v>
                </c:pt>
                <c:pt idx="29">
                  <c:v>1635292</c:v>
                </c:pt>
                <c:pt idx="30">
                  <c:v>1658122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3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51-44A3-A7B8-AC8926007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Pres.'!$A$153:$A$163)</c:f>
              <c:strCache>
                <c:ptCount val="3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Ene 2020</c:v>
                </c:pt>
                <c:pt idx="13">
                  <c:v>Feb 2020</c:v>
                </c:pt>
                <c:pt idx="14">
                  <c:v>Mar 2020</c:v>
                </c:pt>
                <c:pt idx="15">
                  <c:v>Abr 2020</c:v>
                </c:pt>
                <c:pt idx="16">
                  <c:v>May 2020</c:v>
                </c:pt>
                <c:pt idx="17">
                  <c:v>Jun 2020</c:v>
                </c:pt>
                <c:pt idx="18">
                  <c:v>Jul 2020</c:v>
                </c:pt>
                <c:pt idx="19">
                  <c:v>Ago 2020</c:v>
                </c:pt>
                <c:pt idx="20">
                  <c:v>Sep 2020</c:v>
                </c:pt>
                <c:pt idx="21">
                  <c:v>Oct 2020</c:v>
                </c:pt>
                <c:pt idx="22">
                  <c:v>Nov 2020</c:v>
                </c:pt>
                <c:pt idx="23">
                  <c:v>Dic 2020</c:v>
                </c:pt>
                <c:pt idx="24">
                  <c:v>Ene 2021</c:v>
                </c:pt>
                <c:pt idx="25">
                  <c:v>Feb 2021</c:v>
                </c:pt>
                <c:pt idx="26">
                  <c:v>Mar 2021</c:v>
                </c:pt>
                <c:pt idx="27">
                  <c:v>Abr 2021</c:v>
                </c:pt>
                <c:pt idx="28">
                  <c:v>May 2021</c:v>
                </c:pt>
                <c:pt idx="29">
                  <c:v>Jun 2021</c:v>
                </c:pt>
                <c:pt idx="30">
                  <c:v>Jul 2021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Pres.'!$X$153:$X$163)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8356285.2542641126</c:v>
                </c:pt>
                <c:pt idx="13">
                  <c:v>8345227.2286270959</c:v>
                </c:pt>
                <c:pt idx="14">
                  <c:v>8332459.5018522702</c:v>
                </c:pt>
                <c:pt idx="15">
                  <c:v>8112011.5237456951</c:v>
                </c:pt>
                <c:pt idx="16">
                  <c:v>8029861.4212962417</c:v>
                </c:pt>
                <c:pt idx="17">
                  <c:v>8000974.0106340535</c:v>
                </c:pt>
                <c:pt idx="18">
                  <c:v>8208826.7612123117</c:v>
                </c:pt>
                <c:pt idx="19">
                  <c:v>8233270.864385521</c:v>
                </c:pt>
                <c:pt idx="20">
                  <c:v>8385277.5716469912</c:v>
                </c:pt>
                <c:pt idx="21">
                  <c:v>8591169.7082755156</c:v>
                </c:pt>
                <c:pt idx="22">
                  <c:v>8694401.8041401505</c:v>
                </c:pt>
                <c:pt idx="23">
                  <c:v>8983603.2799970079</c:v>
                </c:pt>
                <c:pt idx="24">
                  <c:v>9130917.4283887241</c:v>
                </c:pt>
                <c:pt idx="25">
                  <c:v>9450529</c:v>
                </c:pt>
                <c:pt idx="26">
                  <c:v>9651821.1353158001</c:v>
                </c:pt>
                <c:pt idx="27">
                  <c:v>7810763.6115724584</c:v>
                </c:pt>
                <c:pt idx="28">
                  <c:v>8923231.3956029676</c:v>
                </c:pt>
                <c:pt idx="29">
                  <c:v>9026579.4300942626</c:v>
                </c:pt>
                <c:pt idx="30">
                  <c:v>9140090.5119975712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740608"/>
        <c:axId val="92791552"/>
        <c:axId val="0"/>
      </c:bar3DChart>
      <c:catAx>
        <c:axId val="927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2791552"/>
        <c:crosses val="autoZero"/>
        <c:auto val="1"/>
        <c:lblAlgn val="ctr"/>
        <c:lblOffset val="100"/>
        <c:noMultiLvlLbl val="0"/>
      </c:catAx>
      <c:valAx>
        <c:axId val="927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274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103187</xdr:colOff>
      <xdr:row>1</xdr:row>
      <xdr:rowOff>95250</xdr:rowOff>
    </xdr:from>
    <xdr:to>
      <xdr:col>10</xdr:col>
      <xdr:colOff>628650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0562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>
      <selection activeCell="B14" sqref="B14:D14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0"/>
      <c r="C3" s="210"/>
      <c r="D3" s="210"/>
      <c r="E3" s="210"/>
      <c r="F3" s="210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210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211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2" t="s">
        <v>95</v>
      </c>
      <c r="G10" s="212"/>
      <c r="H10" s="212"/>
      <c r="I10" s="212"/>
      <c r="J10" s="212"/>
      <c r="K10" s="213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1" t="s">
        <v>104</v>
      </c>
      <c r="C12" s="211"/>
      <c r="D12" s="211"/>
      <c r="E12" s="165"/>
      <c r="F12" s="208" t="s">
        <v>102</v>
      </c>
      <c r="G12" s="208"/>
      <c r="H12" s="208"/>
      <c r="I12" s="208"/>
      <c r="J12" s="208"/>
      <c r="K12" s="209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1" t="s">
        <v>103</v>
      </c>
      <c r="C14" s="211"/>
      <c r="D14" s="211"/>
      <c r="E14" s="165"/>
      <c r="F14" s="208" t="s">
        <v>108</v>
      </c>
      <c r="G14" s="208"/>
      <c r="H14" s="208"/>
      <c r="I14" s="208"/>
      <c r="J14" s="208"/>
      <c r="K14" s="209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1" t="s">
        <v>101</v>
      </c>
      <c r="C16" s="211"/>
      <c r="D16" s="211"/>
      <c r="E16" s="165"/>
      <c r="F16" s="208" t="s">
        <v>109</v>
      </c>
      <c r="G16" s="208"/>
      <c r="H16" s="208"/>
      <c r="I16" s="208"/>
      <c r="J16" s="208"/>
      <c r="K16" s="209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5"/>
  <sheetViews>
    <sheetView showGridLines="0" zoomScaleNormal="100" workbookViewId="0">
      <pane xSplit="1" ySplit="11" topLeftCell="E144" activePane="bottomRight" state="frozen"/>
      <selection pane="topRight" activeCell="B1" sqref="B1"/>
      <selection pane="bottomLeft" activeCell="A12" sqref="A12"/>
      <selection pane="bottomRight" activeCell="D7" sqref="D7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Agosto 2021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21" t="s">
        <v>99</v>
      </c>
      <c r="O7" s="221"/>
      <c r="P7" s="221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Julio 2021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24" t="s">
        <v>1</v>
      </c>
      <c r="C10" s="224"/>
      <c r="D10" s="224"/>
      <c r="E10" s="224"/>
      <c r="F10" s="225"/>
      <c r="G10" s="36" t="s">
        <v>2</v>
      </c>
      <c r="H10" s="228" t="s">
        <v>3</v>
      </c>
      <c r="I10" s="224"/>
      <c r="J10" s="224"/>
      <c r="K10" s="224"/>
      <c r="L10" s="225"/>
      <c r="M10" s="36" t="s">
        <v>2</v>
      </c>
      <c r="N10" s="224" t="s">
        <v>98</v>
      </c>
      <c r="O10" s="224"/>
      <c r="P10" s="224"/>
      <c r="Q10" s="224"/>
      <c r="R10" s="224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26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27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3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7" t="s">
        <v>175</v>
      </c>
      <c r="B137" s="194">
        <v>0</v>
      </c>
      <c r="C137" s="195">
        <v>1036947</v>
      </c>
      <c r="D137" s="195">
        <v>2542742</v>
      </c>
      <c r="E137" s="195">
        <v>1954674</v>
      </c>
      <c r="F137" s="196">
        <v>2808627</v>
      </c>
      <c r="G137" s="164">
        <f t="shared" si="22"/>
        <v>8342990</v>
      </c>
      <c r="H137" s="194">
        <v>0</v>
      </c>
      <c r="I137" s="195">
        <v>639023.80309079424</v>
      </c>
      <c r="J137" s="195">
        <v>1513323.1805146195</v>
      </c>
      <c r="K137" s="195">
        <v>0</v>
      </c>
      <c r="L137" s="195">
        <v>2414030.0163945863</v>
      </c>
      <c r="M137" s="164">
        <f t="shared" si="124"/>
        <v>4566377</v>
      </c>
      <c r="N137" s="194">
        <v>0</v>
      </c>
      <c r="O137" s="195">
        <v>104397</v>
      </c>
      <c r="P137" s="198">
        <v>0</v>
      </c>
      <c r="Q137" s="195">
        <v>250623</v>
      </c>
      <c r="R137" s="195">
        <v>2685055</v>
      </c>
      <c r="S137" s="179">
        <f t="shared" ref="S137:S139" si="255">SUM(N137:R137)</f>
        <v>3040075</v>
      </c>
      <c r="T137" s="199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7" t="s">
        <v>176</v>
      </c>
      <c r="B138" s="194">
        <v>0</v>
      </c>
      <c r="C138" s="195">
        <v>1273105</v>
      </c>
      <c r="D138" s="195">
        <v>2297614</v>
      </c>
      <c r="E138" s="195">
        <v>1939201</v>
      </c>
      <c r="F138" s="196">
        <v>2845707</v>
      </c>
      <c r="G138" s="164">
        <f t="shared" si="22"/>
        <v>8355627</v>
      </c>
      <c r="H138" s="194">
        <v>0</v>
      </c>
      <c r="I138" s="195">
        <v>615160.12557940534</v>
      </c>
      <c r="J138" s="195">
        <v>1501590.7160090841</v>
      </c>
      <c r="K138" s="195">
        <v>0</v>
      </c>
      <c r="L138" s="195">
        <v>2423312.1584115112</v>
      </c>
      <c r="M138" s="164">
        <f t="shared" si="124"/>
        <v>4540063.0000000009</v>
      </c>
      <c r="N138" s="194">
        <v>0</v>
      </c>
      <c r="O138" s="195">
        <v>99931</v>
      </c>
      <c r="P138" s="198">
        <v>0</v>
      </c>
      <c r="Q138" s="195">
        <v>282756</v>
      </c>
      <c r="R138" s="195">
        <v>2690469</v>
      </c>
      <c r="S138" s="179">
        <f t="shared" si="255"/>
        <v>3073156</v>
      </c>
      <c r="T138" s="199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7" t="s">
        <v>177</v>
      </c>
      <c r="B139" s="194">
        <v>0</v>
      </c>
      <c r="C139" s="195">
        <v>1288839</v>
      </c>
      <c r="D139" s="195">
        <v>2190402</v>
      </c>
      <c r="E139" s="195">
        <v>1913446</v>
      </c>
      <c r="F139" s="196">
        <v>2978434</v>
      </c>
      <c r="G139" s="164">
        <f t="shared" si="22"/>
        <v>8371121</v>
      </c>
      <c r="H139" s="194">
        <v>0</v>
      </c>
      <c r="I139" s="195">
        <v>586443.1743795143</v>
      </c>
      <c r="J139" s="195">
        <v>1482001.8358311625</v>
      </c>
      <c r="K139" s="195">
        <v>0</v>
      </c>
      <c r="L139" s="195">
        <v>2413009.9897893229</v>
      </c>
      <c r="M139" s="164">
        <f t="shared" si="124"/>
        <v>4481455</v>
      </c>
      <c r="N139" s="194">
        <v>0</v>
      </c>
      <c r="O139" s="195">
        <v>99233</v>
      </c>
      <c r="P139" s="198">
        <v>0</v>
      </c>
      <c r="Q139" s="195">
        <v>270853</v>
      </c>
      <c r="R139" s="195">
        <v>2647748</v>
      </c>
      <c r="S139" s="179">
        <f t="shared" si="255"/>
        <v>3017834</v>
      </c>
      <c r="T139" s="199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7" t="s">
        <v>178</v>
      </c>
      <c r="B140" s="194">
        <v>0</v>
      </c>
      <c r="C140" s="195">
        <v>1378766</v>
      </c>
      <c r="D140" s="195">
        <v>2096846</v>
      </c>
      <c r="E140" s="195">
        <v>1923688</v>
      </c>
      <c r="F140" s="196">
        <v>2992729</v>
      </c>
      <c r="G140" s="164">
        <f t="shared" si="22"/>
        <v>8392029</v>
      </c>
      <c r="H140" s="194">
        <v>0</v>
      </c>
      <c r="I140" s="195">
        <v>566933.43626380432</v>
      </c>
      <c r="J140" s="195">
        <v>1490248.0604035605</v>
      </c>
      <c r="K140" s="195">
        <v>0</v>
      </c>
      <c r="L140" s="195">
        <v>2403810.5033326349</v>
      </c>
      <c r="M140" s="164">
        <f t="shared" si="124"/>
        <v>4460992</v>
      </c>
      <c r="N140" s="194">
        <v>0</v>
      </c>
      <c r="O140" s="195">
        <v>99177</v>
      </c>
      <c r="P140" s="198">
        <v>0</v>
      </c>
      <c r="Q140" s="195">
        <v>270274</v>
      </c>
      <c r="R140" s="195">
        <v>2671946</v>
      </c>
      <c r="S140" s="179">
        <f t="shared" ref="S140" si="272">SUM(N140:R140)</f>
        <v>3041397</v>
      </c>
      <c r="T140" s="199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7" t="s">
        <v>179</v>
      </c>
      <c r="B141" s="194">
        <v>0</v>
      </c>
      <c r="C141" s="195">
        <v>1442084</v>
      </c>
      <c r="D141" s="195">
        <v>2024572</v>
      </c>
      <c r="E141" s="195">
        <v>1904420</v>
      </c>
      <c r="F141" s="196">
        <v>3050822</v>
      </c>
      <c r="G141" s="164">
        <f t="shared" si="22"/>
        <v>8421898</v>
      </c>
      <c r="H141" s="194">
        <v>0</v>
      </c>
      <c r="I141" s="195">
        <v>549851.79023063998</v>
      </c>
      <c r="J141" s="195">
        <v>1497149.8711330192</v>
      </c>
      <c r="K141" s="195">
        <v>0</v>
      </c>
      <c r="L141" s="195">
        <v>2392672.338636341</v>
      </c>
      <c r="M141" s="164">
        <f t="shared" si="124"/>
        <v>4439674</v>
      </c>
      <c r="N141" s="194">
        <v>0</v>
      </c>
      <c r="O141" s="195">
        <v>89587</v>
      </c>
      <c r="P141" s="198">
        <v>0</v>
      </c>
      <c r="Q141" s="195">
        <v>189288</v>
      </c>
      <c r="R141" s="195">
        <v>2704418</v>
      </c>
      <c r="S141" s="179">
        <f t="shared" ref="S141:S142" si="279">SUM(N141:R141)</f>
        <v>2983293</v>
      </c>
      <c r="T141" s="199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7" t="s">
        <v>180</v>
      </c>
      <c r="B142" s="194">
        <v>0</v>
      </c>
      <c r="C142" s="195">
        <v>1463023</v>
      </c>
      <c r="D142" s="195">
        <v>1999145</v>
      </c>
      <c r="E142" s="195">
        <v>1941589</v>
      </c>
      <c r="F142" s="196">
        <v>3005588</v>
      </c>
      <c r="G142" s="164">
        <f t="shared" si="22"/>
        <v>8409345</v>
      </c>
      <c r="H142" s="194">
        <v>0</v>
      </c>
      <c r="I142" s="195">
        <v>538376.96196450223</v>
      </c>
      <c r="J142" s="195">
        <v>1487800.605483087</v>
      </c>
      <c r="K142" s="195">
        <v>0</v>
      </c>
      <c r="L142" s="195">
        <v>2376684.4325524108</v>
      </c>
      <c r="M142" s="164">
        <f t="shared" si="124"/>
        <v>4402862</v>
      </c>
      <c r="N142" s="194">
        <v>0</v>
      </c>
      <c r="O142" s="195">
        <v>89730</v>
      </c>
      <c r="P142" s="198">
        <v>0</v>
      </c>
      <c r="Q142" s="195">
        <v>83595</v>
      </c>
      <c r="R142" s="195">
        <v>2746219</v>
      </c>
      <c r="S142" s="179">
        <f t="shared" si="279"/>
        <v>2919544</v>
      </c>
      <c r="T142" s="199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7" t="s">
        <v>181</v>
      </c>
      <c r="B143" s="194">
        <v>0</v>
      </c>
      <c r="C143" s="195">
        <v>1453004</v>
      </c>
      <c r="D143" s="195">
        <v>2008824</v>
      </c>
      <c r="E143" s="195">
        <v>1942559</v>
      </c>
      <c r="F143" s="196">
        <v>3036292</v>
      </c>
      <c r="G143" s="164">
        <f t="shared" si="22"/>
        <v>8440679</v>
      </c>
      <c r="H143" s="194">
        <v>0</v>
      </c>
      <c r="I143" s="195">
        <v>533899.14953975286</v>
      </c>
      <c r="J143" s="195">
        <v>1493320.6167953878</v>
      </c>
      <c r="K143" s="195">
        <v>0</v>
      </c>
      <c r="L143" s="195">
        <v>2393657.2336648591</v>
      </c>
      <c r="M143" s="164">
        <f t="shared" si="124"/>
        <v>4420877</v>
      </c>
      <c r="N143" s="194">
        <v>0</v>
      </c>
      <c r="O143" s="195">
        <v>89817</v>
      </c>
      <c r="P143" s="198">
        <v>0</v>
      </c>
      <c r="Q143" s="195">
        <v>79775</v>
      </c>
      <c r="R143" s="195">
        <v>2745093</v>
      </c>
      <c r="S143" s="179">
        <f t="shared" ref="S143" si="286">SUM(N143:R143)</f>
        <v>2914685</v>
      </c>
      <c r="T143" s="199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4">
        <v>0</v>
      </c>
      <c r="C144" s="195">
        <v>1452334</v>
      </c>
      <c r="D144" s="195">
        <v>1970422</v>
      </c>
      <c r="E144" s="195">
        <v>1937931</v>
      </c>
      <c r="F144" s="196">
        <v>3132367</v>
      </c>
      <c r="G144" s="164">
        <f t="shared" si="22"/>
        <v>8493054</v>
      </c>
      <c r="H144" s="194">
        <v>0</v>
      </c>
      <c r="I144" s="195">
        <v>525011.50494642626</v>
      </c>
      <c r="J144" s="195">
        <v>1498097.7049002838</v>
      </c>
      <c r="K144" s="195">
        <v>0</v>
      </c>
      <c r="L144" s="195">
        <v>2433246.7901532901</v>
      </c>
      <c r="M144" s="164">
        <f t="shared" si="124"/>
        <v>4456356</v>
      </c>
      <c r="N144" s="194">
        <v>0</v>
      </c>
      <c r="O144" s="195">
        <v>90785</v>
      </c>
      <c r="P144" s="198">
        <v>0</v>
      </c>
      <c r="Q144" s="195">
        <v>57576</v>
      </c>
      <c r="R144" s="195">
        <v>2755329</v>
      </c>
      <c r="S144" s="179">
        <f t="shared" ref="S144" si="293">SUM(N144:R144)</f>
        <v>2903690</v>
      </c>
      <c r="T144" s="199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7" t="s">
        <v>182</v>
      </c>
      <c r="B145" s="194">
        <v>0</v>
      </c>
      <c r="C145" s="195">
        <v>1459613</v>
      </c>
      <c r="D145" s="195">
        <v>1969054</v>
      </c>
      <c r="E145" s="195">
        <v>1940173</v>
      </c>
      <c r="F145" s="196">
        <v>3156102</v>
      </c>
      <c r="G145" s="164">
        <f t="shared" si="22"/>
        <v>8524942</v>
      </c>
      <c r="H145" s="194">
        <v>0</v>
      </c>
      <c r="I145" s="195">
        <v>523389.56798006874</v>
      </c>
      <c r="J145" s="195">
        <v>1509766.1777558187</v>
      </c>
      <c r="K145" s="195">
        <v>0</v>
      </c>
      <c r="L145" s="195">
        <v>2452622.2542641126</v>
      </c>
      <c r="M145" s="164">
        <f t="shared" si="124"/>
        <v>4485778</v>
      </c>
      <c r="N145" s="194">
        <v>0</v>
      </c>
      <c r="O145" s="195">
        <v>90653</v>
      </c>
      <c r="P145" s="198">
        <v>0</v>
      </c>
      <c r="Q145" s="195">
        <v>58023</v>
      </c>
      <c r="R145" s="195">
        <v>2747561</v>
      </c>
      <c r="S145" s="179">
        <f t="shared" ref="S145" si="300">SUM(N145:R145)</f>
        <v>2896237</v>
      </c>
      <c r="T145" s="199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7" t="s">
        <v>184</v>
      </c>
      <c r="B146" s="194">
        <v>0</v>
      </c>
      <c r="C146" s="195">
        <v>1462078</v>
      </c>
      <c r="D146" s="195">
        <v>1980238</v>
      </c>
      <c r="E146" s="195">
        <v>1944552</v>
      </c>
      <c r="F146" s="196">
        <v>3160568</v>
      </c>
      <c r="G146" s="164">
        <f t="shared" si="22"/>
        <v>8547436</v>
      </c>
      <c r="H146" s="194">
        <v>0</v>
      </c>
      <c r="I146" s="195">
        <v>520017.51872638636</v>
      </c>
      <c r="J146" s="195">
        <v>1518121.2526465177</v>
      </c>
      <c r="K146" s="195">
        <v>0</v>
      </c>
      <c r="L146" s="195">
        <v>2453358.2286270959</v>
      </c>
      <c r="M146" s="164">
        <f t="shared" si="124"/>
        <v>4491497</v>
      </c>
      <c r="N146" s="194">
        <v>0</v>
      </c>
      <c r="O146" s="195">
        <v>90809</v>
      </c>
      <c r="P146" s="198">
        <v>0</v>
      </c>
      <c r="Q146" s="195">
        <v>57415</v>
      </c>
      <c r="R146" s="195">
        <v>2731301</v>
      </c>
      <c r="S146" s="179">
        <f t="shared" ref="S146:S147" si="307">SUM(N146:R146)</f>
        <v>2879525</v>
      </c>
      <c r="T146" s="199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7" t="s">
        <v>185</v>
      </c>
      <c r="B147" s="194">
        <v>0</v>
      </c>
      <c r="C147" s="195">
        <v>1463245</v>
      </c>
      <c r="D147" s="195">
        <v>1917544</v>
      </c>
      <c r="E147" s="195">
        <v>1923263</v>
      </c>
      <c r="F147" s="196">
        <v>3161040</v>
      </c>
      <c r="G147" s="164">
        <f t="shared" si="22"/>
        <v>8465092</v>
      </c>
      <c r="H147" s="194">
        <v>0</v>
      </c>
      <c r="I147" s="195">
        <v>504295.41743360192</v>
      </c>
      <c r="J147" s="195">
        <v>1490435.080714127</v>
      </c>
      <c r="K147" s="195">
        <v>0</v>
      </c>
      <c r="L147" s="195">
        <v>2409483.5018522707</v>
      </c>
      <c r="M147" s="164">
        <f t="shared" si="124"/>
        <v>4404214</v>
      </c>
      <c r="N147" s="194">
        <v>0</v>
      </c>
      <c r="O147" s="195">
        <v>90524</v>
      </c>
      <c r="P147" s="198">
        <v>0</v>
      </c>
      <c r="Q147" s="195">
        <v>57455</v>
      </c>
      <c r="R147" s="195">
        <v>2761936</v>
      </c>
      <c r="S147" s="179">
        <f t="shared" si="307"/>
        <v>2909915</v>
      </c>
      <c r="T147" s="199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7" t="s">
        <v>186</v>
      </c>
      <c r="B148" s="194">
        <v>0</v>
      </c>
      <c r="C148" s="195">
        <v>1410378</v>
      </c>
      <c r="D148" s="195">
        <v>1890436</v>
      </c>
      <c r="E148" s="195">
        <v>1834080</v>
      </c>
      <c r="F148" s="196">
        <v>3022990</v>
      </c>
      <c r="G148" s="164">
        <f t="shared" si="22"/>
        <v>8157884</v>
      </c>
      <c r="H148" s="194">
        <v>0</v>
      </c>
      <c r="I148" s="195">
        <v>490883.54601835331</v>
      </c>
      <c r="J148" s="195">
        <v>1445156.9302359514</v>
      </c>
      <c r="K148" s="195">
        <v>0</v>
      </c>
      <c r="L148" s="195">
        <v>2315911.5237456956</v>
      </c>
      <c r="M148" s="164">
        <f t="shared" si="124"/>
        <v>4251952</v>
      </c>
      <c r="N148" s="194">
        <v>0</v>
      </c>
      <c r="O148" s="195">
        <v>90504</v>
      </c>
      <c r="P148" s="198">
        <v>0</v>
      </c>
      <c r="Q148" s="195">
        <v>57436</v>
      </c>
      <c r="R148" s="195">
        <v>2773110</v>
      </c>
      <c r="S148" s="179">
        <f t="shared" ref="S148" si="320">SUM(N148:R148)</f>
        <v>2921050</v>
      </c>
      <c r="T148" s="199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7" t="s">
        <v>187</v>
      </c>
      <c r="B149" s="194">
        <v>0</v>
      </c>
      <c r="C149" s="195">
        <v>1360597</v>
      </c>
      <c r="D149" s="195">
        <v>1835391</v>
      </c>
      <c r="E149" s="195">
        <v>1826578</v>
      </c>
      <c r="F149" s="196">
        <v>2965233</v>
      </c>
      <c r="G149" s="164">
        <f t="shared" si="22"/>
        <v>7987799</v>
      </c>
      <c r="H149" s="194">
        <v>0</v>
      </c>
      <c r="I149" s="195">
        <v>533526.94080739119</v>
      </c>
      <c r="J149" s="195">
        <v>1269174.6378963673</v>
      </c>
      <c r="K149" s="195">
        <v>0</v>
      </c>
      <c r="L149" s="195">
        <v>2313001.4212962417</v>
      </c>
      <c r="M149" s="164">
        <f t="shared" si="124"/>
        <v>4115703</v>
      </c>
      <c r="N149" s="194">
        <v>0</v>
      </c>
      <c r="O149" s="195">
        <v>90059</v>
      </c>
      <c r="P149" s="198">
        <v>0</v>
      </c>
      <c r="Q149" s="195">
        <v>56734</v>
      </c>
      <c r="R149" s="195">
        <v>2751627</v>
      </c>
      <c r="S149" s="179">
        <f t="shared" ref="S149" si="327">SUM(N149:R149)</f>
        <v>2898420</v>
      </c>
      <c r="T149" s="199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7" t="s">
        <v>188</v>
      </c>
      <c r="B150" s="194">
        <v>0</v>
      </c>
      <c r="C150" s="195">
        <v>1343983</v>
      </c>
      <c r="D150" s="195">
        <v>1840529</v>
      </c>
      <c r="E150" s="195">
        <v>1715037</v>
      </c>
      <c r="F150" s="196">
        <v>2978022</v>
      </c>
      <c r="G150" s="164">
        <f t="shared" si="22"/>
        <v>7877571</v>
      </c>
      <c r="H150" s="194">
        <v>0</v>
      </c>
      <c r="I150" s="195">
        <v>441417.04464024014</v>
      </c>
      <c r="J150" s="195">
        <v>1398679.9447257062</v>
      </c>
      <c r="K150" s="195">
        <v>0</v>
      </c>
      <c r="L150" s="195">
        <v>2294281.0106340535</v>
      </c>
      <c r="M150" s="164">
        <f t="shared" si="124"/>
        <v>4134378</v>
      </c>
      <c r="N150" s="194">
        <v>0</v>
      </c>
      <c r="O150" s="195">
        <v>88685</v>
      </c>
      <c r="P150" s="198">
        <v>0</v>
      </c>
      <c r="Q150" s="195">
        <v>48471</v>
      </c>
      <c r="R150" s="195">
        <v>2728671</v>
      </c>
      <c r="S150" s="179">
        <f t="shared" ref="S150" si="334">SUM(N150:R150)</f>
        <v>2865827</v>
      </c>
      <c r="T150" s="199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7" t="s">
        <v>191</v>
      </c>
      <c r="B151" s="194">
        <v>0</v>
      </c>
      <c r="C151" s="195">
        <v>1131825</v>
      </c>
      <c r="D151" s="195">
        <v>1809662</v>
      </c>
      <c r="E151" s="195">
        <v>1655750</v>
      </c>
      <c r="F151" s="196">
        <v>3120834</v>
      </c>
      <c r="G151" s="164">
        <f t="shared" si="22"/>
        <v>7718071</v>
      </c>
      <c r="H151" s="194">
        <v>0</v>
      </c>
      <c r="I151" s="195">
        <v>427119.68068942928</v>
      </c>
      <c r="J151" s="195">
        <v>1389489.5580982594</v>
      </c>
      <c r="K151" s="195">
        <v>0</v>
      </c>
      <c r="L151" s="195">
        <v>2449953.7612123117</v>
      </c>
      <c r="M151" s="164">
        <f t="shared" si="124"/>
        <v>4266563</v>
      </c>
      <c r="N151" s="194">
        <v>0</v>
      </c>
      <c r="O151" s="195">
        <v>88220</v>
      </c>
      <c r="P151" s="198">
        <v>0</v>
      </c>
      <c r="Q151" s="195">
        <v>46178</v>
      </c>
      <c r="R151" s="195">
        <v>2638039</v>
      </c>
      <c r="S151" s="179">
        <f t="shared" ref="S151" si="341">SUM(N151:R151)</f>
        <v>2772437</v>
      </c>
      <c r="T151" s="199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7" t="s">
        <v>192</v>
      </c>
      <c r="B152" s="194">
        <v>0</v>
      </c>
      <c r="C152" s="195">
        <v>1137328</v>
      </c>
      <c r="D152" s="195">
        <v>1873506</v>
      </c>
      <c r="E152" s="195">
        <v>1633388</v>
      </c>
      <c r="F152" s="196">
        <v>3162366</v>
      </c>
      <c r="G152" s="164">
        <f t="shared" si="22"/>
        <v>7806588</v>
      </c>
      <c r="H152" s="194">
        <v>0</v>
      </c>
      <c r="I152" s="195">
        <v>424029.10570360837</v>
      </c>
      <c r="J152" s="195">
        <v>1510481.0299108701</v>
      </c>
      <c r="K152" s="195">
        <v>0</v>
      </c>
      <c r="L152" s="195">
        <v>2441398.8643855215</v>
      </c>
      <c r="M152" s="164">
        <f t="shared" si="124"/>
        <v>4375909</v>
      </c>
      <c r="N152" s="194">
        <v>0</v>
      </c>
      <c r="O152" s="195">
        <v>88198</v>
      </c>
      <c r="P152" s="198">
        <v>0</v>
      </c>
      <c r="Q152" s="195">
        <v>45599</v>
      </c>
      <c r="R152" s="195">
        <v>2629506</v>
      </c>
      <c r="S152" s="179">
        <f t="shared" ref="S152" si="348">SUM(N152:R152)</f>
        <v>2763303</v>
      </c>
      <c r="T152" s="199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7" t="s">
        <v>193</v>
      </c>
      <c r="B153" s="194">
        <v>0</v>
      </c>
      <c r="C153" s="195">
        <v>1135521</v>
      </c>
      <c r="D153" s="195">
        <v>1884095</v>
      </c>
      <c r="E153" s="195">
        <v>1604661</v>
      </c>
      <c r="F153" s="196">
        <v>3197600</v>
      </c>
      <c r="G153" s="164">
        <f t="shared" si="22"/>
        <v>7821877</v>
      </c>
      <c r="H153" s="194">
        <v>0</v>
      </c>
      <c r="I153" s="195">
        <v>448233.63150954049</v>
      </c>
      <c r="J153" s="195">
        <v>1479342.7968434687</v>
      </c>
      <c r="K153" s="195">
        <v>0</v>
      </c>
      <c r="L153" s="195">
        <v>2558433.5716469912</v>
      </c>
      <c r="M153" s="164">
        <f t="shared" si="124"/>
        <v>4486010</v>
      </c>
      <c r="N153" s="194">
        <v>0</v>
      </c>
      <c r="O153" s="195">
        <v>88301</v>
      </c>
      <c r="P153" s="198">
        <v>0</v>
      </c>
      <c r="Q153" s="195">
        <v>45394</v>
      </c>
      <c r="R153" s="195">
        <v>2629244</v>
      </c>
      <c r="S153" s="179">
        <f t="shared" ref="S153:S162" si="355">SUM(N153:R153)</f>
        <v>2762939</v>
      </c>
      <c r="T153" s="199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7" t="s">
        <v>196</v>
      </c>
      <c r="B154" s="194">
        <v>0</v>
      </c>
      <c r="C154" s="195">
        <v>1129801</v>
      </c>
      <c r="D154" s="195">
        <v>1912851</v>
      </c>
      <c r="E154" s="195">
        <v>1573379</v>
      </c>
      <c r="F154" s="196">
        <v>3194210</v>
      </c>
      <c r="G154" s="164">
        <f t="shared" si="22"/>
        <v>7810241</v>
      </c>
      <c r="H154" s="194">
        <v>0</v>
      </c>
      <c r="I154" s="195">
        <v>388843.45342215186</v>
      </c>
      <c r="J154" s="195">
        <v>1465441.8383023327</v>
      </c>
      <c r="K154" s="195">
        <v>0</v>
      </c>
      <c r="L154" s="195">
        <v>2747569.7082755156</v>
      </c>
      <c r="M154" s="164">
        <f t="shared" si="124"/>
        <v>4601855</v>
      </c>
      <c r="N154" s="194">
        <v>0</v>
      </c>
      <c r="O154" s="195">
        <v>88272</v>
      </c>
      <c r="P154" s="198">
        <v>0</v>
      </c>
      <c r="Q154" s="195">
        <v>42883</v>
      </c>
      <c r="R154" s="195">
        <v>2649390</v>
      </c>
      <c r="S154" s="179">
        <f t="shared" si="355"/>
        <v>2780545</v>
      </c>
      <c r="T154" s="199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7" t="s">
        <v>197</v>
      </c>
      <c r="B155" s="194">
        <v>0</v>
      </c>
      <c r="C155" s="195">
        <v>1132158</v>
      </c>
      <c r="D155" s="195">
        <v>1954284</v>
      </c>
      <c r="E155" s="195">
        <v>1539405</v>
      </c>
      <c r="F155" s="196">
        <v>3210249</v>
      </c>
      <c r="G155" s="164">
        <f t="shared" si="22"/>
        <v>7836096</v>
      </c>
      <c r="H155" s="194">
        <v>0</v>
      </c>
      <c r="I155" s="195">
        <v>523404.76278181537</v>
      </c>
      <c r="J155" s="195">
        <v>1294725.4330780332</v>
      </c>
      <c r="K155" s="195">
        <v>0</v>
      </c>
      <c r="L155" s="195">
        <v>2818032.8041401515</v>
      </c>
      <c r="M155" s="164">
        <f t="shared" si="124"/>
        <v>4636163</v>
      </c>
      <c r="N155" s="194">
        <v>0</v>
      </c>
      <c r="O155" s="195">
        <v>88264</v>
      </c>
      <c r="P155" s="198">
        <v>0</v>
      </c>
      <c r="Q155" s="195">
        <v>42685</v>
      </c>
      <c r="R155" s="195">
        <v>2666120</v>
      </c>
      <c r="S155" s="179">
        <f t="shared" si="355"/>
        <v>2797069</v>
      </c>
      <c r="T155" s="199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7" t="s">
        <v>198</v>
      </c>
      <c r="B156" s="194">
        <v>0</v>
      </c>
      <c r="C156" s="195">
        <v>1158751</v>
      </c>
      <c r="D156" s="195">
        <v>2009264</v>
      </c>
      <c r="E156" s="195">
        <v>1548440</v>
      </c>
      <c r="F156" s="196">
        <v>3212798</v>
      </c>
      <c r="G156" s="164">
        <f t="shared" si="22"/>
        <v>7929253</v>
      </c>
      <c r="H156" s="194">
        <v>0</v>
      </c>
      <c r="I156" s="195">
        <v>348601.62105436565</v>
      </c>
      <c r="J156" s="195">
        <v>1305745.0989486256</v>
      </c>
      <c r="K156" s="195">
        <v>0</v>
      </c>
      <c r="L156" s="195">
        <v>3075378.2799970084</v>
      </c>
      <c r="M156" s="164">
        <f t="shared" si="124"/>
        <v>4729725</v>
      </c>
      <c r="N156" s="194">
        <v>0</v>
      </c>
      <c r="O156" s="195">
        <v>88328</v>
      </c>
      <c r="P156" s="198">
        <v>0</v>
      </c>
      <c r="Q156" s="195">
        <v>42633</v>
      </c>
      <c r="R156" s="195">
        <v>2695427</v>
      </c>
      <c r="S156" s="179">
        <f t="shared" si="355"/>
        <v>2826388</v>
      </c>
      <c r="T156" s="199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199</v>
      </c>
      <c r="B157" s="194">
        <v>0</v>
      </c>
      <c r="C157" s="195">
        <v>1162024</v>
      </c>
      <c r="D157" s="195">
        <v>2031223</v>
      </c>
      <c r="E157" s="195">
        <v>1552277</v>
      </c>
      <c r="F157" s="196">
        <v>3219750</v>
      </c>
      <c r="G157" s="164">
        <f t="shared" si="22"/>
        <v>7965274</v>
      </c>
      <c r="H157" s="194">
        <v>0</v>
      </c>
      <c r="I157" s="195">
        <v>337497.73040745506</v>
      </c>
      <c r="J157" s="195">
        <v>1218062.8412038207</v>
      </c>
      <c r="K157" s="195">
        <v>0</v>
      </c>
      <c r="L157" s="195">
        <v>3245047.4283887246</v>
      </c>
      <c r="M157" s="164">
        <f t="shared" si="124"/>
        <v>4800608</v>
      </c>
      <c r="N157" s="194">
        <v>0</v>
      </c>
      <c r="O157" s="195">
        <v>88262</v>
      </c>
      <c r="P157" s="198">
        <v>0</v>
      </c>
      <c r="Q157" s="195">
        <v>42686</v>
      </c>
      <c r="R157" s="195">
        <v>2666120</v>
      </c>
      <c r="S157" s="179">
        <f t="shared" si="355"/>
        <v>2797068</v>
      </c>
      <c r="T157" s="199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200</v>
      </c>
      <c r="B158" s="194">
        <v>0</v>
      </c>
      <c r="C158" s="195">
        <v>1169065</v>
      </c>
      <c r="D158" s="195">
        <v>2048617</v>
      </c>
      <c r="E158" s="195">
        <v>1559907</v>
      </c>
      <c r="F158" s="196">
        <v>3235305</v>
      </c>
      <c r="G158" s="164">
        <f t="shared" si="22"/>
        <v>8012894</v>
      </c>
      <c r="H158" s="194">
        <v>0</v>
      </c>
      <c r="I158" s="195">
        <v>335586</v>
      </c>
      <c r="J158" s="195">
        <v>1001328</v>
      </c>
      <c r="K158" s="195">
        <v>0</v>
      </c>
      <c r="L158" s="195">
        <v>3519963</v>
      </c>
      <c r="M158" s="164">
        <f t="shared" si="124"/>
        <v>4856877</v>
      </c>
      <c r="N158" s="194">
        <v>0</v>
      </c>
      <c r="O158" s="195">
        <v>93850</v>
      </c>
      <c r="P158" s="198">
        <v>0</v>
      </c>
      <c r="Q158" s="195">
        <v>42653</v>
      </c>
      <c r="R158" s="195">
        <v>2695261</v>
      </c>
      <c r="S158" s="179">
        <f t="shared" si="355"/>
        <v>2831764</v>
      </c>
      <c r="T158" s="199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201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3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9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202</v>
      </c>
      <c r="B160" s="201">
        <v>0</v>
      </c>
      <c r="C160" s="202">
        <v>1194833</v>
      </c>
      <c r="D160" s="202">
        <v>2117779</v>
      </c>
      <c r="E160" s="202">
        <v>1576757</v>
      </c>
      <c r="F160" s="203">
        <v>3274515</v>
      </c>
      <c r="G160" s="204">
        <f t="shared" si="386"/>
        <v>8163884</v>
      </c>
      <c r="H160" s="201">
        <v>0</v>
      </c>
      <c r="I160" s="202">
        <v>261787.02478581585</v>
      </c>
      <c r="J160" s="202">
        <v>2796805.363641731</v>
      </c>
      <c r="K160" s="202">
        <v>0</v>
      </c>
      <c r="L160" s="202">
        <v>1857237.6115724584</v>
      </c>
      <c r="M160" s="204">
        <f t="shared" si="124"/>
        <v>4915830.0000000056</v>
      </c>
      <c r="N160" s="201">
        <v>0</v>
      </c>
      <c r="O160" s="202">
        <v>93521</v>
      </c>
      <c r="P160" s="201">
        <v>0</v>
      </c>
      <c r="Q160" s="202">
        <v>42362</v>
      </c>
      <c r="R160" s="202">
        <v>2679011</v>
      </c>
      <c r="S160" s="204">
        <f t="shared" si="355"/>
        <v>2814894</v>
      </c>
      <c r="T160" s="150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203</v>
      </c>
      <c r="B161" s="201">
        <v>0</v>
      </c>
      <c r="C161" s="202">
        <v>1204467</v>
      </c>
      <c r="D161" s="202">
        <v>2156961</v>
      </c>
      <c r="E161" s="202">
        <v>1584433</v>
      </c>
      <c r="F161" s="203">
        <v>3281752</v>
      </c>
      <c r="G161" s="204">
        <f t="shared" si="386"/>
        <v>8227613</v>
      </c>
      <c r="H161" s="201">
        <v>0</v>
      </c>
      <c r="I161" s="202">
        <v>579029.65677339979</v>
      </c>
      <c r="J161" s="202">
        <v>1393260.9476236324</v>
      </c>
      <c r="K161" s="202">
        <v>0</v>
      </c>
      <c r="L161" s="202">
        <v>2950954.3956029681</v>
      </c>
      <c r="M161" s="204">
        <f t="shared" si="124"/>
        <v>4923245</v>
      </c>
      <c r="N161" s="201">
        <v>0</v>
      </c>
      <c r="O161" s="202">
        <v>92587</v>
      </c>
      <c r="P161" s="201">
        <v>0</v>
      </c>
      <c r="Q161" s="202">
        <v>42289</v>
      </c>
      <c r="R161" s="202">
        <v>2690525</v>
      </c>
      <c r="S161" s="204">
        <f t="shared" si="355"/>
        <v>2825401</v>
      </c>
      <c r="T161" s="150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204</v>
      </c>
      <c r="B162" s="201">
        <v>0</v>
      </c>
      <c r="C162" s="202">
        <v>1213946</v>
      </c>
      <c r="D162" s="202">
        <v>2200564</v>
      </c>
      <c r="E162" s="202">
        <v>1593003</v>
      </c>
      <c r="F162" s="203">
        <v>3300402</v>
      </c>
      <c r="G162" s="204">
        <f t="shared" si="386"/>
        <v>8307915</v>
      </c>
      <c r="H162" s="201">
        <v>0</v>
      </c>
      <c r="I162" s="202">
        <v>555052.65600417391</v>
      </c>
      <c r="J162" s="202">
        <v>1336601.913901564</v>
      </c>
      <c r="K162" s="202">
        <v>0</v>
      </c>
      <c r="L162" s="202">
        <v>3035652.4300942621</v>
      </c>
      <c r="M162" s="204">
        <f t="shared" si="124"/>
        <v>4927307</v>
      </c>
      <c r="N162" s="205">
        <v>0</v>
      </c>
      <c r="O162" s="206">
        <v>92587</v>
      </c>
      <c r="P162" s="205">
        <v>0</v>
      </c>
      <c r="Q162" s="206">
        <v>42289</v>
      </c>
      <c r="R162" s="206">
        <v>2690525</v>
      </c>
      <c r="S162" s="207">
        <f t="shared" si="355"/>
        <v>2825401</v>
      </c>
      <c r="T162" s="150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3.5" thickBot="1" x14ac:dyDescent="0.25">
      <c r="A163" s="12" t="s">
        <v>209</v>
      </c>
      <c r="B163" s="201">
        <v>0</v>
      </c>
      <c r="C163" s="202">
        <v>1219825</v>
      </c>
      <c r="D163" s="202">
        <v>2234066</v>
      </c>
      <c r="E163" s="202">
        <v>1615833</v>
      </c>
      <c r="F163" s="203">
        <v>3313880</v>
      </c>
      <c r="G163" s="204">
        <f t="shared" si="386"/>
        <v>8383604</v>
      </c>
      <c r="H163" s="201">
        <v>0</v>
      </c>
      <c r="I163" s="202">
        <v>546745.48945598747</v>
      </c>
      <c r="J163" s="202">
        <v>1314243.9985464409</v>
      </c>
      <c r="K163" s="202">
        <v>0</v>
      </c>
      <c r="L163" s="202">
        <v>3135685.5119975717</v>
      </c>
      <c r="M163" s="204">
        <f t="shared" si="124"/>
        <v>4996675</v>
      </c>
      <c r="N163" s="205">
        <v>0</v>
      </c>
      <c r="O163" s="206">
        <v>92587</v>
      </c>
      <c r="P163" s="205">
        <v>0</v>
      </c>
      <c r="Q163" s="206">
        <v>42289</v>
      </c>
      <c r="R163" s="206">
        <v>2690525</v>
      </c>
      <c r="S163" s="207">
        <f t="shared" ref="S163" si="411">SUM(N163:R163)</f>
        <v>2825401</v>
      </c>
      <c r="T163" s="150">
        <f t="shared" ref="T163" si="412">SUM(B163,H163,N163)</f>
        <v>0</v>
      </c>
      <c r="U163" s="92">
        <f t="shared" ref="U163" si="413">SUM(C163,I163,O163)</f>
        <v>1859157.4894559875</v>
      </c>
      <c r="V163" s="92">
        <f t="shared" ref="V163" si="414">SUM(D163,J163,P163)</f>
        <v>3548309.9985464411</v>
      </c>
      <c r="W163" s="92">
        <f t="shared" ref="W163" si="415">SUM(E163,K163,Q163)</f>
        <v>1658122</v>
      </c>
      <c r="X163" s="92">
        <f t="shared" ref="X163" si="416">SUM(F163,L163,R163)</f>
        <v>9140090.5119975712</v>
      </c>
      <c r="Y163" s="93">
        <f t="shared" ref="Y163" si="417">+G163+M163+S163</f>
        <v>16205680</v>
      </c>
    </row>
    <row r="164" spans="1:25" s="2" customFormat="1" ht="17.25" customHeight="1" x14ac:dyDescent="0.2">
      <c r="A164" s="191" t="s">
        <v>100</v>
      </c>
      <c r="B164" s="217" t="s">
        <v>195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9"/>
      <c r="U164" s="219"/>
      <c r="V164" s="219"/>
      <c r="W164" s="219"/>
      <c r="X164" s="219"/>
      <c r="Y164" s="220"/>
    </row>
    <row r="165" spans="1:25" s="2" customFormat="1" ht="17.25" customHeight="1" x14ac:dyDescent="0.2">
      <c r="A165" s="192" t="s">
        <v>120</v>
      </c>
      <c r="B165" s="222" t="s">
        <v>117</v>
      </c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3"/>
    </row>
    <row r="166" spans="1:25" s="2" customFormat="1" ht="12.75" x14ac:dyDescent="0.2">
      <c r="A166" s="192" t="s">
        <v>131</v>
      </c>
      <c r="B166" s="234" t="s">
        <v>121</v>
      </c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5"/>
    </row>
    <row r="167" spans="1:25" s="2" customFormat="1" ht="15.75" customHeight="1" x14ac:dyDescent="0.2">
      <c r="A167" s="192" t="s">
        <v>137</v>
      </c>
      <c r="B167" s="234" t="s">
        <v>132</v>
      </c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5"/>
    </row>
    <row r="168" spans="1:25" s="2" customFormat="1" ht="15.75" customHeight="1" x14ac:dyDescent="0.2">
      <c r="A168" s="193" t="s">
        <v>144</v>
      </c>
      <c r="B168" s="234" t="s">
        <v>139</v>
      </c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5"/>
    </row>
    <row r="169" spans="1:25" s="2" customFormat="1" ht="15.75" customHeight="1" x14ac:dyDescent="0.2">
      <c r="A169" s="193" t="s">
        <v>147</v>
      </c>
      <c r="B169" s="231" t="s">
        <v>145</v>
      </c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3"/>
    </row>
    <row r="170" spans="1:25" s="2" customFormat="1" ht="15.75" customHeight="1" x14ac:dyDescent="0.2">
      <c r="A170" s="193" t="s">
        <v>152</v>
      </c>
      <c r="B170" s="231" t="s">
        <v>148</v>
      </c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3"/>
    </row>
    <row r="171" spans="1:25" s="2" customFormat="1" ht="15.75" customHeight="1" x14ac:dyDescent="0.2">
      <c r="A171" s="193" t="s">
        <v>156</v>
      </c>
      <c r="B171" s="231" t="s">
        <v>158</v>
      </c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3"/>
    </row>
    <row r="172" spans="1:25" s="2" customFormat="1" ht="15.75" customHeight="1" x14ac:dyDescent="0.2">
      <c r="A172" s="193" t="s">
        <v>160</v>
      </c>
      <c r="B172" s="231" t="s">
        <v>155</v>
      </c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3"/>
    </row>
    <row r="173" spans="1:25" s="2" customFormat="1" ht="15.75" customHeight="1" x14ac:dyDescent="0.2">
      <c r="A173" s="193" t="s">
        <v>166</v>
      </c>
      <c r="B173" s="231" t="s">
        <v>162</v>
      </c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3"/>
    </row>
    <row r="174" spans="1:25" s="2" customFormat="1" ht="15.75" customHeight="1" x14ac:dyDescent="0.2">
      <c r="A174" s="193" t="s">
        <v>170</v>
      </c>
      <c r="B174" s="231" t="s">
        <v>167</v>
      </c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3"/>
    </row>
    <row r="175" spans="1:25" s="2" customFormat="1" ht="15.75" customHeight="1" x14ac:dyDescent="0.2">
      <c r="A175" s="193" t="s">
        <v>194</v>
      </c>
      <c r="B175" s="231" t="s">
        <v>171</v>
      </c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3"/>
    </row>
    <row r="176" spans="1:25" s="2" customFormat="1" ht="12.75" x14ac:dyDescent="0.2">
      <c r="A176" s="193" t="s">
        <v>190</v>
      </c>
      <c r="B176" s="229" t="s">
        <v>189</v>
      </c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30"/>
      <c r="T176" s="6"/>
      <c r="U176" s="6"/>
      <c r="V176" s="6"/>
      <c r="W176" s="6"/>
      <c r="X176" s="6"/>
      <c r="Y176" s="6"/>
    </row>
    <row r="177" spans="1:25" s="87" customFormat="1" x14ac:dyDescent="0.25">
      <c r="A177" s="200" t="s">
        <v>205</v>
      </c>
      <c r="B177" s="214" t="s">
        <v>206</v>
      </c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6"/>
    </row>
    <row r="178" spans="1:25" s="2" customFormat="1" x14ac:dyDescent="0.25">
      <c r="A178" s="200" t="s">
        <v>207</v>
      </c>
      <c r="B178" s="214" t="s">
        <v>208</v>
      </c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6"/>
      <c r="T178" s="6"/>
      <c r="U178" s="6"/>
      <c r="V178" s="6"/>
      <c r="W178" s="6"/>
      <c r="X178" s="6"/>
      <c r="Y178" s="6"/>
    </row>
    <row r="179" spans="1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7" customFormat="1" ht="12.75" x14ac:dyDescent="0.2">
      <c r="A257" s="2"/>
      <c r="B257" s="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7" customFormat="1" ht="12" x14ac:dyDescent="0.2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s="7" customFormat="1" ht="12" x14ac:dyDescent="0.2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s="3" customFormat="1" ht="12" x14ac:dyDescent="0.2">
      <c r="A260" s="7"/>
      <c r="B260" s="7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s="3" customFormat="1" ht="12" x14ac:dyDescent="0.2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s="3" customFormat="1" ht="12" x14ac:dyDescent="0.2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s="2" customFormat="1" ht="12.75" x14ac:dyDescent="0.2">
      <c r="A263" s="3"/>
      <c r="B263" s="3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x14ac:dyDescent="0.25">
      <c r="A265" s="2"/>
      <c r="B265" s="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</sheetData>
  <mergeCells count="20">
    <mergeCell ref="B171:Y171"/>
    <mergeCell ref="B170:Y170"/>
    <mergeCell ref="B168:Y168"/>
    <mergeCell ref="B167:Y167"/>
    <mergeCell ref="B177:S177"/>
    <mergeCell ref="B178:S178"/>
    <mergeCell ref="B164:Y164"/>
    <mergeCell ref="N7:P7"/>
    <mergeCell ref="B165:Y165"/>
    <mergeCell ref="B10:F10"/>
    <mergeCell ref="Y10:Y11"/>
    <mergeCell ref="H10:L10"/>
    <mergeCell ref="N10:R10"/>
    <mergeCell ref="B176:S176"/>
    <mergeCell ref="B175:Y175"/>
    <mergeCell ref="B174:Y174"/>
    <mergeCell ref="B173:Y173"/>
    <mergeCell ref="B166:Y166"/>
    <mergeCell ref="B169:Y169"/>
    <mergeCell ref="B172:Y172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>
      <selection activeCell="N66" sqref="N66"/>
    </sheetView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Agosto 2021</v>
      </c>
      <c r="C7" s="155"/>
      <c r="D7" s="155"/>
      <c r="E7" s="155"/>
      <c r="F7" s="155"/>
      <c r="G7" s="155"/>
      <c r="H7" s="155"/>
      <c r="I7" s="24"/>
      <c r="J7" s="24"/>
      <c r="K7" s="24"/>
      <c r="L7" s="236" t="s">
        <v>99</v>
      </c>
      <c r="M7" s="237"/>
    </row>
    <row r="8" spans="1:13" s="19" customFormat="1" ht="20.100000000000001" customHeight="1" thickBot="1" x14ac:dyDescent="0.3">
      <c r="A8" s="117"/>
      <c r="B8" s="159" t="str">
        <f>Índice!B8</f>
        <v>Fecha de corte: Julio 2021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>
      <selection activeCell="C6" sqref="C6"/>
    </sheetView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Agosto 2021</v>
      </c>
      <c r="C7" s="155"/>
      <c r="D7" s="155"/>
      <c r="E7" s="155"/>
      <c r="F7" s="155"/>
      <c r="G7" s="155"/>
      <c r="H7" s="180"/>
      <c r="I7" s="180"/>
      <c r="J7" s="180"/>
      <c r="K7" s="238" t="s">
        <v>99</v>
      </c>
      <c r="L7" s="238"/>
      <c r="M7" s="238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Julio 2021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VILLARROEL MORENO ELIAS BENJAMIN</cp:lastModifiedBy>
  <dcterms:created xsi:type="dcterms:W3CDTF">2015-09-25T14:51:52Z</dcterms:created>
  <dcterms:modified xsi:type="dcterms:W3CDTF">2021-08-24T16:46:28Z</dcterms:modified>
</cp:coreProperties>
</file>