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teo.campoverde\Desktop\Arcotel - MCJ\01. ESTADÍSTICAS\6. ATENCION USUARIO\2021\11. Noviembre\"/>
    </mc:Choice>
  </mc:AlternateContent>
  <bookViews>
    <workbookView xWindow="0" yWindow="0" windowWidth="19200" windowHeight="10395" tabRatio="781"/>
  </bookViews>
  <sheets>
    <sheet name="Indice" sheetId="3" r:id="rId1"/>
    <sheet name="Requerimientos Servicios" sheetId="4" r:id="rId2"/>
  </sheets>
  <externalReferences>
    <externalReference r:id="rId3"/>
  </externalReferences>
  <calcPr calcId="152511"/>
</workbook>
</file>

<file path=xl/calcChain.xml><?xml version="1.0" encoding="utf-8"?>
<calcChain xmlns="http://schemas.openxmlformats.org/spreadsheetml/2006/main">
  <c r="I96" i="4" l="1"/>
  <c r="F96" i="4"/>
  <c r="C96" i="4"/>
  <c r="C72" i="4"/>
  <c r="C17" i="4"/>
  <c r="D13" i="4" s="1"/>
  <c r="D15" i="4" l="1"/>
  <c r="D12" i="4"/>
  <c r="D11" i="4"/>
  <c r="D16" i="4"/>
  <c r="D14" i="4"/>
  <c r="E218" i="4"/>
  <c r="D218" i="4"/>
  <c r="C87" i="4"/>
  <c r="D81" i="4" s="1"/>
  <c r="D67" i="4"/>
  <c r="G14" i="4"/>
  <c r="H12" i="4" s="1"/>
  <c r="J212" i="4"/>
  <c r="I212" i="4"/>
  <c r="H212" i="4"/>
  <c r="G212" i="4"/>
  <c r="F212" i="4"/>
  <c r="E212" i="4"/>
  <c r="D212" i="4"/>
  <c r="C212" i="4"/>
  <c r="L172" i="4"/>
  <c r="L175" i="4" s="1"/>
  <c r="K172" i="4"/>
  <c r="K175" i="4" s="1"/>
  <c r="J172" i="4"/>
  <c r="J175" i="4" s="1"/>
  <c r="I172" i="4"/>
  <c r="I175" i="4" s="1"/>
  <c r="H172" i="4"/>
  <c r="H175" i="4" s="1"/>
  <c r="G172" i="4"/>
  <c r="G175" i="4" s="1"/>
  <c r="F172" i="4"/>
  <c r="F175" i="4" s="1"/>
  <c r="E172" i="4"/>
  <c r="E175" i="4" s="1"/>
  <c r="D172" i="4"/>
  <c r="D175" i="4" s="1"/>
  <c r="C172" i="4"/>
  <c r="C175" i="4" s="1"/>
  <c r="N135" i="4"/>
  <c r="M135" i="4"/>
  <c r="L135" i="4"/>
  <c r="K135" i="4"/>
  <c r="J135" i="4"/>
  <c r="I135" i="4"/>
  <c r="H135" i="4"/>
  <c r="G135" i="4"/>
  <c r="F135" i="4"/>
  <c r="E135" i="4"/>
  <c r="D135" i="4"/>
  <c r="M171" i="4"/>
  <c r="M170" i="4"/>
  <c r="M169" i="4"/>
  <c r="N123" i="4"/>
  <c r="M123" i="4"/>
  <c r="L123" i="4"/>
  <c r="K123" i="4"/>
  <c r="J123" i="4"/>
  <c r="I123" i="4"/>
  <c r="H123" i="4"/>
  <c r="G123" i="4"/>
  <c r="F123" i="4"/>
  <c r="E123" i="4"/>
  <c r="D123" i="4"/>
  <c r="O122" i="4"/>
  <c r="O121" i="4"/>
  <c r="O120" i="4"/>
  <c r="O119" i="4"/>
  <c r="D80" i="4" l="1"/>
  <c r="O131" i="4"/>
  <c r="O135" i="4" s="1"/>
  <c r="D85" i="4"/>
  <c r="D82" i="4"/>
  <c r="D17" i="4"/>
  <c r="D69" i="4"/>
  <c r="D83" i="4"/>
  <c r="D66" i="4"/>
  <c r="D61" i="4"/>
  <c r="D79" i="4"/>
  <c r="D86" i="4"/>
  <c r="D65" i="4"/>
  <c r="D71" i="4"/>
  <c r="D63" i="4"/>
  <c r="O123" i="4"/>
  <c r="D60" i="4"/>
  <c r="D64" i="4"/>
  <c r="D70" i="4"/>
  <c r="D62" i="4"/>
  <c r="D84" i="4"/>
  <c r="D68" i="4"/>
  <c r="H11" i="4"/>
  <c r="H13" i="4"/>
  <c r="M168" i="4" l="1"/>
  <c r="M172" i="4" s="1"/>
  <c r="M175" i="4" s="1"/>
  <c r="C218" i="4"/>
  <c r="F218" i="4" s="1"/>
  <c r="F217" i="4"/>
  <c r="D87" i="4"/>
  <c r="D72" i="4"/>
  <c r="H14" i="4"/>
  <c r="K210" i="4"/>
  <c r="L210" i="4"/>
  <c r="K209" i="4"/>
  <c r="L209" i="4"/>
  <c r="L208" i="4"/>
  <c r="K208" i="4"/>
  <c r="K212" i="4"/>
  <c r="K207" i="4"/>
  <c r="L207" i="4"/>
  <c r="L206" i="4"/>
  <c r="K206" i="4"/>
  <c r="L205" i="4"/>
  <c r="K205" i="4"/>
  <c r="L211" i="4"/>
  <c r="K211" i="4"/>
  <c r="K204" i="4"/>
  <c r="L204" i="4"/>
  <c r="L212" i="4"/>
</calcChain>
</file>

<file path=xl/sharedStrings.xml><?xml version="1.0" encoding="utf-8"?>
<sst xmlns="http://schemas.openxmlformats.org/spreadsheetml/2006/main" count="171" uniqueCount="120">
  <si>
    <t>Sí</t>
  </si>
  <si>
    <t>No</t>
  </si>
  <si>
    <t>Telefonía Celular</t>
  </si>
  <si>
    <t>Claro - Conecel S.A.</t>
  </si>
  <si>
    <t>Problemas de Facturación</t>
  </si>
  <si>
    <t>Plataforma Virtual GOB.EC</t>
  </si>
  <si>
    <t>Servicio Acceso a Internet</t>
  </si>
  <si>
    <t>Cnt Ep</t>
  </si>
  <si>
    <t>Atencion Presencial</t>
  </si>
  <si>
    <t>Grupo Tv Cable</t>
  </si>
  <si>
    <t>Movistar - Otecel S.A.</t>
  </si>
  <si>
    <t>Inconvenientes Técnicos del servicio, calidad, cortes, cobertura, velocidad de internet</t>
  </si>
  <si>
    <t>Servicio de Telefonía Fija</t>
  </si>
  <si>
    <t>Terminación / Finalización del Contrato</t>
  </si>
  <si>
    <t>Información de Telecomunicaciones</t>
  </si>
  <si>
    <t>Otros</t>
  </si>
  <si>
    <t>Consultas sobre homologación de equipos, hurto de teléfonos, Imeis, requisitos, cables aéreos, soterramiento</t>
  </si>
  <si>
    <t>Llamadas indebidas ECU911, bloqueos de equipos telefónicos</t>
  </si>
  <si>
    <t>Bono de Permanencia o Fidelidad</t>
  </si>
  <si>
    <t>Servicio de Televisión Pagada</t>
  </si>
  <si>
    <t>Llamadas, mensajes no deseados</t>
  </si>
  <si>
    <t>Megadatos - Netlife</t>
  </si>
  <si>
    <t>Portabilidad Numerica</t>
  </si>
  <si>
    <t>Direct Tv</t>
  </si>
  <si>
    <t>Iplanet - Fibramax</t>
  </si>
  <si>
    <t>Puntonet</t>
  </si>
  <si>
    <t>Cable Unión</t>
  </si>
  <si>
    <t>Huggest</t>
  </si>
  <si>
    <t>Total general</t>
  </si>
  <si>
    <t>ATENCIÓN AL USUARIO</t>
  </si>
  <si>
    <t>Categoria: Atención de requerimientos</t>
  </si>
  <si>
    <t>Indicador: Requerimientos atendidos</t>
  </si>
  <si>
    <t xml:space="preserve">  </t>
  </si>
  <si>
    <t>Archivo</t>
  </si>
  <si>
    <t>Descripción</t>
  </si>
  <si>
    <t>MEDIO DE INGRESO</t>
  </si>
  <si>
    <t>Descripción de Tramite</t>
  </si>
  <si>
    <t>Cantidad</t>
  </si>
  <si>
    <t>Porcentaje</t>
  </si>
  <si>
    <t>Sistema Atención SUARV2 - Página Web Arcotel</t>
  </si>
  <si>
    <t>Denuncia</t>
  </si>
  <si>
    <t>Información</t>
  </si>
  <si>
    <t>Reclamo</t>
  </si>
  <si>
    <t>Sugerencia</t>
  </si>
  <si>
    <t>EVOLUCION MENSUAL DE REQUERIMIENTOS AÑO 2020</t>
  </si>
  <si>
    <t>REQUERIMIENTOS</t>
  </si>
  <si>
    <t>MESES AÑO 2020</t>
  </si>
  <si>
    <t>Enero</t>
  </si>
  <si>
    <t>Febrero</t>
  </si>
  <si>
    <t>Marzo</t>
  </si>
  <si>
    <t>Abril</t>
  </si>
  <si>
    <t>Mayo</t>
  </si>
  <si>
    <t>Junio</t>
  </si>
  <si>
    <t>Agosto</t>
  </si>
  <si>
    <t>Septiembre</t>
  </si>
  <si>
    <t>Octubre</t>
  </si>
  <si>
    <t>Noviembre</t>
  </si>
  <si>
    <t>Diciembre</t>
  </si>
  <si>
    <t>TOTAL</t>
  </si>
  <si>
    <t>EVOLUCION MENSUAL DE REQUERIMIENTOS AÑO 2021</t>
  </si>
  <si>
    <t>MESES AÑO 2021</t>
  </si>
  <si>
    <t>HISTÓRICO DE REQUERIMIENTOS</t>
  </si>
  <si>
    <t>REQUERIMIENTOS HISTÓRICOS</t>
  </si>
  <si>
    <t>AÑOS</t>
  </si>
  <si>
    <t>REQUERIMIENTOS TOTALES</t>
  </si>
  <si>
    <t>Año 2010</t>
  </si>
  <si>
    <t>Año 2011</t>
  </si>
  <si>
    <t>Año 2012</t>
  </si>
  <si>
    <t>Año 2013</t>
  </si>
  <si>
    <t>Año 2014</t>
  </si>
  <si>
    <t>Año 2015</t>
  </si>
  <si>
    <t>Año 2016</t>
  </si>
  <si>
    <t>ATENCIÓN DE REQUERIMIENTOS EN LA MATRIZ - COORDINACIONES ZONALES Y OFICINAS TÉCNICAS</t>
  </si>
  <si>
    <t>AÑO 2021</t>
  </si>
  <si>
    <t>ENERO</t>
  </si>
  <si>
    <t>FEBRERO</t>
  </si>
  <si>
    <t>MARZO</t>
  </si>
  <si>
    <t xml:space="preserve">ABRIL </t>
  </si>
  <si>
    <t xml:space="preserve">MAYO </t>
  </si>
  <si>
    <t>JUNIO</t>
  </si>
  <si>
    <t>JULIO</t>
  </si>
  <si>
    <t>SEPTIEMBRE</t>
  </si>
  <si>
    <t xml:space="preserve">OCTUBRE </t>
  </si>
  <si>
    <t>DICIEMBRE</t>
  </si>
  <si>
    <t>%</t>
  </si>
  <si>
    <t>Unidad de Atención al Consumidor, DEAC</t>
  </si>
  <si>
    <t>Dirección Zonal 2</t>
  </si>
  <si>
    <t>Dirección Zonal 3</t>
  </si>
  <si>
    <t>Dirección Zonal 4</t>
  </si>
  <si>
    <t>Dirección Zonal 5</t>
  </si>
  <si>
    <t>Dirección Zonal 6</t>
  </si>
  <si>
    <t>Oficina Técnica de Loja</t>
  </si>
  <si>
    <t>Oficina Técnica de Galápagos</t>
  </si>
  <si>
    <t>RECLAMOS POR SERVICIOS DE TELECOMUNICACIONES</t>
  </si>
  <si>
    <t>RECLAMOS POR OPERADORES SERVICIO MÓVIL AVANZADO</t>
  </si>
  <si>
    <t>RECLAMOS POR OPERADORES DE SERVICIOS DE TELECOMUNICACIONES</t>
  </si>
  <si>
    <t>CATEGORIAS DE RECLAMOS</t>
  </si>
  <si>
    <t>REQUERIMIENTOS POR SERVICIOS DE TELECOMUNICACIONES Y SERVICIO MÓVIL AVANZADO</t>
  </si>
  <si>
    <t>REQUERIMIENTOS POR OPERADORES Y CATEGORIÍAS DE RECLAMOS</t>
  </si>
  <si>
    <t>REQUERIMIENTOS ATENDIDOS A PERSONAS VULNERABLES</t>
  </si>
  <si>
    <t>RECLAMOS PERSONAS ADULTAS MAYORES</t>
  </si>
  <si>
    <t>RECLAMOS PERSONAS CON DISCAPACIDAD</t>
  </si>
  <si>
    <t>CANAL DE ATENCIÓN</t>
  </si>
  <si>
    <t xml:space="preserve">NOVIEMBRE </t>
  </si>
  <si>
    <t>ATENCIÓN Y GESTIÓN DE LOS REQUERIMIENTOS INGRESADOS EN LA PLATAFORMA GOB.EC A NIVEL NACIONAL</t>
  </si>
  <si>
    <t>TOTAL ANUAL</t>
  </si>
  <si>
    <t>* Desde el mes de Octubre 2021, la ARCOTEL inicia la utilización de la herramienta GOB.EC para los requerimientos de los servicios de telecomunicaciones ingresados por los ciudadanos, herramienta que proporciona estadísticas generales.</t>
  </si>
  <si>
    <t xml:space="preserve">* Desde el mes de Octubre 2021, la ARCOTEL inicia la utilización de la herramienta GOB.EC para los requerimientos de los servicios </t>
  </si>
  <si>
    <t>de telecomunicaciones ingresados por los ciudadanos, herramienta que proporciona estadísticas generales.</t>
  </si>
  <si>
    <t>Requerimientos Generales de los Servicios de Telecomunicaciones</t>
  </si>
  <si>
    <t>Plataforma de Reclamos GOB.EC</t>
  </si>
  <si>
    <t>ATENCIÓN AL USUARIO DE LOS SERVICIOS DE TELECOMUNICACIONES</t>
  </si>
  <si>
    <t>Requerimientos Servicios</t>
  </si>
  <si>
    <t>Información estadística de requerimientos de servicios, por operador, categoría de reclamo, vulnerabilidad, canal de atención, evolución e históricos.</t>
  </si>
  <si>
    <t>Univisa</t>
  </si>
  <si>
    <t>Radiodifusión AM - FM</t>
  </si>
  <si>
    <t>Mes: Noviembre 2021</t>
  </si>
  <si>
    <t>2021 (Hasta Noviembre 2021)</t>
  </si>
  <si>
    <r>
      <t>Fecha de publicación</t>
    </r>
    <r>
      <rPr>
        <sz val="11"/>
        <color theme="3" tint="-0.499984740745262"/>
        <rFont val="Arial"/>
        <family val="2"/>
      </rPr>
      <t>: Noviembre 2021</t>
    </r>
  </si>
  <si>
    <r>
      <rPr>
        <b/>
        <sz val="11"/>
        <rFont val="Arial"/>
        <family val="2"/>
      </rPr>
      <t>Fuente:</t>
    </r>
    <r>
      <rPr>
        <sz val="11"/>
        <rFont val="Arial"/>
        <family val="2"/>
      </rPr>
      <t xml:space="preserve"> Plataforma GOB.EC</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</si>
</sst>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0\ _€_-;\-* #,##0\ _€_-;_-* &quot;-&quot;??\ _€_-;_-@_-"/>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0"/>
      <name val="Arial"/>
      <family val="2"/>
    </font>
    <font>
      <b/>
      <sz val="11"/>
      <color theme="0"/>
      <name val="Arial"/>
      <family val="2"/>
    </font>
    <font>
      <b/>
      <sz val="11"/>
      <color theme="3" tint="-0.499984740745262"/>
      <name val="Arial"/>
      <family val="2"/>
    </font>
    <font>
      <sz val="11"/>
      <color theme="3" tint="-0.499984740745262"/>
      <name val="Arial"/>
      <family val="2"/>
    </font>
    <font>
      <sz val="11"/>
      <color theme="0"/>
      <name val="Arial"/>
      <family val="2"/>
    </font>
    <font>
      <sz val="10"/>
      <color theme="0"/>
      <name val="Arial"/>
      <family val="2"/>
    </font>
    <font>
      <u/>
      <sz val="11"/>
      <color theme="10"/>
      <name val="Calibri"/>
      <family val="2"/>
      <scheme val="minor"/>
    </font>
    <font>
      <sz val="10"/>
      <name val="Arial"/>
      <family val="2"/>
    </font>
    <font>
      <b/>
      <sz val="16"/>
      <color theme="0"/>
      <name val="Calibri"/>
      <family val="2"/>
      <scheme val="minor"/>
    </font>
    <font>
      <b/>
      <sz val="14"/>
      <color theme="0"/>
      <name val="Calibri"/>
      <family val="2"/>
      <scheme val="minor"/>
    </font>
    <font>
      <b/>
      <sz val="11"/>
      <color rgb="FFFFFFFF"/>
      <name val="Calibri"/>
      <family val="2"/>
    </font>
    <font>
      <b/>
      <sz val="12"/>
      <name val="Calibri"/>
      <family val="2"/>
    </font>
    <font>
      <b/>
      <sz val="11"/>
      <name val="Arial"/>
      <family val="2"/>
    </font>
    <font>
      <sz val="11"/>
      <name val="Arial"/>
      <family val="2"/>
    </font>
    <font>
      <u/>
      <sz val="16"/>
      <color theme="1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4" tint="-0.249977111117893"/>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dotted">
        <color indexed="64"/>
      </top>
      <bottom style="dotted">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style="dotted">
        <color indexed="64"/>
      </top>
      <bottom style="dotted">
        <color indexed="64"/>
      </bottom>
      <diagonal/>
    </border>
    <border>
      <left style="thin">
        <color indexed="64"/>
      </left>
      <right/>
      <top/>
      <bottom/>
      <diagonal/>
    </border>
    <border>
      <left style="thin">
        <color indexed="64"/>
      </left>
      <right/>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0" fontId="24" fillId="0" borderId="0" applyNumberFormat="0" applyFill="0" applyBorder="0" applyAlignment="0" applyProtection="0"/>
  </cellStyleXfs>
  <cellXfs count="116">
    <xf numFmtId="0" fontId="0" fillId="0" borderId="0" xfId="0"/>
    <xf numFmtId="0" fontId="0" fillId="0" borderId="0" xfId="0" applyNumberFormat="1"/>
    <xf numFmtId="0" fontId="0" fillId="0" borderId="0" xfId="0" applyAlignment="1">
      <alignment horizontal="left"/>
    </xf>
    <xf numFmtId="0" fontId="16" fillId="0" borderId="0" xfId="0" applyFont="1"/>
    <xf numFmtId="0" fontId="1" fillId="33" borderId="10" xfId="44" applyFill="1" applyBorder="1"/>
    <xf numFmtId="0" fontId="1" fillId="33" borderId="11" xfId="44" applyFill="1" applyBorder="1"/>
    <xf numFmtId="0" fontId="1" fillId="34" borderId="11" xfId="44" applyFill="1" applyBorder="1"/>
    <xf numFmtId="0" fontId="1" fillId="34" borderId="12" xfId="44" applyFill="1" applyBorder="1"/>
    <xf numFmtId="0" fontId="1" fillId="33" borderId="13" xfId="44" applyFill="1" applyBorder="1"/>
    <xf numFmtId="0" fontId="18" fillId="33" borderId="0" xfId="44" applyFont="1" applyFill="1" applyBorder="1"/>
    <xf numFmtId="0" fontId="1" fillId="33" borderId="0" xfId="44" applyFill="1" applyBorder="1"/>
    <xf numFmtId="0" fontId="13" fillId="33" borderId="0" xfId="44" applyFont="1" applyFill="1" applyBorder="1"/>
    <xf numFmtId="0" fontId="19" fillId="33" borderId="0" xfId="44" applyFont="1" applyFill="1" applyBorder="1"/>
    <xf numFmtId="0" fontId="1" fillId="35" borderId="10" xfId="44" applyFill="1" applyBorder="1"/>
    <xf numFmtId="0" fontId="1" fillId="35" borderId="11" xfId="44" applyFill="1" applyBorder="1"/>
    <xf numFmtId="0" fontId="1" fillId="35" borderId="12" xfId="44" applyFill="1" applyBorder="1"/>
    <xf numFmtId="0" fontId="1" fillId="35" borderId="13" xfId="44" applyFill="1" applyBorder="1"/>
    <xf numFmtId="0" fontId="20" fillId="35" borderId="0" xfId="44" applyFont="1" applyFill="1" applyBorder="1"/>
    <xf numFmtId="0" fontId="1" fillId="35" borderId="0" xfId="44" applyFill="1" applyBorder="1"/>
    <xf numFmtId="0" fontId="1" fillId="35" borderId="14" xfId="44" applyFill="1" applyBorder="1"/>
    <xf numFmtId="0" fontId="1" fillId="35" borderId="15" xfId="44" applyFill="1" applyBorder="1"/>
    <xf numFmtId="0" fontId="20" fillId="35" borderId="16" xfId="44" applyFont="1" applyFill="1" applyBorder="1"/>
    <xf numFmtId="0" fontId="1" fillId="35" borderId="16" xfId="44" applyFill="1" applyBorder="1"/>
    <xf numFmtId="0" fontId="1" fillId="35" borderId="17" xfId="44" applyFill="1" applyBorder="1"/>
    <xf numFmtId="0" fontId="1" fillId="34" borderId="10" xfId="44" applyFill="1" applyBorder="1"/>
    <xf numFmtId="0" fontId="20" fillId="34" borderId="11" xfId="44" applyFont="1" applyFill="1" applyBorder="1"/>
    <xf numFmtId="0" fontId="23" fillId="37" borderId="0" xfId="0" applyFont="1" applyFill="1" applyBorder="1" applyAlignment="1">
      <alignment horizontal="center" vertical="top"/>
    </xf>
    <xf numFmtId="0" fontId="23" fillId="37" borderId="14" xfId="0" applyFont="1" applyFill="1" applyBorder="1" applyAlignment="1">
      <alignment horizontal="center" vertical="top"/>
    </xf>
    <xf numFmtId="0" fontId="0" fillId="0" borderId="16" xfId="0" applyBorder="1"/>
    <xf numFmtId="0" fontId="0" fillId="0" borderId="23" xfId="0" applyBorder="1" applyAlignment="1">
      <alignment horizontal="left" vertical="center"/>
    </xf>
    <xf numFmtId="0" fontId="0" fillId="0" borderId="23" xfId="0" applyBorder="1" applyAlignment="1">
      <alignment horizontal="center" vertical="center"/>
    </xf>
    <xf numFmtId="10" fontId="0" fillId="0" borderId="23" xfId="43" applyNumberFormat="1" applyFont="1" applyBorder="1" applyAlignment="1">
      <alignment horizontal="center" vertical="center"/>
    </xf>
    <xf numFmtId="0" fontId="0" fillId="0" borderId="23" xfId="0" applyFont="1" applyBorder="1" applyAlignment="1">
      <alignment horizontal="left" vertical="center"/>
    </xf>
    <xf numFmtId="0" fontId="0" fillId="0" borderId="23" xfId="0" applyFont="1" applyBorder="1" applyAlignment="1">
      <alignment horizontal="center" vertical="center"/>
    </xf>
    <xf numFmtId="0" fontId="0" fillId="34" borderId="23" xfId="0" applyFont="1" applyFill="1" applyBorder="1" applyAlignment="1">
      <alignment horizontal="left" vertical="center" wrapText="1" readingOrder="1"/>
    </xf>
    <xf numFmtId="0" fontId="0" fillId="0" borderId="23" xfId="0" applyNumberFormat="1" applyFont="1" applyBorder="1" applyAlignment="1">
      <alignment horizontal="center" vertical="center" wrapText="1" readingOrder="1"/>
    </xf>
    <xf numFmtId="0" fontId="0" fillId="0" borderId="23" xfId="0" applyFont="1" applyBorder="1" applyAlignment="1">
      <alignment horizontal="center" vertical="center" wrapText="1" readingOrder="1"/>
    </xf>
    <xf numFmtId="0" fontId="0" fillId="37" borderId="23" xfId="0" applyFont="1" applyFill="1" applyBorder="1" applyAlignment="1">
      <alignment horizontal="center" vertical="center" wrapText="1" readingOrder="1"/>
    </xf>
    <xf numFmtId="0" fontId="0" fillId="0" borderId="0" xfId="0" applyFont="1"/>
    <xf numFmtId="0" fontId="0" fillId="0" borderId="23" xfId="0" applyNumberFormat="1" applyFont="1" applyFill="1" applyBorder="1" applyAlignment="1">
      <alignment horizontal="center" vertical="center" wrapText="1" readingOrder="1"/>
    </xf>
    <xf numFmtId="0" fontId="0" fillId="34" borderId="23" xfId="0" applyFill="1" applyBorder="1" applyAlignment="1">
      <alignment horizontal="left" vertical="center" wrapText="1" readingOrder="1"/>
    </xf>
    <xf numFmtId="0" fontId="0" fillId="0" borderId="23" xfId="0" applyNumberFormat="1" applyBorder="1" applyAlignment="1">
      <alignment horizontal="center" vertical="center" wrapText="1" readingOrder="1"/>
    </xf>
    <xf numFmtId="0" fontId="0" fillId="0" borderId="23" xfId="0" applyBorder="1" applyAlignment="1">
      <alignment horizontal="center" vertical="center" wrapText="1" readingOrder="1"/>
    </xf>
    <xf numFmtId="0" fontId="0" fillId="34" borderId="23" xfId="0" applyFill="1" applyBorder="1" applyAlignment="1">
      <alignment horizontal="center" vertical="center" wrapText="1" readingOrder="1"/>
    </xf>
    <xf numFmtId="0" fontId="0" fillId="0" borderId="0" xfId="0" applyAlignment="1">
      <alignment readingOrder="1"/>
    </xf>
    <xf numFmtId="0" fontId="0" fillId="0" borderId="0" xfId="0" applyAlignment="1">
      <alignment vertical="center" wrapText="1"/>
    </xf>
    <xf numFmtId="3" fontId="29" fillId="37" borderId="23" xfId="0" applyNumberFormat="1" applyFont="1" applyFill="1" applyBorder="1" applyAlignment="1">
      <alignment horizontal="center" vertical="center" wrapText="1" readingOrder="1"/>
    </xf>
    <xf numFmtId="165" fontId="16" fillId="37" borderId="0" xfId="42" applyNumberFormat="1" applyFont="1" applyFill="1" applyAlignment="1">
      <alignment vertical="center" wrapText="1"/>
    </xf>
    <xf numFmtId="0" fontId="13" fillId="39" borderId="23" xfId="0" applyNumberFormat="1" applyFont="1" applyFill="1" applyBorder="1" applyAlignment="1">
      <alignment horizontal="center" vertical="center" wrapText="1" readingOrder="1"/>
    </xf>
    <xf numFmtId="10" fontId="13" fillId="39" borderId="23" xfId="43" applyNumberFormat="1" applyFont="1" applyFill="1" applyBorder="1" applyAlignment="1">
      <alignment horizontal="center" vertical="center"/>
    </xf>
    <xf numFmtId="0" fontId="0" fillId="0" borderId="23" xfId="0" applyBorder="1"/>
    <xf numFmtId="0" fontId="0" fillId="0" borderId="23" xfId="0" applyBorder="1" applyAlignment="1">
      <alignment horizontal="left" vertical="center" wrapText="1"/>
    </xf>
    <xf numFmtId="165" fontId="0" fillId="0" borderId="23" xfId="0" applyNumberFormat="1" applyBorder="1" applyAlignment="1">
      <alignment horizontal="center" vertical="center"/>
    </xf>
    <xf numFmtId="0" fontId="22" fillId="36" borderId="18" xfId="0" applyFont="1" applyFill="1" applyBorder="1" applyAlignment="1">
      <alignment horizontal="center" vertical="top"/>
    </xf>
    <xf numFmtId="0" fontId="22" fillId="36" borderId="19" xfId="0" applyFont="1" applyFill="1" applyBorder="1" applyAlignment="1">
      <alignment horizontal="center" vertical="top"/>
    </xf>
    <xf numFmtId="0" fontId="23" fillId="36" borderId="11" xfId="0" applyFont="1" applyFill="1" applyBorder="1" applyAlignment="1">
      <alignment horizontal="center" vertical="top"/>
    </xf>
    <xf numFmtId="0" fontId="23" fillId="36" borderId="12" xfId="0" applyFont="1" applyFill="1" applyBorder="1" applyAlignment="1">
      <alignment horizontal="center" vertical="top"/>
    </xf>
    <xf numFmtId="0" fontId="0" fillId="37" borderId="20" xfId="0" applyFill="1" applyBorder="1" applyAlignment="1">
      <alignment horizontal="center" vertical="top"/>
    </xf>
    <xf numFmtId="0" fontId="0" fillId="37" borderId="21" xfId="0" applyFill="1" applyBorder="1" applyAlignment="1">
      <alignment horizontal="center" vertical="top"/>
    </xf>
    <xf numFmtId="0" fontId="13" fillId="38" borderId="28" xfId="0" applyFont="1" applyFill="1" applyBorder="1" applyAlignment="1">
      <alignment horizontal="center" vertical="center" wrapText="1" readingOrder="1"/>
    </xf>
    <xf numFmtId="0" fontId="13" fillId="38" borderId="32" xfId="0" applyFont="1" applyFill="1" applyBorder="1" applyAlignment="1">
      <alignment horizontal="center" vertical="center" wrapText="1" readingOrder="1"/>
    </xf>
    <xf numFmtId="0" fontId="13" fillId="38" borderId="27" xfId="0" applyFont="1" applyFill="1" applyBorder="1" applyAlignment="1">
      <alignment horizontal="center" vertical="center" wrapText="1" readingOrder="1"/>
    </xf>
    <xf numFmtId="0" fontId="13" fillId="38" borderId="28" xfId="0" applyFont="1" applyFill="1" applyBorder="1" applyAlignment="1">
      <alignment horizontal="center"/>
    </xf>
    <xf numFmtId="0" fontId="13" fillId="38" borderId="32" xfId="0" applyFont="1" applyFill="1" applyBorder="1" applyAlignment="1">
      <alignment horizont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13" fillId="38" borderId="0" xfId="0" applyFont="1" applyFill="1" applyBorder="1" applyAlignment="1">
      <alignment horizontal="center" vertical="center" wrapText="1"/>
    </xf>
    <xf numFmtId="0" fontId="0" fillId="0" borderId="23" xfId="0" applyFont="1" applyBorder="1" applyAlignment="1">
      <alignment horizontal="center" vertical="center" wrapText="1"/>
    </xf>
    <xf numFmtId="0" fontId="13" fillId="38" borderId="30" xfId="0" applyFont="1" applyFill="1" applyBorder="1" applyAlignment="1">
      <alignment horizontal="center" vertical="center" wrapText="1" readingOrder="1"/>
    </xf>
    <xf numFmtId="0" fontId="13" fillId="38" borderId="23" xfId="0" applyFont="1" applyFill="1" applyBorder="1" applyAlignment="1">
      <alignment horizontal="center" vertical="center"/>
    </xf>
    <xf numFmtId="0" fontId="13" fillId="38" borderId="23" xfId="0" applyFont="1" applyFill="1" applyBorder="1" applyAlignment="1">
      <alignment horizontal="center" vertical="center" wrapText="1" readingOrder="1"/>
    </xf>
    <xf numFmtId="0" fontId="13" fillId="38" borderId="28" xfId="0" applyFont="1" applyFill="1" applyBorder="1" applyAlignment="1">
      <alignment horizontal="center" vertical="center" wrapText="1"/>
    </xf>
    <xf numFmtId="0" fontId="0" fillId="37" borderId="25" xfId="0" applyFont="1" applyFill="1" applyBorder="1" applyAlignment="1">
      <alignment horizontal="center" vertical="center" wrapText="1" readingOrder="1"/>
    </xf>
    <xf numFmtId="0" fontId="0" fillId="37" borderId="26" xfId="0" applyFont="1" applyFill="1" applyBorder="1" applyAlignment="1">
      <alignment horizontal="center" vertical="center" wrapText="1" readingOrder="1"/>
    </xf>
    <xf numFmtId="0" fontId="0" fillId="37" borderId="27" xfId="0" applyFont="1" applyFill="1" applyBorder="1" applyAlignment="1">
      <alignment horizontal="center" vertical="center" wrapText="1" readingOrder="1"/>
    </xf>
    <xf numFmtId="0" fontId="27" fillId="38" borderId="28" xfId="0" applyFont="1" applyFill="1" applyBorder="1" applyAlignment="1">
      <alignment horizontal="center" vertical="center"/>
    </xf>
    <xf numFmtId="0" fontId="27" fillId="38" borderId="32" xfId="0" applyFont="1" applyFill="1" applyBorder="1" applyAlignment="1">
      <alignment horizontal="center" vertical="center"/>
    </xf>
    <xf numFmtId="0" fontId="27" fillId="38" borderId="23" xfId="0" applyFont="1" applyFill="1" applyBorder="1" applyAlignment="1">
      <alignment horizontal="center" vertical="center"/>
    </xf>
    <xf numFmtId="0" fontId="31" fillId="35" borderId="11" xfId="44" applyFont="1" applyFill="1" applyBorder="1"/>
    <xf numFmtId="0" fontId="0" fillId="0" borderId="0" xfId="0" applyBorder="1"/>
    <xf numFmtId="0" fontId="26" fillId="33" borderId="0" xfId="0" applyFont="1" applyFill="1" applyAlignment="1">
      <alignment vertical="center"/>
    </xf>
    <xf numFmtId="0" fontId="27" fillId="33" borderId="24" xfId="0" applyFont="1" applyFill="1" applyBorder="1" applyAlignment="1">
      <alignment horizontal="center" vertical="center"/>
    </xf>
    <xf numFmtId="0" fontId="13" fillId="33" borderId="23" xfId="0" applyFont="1" applyFill="1" applyBorder="1" applyAlignment="1">
      <alignment horizontal="center" vertical="center"/>
    </xf>
    <xf numFmtId="0" fontId="13" fillId="33" borderId="23" xfId="0" applyFont="1" applyFill="1" applyBorder="1" applyAlignment="1">
      <alignment vertical="center"/>
    </xf>
    <xf numFmtId="0" fontId="28" fillId="33" borderId="23" xfId="0" applyFont="1" applyFill="1" applyBorder="1" applyAlignment="1">
      <alignment horizontal="center" vertical="center"/>
    </xf>
    <xf numFmtId="10" fontId="13" fillId="33" borderId="23" xfId="0" applyNumberFormat="1" applyFont="1" applyFill="1" applyBorder="1" applyAlignment="1">
      <alignment horizontal="center" vertical="center"/>
    </xf>
    <xf numFmtId="0" fontId="26" fillId="33" borderId="0" xfId="0" applyFont="1" applyFill="1"/>
    <xf numFmtId="0" fontId="0" fillId="33" borderId="0" xfId="0" applyFill="1"/>
    <xf numFmtId="0" fontId="27" fillId="33" borderId="23" xfId="0" applyFont="1" applyFill="1" applyBorder="1" applyAlignment="1">
      <alignment horizontal="center" vertical="center"/>
    </xf>
    <xf numFmtId="0" fontId="13" fillId="33" borderId="24" xfId="0" applyFont="1" applyFill="1" applyBorder="1" applyAlignment="1">
      <alignment horizontal="center"/>
    </xf>
    <xf numFmtId="0" fontId="13" fillId="33" borderId="23" xfId="0" applyFont="1" applyFill="1" applyBorder="1"/>
    <xf numFmtId="0" fontId="13" fillId="33" borderId="23" xfId="0" applyFont="1" applyFill="1" applyBorder="1" applyAlignment="1">
      <alignment horizontal="center" vertical="center"/>
    </xf>
    <xf numFmtId="0" fontId="13" fillId="33" borderId="23" xfId="0" applyFont="1" applyFill="1" applyBorder="1" applyAlignment="1">
      <alignment horizontal="center" vertical="center" wrapText="1" readingOrder="1"/>
    </xf>
    <xf numFmtId="0" fontId="13" fillId="33" borderId="24" xfId="0" applyFont="1" applyFill="1" applyBorder="1" applyAlignment="1">
      <alignment horizontal="center" vertical="center" wrapText="1"/>
    </xf>
    <xf numFmtId="0" fontId="13" fillId="33" borderId="23" xfId="0" applyFont="1" applyFill="1" applyBorder="1" applyAlignment="1">
      <alignment horizontal="center" vertical="center" wrapText="1" readingOrder="1"/>
    </xf>
    <xf numFmtId="0" fontId="13" fillId="33" borderId="29" xfId="0" applyFont="1" applyFill="1" applyBorder="1" applyAlignment="1">
      <alignment horizontal="center" vertical="center" wrapText="1" readingOrder="1"/>
    </xf>
    <xf numFmtId="0" fontId="19" fillId="33" borderId="23" xfId="0" applyFont="1" applyFill="1" applyBorder="1" applyAlignment="1">
      <alignment horizontal="center" vertical="center" wrapText="1" readingOrder="1"/>
    </xf>
    <xf numFmtId="0" fontId="13" fillId="33" borderId="25" xfId="0" applyFont="1" applyFill="1" applyBorder="1" applyAlignment="1">
      <alignment horizontal="center" vertical="center" wrapText="1" readingOrder="1"/>
    </xf>
    <xf numFmtId="0" fontId="13" fillId="33" borderId="31" xfId="0" applyFont="1" applyFill="1" applyBorder="1" applyAlignment="1">
      <alignment horizontal="center" vertical="center" wrapText="1"/>
    </xf>
    <xf numFmtId="0" fontId="13" fillId="33" borderId="30" xfId="0" applyFont="1" applyFill="1" applyBorder="1" applyAlignment="1">
      <alignment vertical="center" wrapText="1" readingOrder="1"/>
    </xf>
    <xf numFmtId="165" fontId="13" fillId="33" borderId="23" xfId="42" applyNumberFormat="1" applyFont="1" applyFill="1" applyBorder="1" applyAlignment="1">
      <alignment horizontal="center" vertical="center" wrapText="1" readingOrder="1"/>
    </xf>
    <xf numFmtId="0" fontId="26" fillId="33" borderId="0" xfId="0" applyFont="1" applyFill="1" applyAlignment="1"/>
    <xf numFmtId="0" fontId="13" fillId="33" borderId="24" xfId="0" applyFont="1" applyFill="1" applyBorder="1" applyAlignment="1">
      <alignment horizontal="center" vertical="center" wrapText="1" readingOrder="1"/>
    </xf>
    <xf numFmtId="9" fontId="13" fillId="33" borderId="23" xfId="43" applyFont="1" applyFill="1" applyBorder="1" applyAlignment="1">
      <alignment horizontal="center" vertical="center" wrapText="1" readingOrder="1"/>
    </xf>
    <xf numFmtId="165" fontId="13" fillId="33" borderId="23" xfId="0" applyNumberFormat="1" applyFont="1" applyFill="1" applyBorder="1"/>
    <xf numFmtId="0" fontId="25" fillId="0" borderId="33" xfId="0" applyFont="1" applyBorder="1" applyAlignment="1">
      <alignment horizontal="left" vertical="center"/>
    </xf>
    <xf numFmtId="0" fontId="25" fillId="0" borderId="0" xfId="0" applyFont="1" applyBorder="1" applyAlignment="1">
      <alignment horizontal="left" vertical="center"/>
    </xf>
    <xf numFmtId="0" fontId="25" fillId="0" borderId="14" xfId="0" applyFont="1" applyBorder="1" applyAlignment="1">
      <alignment horizontal="left" vertical="center"/>
    </xf>
    <xf numFmtId="0" fontId="25" fillId="0" borderId="34" xfId="0" applyFont="1" applyBorder="1" applyAlignment="1">
      <alignment horizontal="left" vertical="center"/>
    </xf>
    <xf numFmtId="0" fontId="25" fillId="0" borderId="16" xfId="0" applyFont="1" applyBorder="1" applyAlignment="1">
      <alignment horizontal="left" vertical="center"/>
    </xf>
    <xf numFmtId="0" fontId="25" fillId="0" borderId="17" xfId="0" applyFont="1" applyBorder="1" applyAlignment="1">
      <alignment horizontal="left" vertical="center"/>
    </xf>
    <xf numFmtId="0" fontId="32" fillId="0" borderId="0" xfId="45" applyFont="1" applyBorder="1" applyAlignment="1" applyProtection="1">
      <alignment horizontal="left" vertical="center" wrapText="1"/>
    </xf>
    <xf numFmtId="0" fontId="32" fillId="0" borderId="21" xfId="45" applyFont="1" applyBorder="1" applyAlignment="1" applyProtection="1">
      <alignment horizontal="left" vertical="center" wrapText="1"/>
    </xf>
    <xf numFmtId="0" fontId="32" fillId="0" borderId="16" xfId="45" applyFont="1" applyBorder="1" applyAlignment="1" applyProtection="1">
      <alignment horizontal="left" vertical="center" wrapText="1"/>
    </xf>
    <xf numFmtId="0" fontId="32" fillId="0" borderId="22" xfId="45" applyFont="1" applyBorder="1" applyAlignment="1" applyProtection="1">
      <alignment horizontal="left" vertical="center" wrapText="1"/>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5" builtinId="8"/>
    <cellStyle name="Incorrecto" xfId="7" builtinId="27" customBuiltin="1"/>
    <cellStyle name="Millares" xfId="42" builtinId="3"/>
    <cellStyle name="Neutral" xfId="8" builtinId="28" customBuiltin="1"/>
    <cellStyle name="Normal" xfId="0" builtinId="0"/>
    <cellStyle name="Normal 43" xfId="44"/>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Arial" pitchFamily="34" charset="0"/>
                <a:ea typeface="+mj-ea"/>
                <a:cs typeface="Arial" pitchFamily="34" charset="0"/>
              </a:defRPr>
            </a:pPr>
            <a:r>
              <a:rPr lang="es-EC" b="1">
                <a:latin typeface="Arial" pitchFamily="34" charset="0"/>
                <a:cs typeface="Arial" pitchFamily="34" charset="0"/>
              </a:rPr>
              <a:t>EVOLUCION MENSUAL REQUERIMIENTOS</a:t>
            </a:r>
          </a:p>
          <a:p>
            <a:pPr>
              <a:defRPr sz="2000" b="1" i="0" u="none" strike="noStrike" kern="1200" cap="none" spc="0" normalizeH="0" baseline="0">
                <a:solidFill>
                  <a:schemeClr val="tx1">
                    <a:lumMod val="65000"/>
                    <a:lumOff val="35000"/>
                  </a:schemeClr>
                </a:solidFill>
                <a:latin typeface="Arial" pitchFamily="34" charset="0"/>
                <a:ea typeface="+mj-ea"/>
                <a:cs typeface="Arial" pitchFamily="34" charset="0"/>
              </a:defRPr>
            </a:pPr>
            <a:r>
              <a:rPr lang="es-EC" b="1">
                <a:latin typeface="Arial" pitchFamily="34" charset="0"/>
                <a:cs typeface="Arial" pitchFamily="34" charset="0"/>
              </a:rPr>
              <a:t>AÑO 2021</a:t>
            </a:r>
          </a:p>
        </c:rich>
      </c:tx>
      <c:layout/>
      <c:overlay val="0"/>
      <c:spPr>
        <a:noFill/>
        <a:ln>
          <a:noFill/>
        </a:ln>
        <a:effectLst/>
      </c:spPr>
    </c:title>
    <c:autoTitleDeleted val="0"/>
    <c:plotArea>
      <c:layout/>
      <c:lineChart>
        <c:grouping val="standard"/>
        <c:varyColors val="0"/>
        <c:ser>
          <c:idx val="0"/>
          <c:order val="0"/>
          <c:tx>
            <c:strRef>
              <c:f>'[1]Tipo - Historico'!$C$68</c:f>
              <c:strCache>
                <c:ptCount val="1"/>
                <c:pt idx="0">
                  <c:v>Denuncia</c:v>
                </c:pt>
              </c:strCache>
            </c:strRef>
          </c:tx>
          <c:spPr>
            <a:ln w="38100" cap="rnd">
              <a:solidFill>
                <a:schemeClr val="accent1"/>
              </a:solidFill>
              <a:round/>
            </a:ln>
            <a:effectLst/>
          </c:spPr>
          <c:marker>
            <c:symbol val="none"/>
          </c:marker>
          <c:dLbls>
            <c:dLbl>
              <c:idx val="0"/>
              <c:layout>
                <c:manualLayout>
                  <c:x val="-1.7677907310731218E-2"/>
                  <c:y val="-2.635629636578730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551-4E8B-966E-56A1153EB5E4}"/>
                </c:ext>
                <c:ext xmlns:c15="http://schemas.microsoft.com/office/drawing/2012/chart" uri="{CE6537A1-D6FC-4f65-9D91-7224C49458BB}">
                  <c15:layout/>
                </c:ext>
              </c:extLst>
            </c:dLbl>
            <c:dLbl>
              <c:idx val="1"/>
              <c:layout>
                <c:manualLayout>
                  <c:x val="2.0090200253421293E-2"/>
                  <c:y val="-5.051493512901705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551-4E8B-966E-56A1153EB5E4}"/>
                </c:ext>
                <c:ext xmlns:c15="http://schemas.microsoft.com/office/drawing/2012/chart" uri="{CE6537A1-D6FC-4f65-9D91-7224C49458BB}">
                  <c15:layout/>
                </c:ext>
              </c:extLst>
            </c:dLbl>
            <c:dLbl>
              <c:idx val="2"/>
              <c:layout>
                <c:manualLayout>
                  <c:x val="1.5636996363859668E-2"/>
                  <c:y val="-4.429106553777822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551-4E8B-966E-56A1153EB5E4}"/>
                </c:ext>
                <c:ext xmlns:c15="http://schemas.microsoft.com/office/drawing/2012/chart" uri="{CE6537A1-D6FC-4f65-9D91-7224C49458BB}">
                  <c15:layout/>
                </c:ext>
              </c:extLst>
            </c:dLbl>
            <c:dLbl>
              <c:idx val="3"/>
              <c:layout>
                <c:manualLayout>
                  <c:x val="8.795810454670993E-3"/>
                  <c:y val="-2.818522352404066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551-4E8B-966E-56A1153EB5E4}"/>
                </c:ext>
                <c:ext xmlns:c15="http://schemas.microsoft.com/office/drawing/2012/chart" uri="{CE6537A1-D6FC-4f65-9D91-7224C49458BB}">
                  <c15:layout/>
                </c:ext>
              </c:extLst>
            </c:dLbl>
            <c:dLbl>
              <c:idx val="10"/>
              <c:layout>
                <c:manualLayout>
                  <c:x val="1.3352007273326021E-2"/>
                  <c:y val="-2.10210210210211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67F-4F48-82C0-021D0191EF59}"/>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'[1]Tipo - Historico'!$D$68:$O$68</c:f>
              <c:numCache>
                <c:formatCode>General</c:formatCode>
                <c:ptCount val="12"/>
                <c:pt idx="0">
                  <c:v>772</c:v>
                </c:pt>
                <c:pt idx="1">
                  <c:v>722</c:v>
                </c:pt>
                <c:pt idx="2">
                  <c:v>862</c:v>
                </c:pt>
                <c:pt idx="3">
                  <c:v>792</c:v>
                </c:pt>
                <c:pt idx="4">
                  <c:v>872</c:v>
                </c:pt>
                <c:pt idx="5">
                  <c:v>925</c:v>
                </c:pt>
                <c:pt idx="6">
                  <c:v>925</c:v>
                </c:pt>
                <c:pt idx="7">
                  <c:v>669</c:v>
                </c:pt>
                <c:pt idx="8">
                  <c:v>602</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4-D551-4E8B-966E-56A1153EB5E4}"/>
            </c:ext>
          </c:extLst>
        </c:ser>
        <c:ser>
          <c:idx val="1"/>
          <c:order val="1"/>
          <c:tx>
            <c:strRef>
              <c:f>'[1]Tipo - Historico'!$C$69</c:f>
              <c:strCache>
                <c:ptCount val="1"/>
                <c:pt idx="0">
                  <c:v>Información</c:v>
                </c:pt>
              </c:strCache>
            </c:strRef>
          </c:tx>
          <c:spPr>
            <a:ln w="38100" cap="rnd">
              <a:solidFill>
                <a:schemeClr val="accent2"/>
              </a:solidFill>
              <a:round/>
            </a:ln>
            <a:effectLst/>
          </c:spPr>
          <c:marker>
            <c:symbol val="none"/>
          </c:marker>
          <c:dLbls>
            <c:dLbl>
              <c:idx val="0"/>
              <c:layout>
                <c:manualLayout>
                  <c:x val="6.8411764586242436E-3"/>
                  <c:y val="-1.337966307781715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551-4E8B-966E-56A1153EB5E4}"/>
                </c:ext>
                <c:ext xmlns:c15="http://schemas.microsoft.com/office/drawing/2012/chart" uri="{CE6537A1-D6FC-4f65-9D91-7224C49458BB}">
                  <c15:layout/>
                </c:ext>
              </c:extLst>
            </c:dLbl>
            <c:dLbl>
              <c:idx val="1"/>
              <c:layout>
                <c:manualLayout>
                  <c:x val="4.886561363706147E-3"/>
                  <c:y val="-8.455567057212207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551-4E8B-966E-56A1153EB5E4}"/>
                </c:ext>
                <c:ext xmlns:c15="http://schemas.microsoft.com/office/drawing/2012/chart" uri="{CE6537A1-D6FC-4f65-9D91-7224C49458BB}">
                  <c15:layout/>
                </c:ext>
              </c:extLst>
            </c:dLbl>
            <c:dLbl>
              <c:idx val="2"/>
              <c:layout>
                <c:manualLayout>
                  <c:x val="-5.2083333333333712E-3"/>
                  <c:y val="7.787590740346646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551-4E8B-966E-56A1153EB5E4}"/>
                </c:ext>
                <c:ext xmlns:c15="http://schemas.microsoft.com/office/drawing/2012/chart" uri="{CE6537A1-D6FC-4f65-9D91-7224C49458BB}">
                  <c15:layout/>
                </c:ext>
              </c:extLst>
            </c:dLbl>
            <c:dLbl>
              <c:idx val="3"/>
              <c:layout>
                <c:manualLayout>
                  <c:x val="1.954624545482387E-3"/>
                  <c:y val="-4.026460503434380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551-4E8B-966E-56A1153EB5E4}"/>
                </c:ext>
                <c:ext xmlns:c15="http://schemas.microsoft.com/office/drawing/2012/chart" uri="{CE6537A1-D6FC-4f65-9D91-7224C49458BB}">
                  <c15:layout/>
                </c:ext>
              </c:extLst>
            </c:dLbl>
            <c:dLbl>
              <c:idx val="4"/>
              <c:layout>
                <c:manualLayout>
                  <c:x val="3.9092490909649171E-3"/>
                  <c:y val="-8.85821310755563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D551-4E8B-966E-56A1153EB5E4}"/>
                </c:ext>
                <c:ext xmlns:c15="http://schemas.microsoft.com/office/drawing/2012/chart" uri="{CE6537A1-D6FC-4f65-9D91-7224C49458BB}">
                  <c15:layout/>
                </c:ext>
              </c:extLst>
            </c:dLbl>
            <c:dLbl>
              <c:idx val="5"/>
              <c:layout>
                <c:manualLayout>
                  <c:x val="2.931936818223688E-3"/>
                  <c:y val="-8.858213107555637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D551-4E8B-966E-56A1153EB5E4}"/>
                </c:ext>
                <c:ext xmlns:c15="http://schemas.microsoft.com/office/drawing/2012/chart" uri="{CE6537A1-D6FC-4f65-9D91-7224C49458BB}">
                  <c15:layout/>
                </c:ext>
              </c:extLst>
            </c:dLbl>
            <c:dLbl>
              <c:idx val="6"/>
              <c:layout>
                <c:manualLayout>
                  <c:x val="3.9092490909649171E-3"/>
                  <c:y val="-7.650274956525322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D551-4E8B-966E-56A1153EB5E4}"/>
                </c:ext>
                <c:ext xmlns:c15="http://schemas.microsoft.com/office/drawing/2012/chart" uri="{CE6537A1-D6FC-4f65-9D91-7224C49458BB}">
                  <c15:layout/>
                </c:ext>
              </c:extLst>
            </c:dLbl>
            <c:dLbl>
              <c:idx val="7"/>
              <c:layout>
                <c:manualLayout>
                  <c:x val="-1.9546245454824585E-3"/>
                  <c:y val="-6.442336805495016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D551-4E8B-966E-56A1153EB5E4}"/>
                </c:ext>
                <c:ext xmlns:c15="http://schemas.microsoft.com/office/drawing/2012/chart" uri="{CE6537A1-D6FC-4f65-9D91-7224C49458BB}">
                  <c15:layout/>
                </c:ext>
              </c:extLst>
            </c:dLbl>
            <c:dLbl>
              <c:idx val="8"/>
              <c:layout>
                <c:manualLayout>
                  <c:x val="1.9546245454823154E-3"/>
                  <c:y val="-5.234398654464694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D551-4E8B-966E-56A1153EB5E4}"/>
                </c:ext>
                <c:ext xmlns:c15="http://schemas.microsoft.com/office/drawing/2012/chart" uri="{CE6537A1-D6FC-4f65-9D91-7224C49458BB}">
                  <c15:layout/>
                </c:ext>
              </c:extLst>
            </c:dLbl>
            <c:dLbl>
              <c:idx val="10"/>
              <c:layout>
                <c:manualLayout>
                  <c:x val="-1.0270774825635402E-2"/>
                  <c:y val="5.405405405405394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67F-4F48-82C0-021D0191EF59}"/>
                </c:ext>
                <c:ext xmlns:c15="http://schemas.microsoft.com/office/drawing/2012/chart" uri="{CE6537A1-D6FC-4f65-9D91-7224C49458BB}">
                  <c15:layout/>
                </c:ext>
              </c:extLst>
            </c:dLbl>
            <c:dLbl>
              <c:idx val="11"/>
              <c:layout>
                <c:manualLayout>
                  <c:x val="0"/>
                  <c:y val="-4.504504504504504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E5E-495A-A0BE-6BAC0A9721C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'[1]Tipo - Historico'!$D$69:$O$69</c:f>
              <c:numCache>
                <c:formatCode>General</c:formatCode>
                <c:ptCount val="12"/>
                <c:pt idx="0">
                  <c:v>123</c:v>
                </c:pt>
                <c:pt idx="1">
                  <c:v>146</c:v>
                </c:pt>
                <c:pt idx="2">
                  <c:v>106</c:v>
                </c:pt>
                <c:pt idx="3">
                  <c:v>134</c:v>
                </c:pt>
                <c:pt idx="4">
                  <c:v>68</c:v>
                </c:pt>
                <c:pt idx="5">
                  <c:v>159</c:v>
                </c:pt>
                <c:pt idx="6">
                  <c:v>159</c:v>
                </c:pt>
                <c:pt idx="7">
                  <c:v>102</c:v>
                </c:pt>
                <c:pt idx="8">
                  <c:v>15</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E-D551-4E8B-966E-56A1153EB5E4}"/>
            </c:ext>
          </c:extLst>
        </c:ser>
        <c:ser>
          <c:idx val="2"/>
          <c:order val="2"/>
          <c:tx>
            <c:strRef>
              <c:f>'[1]Tipo - Historico'!$C$70</c:f>
              <c:strCache>
                <c:ptCount val="1"/>
                <c:pt idx="0">
                  <c:v>Reclamo</c:v>
                </c:pt>
              </c:strCache>
            </c:strRef>
          </c:tx>
          <c:spPr>
            <a:ln w="38100" cap="rnd">
              <a:solidFill>
                <a:schemeClr val="accent3"/>
              </a:solidFill>
              <a:round/>
            </a:ln>
            <a:effectLst/>
          </c:spPr>
          <c:marker>
            <c:symbol val="none"/>
          </c:marker>
          <c:dLbls>
            <c:dLbl>
              <c:idx val="1"/>
              <c:layout>
                <c:manualLayout>
                  <c:x val="-2.1874999999999999E-2"/>
                  <c:y val="4.804804804804793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F8D-46A5-9001-9F4BD75F983E}"/>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val>
            <c:numRef>
              <c:f>'[1]Tipo - Historico'!$D$70:$O$70</c:f>
              <c:numCache>
                <c:formatCode>General</c:formatCode>
                <c:ptCount val="12"/>
                <c:pt idx="0">
                  <c:v>905</c:v>
                </c:pt>
                <c:pt idx="1">
                  <c:v>770</c:v>
                </c:pt>
                <c:pt idx="2">
                  <c:v>1118</c:v>
                </c:pt>
                <c:pt idx="3">
                  <c:v>1422</c:v>
                </c:pt>
                <c:pt idx="4">
                  <c:v>900</c:v>
                </c:pt>
                <c:pt idx="5">
                  <c:v>977</c:v>
                </c:pt>
                <c:pt idx="6">
                  <c:v>977</c:v>
                </c:pt>
                <c:pt idx="7">
                  <c:v>920</c:v>
                </c:pt>
                <c:pt idx="8">
                  <c:v>809</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F-D551-4E8B-966E-56A1153EB5E4}"/>
            </c:ext>
          </c:extLst>
        </c:ser>
        <c:ser>
          <c:idx val="3"/>
          <c:order val="3"/>
          <c:tx>
            <c:strRef>
              <c:f>'[1]Tipo - Historico'!$C$71</c:f>
              <c:strCache>
                <c:ptCount val="1"/>
                <c:pt idx="0">
                  <c:v>Sugerencia</c:v>
                </c:pt>
              </c:strCache>
            </c:strRef>
          </c:tx>
          <c:spPr>
            <a:ln w="38100" cap="rnd">
              <a:solidFill>
                <a:schemeClr val="accent4"/>
              </a:solidFill>
              <a:round/>
            </a:ln>
            <a:effectLst/>
          </c:spPr>
          <c:marker>
            <c:symbol val="none"/>
          </c:marker>
          <c:dLbls>
            <c:dLbl>
              <c:idx val="4"/>
              <c:layout>
                <c:manualLayout>
                  <c:x val="1.5636996363859668E-2"/>
                  <c:y val="3.22116840274750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551-4E8B-966E-56A1153EB5E4}"/>
                </c:ext>
                <c:ext xmlns:c15="http://schemas.microsoft.com/office/drawing/2012/chart" uri="{CE6537A1-D6FC-4f65-9D91-7224C49458BB}">
                  <c15:layout/>
                </c:ext>
              </c:extLst>
            </c:dLbl>
            <c:dLbl>
              <c:idx val="5"/>
              <c:layout>
                <c:manualLayout>
                  <c:x val="1.2705059545635982E-2"/>
                  <c:y val="5.234398654464694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551-4E8B-966E-56A1153EB5E4}"/>
                </c:ext>
                <c:ext xmlns:c15="http://schemas.microsoft.com/office/drawing/2012/chart" uri="{CE6537A1-D6FC-4f65-9D91-7224C49458BB}">
                  <c15:layout/>
                </c:ext>
              </c:extLst>
            </c:dLbl>
            <c:dLbl>
              <c:idx val="6"/>
              <c:layout>
                <c:manualLayout>
                  <c:x val="8.7958104546710641E-3"/>
                  <c:y val="4.831752604121256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551-4E8B-966E-56A1153EB5E4}"/>
                </c:ext>
                <c:ext xmlns:c15="http://schemas.microsoft.com/office/drawing/2012/chart" uri="{CE6537A1-D6FC-4f65-9D91-7224C49458BB}">
                  <c15:layout/>
                </c:ext>
              </c:extLst>
            </c:dLbl>
            <c:dLbl>
              <c:idx val="7"/>
              <c:layout>
                <c:manualLayout>
                  <c:x val="1.1727747272894752E-2"/>
                  <c:y val="4.026460503434380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D551-4E8B-966E-56A1153EB5E4}"/>
                </c:ext>
                <c:ext xmlns:c15="http://schemas.microsoft.com/office/drawing/2012/chart" uri="{CE6537A1-D6FC-4f65-9D91-7224C49458BB}">
                  <c15:layout/>
                </c:ext>
              </c:extLst>
            </c:dLbl>
            <c:dLbl>
              <c:idx val="8"/>
              <c:layout>
                <c:manualLayout>
                  <c:x val="-3.7137866364166716E-2"/>
                  <c:y val="2.41587630206062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D551-4E8B-966E-56A1153EB5E4}"/>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'[1]Tipo - Historico'!$D$71:$O$71</c:f>
              <c:numCache>
                <c:formatCode>General</c:formatCode>
                <c:ptCount val="12"/>
                <c:pt idx="0">
                  <c:v>1</c:v>
                </c:pt>
                <c:pt idx="1">
                  <c:v>4</c:v>
                </c:pt>
                <c:pt idx="2">
                  <c:v>0</c:v>
                </c:pt>
                <c:pt idx="3">
                  <c:v>1</c:v>
                </c:pt>
                <c:pt idx="4">
                  <c:v>3</c:v>
                </c:pt>
                <c:pt idx="5">
                  <c:v>5</c:v>
                </c:pt>
                <c:pt idx="6">
                  <c:v>5</c:v>
                </c:pt>
                <c:pt idx="7">
                  <c:v>3</c:v>
                </c:pt>
                <c:pt idx="8">
                  <c:v>2</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15-D551-4E8B-966E-56A1153EB5E4}"/>
            </c:ext>
          </c:extLst>
        </c:ser>
        <c:dLbls>
          <c:showLegendKey val="0"/>
          <c:showVal val="0"/>
          <c:showCatName val="0"/>
          <c:showSerName val="0"/>
          <c:showPercent val="0"/>
          <c:showBubbleSize val="0"/>
        </c:dLbls>
        <c:smooth val="0"/>
        <c:axId val="1310874992"/>
        <c:axId val="1310871184"/>
      </c:lineChart>
      <c:catAx>
        <c:axId val="1310874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mn-lt"/>
                <a:ea typeface="+mn-ea"/>
                <a:cs typeface="+mn-cs"/>
              </a:defRPr>
            </a:pPr>
            <a:endParaRPr lang="es-ES"/>
          </a:p>
        </c:txPr>
        <c:crossAx val="1310871184"/>
        <c:crosses val="autoZero"/>
        <c:auto val="1"/>
        <c:lblAlgn val="ctr"/>
        <c:lblOffset val="100"/>
        <c:noMultiLvlLbl val="0"/>
      </c:catAx>
      <c:valAx>
        <c:axId val="131087118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10874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b="1"/>
              <a:t>RECLAMOS ATENDIDOS</a:t>
            </a:r>
            <a:r>
              <a:rPr lang="es-EC" b="1" baseline="0"/>
              <a:t> PERSONAS ADULTAS MAYORES</a:t>
            </a:r>
            <a:endParaRPr lang="es-EC"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2">
                  <a:lumMod val="60000"/>
                  <a:lumOff val="40000"/>
                </a:schemeClr>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'Requerimientos Servicios'!$B$93:$B$95</c:f>
              <c:strCache>
                <c:ptCount val="3"/>
                <c:pt idx="0">
                  <c:v>RECLAMOS PERSONAS ADULTAS MAYORES</c:v>
                </c:pt>
                <c:pt idx="1">
                  <c:v>No</c:v>
                </c:pt>
                <c:pt idx="2">
                  <c:v>Sí</c:v>
                </c:pt>
              </c:strCache>
            </c:strRef>
          </c:cat>
          <c:val>
            <c:numRef>
              <c:f>'Requerimientos Servicios'!$C$93:$C$95</c:f>
              <c:numCache>
                <c:formatCode>General</c:formatCode>
                <c:ptCount val="3"/>
                <c:pt idx="1">
                  <c:v>366</c:v>
                </c:pt>
                <c:pt idx="2">
                  <c:v>111</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b="1"/>
              <a:t>RECLAMOS ATENDIDOS PERSONAS</a:t>
            </a:r>
            <a:r>
              <a:rPr lang="es-EC" b="1" baseline="0"/>
              <a:t> CON DISCAPACIDAD</a:t>
            </a:r>
            <a:endParaRPr lang="es-EC"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7912471717862234E-2"/>
          <c:y val="0.20125087133874012"/>
          <c:w val="0.82417505656427559"/>
          <c:h val="0.5753888099004455"/>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1">
                  <a:lumMod val="75000"/>
                </a:schemeClr>
              </a:solidFill>
              <a:ln w="25400">
                <a:solidFill>
                  <a:schemeClr val="lt1"/>
                </a:solidFill>
              </a:ln>
              <a:effectLst/>
              <a:sp3d contourW="25400">
                <a:contourClr>
                  <a:schemeClr val="lt1"/>
                </a:contourClr>
              </a:sp3d>
            </c:spPr>
          </c:dPt>
          <c:dPt>
            <c:idx val="2"/>
            <c:bubble3D val="0"/>
            <c:spPr>
              <a:solidFill>
                <a:schemeClr val="accent1">
                  <a:lumMod val="60000"/>
                  <a:lumOff val="40000"/>
                </a:schemeClr>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'Requerimientos Servicios'!$E$93:$E$95</c:f>
              <c:strCache>
                <c:ptCount val="3"/>
                <c:pt idx="0">
                  <c:v>RECLAMOS PERSONAS CON DISCAPACIDAD</c:v>
                </c:pt>
                <c:pt idx="1">
                  <c:v>No</c:v>
                </c:pt>
                <c:pt idx="2">
                  <c:v>Sí</c:v>
                </c:pt>
              </c:strCache>
            </c:strRef>
          </c:cat>
          <c:val>
            <c:numRef>
              <c:f>'Requerimientos Servicios'!$F$93:$F$95</c:f>
              <c:numCache>
                <c:formatCode>General</c:formatCode>
                <c:ptCount val="3"/>
                <c:pt idx="1">
                  <c:v>465</c:v>
                </c:pt>
                <c:pt idx="2">
                  <c:v>12</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b="1"/>
              <a:t>CANAL DE ATENCIÓN UTILIZADOS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976056111130663E-2"/>
          <c:y val="0.23195365494395731"/>
          <c:w val="0.93223321862621167"/>
          <c:h val="0.63406585910721291"/>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6">
                  <a:lumMod val="60000"/>
                  <a:lumOff val="40000"/>
                </a:schemeClr>
              </a:solidFill>
              <a:ln w="25400">
                <a:solidFill>
                  <a:schemeClr val="lt1"/>
                </a:solidFill>
              </a:ln>
              <a:effectLst/>
              <a:sp3d contourW="25400">
                <a:contourClr>
                  <a:schemeClr val="lt1"/>
                </a:contourClr>
              </a:sp3d>
            </c:spPr>
          </c:dPt>
          <c:dPt>
            <c:idx val="2"/>
            <c:bubble3D val="0"/>
            <c:spPr>
              <a:solidFill>
                <a:schemeClr val="accent6">
                  <a:lumMod val="75000"/>
                </a:schemeClr>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'Requerimientos Servicios'!$H$93:$H$95</c:f>
              <c:strCache>
                <c:ptCount val="3"/>
                <c:pt idx="0">
                  <c:v>CANAL DE ATENCIÓN</c:v>
                </c:pt>
                <c:pt idx="1">
                  <c:v>Atencion Presencial</c:v>
                </c:pt>
                <c:pt idx="2">
                  <c:v>Plataforma Virtual GOB.EC</c:v>
                </c:pt>
              </c:strCache>
            </c:strRef>
          </c:cat>
          <c:val>
            <c:numRef>
              <c:f>'Requerimientos Servicios'!$I$93:$I$95</c:f>
              <c:numCache>
                <c:formatCode>General</c:formatCode>
                <c:ptCount val="3"/>
                <c:pt idx="1">
                  <c:v>57</c:v>
                </c:pt>
                <c:pt idx="2">
                  <c:v>420</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Arial" pitchFamily="34" charset="0"/>
                <a:ea typeface="+mj-ea"/>
                <a:cs typeface="Arial" pitchFamily="34" charset="0"/>
              </a:defRPr>
            </a:pPr>
            <a:r>
              <a:rPr lang="en-US" b="1">
                <a:latin typeface="Arial" pitchFamily="34" charset="0"/>
                <a:cs typeface="Arial" pitchFamily="34" charset="0"/>
              </a:rPr>
              <a:t>Totales de</a:t>
            </a:r>
            <a:r>
              <a:rPr lang="en-US" b="1" baseline="0">
                <a:latin typeface="Arial" pitchFamily="34" charset="0"/>
                <a:cs typeface="Arial" pitchFamily="34" charset="0"/>
              </a:rPr>
              <a:t> Requerimientos </a:t>
            </a:r>
          </a:p>
          <a:p>
            <a:pPr>
              <a:defRPr sz="2000" b="1" i="0" u="none" strike="noStrike" kern="1200" cap="none" spc="0" normalizeH="0" baseline="0">
                <a:solidFill>
                  <a:schemeClr val="tx1">
                    <a:lumMod val="65000"/>
                    <a:lumOff val="35000"/>
                  </a:schemeClr>
                </a:solidFill>
                <a:latin typeface="Arial" pitchFamily="34" charset="0"/>
                <a:ea typeface="+mj-ea"/>
                <a:cs typeface="Arial" pitchFamily="34" charset="0"/>
              </a:defRPr>
            </a:pPr>
            <a:r>
              <a:rPr lang="en-US" b="1" baseline="0">
                <a:latin typeface="Arial" pitchFamily="34" charset="0"/>
                <a:cs typeface="Arial" pitchFamily="34" charset="0"/>
              </a:rPr>
              <a:t>Año 2021</a:t>
            </a:r>
            <a:endParaRPr lang="en-US" b="1">
              <a:latin typeface="Arial" pitchFamily="34" charset="0"/>
              <a:cs typeface="Arial" pitchFamily="34" charset="0"/>
            </a:endParaRP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5">
                <a:lumMod val="75000"/>
              </a:schemeClr>
            </a:solidFill>
            <a:ln>
              <a:noFill/>
            </a:ln>
            <a:effectLst/>
            <a:sp3d/>
          </c:spPr>
          <c:invertIfNegative val="0"/>
          <c:dLbls>
            <c:dLbl>
              <c:idx val="0"/>
              <c:layout>
                <c:manualLayout>
                  <c:x val="7.1492751768882671E-3"/>
                  <c:y val="-3.55781412942459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6FE9-4510-811D-2FE30ADE968A}"/>
                </c:ext>
                <c:ext xmlns:c15="http://schemas.microsoft.com/office/drawing/2012/chart" uri="{CE6537A1-D6FC-4f65-9D91-7224C49458BB}">
                  <c15:layout/>
                </c:ext>
              </c:extLst>
            </c:dLbl>
            <c:dLbl>
              <c:idx val="1"/>
              <c:layout>
                <c:manualLayout>
                  <c:x val="5.1066251263487622E-3"/>
                  <c:y val="-3.55781412942459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FE9-4510-811D-2FE30ADE968A}"/>
                </c:ext>
                <c:ext xmlns:c15="http://schemas.microsoft.com/office/drawing/2012/chart" uri="{CE6537A1-D6FC-4f65-9D91-7224C49458BB}">
                  <c15:layout/>
                </c:ext>
              </c:extLst>
            </c:dLbl>
            <c:dLbl>
              <c:idx val="2"/>
              <c:layout>
                <c:manualLayout>
                  <c:x val="3.06397507580922E-3"/>
                  <c:y val="-2.964845107853827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FE9-4510-811D-2FE30ADE968A}"/>
                </c:ext>
                <c:ext xmlns:c15="http://schemas.microsoft.com/office/drawing/2012/chart" uri="{CE6537A1-D6FC-4f65-9D91-7224C49458BB}">
                  <c15:layout/>
                </c:ext>
              </c:extLst>
            </c:dLbl>
            <c:dLbl>
              <c:idx val="3"/>
              <c:layout>
                <c:manualLayout>
                  <c:x val="3.0639750758092573E-3"/>
                  <c:y val="-3.8542986402099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FE9-4510-811D-2FE30ADE968A}"/>
                </c:ext>
                <c:ext xmlns:c15="http://schemas.microsoft.com/office/drawing/2012/chart" uri="{CE6537A1-D6FC-4f65-9D91-7224C49458BB}">
                  <c15:layout/>
                </c:ext>
              </c:extLst>
            </c:dLbl>
            <c:dLbl>
              <c:idx val="4"/>
              <c:layout>
                <c:manualLayout>
                  <c:x val="4.0853001010790098E-3"/>
                  <c:y val="-2.371876086283062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FE9-4510-811D-2FE30ADE968A}"/>
                </c:ext>
                <c:ext xmlns:c15="http://schemas.microsoft.com/office/drawing/2012/chart" uri="{CE6537A1-D6FC-4f65-9D91-7224C49458BB}">
                  <c15:layout/>
                </c:ext>
              </c:extLst>
            </c:dLbl>
            <c:dLbl>
              <c:idx val="5"/>
              <c:layout>
                <c:manualLayout>
                  <c:x val="7.1492751768882671E-3"/>
                  <c:y val="-2.668360597068450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FE9-4510-811D-2FE30ADE968A}"/>
                </c:ext>
                <c:ext xmlns:c15="http://schemas.microsoft.com/office/drawing/2012/chart" uri="{CE6537A1-D6FC-4f65-9D91-7224C49458BB}">
                  <c15:layout/>
                </c:ext>
              </c:extLst>
            </c:dLbl>
            <c:dLbl>
              <c:idx val="6"/>
              <c:layout>
                <c:manualLayout>
                  <c:x val="6.1279501516185147E-3"/>
                  <c:y val="-2.075391575497679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FE9-4510-811D-2FE30ADE968A}"/>
                </c:ext>
                <c:ext xmlns:c15="http://schemas.microsoft.com/office/drawing/2012/chart" uri="{CE6537A1-D6FC-4f65-9D91-7224C49458BB}">
                  <c15:layout/>
                </c:ext>
              </c:extLst>
            </c:dLbl>
            <c:dLbl>
              <c:idx val="7"/>
              <c:layout>
                <c:manualLayout>
                  <c:x val="7.1492751768881925E-3"/>
                  <c:y val="-1.778907064712302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FE9-4510-811D-2FE30ADE968A}"/>
                </c:ext>
                <c:ext xmlns:c15="http://schemas.microsoft.com/office/drawing/2012/chart" uri="{CE6537A1-D6FC-4f65-9D91-7224C49458BB}">
                  <c15:layout/>
                </c:ext>
              </c:extLst>
            </c:dLbl>
            <c:dLbl>
              <c:idx val="8"/>
              <c:layout>
                <c:manualLayout>
                  <c:x val="1.0213250252697524E-2"/>
                  <c:y val="-3.26132961863921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FE9-4510-811D-2FE30ADE968A}"/>
                </c:ext>
                <c:ext xmlns:c15="http://schemas.microsoft.com/office/drawing/2012/chart" uri="{CE6537A1-D6FC-4f65-9D91-7224C49458BB}">
                  <c15:layout/>
                </c:ext>
              </c:extLst>
            </c:dLbl>
            <c:dLbl>
              <c:idx val="9"/>
              <c:layout>
                <c:manualLayout>
                  <c:x val="-1.0213249431356721E-3"/>
                  <c:y val="-2.668360597068445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107-4F4F-82FB-CF682B00AD87}"/>
                </c:ext>
                <c:ext xmlns:c15="http://schemas.microsoft.com/office/drawing/2012/chart" uri="{CE6537A1-D6FC-4f65-9D91-7224C49458BB}">
                  <c15:layout/>
                </c:ext>
              </c:extLst>
            </c:dLbl>
            <c:dLbl>
              <c:idx val="10"/>
              <c:layout>
                <c:manualLayout>
                  <c:x val="-1.2255900303237179E-2"/>
                  <c:y val="-4.44726766178074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FE9-4510-811D-2FE30ADE968A}"/>
                </c:ext>
                <c:ext xmlns:c15="http://schemas.microsoft.com/office/drawing/2012/chart" uri="{CE6537A1-D6FC-4f65-9D91-7224C49458BB}">
                  <c15:layout/>
                </c:ext>
              </c:extLst>
            </c:dLbl>
            <c:dLbl>
              <c:idx val="11"/>
              <c:layout>
                <c:manualLayout>
                  <c:x val="4.0853001010790098E-3"/>
                  <c:y val="-4.447267661780741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4F-4643-9397-0056E2BD4B7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'Requerimientos Servicios'!$D$130:$N$130</c:f>
              <c:strCache>
                <c:ptCount val="11"/>
                <c:pt idx="0">
                  <c:v>Enero</c:v>
                </c:pt>
                <c:pt idx="1">
                  <c:v>Febrero</c:v>
                </c:pt>
                <c:pt idx="2">
                  <c:v>Marzo</c:v>
                </c:pt>
                <c:pt idx="3">
                  <c:v>Abril</c:v>
                </c:pt>
                <c:pt idx="4">
                  <c:v>Mayo</c:v>
                </c:pt>
                <c:pt idx="5">
                  <c:v>Junio</c:v>
                </c:pt>
                <c:pt idx="6">
                  <c:v>Agosto</c:v>
                </c:pt>
                <c:pt idx="7">
                  <c:v>Septiembre</c:v>
                </c:pt>
                <c:pt idx="8">
                  <c:v>Octubre</c:v>
                </c:pt>
                <c:pt idx="9">
                  <c:v>Noviembre</c:v>
                </c:pt>
                <c:pt idx="10">
                  <c:v>Diciembre</c:v>
                </c:pt>
              </c:strCache>
            </c:strRef>
          </c:cat>
          <c:val>
            <c:numRef>
              <c:f>'Requerimientos Servicios'!$D$135:$N$135</c:f>
              <c:numCache>
                <c:formatCode>General</c:formatCode>
                <c:ptCount val="11"/>
                <c:pt idx="0">
                  <c:v>1801</c:v>
                </c:pt>
                <c:pt idx="1">
                  <c:v>1642</c:v>
                </c:pt>
                <c:pt idx="2">
                  <c:v>2086</c:v>
                </c:pt>
                <c:pt idx="3">
                  <c:v>2349</c:v>
                </c:pt>
                <c:pt idx="4">
                  <c:v>1843</c:v>
                </c:pt>
                <c:pt idx="5">
                  <c:v>2066</c:v>
                </c:pt>
                <c:pt idx="6">
                  <c:v>1694</c:v>
                </c:pt>
                <c:pt idx="7">
                  <c:v>1428</c:v>
                </c:pt>
                <c:pt idx="8">
                  <c:v>475</c:v>
                </c:pt>
                <c:pt idx="9">
                  <c:v>477</c:v>
                </c:pt>
                <c:pt idx="10">
                  <c:v>0</c:v>
                </c:pt>
              </c:numCache>
            </c:numRef>
          </c:val>
          <c:extLst xmlns:c16r2="http://schemas.microsoft.com/office/drawing/2015/06/chart">
            <c:ext xmlns:c16="http://schemas.microsoft.com/office/drawing/2014/chart" uri="{C3380CC4-5D6E-409C-BE32-E72D297353CC}">
              <c16:uniqueId val="{00000000-8378-4628-87B5-C7EE025C3AD2}"/>
            </c:ext>
          </c:extLst>
        </c:ser>
        <c:dLbls>
          <c:showLegendKey val="0"/>
          <c:showVal val="0"/>
          <c:showCatName val="0"/>
          <c:showSerName val="0"/>
          <c:showPercent val="0"/>
          <c:showBubbleSize val="0"/>
        </c:dLbls>
        <c:gapWidth val="150"/>
        <c:shape val="box"/>
        <c:axId val="1310880432"/>
        <c:axId val="1310870096"/>
        <c:axId val="0"/>
      </c:bar3DChart>
      <c:catAx>
        <c:axId val="13108804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mn-lt"/>
                <a:ea typeface="+mn-ea"/>
                <a:cs typeface="+mn-cs"/>
              </a:defRPr>
            </a:pPr>
            <a:endParaRPr lang="es-ES"/>
          </a:p>
        </c:txPr>
        <c:crossAx val="1310870096"/>
        <c:crosses val="autoZero"/>
        <c:auto val="1"/>
        <c:lblAlgn val="ctr"/>
        <c:lblOffset val="100"/>
        <c:noMultiLvlLbl val="0"/>
      </c:catAx>
      <c:valAx>
        <c:axId val="131087009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10880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s-EC" sz="1600" b="1"/>
              <a:t>REQUERIMIENTOS TOTALES 2010 - 2021</a:t>
            </a:r>
          </a:p>
        </c:rich>
      </c:tx>
      <c:layout>
        <c:manualLayout>
          <c:xMode val="edge"/>
          <c:yMode val="edge"/>
          <c:x val="0.40598976690214361"/>
          <c:y val="1.1631717291318481E-2"/>
        </c:manualLayout>
      </c:layout>
      <c:overlay val="0"/>
      <c:spPr>
        <a:noFill/>
        <a:ln>
          <a:noFill/>
        </a:ln>
        <a:effectLst/>
      </c:spPr>
    </c:title>
    <c:autoTitleDeleted val="0"/>
    <c:plotArea>
      <c:layout/>
      <c:barChart>
        <c:barDir val="col"/>
        <c:grouping val="clustered"/>
        <c:varyColors val="0"/>
        <c:ser>
          <c:idx val="0"/>
          <c:order val="0"/>
          <c:invertIfNegative val="0"/>
          <c:dPt>
            <c:idx val="0"/>
            <c:invertIfNegative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30F-4042-B7A6-AE49FD942ECB}"/>
              </c:ext>
            </c:extLst>
          </c:dPt>
          <c:dPt>
            <c:idx val="1"/>
            <c:invertIfNegative val="0"/>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30F-4042-B7A6-AE49FD942ECB}"/>
              </c:ext>
            </c:extLst>
          </c:dPt>
          <c:dPt>
            <c:idx val="2"/>
            <c:invertIfNegative val="0"/>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30F-4042-B7A6-AE49FD942ECB}"/>
              </c:ext>
            </c:extLst>
          </c:dPt>
          <c:dPt>
            <c:idx val="3"/>
            <c:invertIfNegative val="0"/>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130F-4042-B7A6-AE49FD942ECB}"/>
              </c:ext>
            </c:extLst>
          </c:dPt>
          <c:dPt>
            <c:idx val="4"/>
            <c:invertIfNegative val="0"/>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130F-4042-B7A6-AE49FD942ECB}"/>
              </c:ext>
            </c:extLst>
          </c:dPt>
          <c:dPt>
            <c:idx val="5"/>
            <c:invertIfNegative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130F-4042-B7A6-AE49FD942ECB}"/>
              </c:ext>
            </c:extLst>
          </c:dPt>
          <c:dPt>
            <c:idx val="6"/>
            <c:invertIfNegative val="0"/>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130F-4042-B7A6-AE49FD942ECB}"/>
              </c:ext>
            </c:extLst>
          </c:dPt>
          <c:dPt>
            <c:idx val="8"/>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E-6C12-46CA-A013-F8DC99C5F019}"/>
              </c:ext>
            </c:extLst>
          </c:dPt>
          <c:dPt>
            <c:idx val="9"/>
            <c:invertIfNegative val="0"/>
            <c:bubble3D val="0"/>
            <c:spPr>
              <a:solidFill>
                <a:schemeClr val="accent4">
                  <a:lumMod val="75000"/>
                </a:schemeClr>
              </a:solidFill>
            </c:spPr>
            <c:extLst xmlns:c16r2="http://schemas.microsoft.com/office/drawing/2015/06/chart">
              <c:ext xmlns:c16="http://schemas.microsoft.com/office/drawing/2014/chart" uri="{C3380CC4-5D6E-409C-BE32-E72D297353CC}">
                <c16:uniqueId val="{0000000E-8FB0-4900-B20E-3634AB376512}"/>
              </c:ext>
            </c:extLst>
          </c:dPt>
          <c:dLbls>
            <c:dLbl>
              <c:idx val="0"/>
              <c:layout>
                <c:manualLayout>
                  <c:x val="5.9507777392354628E-3"/>
                  <c:y val="2.3528727159976219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30F-4042-B7A6-AE49FD942ECB}"/>
                </c:ext>
                <c:ext xmlns:c15="http://schemas.microsoft.com/office/drawing/2012/chart" uri="{CE6537A1-D6FC-4f65-9D91-7224C49458BB}">
                  <c15:layout>
                    <c:manualLayout>
                      <c:w val="0.13474848102831175"/>
                      <c:h val="0.11610568478185634"/>
                    </c:manualLayout>
                  </c15:layout>
                </c:ext>
              </c:extLst>
            </c:dLbl>
            <c:dLbl>
              <c:idx val="1"/>
              <c:layout>
                <c:manualLayout>
                  <c:x val="-9.325893248734703E-3"/>
                  <c:y val="-5.178520355591084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30F-4042-B7A6-AE49FD942ECB}"/>
                </c:ext>
                <c:ext xmlns:c15="http://schemas.microsoft.com/office/drawing/2012/chart" uri="{CE6537A1-D6FC-4f65-9D91-7224C49458BB}">
                  <c15:spPr xmlns:c15="http://schemas.microsoft.com/office/drawing/2012/chart">
                    <a:prstGeom prst="rect">
                      <a:avLst/>
                    </a:prstGeom>
                  </c15:spPr>
                  <c15:layout>
                    <c:manualLayout>
                      <c:w val="0.12053038636903984"/>
                      <c:h val="0.11346421822332445"/>
                    </c:manualLayout>
                  </c15:layout>
                </c:ext>
              </c:extLst>
            </c:dLbl>
            <c:dLbl>
              <c:idx val="2"/>
              <c:layout>
                <c:manualLayout>
                  <c:x val="-8.404683635232682E-2"/>
                  <c:y val="-4.3071341537473017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30F-4042-B7A6-AE49FD942ECB}"/>
                </c:ext>
                <c:ext xmlns:c15="http://schemas.microsoft.com/office/drawing/2012/chart" uri="{CE6537A1-D6FC-4f65-9D91-7224C49458BB}">
                  <c15:layout>
                    <c:manualLayout>
                      <c:w val="0.11346832308377869"/>
                      <c:h val="0.12924197249353869"/>
                    </c:manualLayout>
                  </c15:layout>
                </c:ext>
              </c:extLst>
            </c:dLbl>
            <c:dLbl>
              <c:idx val="3"/>
              <c:layout>
                <c:manualLayout>
                  <c:x val="2.5669777026004897E-3"/>
                  <c:y val="-2.0567186750184062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30F-4042-B7A6-AE49FD942ECB}"/>
                </c:ext>
                <c:ext xmlns:c15="http://schemas.microsoft.com/office/drawing/2012/chart" uri="{CE6537A1-D6FC-4f65-9D91-7224C49458BB}">
                  <c15:layout>
                    <c:manualLayout>
                      <c:w val="0.10829871068358561"/>
                      <c:h val="0.11678139663659003"/>
                    </c:manualLayout>
                  </c15:layout>
                </c:ext>
              </c:extLst>
            </c:dLbl>
            <c:dLbl>
              <c:idx val="4"/>
              <c:layout>
                <c:manualLayout>
                  <c:x val="2.2266725196478265E-2"/>
                  <c:y val="-0.10838945764132947"/>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30F-4042-B7A6-AE49FD942ECB}"/>
                </c:ext>
                <c:ext xmlns:c15="http://schemas.microsoft.com/office/drawing/2012/chart" uri="{CE6537A1-D6FC-4f65-9D91-7224C49458BB}">
                  <c15:layout>
                    <c:manualLayout>
                      <c:w val="0.12318513139610594"/>
                      <c:h val="9.3561147743730991E-2"/>
                    </c:manualLayout>
                  </c15:layout>
                </c:ext>
              </c:extLst>
            </c:dLbl>
            <c:dLbl>
              <c:idx val="5"/>
              <c:layout>
                <c:manualLayout>
                  <c:x val="5.2222775270655006E-3"/>
                  <c:y val="-1.3723231395808682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130F-4042-B7A6-AE49FD942ECB}"/>
                </c:ext>
                <c:ext xmlns:c15="http://schemas.microsoft.com/office/drawing/2012/chart" uri="{CE6537A1-D6FC-4f65-9D91-7224C49458BB}">
                  <c15:layout>
                    <c:manualLayout>
                      <c:w val="7.649463393070205E-2"/>
                      <c:h val="0.10019559554189193"/>
                    </c:manualLayout>
                  </c15:layout>
                </c:ext>
              </c:extLst>
            </c:dLbl>
            <c:dLbl>
              <c:idx val="6"/>
              <c:layout>
                <c:manualLayout>
                  <c:x val="4.0465422423545359E-3"/>
                  <c:y val="-3.9035166269245095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130F-4042-B7A6-AE49FD942ECB}"/>
                </c:ext>
                <c:ext xmlns:c15="http://schemas.microsoft.com/office/drawing/2012/chart" uri="{CE6537A1-D6FC-4f65-9D91-7224C49458BB}">
                  <c15:layout>
                    <c:manualLayout>
                      <c:w val="0.10980063722476482"/>
                      <c:h val="0.12425967499487404"/>
                    </c:manualLayout>
                  </c15:layout>
                </c:ext>
              </c:extLst>
            </c:dLbl>
            <c:dLbl>
              <c:idx val="7"/>
              <c:layout>
                <c:manualLayout>
                  <c:x val="1.0922221777712933E-2"/>
                  <c:y val="-5.3908039594606537E-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130F-4042-B7A6-AE49FD942ECB}"/>
                </c:ext>
                <c:ext xmlns:c15="http://schemas.microsoft.com/office/drawing/2012/chart" uri="{CE6537A1-D6FC-4f65-9D91-7224C49458BB}">
                  <c15:layout>
                    <c:manualLayout>
                      <c:w val="6.2203380944222023E-2"/>
                      <c:h val="0.12870098021964158"/>
                    </c:manualLayout>
                  </c15:layout>
                </c:ext>
              </c:extLst>
            </c:dLbl>
            <c:dLbl>
              <c:idx val="8"/>
              <c:layout>
                <c:manualLayout>
                  <c:x val="3.7029801094089362E-3"/>
                  <c:y val="-2.951073481410342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6C12-46CA-A013-F8DC99C5F019}"/>
                </c:ext>
                <c:ext xmlns:c15="http://schemas.microsoft.com/office/drawing/2012/chart" uri="{CE6537A1-D6FC-4f65-9D91-7224C49458BB}">
                  <c15:layout>
                    <c:manualLayout>
                      <c:w val="6.4518395178830887E-2"/>
                      <c:h val="0.12341575562105819"/>
                    </c:manualLayout>
                  </c15:layout>
                </c:ext>
              </c:extLst>
            </c:dLbl>
            <c:dLbl>
              <c:idx val="9"/>
              <c:layout>
                <c:manualLayout>
                  <c:x val="1.8499186609623819E-3"/>
                  <c:y val="-2.156686549476183E-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8FB0-4900-B20E-3634AB376512}"/>
                </c:ext>
                <c:ext xmlns:c15="http://schemas.microsoft.com/office/drawing/2012/chart" uri="{CE6537A1-D6FC-4f65-9D91-7224C49458BB}">
                  <c15:layout>
                    <c:manualLayout>
                      <c:w val="6.8205069767293944E-2"/>
                      <c:h val="0.1267330330708448"/>
                    </c:manualLayout>
                  </c15:layout>
                </c:ext>
              </c:extLst>
            </c:dLbl>
            <c:dLbl>
              <c:idx val="10"/>
              <c:layout>
                <c:manualLayout>
                  <c:x val="-6.9234868790842364E-3"/>
                  <c:y val="-3.6559656118897603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D0A-4BCE-B71C-963C2759C7BA}"/>
                </c:ext>
                <c:ext xmlns:c15="http://schemas.microsoft.com/office/drawing/2012/chart" uri="{CE6537A1-D6FC-4f65-9D91-7224C49458BB}">
                  <c15:layout>
                    <c:manualLayout>
                      <c:w val="7.1092367115735244E-2"/>
                      <c:h val="0.10351261230189858"/>
                    </c:manualLayout>
                  </c15:layout>
                </c:ext>
              </c:extLst>
            </c:dLbl>
            <c:dLbl>
              <c:idx val="11"/>
              <c:layout>
                <c:manualLayout>
                  <c:x val="7.6463280003802505E-3"/>
                  <c:y val="-2.9828906690524994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9D0A-4BCE-B71C-963C2759C7BA}"/>
                </c:ext>
                <c:ext xmlns:c15="http://schemas.microsoft.com/office/drawing/2012/chart" uri="{CE6537A1-D6FC-4f65-9D91-7224C49458BB}">
                  <c15:layout>
                    <c:manualLayout>
                      <c:w val="6.9376774889231524E-2"/>
                      <c:h val="0.12009847817127162"/>
                    </c:manualLayout>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'Requerimientos Servicios'!$C$174:$M$174</c:f>
              <c:strCache>
                <c:ptCount val="11"/>
                <c:pt idx="0">
                  <c:v>Año 2010</c:v>
                </c:pt>
                <c:pt idx="1">
                  <c:v>Año 2011</c:v>
                </c:pt>
                <c:pt idx="2">
                  <c:v>Año 2012</c:v>
                </c:pt>
                <c:pt idx="3">
                  <c:v>Año 2013</c:v>
                </c:pt>
                <c:pt idx="4">
                  <c:v>Año 2014</c:v>
                </c:pt>
                <c:pt idx="5">
                  <c:v>Año 2015</c:v>
                </c:pt>
                <c:pt idx="6">
                  <c:v>Año 2016</c:v>
                </c:pt>
                <c:pt idx="7">
                  <c:v>2018</c:v>
                </c:pt>
                <c:pt idx="8">
                  <c:v>2019</c:v>
                </c:pt>
                <c:pt idx="9">
                  <c:v>2020</c:v>
                </c:pt>
                <c:pt idx="10">
                  <c:v>2021 (Hasta Noviembre 2021)</c:v>
                </c:pt>
              </c:strCache>
            </c:strRef>
          </c:cat>
          <c:val>
            <c:numRef>
              <c:f>'Requerimientos Servicios'!$C$175:$M$175</c:f>
              <c:numCache>
                <c:formatCode>#,##0</c:formatCode>
                <c:ptCount val="11"/>
                <c:pt idx="0">
                  <c:v>53492</c:v>
                </c:pt>
                <c:pt idx="1">
                  <c:v>64291</c:v>
                </c:pt>
                <c:pt idx="2">
                  <c:v>107112</c:v>
                </c:pt>
                <c:pt idx="3">
                  <c:v>144241</c:v>
                </c:pt>
                <c:pt idx="4">
                  <c:v>108086</c:v>
                </c:pt>
                <c:pt idx="5">
                  <c:v>111667</c:v>
                </c:pt>
                <c:pt idx="6">
                  <c:v>29777</c:v>
                </c:pt>
                <c:pt idx="7">
                  <c:v>16308</c:v>
                </c:pt>
                <c:pt idx="8" formatCode="_-* #,##0\ _€_-;\-* #,##0\ _€_-;_-* &quot;-&quot;??\ _€_-;_-@_-">
                  <c:v>20840</c:v>
                </c:pt>
                <c:pt idx="9" formatCode="_-* #,##0\ _€_-;\-* #,##0\ _€_-;_-* &quot;-&quot;??\ _€_-;_-@_-">
                  <c:v>32845</c:v>
                </c:pt>
                <c:pt idx="10" formatCode="_-* #,##0\ _€_-;\-* #,##0\ _€_-;_-* &quot;-&quot;??\ _€_-;_-@_-">
                  <c:v>15861</c:v>
                </c:pt>
              </c:numCache>
            </c:numRef>
          </c:val>
          <c:extLst xmlns:c16r2="http://schemas.microsoft.com/office/drawing/2015/06/chart">
            <c:ext xmlns:c16="http://schemas.microsoft.com/office/drawing/2014/chart" uri="{C3380CC4-5D6E-409C-BE32-E72D297353CC}">
              <c16:uniqueId val="{0000000F-130F-4042-B7A6-AE49FD942ECB}"/>
            </c:ext>
          </c:extLst>
        </c:ser>
        <c:dLbls>
          <c:showLegendKey val="0"/>
          <c:showVal val="0"/>
          <c:showCatName val="0"/>
          <c:showSerName val="0"/>
          <c:showPercent val="0"/>
          <c:showBubbleSize val="0"/>
        </c:dLbls>
        <c:gapWidth val="100"/>
        <c:axId val="1310875536"/>
        <c:axId val="1310879344"/>
      </c:barChart>
      <c:catAx>
        <c:axId val="1310875536"/>
        <c:scaling>
          <c:orientation val="minMax"/>
        </c:scaling>
        <c:delete val="0"/>
        <c:axPos val="b"/>
        <c:numFmt formatCode="General" sourceLinked="1"/>
        <c:majorTickMark val="out"/>
        <c:minorTickMark val="none"/>
        <c:tickLblPos val="nextTo"/>
        <c:crossAx val="1310879344"/>
        <c:crosses val="autoZero"/>
        <c:auto val="1"/>
        <c:lblAlgn val="ctr"/>
        <c:lblOffset val="100"/>
        <c:noMultiLvlLbl val="0"/>
      </c:catAx>
      <c:valAx>
        <c:axId val="1310879344"/>
        <c:scaling>
          <c:orientation val="minMax"/>
        </c:scaling>
        <c:delete val="0"/>
        <c:axPos val="l"/>
        <c:majorGridlines/>
        <c:numFmt formatCode="#,##0" sourceLinked="1"/>
        <c:majorTickMark val="out"/>
        <c:minorTickMark val="none"/>
        <c:tickLblPos val="nextTo"/>
        <c:crossAx val="1310875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RECLAMOS DE SERVICIOS DE TELECOMUNICACIONES EN %</a:t>
            </a:r>
          </a:p>
        </c:rich>
      </c:tx>
      <c:layout>
        <c:manualLayout>
          <c:xMode val="edge"/>
          <c:yMode val="edge"/>
          <c:x val="0.19504465126959109"/>
          <c:y val="1.609304386490853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B40-44E5-B438-DA2BA098C69E}"/>
              </c:ext>
            </c:extLst>
          </c:dPt>
          <c:dPt>
            <c:idx val="1"/>
            <c:bubble3D val="0"/>
            <c:spPr>
              <a:solidFill>
                <a:schemeClr val="accent6">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5B40-44E5-B438-DA2BA098C69E}"/>
              </c:ext>
            </c:extLst>
          </c:dPt>
          <c:dPt>
            <c:idx val="2"/>
            <c:bubble3D val="0"/>
            <c:spPr>
              <a:solidFill>
                <a:schemeClr val="accent1">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5B40-44E5-B438-DA2BA098C69E}"/>
              </c:ext>
            </c:extLst>
          </c:dPt>
          <c:dPt>
            <c:idx val="3"/>
            <c:bubble3D val="0"/>
            <c:spPr>
              <a:solidFill>
                <a:schemeClr val="accent4">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5B40-44E5-B438-DA2BA098C69E}"/>
              </c:ext>
            </c:extLst>
          </c:dPt>
          <c:dPt>
            <c:idx val="4"/>
            <c:bubble3D val="0"/>
            <c:spPr>
              <a:solidFill>
                <a:srgbClr val="C00000"/>
              </a:solidFill>
              <a:ln w="19050">
                <a:solidFill>
                  <a:schemeClr val="lt1"/>
                </a:solidFill>
              </a:ln>
              <a:effectLst/>
            </c:spPr>
            <c:extLst xmlns:c16r2="http://schemas.microsoft.com/office/drawing/2015/06/chart">
              <c:ext xmlns:c16="http://schemas.microsoft.com/office/drawing/2014/chart" uri="{C3380CC4-5D6E-409C-BE32-E72D297353CC}">
                <c16:uniqueId val="{00000009-5B40-44E5-B438-DA2BA098C69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B40-44E5-B438-DA2BA098C69E}"/>
              </c:ext>
            </c:extLst>
          </c:dPt>
          <c:dLbls>
            <c:dLbl>
              <c:idx val="0"/>
              <c:layout>
                <c:manualLayout>
                  <c:x val="0.15187484166769621"/>
                  <c:y val="3.5386755781544613E-2"/>
                </c:manualLayout>
              </c:layout>
              <c:showLegendKey val="0"/>
              <c:showVal val="1"/>
              <c:showCatName val="1"/>
              <c:showSerName val="0"/>
              <c:showPercent val="1"/>
              <c:showBubbleSize val="0"/>
              <c:extLst>
                <c:ext xmlns:c15="http://schemas.microsoft.com/office/drawing/2012/chart" uri="{CE6537A1-D6FC-4f65-9D91-7224C49458BB}">
                  <c15:layout>
                    <c:manualLayout>
                      <c:w val="0.19523776988248157"/>
                      <c:h val="0.14148969957812968"/>
                    </c:manualLayout>
                  </c15:layout>
                </c:ext>
              </c:extLst>
            </c:dLbl>
            <c:dLbl>
              <c:idx val="1"/>
              <c:layout>
                <c:manualLayout>
                  <c:x val="6.2272173074211061E-2"/>
                  <c:y val="0.18326028454169815"/>
                </c:manualLayout>
              </c:layou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7.6987461432416332E-2"/>
                  <c:y val="-5.8140021287177032E-2"/>
                </c:manualLayout>
              </c:layou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8.5372906917312905E-2"/>
                  <c:y val="0"/>
                </c:manualLayout>
              </c:layou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2.52782943829035E-2"/>
                  <c:y val="-4.6100189825623278E-2"/>
                </c:manualLayout>
              </c:layou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0.21466951006124235"/>
                  <c:y val="2.4897009366548793E-2"/>
                </c:manualLayout>
              </c:layout>
              <c:showLegendKey val="0"/>
              <c:showVal val="1"/>
              <c:showCatName val="1"/>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'Requerimientos Servicios'!$B$11:$B$15</c:f>
              <c:strCache>
                <c:ptCount val="5"/>
                <c:pt idx="0">
                  <c:v>Información de Telecomunicaciones</c:v>
                </c:pt>
                <c:pt idx="1">
                  <c:v>Radiodifusión AM - FM</c:v>
                </c:pt>
                <c:pt idx="2">
                  <c:v>Servicio Acceso a Internet</c:v>
                </c:pt>
                <c:pt idx="3">
                  <c:v>Servicio de Telefonía Fija</c:v>
                </c:pt>
                <c:pt idx="4">
                  <c:v>Servicio de Televisión Pagada</c:v>
                </c:pt>
              </c:strCache>
            </c:strRef>
          </c:cat>
          <c:val>
            <c:numRef>
              <c:f>'Requerimientos Servicios'!$C$11:$C$15</c:f>
              <c:numCache>
                <c:formatCode>General</c:formatCode>
                <c:ptCount val="5"/>
                <c:pt idx="0">
                  <c:v>4</c:v>
                </c:pt>
                <c:pt idx="1">
                  <c:v>1</c:v>
                </c:pt>
                <c:pt idx="2">
                  <c:v>145</c:v>
                </c:pt>
                <c:pt idx="3">
                  <c:v>41</c:v>
                </c:pt>
                <c:pt idx="4">
                  <c:v>38</c:v>
                </c:pt>
              </c:numCache>
            </c:numRef>
          </c:val>
          <c:extLst xmlns:c16r2="http://schemas.microsoft.com/office/drawing/2015/06/chart">
            <c:ext xmlns:c16="http://schemas.microsoft.com/office/drawing/2014/chart" uri="{C3380CC4-5D6E-409C-BE32-E72D297353CC}">
              <c16:uniqueId val="{0000000C-5B40-44E5-B438-DA2BA098C69E}"/>
            </c:ext>
          </c:extLst>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cat>
            <c:strRef>
              <c:f>'Requerimientos Servicios'!$B$11:$B$15</c:f>
              <c:strCache>
                <c:ptCount val="5"/>
                <c:pt idx="0">
                  <c:v>Información de Telecomunicaciones</c:v>
                </c:pt>
                <c:pt idx="1">
                  <c:v>Radiodifusión AM - FM</c:v>
                </c:pt>
                <c:pt idx="2">
                  <c:v>Servicio Acceso a Internet</c:v>
                </c:pt>
                <c:pt idx="3">
                  <c:v>Servicio de Telefonía Fija</c:v>
                </c:pt>
                <c:pt idx="4">
                  <c:v>Servicio de Televisión Pagada</c:v>
                </c:pt>
              </c:strCache>
            </c:strRef>
          </c:cat>
          <c:val>
            <c:numRef>
              <c:f>'Requerimientos Servicios'!$D$11:$D$15</c:f>
              <c:numCache>
                <c:formatCode>0.00%</c:formatCode>
                <c:ptCount val="5"/>
                <c:pt idx="0">
                  <c:v>8.385744234800839E-3</c:v>
                </c:pt>
                <c:pt idx="1">
                  <c:v>2.0964360587002098E-3</c:v>
                </c:pt>
                <c:pt idx="2">
                  <c:v>0.30398322851153042</c:v>
                </c:pt>
                <c:pt idx="3">
                  <c:v>8.5953878406708595E-2</c:v>
                </c:pt>
                <c:pt idx="4">
                  <c:v>7.9664570230607967E-2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RECLAMOS OPERADORES DEL SERVICIO MÓVIL AVANZADO EN %</a:t>
            </a:r>
          </a:p>
        </c:rich>
      </c:tx>
      <c:layout>
        <c:manualLayout>
          <c:xMode val="edge"/>
          <c:yMode val="edge"/>
          <c:x val="0.13864790545863526"/>
          <c:y val="3.564935605640057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rgbClr val="C00000"/>
              </a:solidFill>
              <a:ln w="19050">
                <a:solidFill>
                  <a:schemeClr val="lt1"/>
                </a:solidFill>
              </a:ln>
              <a:effectLst/>
            </c:spPr>
            <c:extLst xmlns:c16r2="http://schemas.microsoft.com/office/drawing/2015/06/chart">
              <c:ext xmlns:c16="http://schemas.microsoft.com/office/drawing/2014/chart" uri="{C3380CC4-5D6E-409C-BE32-E72D297353CC}">
                <c16:uniqueId val="{00000001-7780-4942-B9D2-E7564A6609CE}"/>
              </c:ext>
            </c:extLst>
          </c:dPt>
          <c:dPt>
            <c:idx val="1"/>
            <c:bubble3D val="0"/>
            <c:spPr>
              <a:solidFill>
                <a:schemeClr val="accent1">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7780-4942-B9D2-E7564A6609CE}"/>
              </c:ext>
            </c:extLst>
          </c:dPt>
          <c:dPt>
            <c:idx val="2"/>
            <c:bubble3D val="0"/>
            <c:spPr>
              <a:solidFill>
                <a:schemeClr val="accent6">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7780-4942-B9D2-E7564A6609CE}"/>
              </c:ext>
            </c:extLst>
          </c:dPt>
          <c:dPt>
            <c:idx val="3"/>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7780-4942-B9D2-E7564A6609CE}"/>
              </c:ext>
            </c:extLst>
          </c:dPt>
          <c:dPt>
            <c:idx val="4"/>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9-7780-4942-B9D2-E7564A6609CE}"/>
              </c:ext>
            </c:extLst>
          </c:dPt>
          <c:dPt>
            <c:idx val="5"/>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7780-4942-B9D2-E7564A6609CE}"/>
              </c:ext>
            </c:extLst>
          </c:dPt>
          <c:dPt>
            <c:idx val="6"/>
            <c:bubble3D val="0"/>
            <c:spPr>
              <a:solidFill>
                <a:schemeClr val="accent2">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7780-4942-B9D2-E7564A6609CE}"/>
              </c:ext>
            </c:extLst>
          </c:dPt>
          <c:dLbls>
            <c:dLbl>
              <c:idx val="0"/>
              <c:layout>
                <c:manualLayout>
                  <c:x val="1.1643153418317181E-2"/>
                  <c:y val="4.0809484037667598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4500317260402937"/>
                  <c:y val="-2.8218582516628482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2.8035632797987691E-2"/>
                  <c:y val="-4.3849733035921629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'Requerimientos Servicios'!$F$11:$F$13</c:f>
              <c:strCache>
                <c:ptCount val="3"/>
                <c:pt idx="0">
                  <c:v>Claro - Conecel S.A.</c:v>
                </c:pt>
                <c:pt idx="1">
                  <c:v>Cnt Ep</c:v>
                </c:pt>
                <c:pt idx="2">
                  <c:v>Movistar - Otecel S.A.</c:v>
                </c:pt>
              </c:strCache>
            </c:strRef>
          </c:cat>
          <c:val>
            <c:numRef>
              <c:f>'Requerimientos Servicios'!$G$11:$G$13</c:f>
              <c:numCache>
                <c:formatCode>General</c:formatCode>
                <c:ptCount val="3"/>
                <c:pt idx="0">
                  <c:v>111</c:v>
                </c:pt>
                <c:pt idx="1">
                  <c:v>21</c:v>
                </c:pt>
                <c:pt idx="2">
                  <c:v>117</c:v>
                </c:pt>
              </c:numCache>
            </c:numRef>
          </c:val>
          <c:extLst xmlns:c16r2="http://schemas.microsoft.com/office/drawing/2015/06/chart">
            <c:ext xmlns:c16="http://schemas.microsoft.com/office/drawing/2014/chart" uri="{C3380CC4-5D6E-409C-BE32-E72D297353CC}">
              <c16:uniqueId val="{0000000E-7780-4942-B9D2-E7564A6609CE}"/>
            </c:ext>
          </c:extLst>
        </c:ser>
        <c:ser>
          <c:idx val="1"/>
          <c:order val="1"/>
          <c:dPt>
            <c:idx val="0"/>
            <c:bubble3D val="0"/>
            <c:spPr>
              <a:solidFill>
                <a:schemeClr val="accent2"/>
              </a:solidFill>
              <a:ln w="19050">
                <a:solidFill>
                  <a:schemeClr val="lt1"/>
                </a:solidFill>
              </a:ln>
              <a:effectLst/>
            </c:spPr>
          </c:dPt>
          <c:dPt>
            <c:idx val="1"/>
            <c:bubble3D val="0"/>
            <c:spPr>
              <a:solidFill>
                <a:schemeClr val="accent4"/>
              </a:solidFill>
              <a:ln w="19050">
                <a:solidFill>
                  <a:schemeClr val="lt1"/>
                </a:solidFill>
              </a:ln>
              <a:effectLst/>
            </c:spPr>
          </c:dPt>
          <c:dPt>
            <c:idx val="2"/>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'Requerimientos Servicios'!$F$11:$F$13</c:f>
              <c:strCache>
                <c:ptCount val="3"/>
                <c:pt idx="0">
                  <c:v>Claro - Conecel S.A.</c:v>
                </c:pt>
                <c:pt idx="1">
                  <c:v>Cnt Ep</c:v>
                </c:pt>
                <c:pt idx="2">
                  <c:v>Movistar - Otecel S.A.</c:v>
                </c:pt>
              </c:strCache>
            </c:strRef>
          </c:cat>
          <c:val>
            <c:numRef>
              <c:f>'Requerimientos Servicios'!$H$11:$H$13</c:f>
              <c:numCache>
                <c:formatCode>0.00%</c:formatCode>
                <c:ptCount val="3"/>
                <c:pt idx="0">
                  <c:v>0.44578313253012047</c:v>
                </c:pt>
                <c:pt idx="1">
                  <c:v>8.4337349397590355E-2</c:v>
                </c:pt>
                <c:pt idx="2">
                  <c:v>0.46987951807228917</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RECLAMOS INGRESADOS</a:t>
            </a:r>
            <a:r>
              <a:rPr lang="en-US" b="1" baseline="0"/>
              <a:t> DE LOS </a:t>
            </a:r>
            <a:r>
              <a:rPr lang="en-US" b="1"/>
              <a:t>SERVICIOS </a:t>
            </a:r>
          </a:p>
          <a:p>
            <a:pPr>
              <a:defRPr sz="1400" b="1" i="0" u="none" strike="noStrike" kern="1200" spc="0" baseline="0">
                <a:solidFill>
                  <a:schemeClr val="tx1">
                    <a:lumMod val="65000"/>
                    <a:lumOff val="35000"/>
                  </a:schemeClr>
                </a:solidFill>
                <a:latin typeface="+mn-lt"/>
                <a:ea typeface="+mn-ea"/>
                <a:cs typeface="+mn-cs"/>
              </a:defRPr>
            </a:pPr>
            <a:r>
              <a:rPr lang="en-US" b="1"/>
              <a:t>DE TELECOMUNICACIONES</a:t>
            </a:r>
          </a:p>
        </c:rich>
      </c:tx>
      <c:layout/>
      <c:overlay val="0"/>
      <c:spPr>
        <a:noFill/>
        <a:ln>
          <a:noFill/>
        </a:ln>
        <a:effectLst/>
      </c:spPr>
    </c:title>
    <c:autoTitleDeleted val="0"/>
    <c:plotArea>
      <c:layout>
        <c:manualLayout>
          <c:layoutTarget val="inner"/>
          <c:xMode val="edge"/>
          <c:yMode val="edge"/>
          <c:x val="6.0479812190086156E-2"/>
          <c:y val="0.12494675355409206"/>
          <c:w val="0.91941455624697943"/>
          <c:h val="0.73876889599482831"/>
        </c:manualLayout>
      </c:layout>
      <c:barChart>
        <c:barDir val="col"/>
        <c:grouping val="clustered"/>
        <c:varyColors val="0"/>
        <c:ser>
          <c:idx val="0"/>
          <c:order val="0"/>
          <c:spPr>
            <a:solidFill>
              <a:schemeClr val="accent5">
                <a:lumMod val="75000"/>
              </a:schemeClr>
            </a:solidFill>
            <a:ln>
              <a:noFill/>
            </a:ln>
            <a:effectLst/>
          </c:spPr>
          <c:invertIfNegative val="0"/>
          <c:dPt>
            <c:idx val="1"/>
            <c:invertIfNegative val="0"/>
            <c:bubble3D val="0"/>
            <c:spPr>
              <a:solidFill>
                <a:schemeClr val="accent6">
                  <a:lumMod val="75000"/>
                </a:schemeClr>
              </a:solidFill>
              <a:ln>
                <a:noFill/>
              </a:ln>
              <a:effectLst/>
            </c:spPr>
          </c:dPt>
          <c:dPt>
            <c:idx val="2"/>
            <c:invertIfNegative val="0"/>
            <c:bubble3D val="0"/>
            <c:spPr>
              <a:solidFill>
                <a:schemeClr val="accent1">
                  <a:lumMod val="75000"/>
                </a:schemeClr>
              </a:solidFill>
              <a:ln>
                <a:noFill/>
              </a:ln>
              <a:effectLst/>
            </c:spPr>
          </c:dPt>
          <c:dPt>
            <c:idx val="3"/>
            <c:invertIfNegative val="0"/>
            <c:bubble3D val="0"/>
            <c:spPr>
              <a:solidFill>
                <a:schemeClr val="accent4">
                  <a:lumMod val="75000"/>
                </a:schemeClr>
              </a:solidFill>
              <a:ln>
                <a:noFill/>
              </a:ln>
              <a:effectLst/>
            </c:spPr>
          </c:dPt>
          <c:dPt>
            <c:idx val="4"/>
            <c:invertIfNegative val="0"/>
            <c:bubble3D val="0"/>
            <c:spPr>
              <a:solidFill>
                <a:srgbClr val="C00000"/>
              </a:solidFill>
              <a:ln>
                <a:noFill/>
              </a:ln>
              <a:effectLst/>
            </c:spPr>
            <c:extLst xmlns:c16r2="http://schemas.microsoft.com/office/drawing/2015/06/chart">
              <c:ext xmlns:c16="http://schemas.microsoft.com/office/drawing/2014/chart" uri="{C3380CC4-5D6E-409C-BE32-E72D297353CC}">
                <c16:uniqueId val="{00000001-FD7C-4AFD-96DE-A3EE0B88D7E5}"/>
              </c:ext>
            </c:extLst>
          </c:dPt>
          <c:dPt>
            <c:idx val="5"/>
            <c:invertIfNegative val="0"/>
            <c:bubble3D val="0"/>
            <c:extLst xmlns:c16r2="http://schemas.microsoft.com/office/drawing/2015/06/chart">
              <c:ext xmlns:c16="http://schemas.microsoft.com/office/drawing/2014/chart" uri="{C3380CC4-5D6E-409C-BE32-E72D297353CC}">
                <c16:uniqueId val="{00000003-FD7C-4AFD-96DE-A3EE0B88D7E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'Requerimientos Servicios'!$B$11:$B$17</c:f>
              <c:strCache>
                <c:ptCount val="7"/>
                <c:pt idx="0">
                  <c:v>Información de Telecomunicaciones</c:v>
                </c:pt>
                <c:pt idx="1">
                  <c:v>Radiodifusión AM - FM</c:v>
                </c:pt>
                <c:pt idx="2">
                  <c:v>Servicio Acceso a Internet</c:v>
                </c:pt>
                <c:pt idx="3">
                  <c:v>Servicio de Telefonía Fija</c:v>
                </c:pt>
                <c:pt idx="4">
                  <c:v>Servicio de Televisión Pagada</c:v>
                </c:pt>
                <c:pt idx="5">
                  <c:v>Telefonía Celular</c:v>
                </c:pt>
                <c:pt idx="6">
                  <c:v>Total general</c:v>
                </c:pt>
              </c:strCache>
            </c:strRef>
          </c:cat>
          <c:val>
            <c:numRef>
              <c:f>'Requerimientos Servicios'!$D$11:$D$17</c:f>
              <c:numCache>
                <c:formatCode>0.00%</c:formatCode>
                <c:ptCount val="7"/>
                <c:pt idx="0">
                  <c:v>8.385744234800839E-3</c:v>
                </c:pt>
                <c:pt idx="1">
                  <c:v>2.0964360587002098E-3</c:v>
                </c:pt>
                <c:pt idx="2">
                  <c:v>0.30398322851153042</c:v>
                </c:pt>
                <c:pt idx="3">
                  <c:v>8.5953878406708595E-2</c:v>
                </c:pt>
                <c:pt idx="4">
                  <c:v>7.9664570230607967E-2</c:v>
                </c:pt>
                <c:pt idx="5">
                  <c:v>0.51991614255765195</c:v>
                </c:pt>
                <c:pt idx="6">
                  <c:v>1</c:v>
                </c:pt>
              </c:numCache>
            </c:numRef>
          </c:val>
          <c:extLst xmlns:c16r2="http://schemas.microsoft.com/office/drawing/2015/06/chart">
            <c:ext xmlns:c16="http://schemas.microsoft.com/office/drawing/2014/chart" uri="{C3380CC4-5D6E-409C-BE32-E72D297353CC}">
              <c16:uniqueId val="{00000004-FD7C-4AFD-96DE-A3EE0B88D7E5}"/>
            </c:ext>
          </c:extLst>
        </c:ser>
        <c:dLbls>
          <c:showLegendKey val="0"/>
          <c:showVal val="0"/>
          <c:showCatName val="0"/>
          <c:showSerName val="0"/>
          <c:showPercent val="0"/>
          <c:showBubbleSize val="0"/>
        </c:dLbls>
        <c:gapWidth val="219"/>
        <c:overlap val="-27"/>
        <c:axId val="1245902384"/>
        <c:axId val="1374163376"/>
      </c:barChart>
      <c:catAx>
        <c:axId val="1245902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74163376"/>
        <c:crosses val="autoZero"/>
        <c:auto val="1"/>
        <c:lblAlgn val="ctr"/>
        <c:lblOffset val="100"/>
        <c:noMultiLvlLbl val="0"/>
      </c:catAx>
      <c:valAx>
        <c:axId val="13741633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45902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RECLAMOS INGRESADOS A OPERADORES</a:t>
            </a:r>
            <a:r>
              <a:rPr lang="en-US" b="1" baseline="0"/>
              <a:t> DEL</a:t>
            </a:r>
          </a:p>
          <a:p>
            <a:pPr>
              <a:defRPr sz="1400" b="1" i="0" u="none" strike="noStrike" kern="1200" spc="0" baseline="0">
                <a:solidFill>
                  <a:schemeClr val="tx1">
                    <a:lumMod val="65000"/>
                    <a:lumOff val="35000"/>
                  </a:schemeClr>
                </a:solidFill>
                <a:latin typeface="+mn-lt"/>
                <a:ea typeface="+mn-ea"/>
                <a:cs typeface="+mn-cs"/>
              </a:defRPr>
            </a:pPr>
            <a:r>
              <a:rPr lang="en-US" b="1" baseline="0"/>
              <a:t> SERVICIO MOVIL AVANZADO</a:t>
            </a:r>
            <a:endParaRPr lang="en-US" b="1"/>
          </a:p>
        </c:rich>
      </c:tx>
      <c:layout/>
      <c:overlay val="0"/>
      <c:spPr>
        <a:noFill/>
        <a:ln>
          <a:noFill/>
        </a:ln>
        <a:effectLst/>
      </c:spPr>
    </c:title>
    <c:autoTitleDeleted val="0"/>
    <c:plotArea>
      <c:layout/>
      <c:barChart>
        <c:barDir val="col"/>
        <c:grouping val="clustered"/>
        <c:varyColors val="0"/>
        <c:ser>
          <c:idx val="0"/>
          <c:order val="0"/>
          <c:spPr>
            <a:solidFill>
              <a:schemeClr val="accent5"/>
            </a:solidFill>
            <a:ln>
              <a:solidFill>
                <a:schemeClr val="accent1">
                  <a:lumMod val="75000"/>
                </a:schemeClr>
              </a:solidFill>
            </a:ln>
            <a:effectLst/>
          </c:spPr>
          <c:invertIfNegative val="0"/>
          <c:dPt>
            <c:idx val="0"/>
            <c:invertIfNegative val="0"/>
            <c:bubble3D val="0"/>
            <c:spPr>
              <a:solidFill>
                <a:srgbClr val="C00000"/>
              </a:solidFill>
              <a:ln>
                <a:solidFill>
                  <a:schemeClr val="accent1">
                    <a:lumMod val="75000"/>
                  </a:schemeClr>
                </a:solidFill>
              </a:ln>
              <a:effectLst/>
            </c:spPr>
            <c:extLst xmlns:c16r2="http://schemas.microsoft.com/office/drawing/2015/06/chart">
              <c:ext xmlns:c16="http://schemas.microsoft.com/office/drawing/2014/chart" uri="{C3380CC4-5D6E-409C-BE32-E72D297353CC}">
                <c16:uniqueId val="{00000001-198D-4BA2-8565-D26F9CA9E775}"/>
              </c:ext>
            </c:extLst>
          </c:dPt>
          <c:dPt>
            <c:idx val="1"/>
            <c:invertIfNegative val="0"/>
            <c:bubble3D val="0"/>
            <c:spPr>
              <a:solidFill>
                <a:schemeClr val="accent1">
                  <a:lumMod val="75000"/>
                </a:schemeClr>
              </a:solidFill>
              <a:ln>
                <a:solidFill>
                  <a:schemeClr val="accent1">
                    <a:lumMod val="75000"/>
                  </a:schemeClr>
                </a:solidFill>
              </a:ln>
              <a:effectLst/>
            </c:spPr>
          </c:dPt>
          <c:dPt>
            <c:idx val="2"/>
            <c:invertIfNegative val="0"/>
            <c:bubble3D val="0"/>
            <c:spPr>
              <a:solidFill>
                <a:schemeClr val="accent6">
                  <a:lumMod val="75000"/>
                </a:schemeClr>
              </a:solidFill>
              <a:ln>
                <a:solidFill>
                  <a:schemeClr val="accent1">
                    <a:lumMod val="75000"/>
                  </a:schemeClr>
                </a:solidFill>
              </a:ln>
              <a:effectLst/>
            </c:spPr>
          </c:dPt>
          <c:dPt>
            <c:idx val="3"/>
            <c:invertIfNegative val="0"/>
            <c:bubble3D val="0"/>
            <c:spPr>
              <a:solidFill>
                <a:schemeClr val="accent5">
                  <a:lumMod val="75000"/>
                </a:schemeClr>
              </a:solidFill>
              <a:ln>
                <a:solidFill>
                  <a:schemeClr val="accent1">
                    <a:lumMod val="75000"/>
                  </a:schemeClr>
                </a:solidFill>
              </a:ln>
              <a:effectLst/>
            </c:spPr>
          </c:dPt>
          <c:dPt>
            <c:idx val="5"/>
            <c:invertIfNegative val="0"/>
            <c:bubble3D val="0"/>
            <c:spPr>
              <a:solidFill>
                <a:schemeClr val="accent6"/>
              </a:solidFill>
              <a:ln>
                <a:solidFill>
                  <a:schemeClr val="accent1">
                    <a:lumMod val="75000"/>
                  </a:schemeClr>
                </a:solidFill>
              </a:ln>
              <a:effectLst/>
            </c:spPr>
            <c:extLst xmlns:c16r2="http://schemas.microsoft.com/office/drawing/2015/06/chart">
              <c:ext xmlns:c16="http://schemas.microsoft.com/office/drawing/2014/chart" uri="{C3380CC4-5D6E-409C-BE32-E72D297353CC}">
                <c16:uniqueId val="{00000006-2301-44C6-913D-2A3B337620FD}"/>
              </c:ext>
            </c:extLst>
          </c:dPt>
          <c:dPt>
            <c:idx val="6"/>
            <c:invertIfNegative val="0"/>
            <c:bubble3D val="0"/>
            <c:spPr>
              <a:solidFill>
                <a:schemeClr val="accent2">
                  <a:lumMod val="75000"/>
                </a:schemeClr>
              </a:solidFill>
              <a:ln>
                <a:solidFill>
                  <a:schemeClr val="accent1">
                    <a:lumMod val="75000"/>
                  </a:schemeClr>
                </a:solidFill>
              </a:ln>
              <a:effectLst/>
            </c:spPr>
            <c:extLst xmlns:c16r2="http://schemas.microsoft.com/office/drawing/2015/06/chart">
              <c:ext xmlns:c16="http://schemas.microsoft.com/office/drawing/2014/chart" uri="{C3380CC4-5D6E-409C-BE32-E72D297353CC}">
                <c16:uniqueId val="{00000003-198D-4BA2-8565-D26F9CA9E775}"/>
              </c:ext>
            </c:extLst>
          </c:dPt>
          <c:dPt>
            <c:idx val="7"/>
            <c:invertIfNegative val="0"/>
            <c:bubble3D val="0"/>
            <c:spPr>
              <a:solidFill>
                <a:srgbClr val="C00000"/>
              </a:solidFill>
              <a:ln>
                <a:solidFill>
                  <a:schemeClr val="accent1">
                    <a:lumMod val="75000"/>
                  </a:schemeClr>
                </a:solidFill>
              </a:ln>
              <a:effectLst/>
            </c:spPr>
            <c:extLst xmlns:c16r2="http://schemas.microsoft.com/office/drawing/2015/06/chart">
              <c:ext xmlns:c16="http://schemas.microsoft.com/office/drawing/2014/chart" uri="{C3380CC4-5D6E-409C-BE32-E72D297353CC}">
                <c16:uniqueId val="{00000005-198D-4BA2-8565-D26F9CA9E775}"/>
              </c:ext>
            </c:extLst>
          </c:dPt>
          <c:dLbls>
            <c:dLbl>
              <c:idx val="0"/>
              <c:layout>
                <c:manualLayout>
                  <c:x val="0"/>
                  <c:y val="-1.14621740771663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98D-4BA2-8565-D26F9CA9E775}"/>
                </c:ext>
                <c:ext xmlns:c15="http://schemas.microsoft.com/office/drawing/2012/chart" uri="{CE6537A1-D6FC-4f65-9D91-7224C49458BB}">
                  <c15:layout/>
                </c:ext>
              </c:extLst>
            </c:dLbl>
            <c:dLbl>
              <c:idx val="1"/>
              <c:layout>
                <c:manualLayout>
                  <c:x val="0"/>
                  <c:y val="2.240347631065735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98D-4BA2-8565-D26F9CA9E775}"/>
                </c:ext>
                <c:ext xmlns:c15="http://schemas.microsoft.com/office/drawing/2012/chart" uri="{CE6537A1-D6FC-4f65-9D91-7224C49458BB}">
                  <c15:layout/>
                </c:ext>
              </c:extLst>
            </c:dLbl>
            <c:dLbl>
              <c:idx val="2"/>
              <c:layout>
                <c:manualLayout>
                  <c:x val="-2.1705427946439207E-3"/>
                  <c:y val="6.0786342859998135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98D-4BA2-8565-D26F9CA9E775}"/>
                </c:ext>
                <c:ext xmlns:c15="http://schemas.microsoft.com/office/drawing/2012/chart" uri="{CE6537A1-D6FC-4f65-9D91-7224C49458BB}">
                  <c15:layout/>
                </c:ext>
              </c:extLst>
            </c:dLbl>
            <c:dLbl>
              <c:idx val="3"/>
              <c:layout>
                <c:manualLayout>
                  <c:x val="4.3410855892878413E-3"/>
                  <c:y val="6.4130100615076412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98D-4BA2-8565-D26F9CA9E775}"/>
                </c:ext>
                <c:ext xmlns:c15="http://schemas.microsoft.com/office/drawing/2012/chart" uri="{CE6537A1-D6FC-4f65-9D91-7224C49458BB}">
                  <c15:layout/>
                </c:ext>
              </c:extLst>
            </c:dLbl>
            <c:dLbl>
              <c:idx val="4"/>
              <c:layout>
                <c:manualLayout>
                  <c:x val="-2.0536713255900111E-3"/>
                  <c:y val="-1.0792593639426079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98D-4BA2-8565-D26F9CA9E775}"/>
                </c:ext>
                <c:ext xmlns:c15="http://schemas.microsoft.com/office/drawing/2012/chart" uri="{CE6537A1-D6FC-4f65-9D91-7224C49458BB}"/>
              </c:extLst>
            </c:dLbl>
            <c:dLbl>
              <c:idx val="5"/>
              <c:layout>
                <c:manualLayout>
                  <c:x val="-1.9033494153869765E-3"/>
                  <c:y val="-8.2340782079762774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301-44C6-913D-2A3B337620FD}"/>
                </c:ext>
                <c:ext xmlns:c15="http://schemas.microsoft.com/office/drawing/2012/chart" uri="{CE6537A1-D6FC-4f65-9D91-7224C49458BB}"/>
              </c:extLst>
            </c:dLbl>
            <c:dLbl>
              <c:idx val="6"/>
              <c:layout>
                <c:manualLayout>
                  <c:x val="-4.242423432608269E-3"/>
                  <c:y val="9.5413346817107419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98D-4BA2-8565-D26F9CA9E775}"/>
                </c:ext>
                <c:ext xmlns:c15="http://schemas.microsoft.com/office/drawing/2012/chart" uri="{CE6537A1-D6FC-4f65-9D91-7224C49458BB}"/>
              </c:extLst>
            </c:dLbl>
            <c:dLbl>
              <c:idx val="7"/>
              <c:layout>
                <c:manualLayout>
                  <c:x val="0"/>
                  <c:y val="-7.2909202543132408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98D-4BA2-8565-D26F9CA9E77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'Requerimientos Servicios'!$F$11:$F$14</c:f>
              <c:strCache>
                <c:ptCount val="4"/>
                <c:pt idx="0">
                  <c:v>Claro - Conecel S.A.</c:v>
                </c:pt>
                <c:pt idx="1">
                  <c:v>Cnt Ep</c:v>
                </c:pt>
                <c:pt idx="2">
                  <c:v>Movistar - Otecel S.A.</c:v>
                </c:pt>
                <c:pt idx="3">
                  <c:v>Total general</c:v>
                </c:pt>
              </c:strCache>
            </c:strRef>
          </c:cat>
          <c:val>
            <c:numRef>
              <c:f>'Requerimientos Servicios'!$H$11:$H$14</c:f>
              <c:numCache>
                <c:formatCode>0.00%</c:formatCode>
                <c:ptCount val="4"/>
                <c:pt idx="0">
                  <c:v>0.44578313253012047</c:v>
                </c:pt>
                <c:pt idx="1">
                  <c:v>8.4337349397590355E-2</c:v>
                </c:pt>
                <c:pt idx="2">
                  <c:v>0.46987951807228917</c:v>
                </c:pt>
                <c:pt idx="3">
                  <c:v>1</c:v>
                </c:pt>
              </c:numCache>
            </c:numRef>
          </c:val>
          <c:extLst xmlns:c16r2="http://schemas.microsoft.com/office/drawing/2015/06/chart">
            <c:ext xmlns:c16="http://schemas.microsoft.com/office/drawing/2014/chart" uri="{C3380CC4-5D6E-409C-BE32-E72D297353CC}">
              <c16:uniqueId val="{0000000A-198D-4BA2-8565-D26F9CA9E775}"/>
            </c:ext>
          </c:extLst>
        </c:ser>
        <c:dLbls>
          <c:dLblPos val="inEnd"/>
          <c:showLegendKey val="0"/>
          <c:showVal val="1"/>
          <c:showCatName val="0"/>
          <c:showSerName val="0"/>
          <c:showPercent val="0"/>
          <c:showBubbleSize val="0"/>
        </c:dLbls>
        <c:gapWidth val="219"/>
        <c:overlap val="-27"/>
        <c:axId val="1374154672"/>
        <c:axId val="1374157392"/>
      </c:barChart>
      <c:catAx>
        <c:axId val="137415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74157392"/>
        <c:crosses val="autoZero"/>
        <c:auto val="1"/>
        <c:lblAlgn val="ctr"/>
        <c:lblOffset val="100"/>
        <c:noMultiLvlLbl val="0"/>
      </c:catAx>
      <c:valAx>
        <c:axId val="1374157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74154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C" b="1"/>
              <a:t>RECLAMOS POR OPERADORES DE SERVICIOS DE TELECOMUNICACIONES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'Requerimientos Servicios'!$B$60:$B$71</c:f>
              <c:strCache>
                <c:ptCount val="12"/>
                <c:pt idx="0">
                  <c:v>Cable Unión</c:v>
                </c:pt>
                <c:pt idx="1">
                  <c:v>Claro - Conecel S.A.</c:v>
                </c:pt>
                <c:pt idx="2">
                  <c:v>Cnt Ep</c:v>
                </c:pt>
                <c:pt idx="3">
                  <c:v>Direct Tv</c:v>
                </c:pt>
                <c:pt idx="4">
                  <c:v>Grupo Tv Cable</c:v>
                </c:pt>
                <c:pt idx="5">
                  <c:v>Huggest</c:v>
                </c:pt>
                <c:pt idx="6">
                  <c:v>Iplanet - Fibramax</c:v>
                </c:pt>
                <c:pt idx="7">
                  <c:v>Megadatos - Netlife</c:v>
                </c:pt>
                <c:pt idx="8">
                  <c:v>Movistar - Otecel S.A.</c:v>
                </c:pt>
                <c:pt idx="9">
                  <c:v>Otros</c:v>
                </c:pt>
                <c:pt idx="10">
                  <c:v>Puntonet</c:v>
                </c:pt>
                <c:pt idx="11">
                  <c:v>Univisa</c:v>
                </c:pt>
              </c:strCache>
            </c:strRef>
          </c:cat>
          <c:val>
            <c:numRef>
              <c:f>'Requerimientos Servicios'!$C$60:$C$71</c:f>
              <c:numCache>
                <c:formatCode>General</c:formatCode>
                <c:ptCount val="12"/>
                <c:pt idx="0">
                  <c:v>1</c:v>
                </c:pt>
                <c:pt idx="1">
                  <c:v>77</c:v>
                </c:pt>
                <c:pt idx="2">
                  <c:v>70</c:v>
                </c:pt>
                <c:pt idx="3">
                  <c:v>6</c:v>
                </c:pt>
                <c:pt idx="4">
                  <c:v>41</c:v>
                </c:pt>
                <c:pt idx="5">
                  <c:v>2</c:v>
                </c:pt>
                <c:pt idx="6">
                  <c:v>2</c:v>
                </c:pt>
                <c:pt idx="7">
                  <c:v>11</c:v>
                </c:pt>
                <c:pt idx="8">
                  <c:v>4</c:v>
                </c:pt>
                <c:pt idx="9">
                  <c:v>19</c:v>
                </c:pt>
                <c:pt idx="10">
                  <c:v>2</c:v>
                </c:pt>
                <c:pt idx="11">
                  <c:v>1</c:v>
                </c:pt>
              </c:numCache>
            </c:numRef>
          </c:val>
        </c:ser>
        <c:ser>
          <c:idx val="1"/>
          <c:order val="1"/>
          <c:spPr>
            <a:solidFill>
              <a:schemeClr val="accent2"/>
            </a:solidFill>
            <a:ln>
              <a:noFill/>
            </a:ln>
            <a:effectLst/>
            <a:sp3d/>
          </c:spPr>
          <c:invertIfNegative val="0"/>
          <c:dLbls>
            <c:dLbl>
              <c:idx val="0"/>
              <c:layout>
                <c:manualLayout>
                  <c:x val="1.4678900496414602E-2"/>
                  <c:y val="-1.136824767860979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0795109036587354E-2"/>
                  <c:y val="-1.515766357147972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902142204449153E-2"/>
                  <c:y val="-1.515766357147986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4464834160691003E-2"/>
                  <c:y val="-1.894707946434979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5902142204449153E-2"/>
                  <c:y val="-1.89470794643496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5902142204449153E-2"/>
                  <c:y val="-7.578831785739861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9571867328552803E-2"/>
                  <c:y val="-2.273649535721958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9571867328552713E-2"/>
                  <c:y val="-1.89470794643496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2018350744621901E-2"/>
                  <c:y val="-1.515766357147972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3241592452656452E-2"/>
                  <c:y val="-1.515766357147972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2018350744621901E-2"/>
                  <c:y val="-3.031532714295944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4464834160691003E-2"/>
                  <c:y val="-1.8947079464349793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'Requerimientos Servicios'!$B$60:$B$71</c:f>
              <c:strCache>
                <c:ptCount val="12"/>
                <c:pt idx="0">
                  <c:v>Cable Unión</c:v>
                </c:pt>
                <c:pt idx="1">
                  <c:v>Claro - Conecel S.A.</c:v>
                </c:pt>
                <c:pt idx="2">
                  <c:v>Cnt Ep</c:v>
                </c:pt>
                <c:pt idx="3">
                  <c:v>Direct Tv</c:v>
                </c:pt>
                <c:pt idx="4">
                  <c:v>Grupo Tv Cable</c:v>
                </c:pt>
                <c:pt idx="5">
                  <c:v>Huggest</c:v>
                </c:pt>
                <c:pt idx="6">
                  <c:v>Iplanet - Fibramax</c:v>
                </c:pt>
                <c:pt idx="7">
                  <c:v>Megadatos - Netlife</c:v>
                </c:pt>
                <c:pt idx="8">
                  <c:v>Movistar - Otecel S.A.</c:v>
                </c:pt>
                <c:pt idx="9">
                  <c:v>Otros</c:v>
                </c:pt>
                <c:pt idx="10">
                  <c:v>Puntonet</c:v>
                </c:pt>
                <c:pt idx="11">
                  <c:v>Univisa</c:v>
                </c:pt>
              </c:strCache>
            </c:strRef>
          </c:cat>
          <c:val>
            <c:numRef>
              <c:f>'Requerimientos Servicios'!$D$60:$D$71</c:f>
              <c:numCache>
                <c:formatCode>0.00%</c:formatCode>
                <c:ptCount val="12"/>
                <c:pt idx="0">
                  <c:v>4.2372881355932203E-3</c:v>
                </c:pt>
                <c:pt idx="1">
                  <c:v>0.32627118644067798</c:v>
                </c:pt>
                <c:pt idx="2">
                  <c:v>0.29661016949152541</c:v>
                </c:pt>
                <c:pt idx="3">
                  <c:v>2.5423728813559324E-2</c:v>
                </c:pt>
                <c:pt idx="4">
                  <c:v>0.17372881355932204</c:v>
                </c:pt>
                <c:pt idx="5">
                  <c:v>8.4745762711864406E-3</c:v>
                </c:pt>
                <c:pt idx="6">
                  <c:v>8.4745762711864406E-3</c:v>
                </c:pt>
                <c:pt idx="7">
                  <c:v>4.6610169491525424E-2</c:v>
                </c:pt>
                <c:pt idx="8">
                  <c:v>1.6949152542372881E-2</c:v>
                </c:pt>
                <c:pt idx="9">
                  <c:v>8.050847457627118E-2</c:v>
                </c:pt>
                <c:pt idx="10">
                  <c:v>8.4745762711864406E-3</c:v>
                </c:pt>
                <c:pt idx="11">
                  <c:v>4.2372881355932203E-3</c:v>
                </c:pt>
              </c:numCache>
            </c:numRef>
          </c:val>
        </c:ser>
        <c:dLbls>
          <c:showLegendKey val="0"/>
          <c:showVal val="0"/>
          <c:showCatName val="0"/>
          <c:showSerName val="0"/>
          <c:showPercent val="0"/>
          <c:showBubbleSize val="0"/>
        </c:dLbls>
        <c:gapWidth val="150"/>
        <c:shape val="box"/>
        <c:axId val="1374155216"/>
        <c:axId val="1374151408"/>
        <c:axId val="0"/>
      </c:bar3DChart>
      <c:catAx>
        <c:axId val="1374155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74151408"/>
        <c:crosses val="autoZero"/>
        <c:auto val="1"/>
        <c:lblAlgn val="ctr"/>
        <c:lblOffset val="100"/>
        <c:noMultiLvlLbl val="0"/>
      </c:catAx>
      <c:valAx>
        <c:axId val="1374151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74155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CATEGORÍA RECLAMOS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'Requerimientos Servicios'!$C$77:$C$78</c:f>
              <c:strCache>
                <c:ptCount val="2"/>
                <c:pt idx="0">
                  <c:v>CATEGORIAS DE RECLAMOS</c:v>
                </c:pt>
                <c:pt idx="1">
                  <c:v>Cantidad</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'Requerimientos Servicios'!$B$79:$B$86</c:f>
              <c:strCache>
                <c:ptCount val="8"/>
                <c:pt idx="0">
                  <c:v>Bono de Permanencia o Fidelidad</c:v>
                </c:pt>
                <c:pt idx="1">
                  <c:v>Consultas sobre homologación de equipos, hurto de teléfonos, Imeis, requisitos, cables aéreos, soterramiento</c:v>
                </c:pt>
                <c:pt idx="2">
                  <c:v>Inconvenientes Técnicos del servicio, calidad, cortes, cobertura, velocidad de internet</c:v>
                </c:pt>
                <c:pt idx="3">
                  <c:v>Llamadas indebidas ECU911, bloqueos de equipos telefónicos</c:v>
                </c:pt>
                <c:pt idx="4">
                  <c:v>Llamadas, mensajes no deseados</c:v>
                </c:pt>
                <c:pt idx="5">
                  <c:v>Portabilidad Numerica</c:v>
                </c:pt>
                <c:pt idx="6">
                  <c:v>Problemas de Facturación</c:v>
                </c:pt>
                <c:pt idx="7">
                  <c:v>Terminación / Finalización del Contrato</c:v>
                </c:pt>
              </c:strCache>
            </c:strRef>
          </c:cat>
          <c:val>
            <c:numRef>
              <c:f>'Requerimientos Servicios'!$C$79:$C$86</c:f>
              <c:numCache>
                <c:formatCode>General</c:formatCode>
                <c:ptCount val="8"/>
                <c:pt idx="0">
                  <c:v>58</c:v>
                </c:pt>
                <c:pt idx="1">
                  <c:v>22</c:v>
                </c:pt>
                <c:pt idx="2">
                  <c:v>93</c:v>
                </c:pt>
                <c:pt idx="3">
                  <c:v>11</c:v>
                </c:pt>
                <c:pt idx="4">
                  <c:v>8</c:v>
                </c:pt>
                <c:pt idx="5">
                  <c:v>7</c:v>
                </c:pt>
                <c:pt idx="6">
                  <c:v>136</c:v>
                </c:pt>
                <c:pt idx="7">
                  <c:v>142</c:v>
                </c:pt>
              </c:numCache>
            </c:numRef>
          </c:val>
        </c:ser>
        <c:ser>
          <c:idx val="1"/>
          <c:order val="1"/>
          <c:tx>
            <c:strRef>
              <c:f>'Requerimientos Servicios'!$D$77:$D$78</c:f>
              <c:strCache>
                <c:ptCount val="2"/>
                <c:pt idx="0">
                  <c:v>CATEGORIAS DE RECLAMOS</c:v>
                </c:pt>
                <c:pt idx="1">
                  <c:v>Porcentaje</c:v>
                </c:pt>
              </c:strCache>
            </c:strRef>
          </c:tx>
          <c:spPr>
            <a:solidFill>
              <a:schemeClr val="accent2"/>
            </a:solidFill>
            <a:ln>
              <a:noFill/>
            </a:ln>
            <a:effectLst/>
            <a:sp3d/>
          </c:spPr>
          <c:invertIfNegative val="0"/>
          <c:dLbls>
            <c:dLbl>
              <c:idx val="0"/>
              <c:layout>
                <c:manualLayout>
                  <c:x val="1.972083374094899E-2"/>
                  <c:y val="-1.997858987337204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848828163213968E-2"/>
                  <c:y val="-9.989294936685960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3418490067376927E-2"/>
                  <c:y val="-1.997858987337192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2185937958567617E-2"/>
                  <c:y val="-1.997858987337192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627864761665183E-3"/>
                  <c:y val="-1.33190599155812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3418490067376927E-2"/>
                  <c:y val="-9.989294936685960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8488281632139589E-2"/>
                  <c:y val="-9.989294936685960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2185937958567617E-2"/>
                  <c:y val="-6.65952995779064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848828163213968E-2"/>
                  <c:y val="-9.9892949366859607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2.7116146393804684E-2"/>
                  <c:y val="-1.997858987337192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'Requerimientos Servicios'!$B$79:$B$86</c:f>
              <c:strCache>
                <c:ptCount val="8"/>
                <c:pt idx="0">
                  <c:v>Bono de Permanencia o Fidelidad</c:v>
                </c:pt>
                <c:pt idx="1">
                  <c:v>Consultas sobre homologación de equipos, hurto de teléfonos, Imeis, requisitos, cables aéreos, soterramiento</c:v>
                </c:pt>
                <c:pt idx="2">
                  <c:v>Inconvenientes Técnicos del servicio, calidad, cortes, cobertura, velocidad de internet</c:v>
                </c:pt>
                <c:pt idx="3">
                  <c:v>Llamadas indebidas ECU911, bloqueos de equipos telefónicos</c:v>
                </c:pt>
                <c:pt idx="4">
                  <c:v>Llamadas, mensajes no deseados</c:v>
                </c:pt>
                <c:pt idx="5">
                  <c:v>Portabilidad Numerica</c:v>
                </c:pt>
                <c:pt idx="6">
                  <c:v>Problemas de Facturación</c:v>
                </c:pt>
                <c:pt idx="7">
                  <c:v>Terminación / Finalización del Contrato</c:v>
                </c:pt>
              </c:strCache>
            </c:strRef>
          </c:cat>
          <c:val>
            <c:numRef>
              <c:f>'Requerimientos Servicios'!$D$79:$D$86</c:f>
              <c:numCache>
                <c:formatCode>0.00%</c:formatCode>
                <c:ptCount val="8"/>
                <c:pt idx="0">
                  <c:v>0.12159329140461216</c:v>
                </c:pt>
                <c:pt idx="1">
                  <c:v>4.6121593291404611E-2</c:v>
                </c:pt>
                <c:pt idx="2">
                  <c:v>0.19496855345911951</c:v>
                </c:pt>
                <c:pt idx="3">
                  <c:v>2.3060796645702306E-2</c:v>
                </c:pt>
                <c:pt idx="4">
                  <c:v>1.6771488469601678E-2</c:v>
                </c:pt>
                <c:pt idx="5">
                  <c:v>1.4675052410901468E-2</c:v>
                </c:pt>
                <c:pt idx="6">
                  <c:v>0.28511530398322849</c:v>
                </c:pt>
                <c:pt idx="7">
                  <c:v>0.2976939203354298</c:v>
                </c:pt>
              </c:numCache>
            </c:numRef>
          </c:val>
        </c:ser>
        <c:dLbls>
          <c:showLegendKey val="0"/>
          <c:showVal val="0"/>
          <c:showCatName val="0"/>
          <c:showSerName val="0"/>
          <c:showPercent val="0"/>
          <c:showBubbleSize val="0"/>
        </c:dLbls>
        <c:gapWidth val="150"/>
        <c:shape val="box"/>
        <c:axId val="1374165008"/>
        <c:axId val="1374159024"/>
        <c:axId val="0"/>
      </c:bar3DChart>
      <c:catAx>
        <c:axId val="13741650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74159024"/>
        <c:crosses val="autoZero"/>
        <c:auto val="1"/>
        <c:lblAlgn val="ctr"/>
        <c:lblOffset val="100"/>
        <c:noMultiLvlLbl val="0"/>
      </c:catAx>
      <c:valAx>
        <c:axId val="1374159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74165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12</xdr:col>
      <xdr:colOff>280147</xdr:colOff>
      <xdr:row>1</xdr:row>
      <xdr:rowOff>33618</xdr:rowOff>
    </xdr:from>
    <xdr:to>
      <xdr:col>12</xdr:col>
      <xdr:colOff>3251947</xdr:colOff>
      <xdr:row>3</xdr:row>
      <xdr:rowOff>178338</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4147" y="224118"/>
          <a:ext cx="2971800" cy="5593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155863</xdr:colOff>
      <xdr:row>138</xdr:row>
      <xdr:rowOff>55911</xdr:rowOff>
    </xdr:from>
    <xdr:to>
      <xdr:col>6</xdr:col>
      <xdr:colOff>1238250</xdr:colOff>
      <xdr:row>160</xdr:row>
      <xdr:rowOff>94011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1486516</xdr:colOff>
      <xdr:row>138</xdr:row>
      <xdr:rowOff>71994</xdr:rowOff>
    </xdr:from>
    <xdr:to>
      <xdr:col>14</xdr:col>
      <xdr:colOff>833437</xdr:colOff>
      <xdr:row>160</xdr:row>
      <xdr:rowOff>164523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1487445</xdr:colOff>
      <xdr:row>176</xdr:row>
      <xdr:rowOff>46326</xdr:rowOff>
    </xdr:from>
    <xdr:to>
      <xdr:col>11</xdr:col>
      <xdr:colOff>190499</xdr:colOff>
      <xdr:row>196</xdr:row>
      <xdr:rowOff>72303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190497</xdr:colOff>
      <xdr:row>35</xdr:row>
      <xdr:rowOff>89647</xdr:rowOff>
    </xdr:from>
    <xdr:to>
      <xdr:col>4</xdr:col>
      <xdr:colOff>1316181</xdr:colOff>
      <xdr:row>52</xdr:row>
      <xdr:rowOff>78442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82883</xdr:colOff>
      <xdr:row>35</xdr:row>
      <xdr:rowOff>115043</xdr:rowOff>
    </xdr:from>
    <xdr:to>
      <xdr:col>8</xdr:col>
      <xdr:colOff>1454728</xdr:colOff>
      <xdr:row>52</xdr:row>
      <xdr:rowOff>47007</xdr:rowOff>
    </xdr:to>
    <xdr:graphicFrame macro="">
      <xdr:nvGraphicFramePr>
        <xdr:cNvPr id="6" name="Gráfico 5" title="MEDIOS DE INGRESO EN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123265</xdr:colOff>
      <xdr:row>17</xdr:row>
      <xdr:rowOff>174202</xdr:rowOff>
    </xdr:from>
    <xdr:to>
      <xdr:col>4</xdr:col>
      <xdr:colOff>1316182</xdr:colOff>
      <xdr:row>33</xdr:row>
      <xdr:rowOff>67236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65821</xdr:colOff>
      <xdr:row>17</xdr:row>
      <xdr:rowOff>117373</xdr:rowOff>
    </xdr:from>
    <xdr:to>
      <xdr:col>8</xdr:col>
      <xdr:colOff>1489363</xdr:colOff>
      <xdr:row>33</xdr:row>
      <xdr:rowOff>102673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212766</xdr:colOff>
      <xdr:row>56</xdr:row>
      <xdr:rowOff>62716</xdr:rowOff>
    </xdr:from>
    <xdr:to>
      <xdr:col>9</xdr:col>
      <xdr:colOff>0</xdr:colOff>
      <xdr:row>73</xdr:row>
      <xdr:rowOff>121228</xdr:rowOff>
    </xdr:to>
    <xdr:graphicFrame macro="">
      <xdr:nvGraphicFramePr>
        <xdr:cNvPr id="17" name="Gráfico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204107</xdr:colOff>
      <xdr:row>75</xdr:row>
      <xdr:rowOff>163285</xdr:rowOff>
    </xdr:from>
    <xdr:to>
      <xdr:col>9</xdr:col>
      <xdr:colOff>0</xdr:colOff>
      <xdr:row>88</xdr:row>
      <xdr:rowOff>81643</xdr:rowOff>
    </xdr:to>
    <xdr:graphicFrame macro="">
      <xdr:nvGraphicFramePr>
        <xdr:cNvPr id="18" name="Gráfico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163287</xdr:colOff>
      <xdr:row>96</xdr:row>
      <xdr:rowOff>186417</xdr:rowOff>
    </xdr:from>
    <xdr:to>
      <xdr:col>3</xdr:col>
      <xdr:colOff>639536</xdr:colOff>
      <xdr:row>111</xdr:row>
      <xdr:rowOff>108858</xdr:rowOff>
    </xdr:to>
    <xdr:graphicFrame macro="">
      <xdr:nvGraphicFramePr>
        <xdr:cNvPr id="19" name="Gráfico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1006928</xdr:colOff>
      <xdr:row>97</xdr:row>
      <xdr:rowOff>40820</xdr:rowOff>
    </xdr:from>
    <xdr:to>
      <xdr:col>6</xdr:col>
      <xdr:colOff>598714</xdr:colOff>
      <xdr:row>111</xdr:row>
      <xdr:rowOff>108857</xdr:rowOff>
    </xdr:to>
    <xdr:graphicFrame macro="">
      <xdr:nvGraphicFramePr>
        <xdr:cNvPr id="20" name="Gráfico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1197428</xdr:colOff>
      <xdr:row>97</xdr:row>
      <xdr:rowOff>68035</xdr:rowOff>
    </xdr:from>
    <xdr:to>
      <xdr:col>9</xdr:col>
      <xdr:colOff>0</xdr:colOff>
      <xdr:row>111</xdr:row>
      <xdr:rowOff>13607</xdr:rowOff>
    </xdr:to>
    <xdr:graphicFrame macro="">
      <xdr:nvGraphicFramePr>
        <xdr:cNvPr id="21" name="Gráfico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7</xdr:col>
      <xdr:colOff>285751</xdr:colOff>
      <xdr:row>1</xdr:row>
      <xdr:rowOff>27213</xdr:rowOff>
    </xdr:from>
    <xdr:to>
      <xdr:col>8</xdr:col>
      <xdr:colOff>1311729</xdr:colOff>
      <xdr:row>3</xdr:row>
      <xdr:rowOff>164730</xdr:rowOff>
    </xdr:to>
    <xdr:pic>
      <xdr:nvPicPr>
        <xdr:cNvPr id="15" name="Imagen 1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2232822" y="217713"/>
          <a:ext cx="2971800" cy="5593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2.%20INFORMES%20ESTADISTICAS_REPORTE%20SUARV2_FEBRERO%20-%20ABRIL%202020_INFORMES%20ZONALES\09.%20ESTADISTICAS%20SEPTIEMBRE%202021\01.%20Tablas_SEPTIEMBRE_2021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TIEMBRE 2021"/>
      <sheetName val="Tabla"/>
      <sheetName val="Indice"/>
      <sheetName val="Tipo - Historico"/>
      <sheetName val="Provincia - Operadora"/>
      <sheetName val="Tipos Requerimientos"/>
      <sheetName val="Servicios"/>
      <sheetName val="SMA"/>
      <sheetName val="Telefonia Fija"/>
      <sheetName val="Internet"/>
      <sheetName val="Television Pagada"/>
    </sheetNames>
    <sheetDataSet>
      <sheetData sheetId="0"/>
      <sheetData sheetId="1"/>
      <sheetData sheetId="2"/>
      <sheetData sheetId="3">
        <row r="68">
          <cell r="C68" t="str">
            <v>Denuncia</v>
          </cell>
          <cell r="D68">
            <v>772</v>
          </cell>
          <cell r="E68">
            <v>722</v>
          </cell>
          <cell r="F68">
            <v>862</v>
          </cell>
          <cell r="G68">
            <v>792</v>
          </cell>
          <cell r="H68">
            <v>872</v>
          </cell>
          <cell r="I68">
            <v>925</v>
          </cell>
          <cell r="J68">
            <v>925</v>
          </cell>
          <cell r="K68">
            <v>669</v>
          </cell>
          <cell r="L68">
            <v>602</v>
          </cell>
          <cell r="M68">
            <v>0</v>
          </cell>
          <cell r="N68">
            <v>0</v>
          </cell>
          <cell r="O68">
            <v>0</v>
          </cell>
        </row>
        <row r="69">
          <cell r="C69" t="str">
            <v>Información</v>
          </cell>
          <cell r="D69">
            <v>123</v>
          </cell>
          <cell r="E69">
            <v>146</v>
          </cell>
          <cell r="F69">
            <v>106</v>
          </cell>
          <cell r="G69">
            <v>134</v>
          </cell>
          <cell r="H69">
            <v>68</v>
          </cell>
          <cell r="I69">
            <v>159</v>
          </cell>
          <cell r="J69">
            <v>159</v>
          </cell>
          <cell r="K69">
            <v>102</v>
          </cell>
          <cell r="L69">
            <v>15</v>
          </cell>
          <cell r="M69">
            <v>0</v>
          </cell>
          <cell r="N69">
            <v>0</v>
          </cell>
          <cell r="O69">
            <v>0</v>
          </cell>
        </row>
        <row r="70">
          <cell r="C70" t="str">
            <v>Reclamo</v>
          </cell>
          <cell r="D70">
            <v>905</v>
          </cell>
          <cell r="E70">
            <v>770</v>
          </cell>
          <cell r="F70">
            <v>1118</v>
          </cell>
          <cell r="G70">
            <v>1422</v>
          </cell>
          <cell r="H70">
            <v>900</v>
          </cell>
          <cell r="I70">
            <v>977</v>
          </cell>
          <cell r="J70">
            <v>977</v>
          </cell>
          <cell r="K70">
            <v>920</v>
          </cell>
          <cell r="L70">
            <v>809</v>
          </cell>
          <cell r="M70">
            <v>0</v>
          </cell>
          <cell r="N70">
            <v>0</v>
          </cell>
          <cell r="O70">
            <v>0</v>
          </cell>
        </row>
        <row r="71">
          <cell r="C71" t="str">
            <v>Sugerencia</v>
          </cell>
          <cell r="D71">
            <v>1</v>
          </cell>
          <cell r="E71">
            <v>4</v>
          </cell>
          <cell r="F71">
            <v>0</v>
          </cell>
          <cell r="G71">
            <v>1</v>
          </cell>
          <cell r="H71">
            <v>3</v>
          </cell>
          <cell r="I71">
            <v>5</v>
          </cell>
          <cell r="J71">
            <v>5</v>
          </cell>
          <cell r="K71">
            <v>3</v>
          </cell>
          <cell r="L71">
            <v>2</v>
          </cell>
          <cell r="M71">
            <v>0</v>
          </cell>
          <cell r="N71">
            <v>0</v>
          </cell>
          <cell r="O71">
            <v>0</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tabSelected="1" zoomScale="85" zoomScaleNormal="85" workbookViewId="0">
      <selection activeCell="B16" sqref="B16"/>
    </sheetView>
  </sheetViews>
  <sheetFormatPr baseColWidth="10" defaultRowHeight="15" x14ac:dyDescent="0.25"/>
  <cols>
    <col min="13" max="13" width="53.7109375" customWidth="1"/>
  </cols>
  <sheetData>
    <row r="1" spans="1:13" x14ac:dyDescent="0.25">
      <c r="A1" s="4"/>
      <c r="B1" s="5"/>
      <c r="C1" s="5"/>
      <c r="D1" s="5"/>
      <c r="E1" s="5"/>
      <c r="F1" s="5"/>
      <c r="G1" s="5"/>
      <c r="H1" s="5"/>
      <c r="I1" s="5"/>
      <c r="J1" s="5"/>
      <c r="K1" s="5"/>
      <c r="L1" s="5"/>
      <c r="M1" s="5"/>
    </row>
    <row r="2" spans="1:13" ht="18" x14ac:dyDescent="0.25">
      <c r="A2" s="8"/>
      <c r="B2" s="9" t="s">
        <v>29</v>
      </c>
      <c r="C2" s="10"/>
      <c r="D2" s="10"/>
      <c r="E2" s="10"/>
      <c r="F2" s="10"/>
      <c r="G2" s="10"/>
      <c r="H2" s="10"/>
      <c r="I2" s="10"/>
      <c r="J2" s="10"/>
      <c r="K2" s="10"/>
      <c r="L2" s="10"/>
      <c r="M2" s="10"/>
    </row>
    <row r="3" spans="1:13" x14ac:dyDescent="0.25">
      <c r="A3" s="8"/>
      <c r="B3" s="11" t="s">
        <v>30</v>
      </c>
      <c r="C3" s="10"/>
      <c r="D3" s="10"/>
      <c r="E3" s="10"/>
      <c r="F3" s="10"/>
      <c r="G3" s="10"/>
      <c r="H3" s="10"/>
      <c r="I3" s="10"/>
      <c r="J3" s="10"/>
      <c r="K3" s="10"/>
      <c r="L3" s="10"/>
      <c r="M3" s="10"/>
    </row>
    <row r="4" spans="1:13" x14ac:dyDescent="0.25">
      <c r="A4" s="8"/>
      <c r="B4" s="12" t="s">
        <v>31</v>
      </c>
      <c r="C4" s="10"/>
      <c r="D4" s="10"/>
      <c r="E4" s="10"/>
      <c r="F4" s="10"/>
      <c r="G4" s="10"/>
      <c r="H4" s="10"/>
      <c r="I4" s="10"/>
      <c r="J4" s="10"/>
      <c r="K4" s="10"/>
      <c r="L4" s="10"/>
      <c r="M4" s="10"/>
    </row>
    <row r="5" spans="1:13" ht="15.75" thickBot="1" x14ac:dyDescent="0.3">
      <c r="A5" s="8"/>
      <c r="B5" s="10"/>
      <c r="C5" s="10"/>
      <c r="D5" s="10"/>
      <c r="E5" s="10"/>
      <c r="F5" s="10"/>
      <c r="G5" s="10"/>
      <c r="H5" s="10"/>
      <c r="I5" s="10"/>
      <c r="J5" s="10"/>
      <c r="K5" s="10"/>
      <c r="L5" s="10"/>
      <c r="M5" s="10"/>
    </row>
    <row r="6" spans="1:13" x14ac:dyDescent="0.25">
      <c r="A6" s="13"/>
      <c r="B6" s="79" t="s">
        <v>119</v>
      </c>
      <c r="C6" s="14"/>
      <c r="D6" s="14"/>
      <c r="E6" s="14"/>
      <c r="F6" s="14"/>
      <c r="G6" s="14"/>
      <c r="H6" s="14"/>
      <c r="I6" s="14"/>
      <c r="J6" s="14"/>
      <c r="K6" s="14"/>
      <c r="L6" s="14"/>
      <c r="M6" s="15"/>
    </row>
    <row r="7" spans="1:13" x14ac:dyDescent="0.25">
      <c r="A7" s="16"/>
      <c r="B7" s="17" t="s">
        <v>118</v>
      </c>
      <c r="C7" s="18"/>
      <c r="D7" s="18"/>
      <c r="E7" s="18"/>
      <c r="F7" s="18"/>
      <c r="G7" s="18"/>
      <c r="H7" s="18"/>
      <c r="I7" s="18"/>
      <c r="J7" s="18"/>
      <c r="K7" s="18"/>
      <c r="L7" s="18"/>
      <c r="M7" s="19"/>
    </row>
    <row r="8" spans="1:13" ht="15.75" thickBot="1" x14ac:dyDescent="0.3">
      <c r="A8" s="20"/>
      <c r="B8" s="21" t="s">
        <v>32</v>
      </c>
      <c r="C8" s="22"/>
      <c r="D8" s="22"/>
      <c r="E8" s="22"/>
      <c r="F8" s="22"/>
      <c r="G8" s="22"/>
      <c r="H8" s="22"/>
      <c r="I8" s="22"/>
      <c r="J8" s="22"/>
      <c r="K8" s="22"/>
      <c r="L8" s="22"/>
      <c r="M8" s="23"/>
    </row>
    <row r="9" spans="1:13" ht="15.75" thickBot="1" x14ac:dyDescent="0.3">
      <c r="A9" s="24"/>
      <c r="B9" s="25"/>
      <c r="C9" s="6"/>
      <c r="D9" s="6"/>
      <c r="E9" s="6"/>
      <c r="F9" s="6"/>
      <c r="G9" s="6"/>
      <c r="H9" s="6"/>
      <c r="I9" s="6"/>
      <c r="J9" s="6"/>
      <c r="K9" s="6"/>
      <c r="L9" s="6"/>
      <c r="M9" s="7"/>
    </row>
    <row r="10" spans="1:13" x14ac:dyDescent="0.25">
      <c r="A10" s="53" t="s">
        <v>33</v>
      </c>
      <c r="B10" s="54"/>
      <c r="C10" s="54"/>
      <c r="D10" s="54"/>
      <c r="E10" s="54"/>
      <c r="F10" s="54"/>
      <c r="G10" s="55" t="s">
        <v>34</v>
      </c>
      <c r="H10" s="55"/>
      <c r="I10" s="55"/>
      <c r="J10" s="55"/>
      <c r="K10" s="55"/>
      <c r="L10" s="55"/>
      <c r="M10" s="56"/>
    </row>
    <row r="11" spans="1:13" x14ac:dyDescent="0.25">
      <c r="A11" s="57"/>
      <c r="B11" s="58"/>
      <c r="C11" s="58"/>
      <c r="D11" s="58"/>
      <c r="E11" s="58"/>
      <c r="F11" s="58"/>
      <c r="G11" s="26"/>
      <c r="H11" s="26"/>
      <c r="I11" s="26"/>
      <c r="J11" s="26"/>
      <c r="K11" s="26"/>
      <c r="L11" s="26"/>
      <c r="M11" s="27"/>
    </row>
    <row r="12" spans="1:13" ht="14.25" customHeight="1" x14ac:dyDescent="0.25">
      <c r="A12" s="80"/>
      <c r="B12" s="112" t="s">
        <v>112</v>
      </c>
      <c r="C12" s="112"/>
      <c r="D12" s="112"/>
      <c r="E12" s="112"/>
      <c r="F12" s="113"/>
      <c r="G12" s="106" t="s">
        <v>113</v>
      </c>
      <c r="H12" s="107"/>
      <c r="I12" s="107"/>
      <c r="J12" s="107"/>
      <c r="K12" s="107"/>
      <c r="L12" s="107"/>
      <c r="M12" s="108"/>
    </row>
    <row r="13" spans="1:13" ht="15.75" thickBot="1" x14ac:dyDescent="0.3">
      <c r="A13" s="28"/>
      <c r="B13" s="114"/>
      <c r="C13" s="114"/>
      <c r="D13" s="114"/>
      <c r="E13" s="114"/>
      <c r="F13" s="115"/>
      <c r="G13" s="109"/>
      <c r="H13" s="110"/>
      <c r="I13" s="110"/>
      <c r="J13" s="110"/>
      <c r="K13" s="110"/>
      <c r="L13" s="110"/>
      <c r="M13" s="111"/>
    </row>
  </sheetData>
  <mergeCells count="5">
    <mergeCell ref="A10:F10"/>
    <mergeCell ref="G10:M10"/>
    <mergeCell ref="A11:F11"/>
    <mergeCell ref="G12:M13"/>
    <mergeCell ref="B12:F13"/>
  </mergeCells>
  <hyperlinks>
    <hyperlink ref="B12:F13" location="'Requerimientos Servicios'!A1" display="Requerimientos Servicios"/>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20"/>
  <sheetViews>
    <sheetView showGridLines="0" zoomScale="70" zoomScaleNormal="70" workbookViewId="0">
      <selection activeCell="B6" sqref="B6"/>
    </sheetView>
  </sheetViews>
  <sheetFormatPr baseColWidth="10" defaultRowHeight="15" x14ac:dyDescent="0.25"/>
  <cols>
    <col min="1" max="1" width="2.85546875" customWidth="1"/>
    <col min="2" max="2" width="42.85546875" customWidth="1"/>
    <col min="3" max="3" width="24.140625" customWidth="1"/>
    <col min="4" max="4" width="22.85546875" customWidth="1"/>
    <col min="5" max="5" width="20.42578125" customWidth="1"/>
    <col min="6" max="6" width="41.140625" customWidth="1"/>
    <col min="7" max="7" width="24.85546875" customWidth="1"/>
    <col min="8" max="8" width="29.140625" customWidth="1"/>
    <col min="9" max="9" width="22.85546875" customWidth="1"/>
    <col min="10" max="11" width="20.28515625" customWidth="1"/>
    <col min="12" max="12" width="20.140625" customWidth="1"/>
    <col min="13" max="13" width="21.28515625" customWidth="1"/>
    <col min="14" max="14" width="15" customWidth="1"/>
    <col min="15" max="17" width="15.5703125" customWidth="1"/>
    <col min="18" max="18" width="17.42578125" customWidth="1"/>
    <col min="19" max="19" width="23.85546875" customWidth="1"/>
  </cols>
  <sheetData>
    <row r="1" spans="2:19" x14ac:dyDescent="0.25">
      <c r="B1" s="10"/>
      <c r="C1" s="10"/>
      <c r="D1" s="10"/>
      <c r="E1" s="10"/>
      <c r="F1" s="10"/>
      <c r="G1" s="10"/>
      <c r="H1" s="10"/>
      <c r="I1" s="10"/>
    </row>
    <row r="2" spans="2:19" ht="18" x14ac:dyDescent="0.25">
      <c r="B2" s="9" t="s">
        <v>111</v>
      </c>
      <c r="C2" s="12"/>
      <c r="D2" s="9"/>
      <c r="E2" s="10"/>
      <c r="F2" s="10"/>
      <c r="G2" s="9"/>
      <c r="H2" s="10"/>
      <c r="I2" s="10"/>
    </row>
    <row r="3" spans="2:19" x14ac:dyDescent="0.25">
      <c r="B3" s="12" t="s">
        <v>116</v>
      </c>
      <c r="C3" s="12"/>
      <c r="D3" s="12"/>
      <c r="E3" s="10"/>
      <c r="F3" s="10"/>
      <c r="G3" s="12"/>
      <c r="H3" s="10"/>
      <c r="I3" s="10"/>
      <c r="P3" s="2"/>
      <c r="Q3" s="1"/>
      <c r="R3" s="2"/>
      <c r="S3" s="1"/>
    </row>
    <row r="4" spans="2:19" x14ac:dyDescent="0.25">
      <c r="B4" s="12" t="s">
        <v>109</v>
      </c>
      <c r="C4" s="10"/>
      <c r="D4" s="12"/>
      <c r="E4" s="10"/>
      <c r="F4" s="10"/>
      <c r="G4" s="12"/>
      <c r="H4" s="10"/>
      <c r="I4" s="10"/>
      <c r="P4" s="2"/>
      <c r="Q4" s="1"/>
      <c r="R4" s="2"/>
      <c r="S4" s="1"/>
    </row>
    <row r="5" spans="2:19" x14ac:dyDescent="0.25">
      <c r="B5" s="11" t="s">
        <v>110</v>
      </c>
      <c r="C5" s="10"/>
      <c r="D5" s="10"/>
      <c r="E5" s="10"/>
      <c r="F5" s="10"/>
      <c r="G5" s="10"/>
      <c r="H5" s="10"/>
      <c r="I5" s="10"/>
      <c r="P5" s="2"/>
      <c r="Q5" s="1"/>
      <c r="R5" s="2"/>
      <c r="S5" s="1"/>
    </row>
    <row r="6" spans="2:19" x14ac:dyDescent="0.25">
      <c r="P6" s="2"/>
      <c r="Q6" s="1"/>
      <c r="R6" s="2"/>
      <c r="S6" s="1"/>
    </row>
    <row r="7" spans="2:19" ht="21" x14ac:dyDescent="0.25">
      <c r="B7" s="81" t="s">
        <v>97</v>
      </c>
      <c r="C7" s="81"/>
      <c r="D7" s="81"/>
      <c r="E7" s="81"/>
      <c r="F7" s="81"/>
      <c r="G7" s="81"/>
      <c r="H7" s="81"/>
      <c r="I7" s="81"/>
      <c r="P7" s="2"/>
      <c r="Q7" s="1"/>
      <c r="R7" s="2"/>
      <c r="S7" s="1"/>
    </row>
    <row r="9" spans="2:19" ht="18.75" x14ac:dyDescent="0.25">
      <c r="B9" s="82" t="s">
        <v>93</v>
      </c>
      <c r="C9" s="76"/>
      <c r="D9" s="77"/>
      <c r="F9" s="82" t="s">
        <v>94</v>
      </c>
      <c r="G9" s="76"/>
      <c r="H9" s="77"/>
    </row>
    <row r="10" spans="2:19" x14ac:dyDescent="0.25">
      <c r="B10" s="83" t="s">
        <v>36</v>
      </c>
      <c r="C10" s="83" t="s">
        <v>37</v>
      </c>
      <c r="D10" s="83" t="s">
        <v>38</v>
      </c>
      <c r="F10" s="84" t="s">
        <v>36</v>
      </c>
      <c r="G10" s="83" t="s">
        <v>37</v>
      </c>
      <c r="H10" s="83" t="s">
        <v>38</v>
      </c>
    </row>
    <row r="11" spans="2:19" ht="15" customHeight="1" x14ac:dyDescent="0.25">
      <c r="B11" s="29" t="s">
        <v>14</v>
      </c>
      <c r="C11" s="30">
        <v>4</v>
      </c>
      <c r="D11" s="31">
        <f>C11/$C$17</f>
        <v>8.385744234800839E-3</v>
      </c>
      <c r="F11" s="32" t="s">
        <v>3</v>
      </c>
      <c r="G11" s="33">
        <v>111</v>
      </c>
      <c r="H11" s="31">
        <f>G11/$G$14</f>
        <v>0.44578313253012047</v>
      </c>
    </row>
    <row r="12" spans="2:19" x14ac:dyDescent="0.25">
      <c r="B12" s="29" t="s">
        <v>115</v>
      </c>
      <c r="C12" s="30">
        <v>1</v>
      </c>
      <c r="D12" s="31">
        <f t="shared" ref="D12:D16" si="0">C12/$C$17</f>
        <v>2.0964360587002098E-3</v>
      </c>
      <c r="F12" s="32" t="s">
        <v>7</v>
      </c>
      <c r="G12" s="33">
        <v>21</v>
      </c>
      <c r="H12" s="31">
        <f>G12/$G$14</f>
        <v>8.4337349397590355E-2</v>
      </c>
    </row>
    <row r="13" spans="2:19" x14ac:dyDescent="0.25">
      <c r="B13" s="29" t="s">
        <v>6</v>
      </c>
      <c r="C13" s="30">
        <v>145</v>
      </c>
      <c r="D13" s="31">
        <f t="shared" si="0"/>
        <v>0.30398322851153042</v>
      </c>
      <c r="F13" s="32" t="s">
        <v>10</v>
      </c>
      <c r="G13" s="33">
        <v>117</v>
      </c>
      <c r="H13" s="31">
        <f>G13/$G$14</f>
        <v>0.46987951807228917</v>
      </c>
    </row>
    <row r="14" spans="2:19" x14ac:dyDescent="0.25">
      <c r="B14" s="29" t="s">
        <v>12</v>
      </c>
      <c r="C14" s="30">
        <v>41</v>
      </c>
      <c r="D14" s="31">
        <f t="shared" si="0"/>
        <v>8.5953878406708595E-2</v>
      </c>
      <c r="F14" s="85" t="s">
        <v>28</v>
      </c>
      <c r="G14" s="83">
        <f>SUM(G11:G13)</f>
        <v>249</v>
      </c>
      <c r="H14" s="86">
        <f>SUM(H11:H13)</f>
        <v>1</v>
      </c>
    </row>
    <row r="15" spans="2:19" x14ac:dyDescent="0.25">
      <c r="B15" s="29" t="s">
        <v>19</v>
      </c>
      <c r="C15" s="30">
        <v>38</v>
      </c>
      <c r="D15" s="31">
        <f t="shared" si="0"/>
        <v>7.9664570230607967E-2</v>
      </c>
    </row>
    <row r="16" spans="2:19" x14ac:dyDescent="0.25">
      <c r="B16" s="29" t="s">
        <v>2</v>
      </c>
      <c r="C16" s="30">
        <v>248</v>
      </c>
      <c r="D16" s="31">
        <f t="shared" si="0"/>
        <v>0.51991614255765195</v>
      </c>
    </row>
    <row r="17" spans="2:20" x14ac:dyDescent="0.25">
      <c r="B17" s="83" t="s">
        <v>28</v>
      </c>
      <c r="C17" s="83">
        <f>SUM(C11:C16)</f>
        <v>477</v>
      </c>
      <c r="D17" s="86">
        <f>SUM(D11:D16)</f>
        <v>1</v>
      </c>
    </row>
    <row r="19" spans="2:20" x14ac:dyDescent="0.25">
      <c r="B19" s="3"/>
    </row>
    <row r="21" spans="2:20" x14ac:dyDescent="0.25">
      <c r="S21" s="2"/>
      <c r="T21" s="1"/>
    </row>
    <row r="22" spans="2:20" x14ac:dyDescent="0.25">
      <c r="S22" s="2"/>
      <c r="T22" s="1"/>
    </row>
    <row r="23" spans="2:20" x14ac:dyDescent="0.25">
      <c r="S23" s="2"/>
      <c r="T23" s="1"/>
    </row>
    <row r="24" spans="2:20" x14ac:dyDescent="0.25">
      <c r="S24" s="2"/>
      <c r="T24" s="1"/>
    </row>
    <row r="25" spans="2:20" x14ac:dyDescent="0.25">
      <c r="S25" s="2"/>
      <c r="T25" s="1"/>
    </row>
    <row r="56" spans="2:9" ht="21" x14ac:dyDescent="0.35">
      <c r="B56" s="87" t="s">
        <v>98</v>
      </c>
      <c r="C56" s="88"/>
      <c r="D56" s="88"/>
      <c r="E56" s="88"/>
      <c r="F56" s="88"/>
      <c r="G56" s="88"/>
      <c r="H56" s="88"/>
      <c r="I56" s="88"/>
    </row>
    <row r="58" spans="2:9" ht="18.75" x14ac:dyDescent="0.25">
      <c r="B58" s="89" t="s">
        <v>95</v>
      </c>
      <c r="C58" s="78"/>
      <c r="D58" s="78"/>
    </row>
    <row r="59" spans="2:9" x14ac:dyDescent="0.25">
      <c r="B59" s="83" t="s">
        <v>36</v>
      </c>
      <c r="C59" s="83" t="s">
        <v>37</v>
      </c>
      <c r="D59" s="83" t="s">
        <v>38</v>
      </c>
    </row>
    <row r="60" spans="2:9" x14ac:dyDescent="0.25">
      <c r="B60" s="29" t="s">
        <v>26</v>
      </c>
      <c r="C60" s="30">
        <v>1</v>
      </c>
      <c r="D60" s="31">
        <f>C60/$C$72</f>
        <v>4.2372881355932203E-3</v>
      </c>
    </row>
    <row r="61" spans="2:9" x14ac:dyDescent="0.25">
      <c r="B61" s="29" t="s">
        <v>3</v>
      </c>
      <c r="C61" s="30">
        <v>77</v>
      </c>
      <c r="D61" s="31">
        <f t="shared" ref="D61:D71" si="1">C61/$C$72</f>
        <v>0.32627118644067798</v>
      </c>
    </row>
    <row r="62" spans="2:9" x14ac:dyDescent="0.25">
      <c r="B62" s="29" t="s">
        <v>7</v>
      </c>
      <c r="C62" s="30">
        <v>70</v>
      </c>
      <c r="D62" s="31">
        <f t="shared" si="1"/>
        <v>0.29661016949152541</v>
      </c>
    </row>
    <row r="63" spans="2:9" x14ac:dyDescent="0.25">
      <c r="B63" s="29" t="s">
        <v>23</v>
      </c>
      <c r="C63" s="30">
        <v>6</v>
      </c>
      <c r="D63" s="31">
        <f t="shared" si="1"/>
        <v>2.5423728813559324E-2</v>
      </c>
    </row>
    <row r="64" spans="2:9" x14ac:dyDescent="0.25">
      <c r="B64" s="29" t="s">
        <v>9</v>
      </c>
      <c r="C64" s="30">
        <v>41</v>
      </c>
      <c r="D64" s="31">
        <f t="shared" si="1"/>
        <v>0.17372881355932204</v>
      </c>
    </row>
    <row r="65" spans="2:4" x14ac:dyDescent="0.25">
      <c r="B65" s="50" t="s">
        <v>27</v>
      </c>
      <c r="C65" s="30">
        <v>2</v>
      </c>
      <c r="D65" s="31">
        <f t="shared" si="1"/>
        <v>8.4745762711864406E-3</v>
      </c>
    </row>
    <row r="66" spans="2:4" x14ac:dyDescent="0.25">
      <c r="B66" s="50" t="s">
        <v>24</v>
      </c>
      <c r="C66" s="30">
        <v>2</v>
      </c>
      <c r="D66" s="31">
        <f t="shared" si="1"/>
        <v>8.4745762711864406E-3</v>
      </c>
    </row>
    <row r="67" spans="2:4" x14ac:dyDescent="0.25">
      <c r="B67" s="50" t="s">
        <v>21</v>
      </c>
      <c r="C67" s="30">
        <v>11</v>
      </c>
      <c r="D67" s="31">
        <f t="shared" si="1"/>
        <v>4.6610169491525424E-2</v>
      </c>
    </row>
    <row r="68" spans="2:4" x14ac:dyDescent="0.25">
      <c r="B68" s="50" t="s">
        <v>10</v>
      </c>
      <c r="C68" s="30">
        <v>4</v>
      </c>
      <c r="D68" s="31">
        <f t="shared" si="1"/>
        <v>1.6949152542372881E-2</v>
      </c>
    </row>
    <row r="69" spans="2:4" x14ac:dyDescent="0.25">
      <c r="B69" s="50" t="s">
        <v>15</v>
      </c>
      <c r="C69" s="30">
        <v>19</v>
      </c>
      <c r="D69" s="31">
        <f t="shared" si="1"/>
        <v>8.050847457627118E-2</v>
      </c>
    </row>
    <row r="70" spans="2:4" x14ac:dyDescent="0.25">
      <c r="B70" s="50" t="s">
        <v>25</v>
      </c>
      <c r="C70" s="30">
        <v>2</v>
      </c>
      <c r="D70" s="31">
        <f t="shared" si="1"/>
        <v>8.4745762711864406E-3</v>
      </c>
    </row>
    <row r="71" spans="2:4" x14ac:dyDescent="0.25">
      <c r="B71" s="50" t="s">
        <v>114</v>
      </c>
      <c r="C71" s="30">
        <v>1</v>
      </c>
      <c r="D71" s="31">
        <f t="shared" si="1"/>
        <v>4.2372881355932203E-3</v>
      </c>
    </row>
    <row r="72" spans="2:4" x14ac:dyDescent="0.25">
      <c r="B72" s="83" t="s">
        <v>28</v>
      </c>
      <c r="C72" s="83">
        <f>SUM(C60:C71)</f>
        <v>236</v>
      </c>
      <c r="D72" s="86">
        <f>SUM(D60:D71)</f>
        <v>0.99999999999999989</v>
      </c>
    </row>
    <row r="77" spans="2:4" ht="18.75" x14ac:dyDescent="0.25">
      <c r="B77" s="89" t="s">
        <v>96</v>
      </c>
      <c r="C77" s="78"/>
      <c r="D77" s="78"/>
    </row>
    <row r="78" spans="2:4" x14ac:dyDescent="0.25">
      <c r="B78" s="83" t="s">
        <v>36</v>
      </c>
      <c r="C78" s="83" t="s">
        <v>37</v>
      </c>
      <c r="D78" s="83" t="s">
        <v>38</v>
      </c>
    </row>
    <row r="79" spans="2:4" ht="24.75" customHeight="1" x14ac:dyDescent="0.25">
      <c r="B79" s="51" t="s">
        <v>18</v>
      </c>
      <c r="C79" s="30">
        <v>58</v>
      </c>
      <c r="D79" s="31">
        <f t="shared" ref="D79:D86" si="2">C79/$C$87</f>
        <v>0.12159329140461216</v>
      </c>
    </row>
    <row r="80" spans="2:4" ht="53.25" customHeight="1" x14ac:dyDescent="0.25">
      <c r="B80" s="51" t="s">
        <v>16</v>
      </c>
      <c r="C80" s="30">
        <v>22</v>
      </c>
      <c r="D80" s="31">
        <f t="shared" si="2"/>
        <v>4.6121593291404611E-2</v>
      </c>
    </row>
    <row r="81" spans="2:9" ht="30" x14ac:dyDescent="0.25">
      <c r="B81" s="51" t="s">
        <v>11</v>
      </c>
      <c r="C81" s="30">
        <v>93</v>
      </c>
      <c r="D81" s="31">
        <f t="shared" si="2"/>
        <v>0.19496855345911951</v>
      </c>
    </row>
    <row r="82" spans="2:9" ht="30" x14ac:dyDescent="0.25">
      <c r="B82" s="51" t="s">
        <v>17</v>
      </c>
      <c r="C82" s="30">
        <v>11</v>
      </c>
      <c r="D82" s="31">
        <f t="shared" si="2"/>
        <v>2.3060796645702306E-2</v>
      </c>
    </row>
    <row r="83" spans="2:9" x14ac:dyDescent="0.25">
      <c r="B83" s="51" t="s">
        <v>20</v>
      </c>
      <c r="C83" s="30">
        <v>8</v>
      </c>
      <c r="D83" s="31">
        <f t="shared" si="2"/>
        <v>1.6771488469601678E-2</v>
      </c>
    </row>
    <row r="84" spans="2:9" x14ac:dyDescent="0.25">
      <c r="B84" s="51" t="s">
        <v>22</v>
      </c>
      <c r="C84" s="30">
        <v>7</v>
      </c>
      <c r="D84" s="31">
        <f t="shared" si="2"/>
        <v>1.4675052410901468E-2</v>
      </c>
    </row>
    <row r="85" spans="2:9" x14ac:dyDescent="0.25">
      <c r="B85" s="51" t="s">
        <v>4</v>
      </c>
      <c r="C85" s="30">
        <v>136</v>
      </c>
      <c r="D85" s="31">
        <f t="shared" si="2"/>
        <v>0.28511530398322849</v>
      </c>
    </row>
    <row r="86" spans="2:9" x14ac:dyDescent="0.25">
      <c r="B86" s="51" t="s">
        <v>13</v>
      </c>
      <c r="C86" s="30">
        <v>142</v>
      </c>
      <c r="D86" s="31">
        <f t="shared" si="2"/>
        <v>0.2976939203354298</v>
      </c>
    </row>
    <row r="87" spans="2:9" x14ac:dyDescent="0.25">
      <c r="B87" s="83" t="s">
        <v>28</v>
      </c>
      <c r="C87" s="83">
        <f>SUM(C79:C86)</f>
        <v>477</v>
      </c>
      <c r="D87" s="86">
        <f>SUM(D79:D86)</f>
        <v>1</v>
      </c>
    </row>
    <row r="90" spans="2:9" ht="21" x14ac:dyDescent="0.35">
      <c r="B90" s="87" t="s">
        <v>99</v>
      </c>
      <c r="C90" s="88"/>
      <c r="D90" s="88"/>
      <c r="E90" s="88"/>
      <c r="F90" s="88"/>
      <c r="G90" s="88"/>
      <c r="H90" s="88"/>
      <c r="I90" s="88"/>
    </row>
    <row r="93" spans="2:9" x14ac:dyDescent="0.25">
      <c r="B93" s="90" t="s">
        <v>100</v>
      </c>
      <c r="C93" s="63"/>
      <c r="E93" s="90" t="s">
        <v>101</v>
      </c>
      <c r="F93" s="63"/>
      <c r="H93" s="90" t="s">
        <v>102</v>
      </c>
      <c r="I93" s="63"/>
    </row>
    <row r="94" spans="2:9" x14ac:dyDescent="0.25">
      <c r="B94" s="30" t="s">
        <v>1</v>
      </c>
      <c r="C94" s="30">
        <v>366</v>
      </c>
      <c r="E94" s="30" t="s">
        <v>1</v>
      </c>
      <c r="F94" s="30">
        <v>465</v>
      </c>
      <c r="H94" s="30" t="s">
        <v>8</v>
      </c>
      <c r="I94" s="30">
        <v>57</v>
      </c>
    </row>
    <row r="95" spans="2:9" x14ac:dyDescent="0.25">
      <c r="B95" s="30" t="s">
        <v>0</v>
      </c>
      <c r="C95" s="30">
        <v>111</v>
      </c>
      <c r="E95" s="30" t="s">
        <v>0</v>
      </c>
      <c r="F95" s="30">
        <v>12</v>
      </c>
      <c r="H95" s="50" t="s">
        <v>5</v>
      </c>
      <c r="I95" s="30">
        <v>420</v>
      </c>
    </row>
    <row r="96" spans="2:9" x14ac:dyDescent="0.25">
      <c r="B96" s="83" t="s">
        <v>28</v>
      </c>
      <c r="C96" s="83">
        <f>SUM(C94:C95)</f>
        <v>477</v>
      </c>
      <c r="E96" s="83" t="s">
        <v>28</v>
      </c>
      <c r="F96" s="83">
        <f>SUM(F94:F95)</f>
        <v>477</v>
      </c>
      <c r="H96" s="91" t="s">
        <v>28</v>
      </c>
      <c r="I96" s="83">
        <f>SUM(I94:I95)</f>
        <v>477</v>
      </c>
    </row>
    <row r="98" ht="15.75" customHeight="1" x14ac:dyDescent="0.25"/>
    <row r="115" spans="2:15" ht="21" x14ac:dyDescent="0.25">
      <c r="B115" s="81" t="s">
        <v>44</v>
      </c>
      <c r="C115" s="81"/>
      <c r="D115" s="81"/>
      <c r="E115" s="81"/>
      <c r="F115" s="81"/>
      <c r="G115" s="81"/>
      <c r="H115" s="81"/>
      <c r="I115" s="81"/>
      <c r="J115" s="81"/>
      <c r="K115" s="81"/>
      <c r="L115" s="81"/>
      <c r="M115" s="81"/>
      <c r="N115" s="81"/>
      <c r="O115" s="81"/>
    </row>
    <row r="117" spans="2:15" x14ac:dyDescent="0.25">
      <c r="B117" s="92" t="s">
        <v>35</v>
      </c>
      <c r="C117" s="93" t="s">
        <v>45</v>
      </c>
      <c r="D117" s="94" t="s">
        <v>46</v>
      </c>
      <c r="E117" s="72"/>
      <c r="F117" s="72"/>
      <c r="G117" s="72"/>
      <c r="H117" s="72"/>
      <c r="I117" s="72"/>
      <c r="J117" s="72"/>
      <c r="K117" s="72"/>
      <c r="L117" s="72"/>
      <c r="M117" s="72"/>
      <c r="N117" s="72"/>
      <c r="O117" s="72"/>
    </row>
    <row r="118" spans="2:15" x14ac:dyDescent="0.25">
      <c r="B118" s="70"/>
      <c r="C118" s="71"/>
      <c r="D118" s="95" t="s">
        <v>47</v>
      </c>
      <c r="E118" s="95" t="s">
        <v>48</v>
      </c>
      <c r="F118" s="95" t="s">
        <v>49</v>
      </c>
      <c r="G118" s="95" t="s">
        <v>50</v>
      </c>
      <c r="H118" s="95" t="s">
        <v>51</v>
      </c>
      <c r="I118" s="95" t="s">
        <v>52</v>
      </c>
      <c r="J118" s="95" t="s">
        <v>53</v>
      </c>
      <c r="K118" s="95" t="s">
        <v>54</v>
      </c>
      <c r="L118" s="95" t="s">
        <v>55</v>
      </c>
      <c r="M118" s="95" t="s">
        <v>56</v>
      </c>
      <c r="N118" s="95" t="s">
        <v>57</v>
      </c>
      <c r="O118" s="95" t="s">
        <v>58</v>
      </c>
    </row>
    <row r="119" spans="2:15" s="38" customFormat="1" x14ac:dyDescent="0.25">
      <c r="B119" s="68" t="s">
        <v>39</v>
      </c>
      <c r="C119" s="34" t="s">
        <v>40</v>
      </c>
      <c r="D119" s="35">
        <v>532</v>
      </c>
      <c r="E119" s="35">
        <v>214</v>
      </c>
      <c r="F119" s="30">
        <v>655</v>
      </c>
      <c r="G119" s="36">
        <v>707</v>
      </c>
      <c r="H119" s="35">
        <v>1667</v>
      </c>
      <c r="I119" s="36">
        <v>1684</v>
      </c>
      <c r="J119" s="36">
        <v>1253</v>
      </c>
      <c r="K119" s="36">
        <v>1221</v>
      </c>
      <c r="L119" s="30">
        <v>1120</v>
      </c>
      <c r="M119" s="30">
        <v>1018</v>
      </c>
      <c r="N119" s="30">
        <v>835</v>
      </c>
      <c r="O119" s="37">
        <f>SUM(D119:N119)</f>
        <v>10906</v>
      </c>
    </row>
    <row r="120" spans="2:15" s="38" customFormat="1" x14ac:dyDescent="0.25">
      <c r="B120" s="68"/>
      <c r="C120" s="34" t="s">
        <v>41</v>
      </c>
      <c r="D120" s="35">
        <v>461</v>
      </c>
      <c r="E120" s="35">
        <v>97</v>
      </c>
      <c r="F120" s="30">
        <v>91</v>
      </c>
      <c r="G120" s="36">
        <v>125</v>
      </c>
      <c r="H120" s="35">
        <v>155</v>
      </c>
      <c r="I120" s="36">
        <v>144</v>
      </c>
      <c r="J120" s="36">
        <v>55</v>
      </c>
      <c r="K120" s="36">
        <v>50</v>
      </c>
      <c r="L120" s="30">
        <v>41</v>
      </c>
      <c r="M120" s="30">
        <v>42</v>
      </c>
      <c r="N120" s="30">
        <v>37</v>
      </c>
      <c r="O120" s="37">
        <f>SUM(D120:N120)</f>
        <v>1298</v>
      </c>
    </row>
    <row r="121" spans="2:15" s="38" customFormat="1" x14ac:dyDescent="0.25">
      <c r="B121" s="68"/>
      <c r="C121" s="34" t="s">
        <v>42</v>
      </c>
      <c r="D121" s="35">
        <v>999</v>
      </c>
      <c r="E121" s="35">
        <v>603</v>
      </c>
      <c r="F121" s="30">
        <v>1195</v>
      </c>
      <c r="G121" s="36">
        <v>1283</v>
      </c>
      <c r="H121" s="35">
        <v>2444</v>
      </c>
      <c r="I121" s="36">
        <v>2524</v>
      </c>
      <c r="J121" s="36">
        <v>1543</v>
      </c>
      <c r="K121" s="36">
        <v>1802</v>
      </c>
      <c r="L121" s="30">
        <v>1484</v>
      </c>
      <c r="M121" s="30">
        <v>1370</v>
      </c>
      <c r="N121" s="30">
        <v>1392</v>
      </c>
      <c r="O121" s="37">
        <f>SUM(D121:N121)</f>
        <v>16639</v>
      </c>
    </row>
    <row r="122" spans="2:15" s="38" customFormat="1" x14ac:dyDescent="0.25">
      <c r="B122" s="68"/>
      <c r="C122" s="34" t="s">
        <v>43</v>
      </c>
      <c r="D122" s="39">
        <v>4</v>
      </c>
      <c r="E122" s="39">
        <v>1</v>
      </c>
      <c r="F122" s="30">
        <v>2</v>
      </c>
      <c r="G122" s="36">
        <v>3</v>
      </c>
      <c r="H122" s="39">
        <v>5</v>
      </c>
      <c r="I122" s="36">
        <v>7</v>
      </c>
      <c r="J122" s="36">
        <v>10</v>
      </c>
      <c r="K122" s="36">
        <v>1</v>
      </c>
      <c r="L122" s="30">
        <v>4</v>
      </c>
      <c r="M122" s="30">
        <v>2</v>
      </c>
      <c r="N122" s="30">
        <v>2</v>
      </c>
      <c r="O122" s="37">
        <f>SUM(D122:N122)</f>
        <v>41</v>
      </c>
    </row>
    <row r="123" spans="2:15" s="38" customFormat="1" x14ac:dyDescent="0.25">
      <c r="B123" s="96" t="s">
        <v>58</v>
      </c>
      <c r="C123" s="69"/>
      <c r="D123" s="97">
        <f t="shared" ref="D123:O123" si="3">SUM(D119:D122)</f>
        <v>1996</v>
      </c>
      <c r="E123" s="97">
        <f t="shared" si="3"/>
        <v>915</v>
      </c>
      <c r="F123" s="97">
        <f t="shared" si="3"/>
        <v>1943</v>
      </c>
      <c r="G123" s="97">
        <f t="shared" si="3"/>
        <v>2118</v>
      </c>
      <c r="H123" s="97">
        <f t="shared" si="3"/>
        <v>4271</v>
      </c>
      <c r="I123" s="97">
        <f t="shared" si="3"/>
        <v>4359</v>
      </c>
      <c r="J123" s="97">
        <f t="shared" si="3"/>
        <v>2861</v>
      </c>
      <c r="K123" s="97">
        <f t="shared" si="3"/>
        <v>3074</v>
      </c>
      <c r="L123" s="97">
        <f t="shared" si="3"/>
        <v>2649</v>
      </c>
      <c r="M123" s="97">
        <f t="shared" si="3"/>
        <v>2432</v>
      </c>
      <c r="N123" s="97">
        <f t="shared" si="3"/>
        <v>2266</v>
      </c>
      <c r="O123" s="97">
        <f t="shared" si="3"/>
        <v>28884</v>
      </c>
    </row>
    <row r="126" spans="2:15" ht="21" x14ac:dyDescent="0.25">
      <c r="B126" s="81" t="s">
        <v>59</v>
      </c>
      <c r="C126" s="81"/>
      <c r="D126" s="81"/>
      <c r="E126" s="81"/>
      <c r="F126" s="81"/>
      <c r="G126" s="81"/>
      <c r="H126" s="81"/>
      <c r="I126" s="81"/>
      <c r="J126" s="81"/>
      <c r="K126" s="81"/>
      <c r="L126" s="81"/>
      <c r="M126" s="81"/>
      <c r="N126" s="81"/>
      <c r="O126" s="81"/>
    </row>
    <row r="129" spans="2:15" x14ac:dyDescent="0.25">
      <c r="B129" s="92" t="s">
        <v>35</v>
      </c>
      <c r="C129" s="93" t="s">
        <v>45</v>
      </c>
      <c r="D129" s="94" t="s">
        <v>60</v>
      </c>
      <c r="E129" s="72"/>
      <c r="F129" s="72"/>
      <c r="G129" s="72"/>
      <c r="H129" s="72"/>
      <c r="I129" s="72"/>
      <c r="J129" s="72"/>
      <c r="K129" s="72"/>
      <c r="L129" s="72"/>
      <c r="M129" s="72"/>
      <c r="N129" s="72"/>
      <c r="O129" s="72"/>
    </row>
    <row r="130" spans="2:15" x14ac:dyDescent="0.25">
      <c r="B130" s="70"/>
      <c r="C130" s="71"/>
      <c r="D130" s="95" t="s">
        <v>47</v>
      </c>
      <c r="E130" s="95" t="s">
        <v>48</v>
      </c>
      <c r="F130" s="95" t="s">
        <v>49</v>
      </c>
      <c r="G130" s="95" t="s">
        <v>50</v>
      </c>
      <c r="H130" s="95" t="s">
        <v>51</v>
      </c>
      <c r="I130" s="95" t="s">
        <v>52</v>
      </c>
      <c r="J130" s="95" t="s">
        <v>53</v>
      </c>
      <c r="K130" s="95" t="s">
        <v>54</v>
      </c>
      <c r="L130" s="95" t="s">
        <v>55</v>
      </c>
      <c r="M130" s="95" t="s">
        <v>56</v>
      </c>
      <c r="N130" s="95" t="s">
        <v>57</v>
      </c>
      <c r="O130" s="95" t="s">
        <v>58</v>
      </c>
    </row>
    <row r="131" spans="2:15" s="38" customFormat="1" x14ac:dyDescent="0.25">
      <c r="B131" s="68" t="s">
        <v>39</v>
      </c>
      <c r="C131" s="34" t="s">
        <v>40</v>
      </c>
      <c r="D131" s="35">
        <v>772</v>
      </c>
      <c r="E131" s="35">
        <v>722</v>
      </c>
      <c r="F131" s="30">
        <v>862</v>
      </c>
      <c r="G131" s="36">
        <v>792</v>
      </c>
      <c r="H131" s="35">
        <v>872</v>
      </c>
      <c r="I131" s="36">
        <v>925</v>
      </c>
      <c r="J131" s="36">
        <v>669</v>
      </c>
      <c r="K131" s="36">
        <v>602</v>
      </c>
      <c r="L131" s="64">
        <v>475</v>
      </c>
      <c r="M131" s="64">
        <v>477</v>
      </c>
      <c r="N131" s="64"/>
      <c r="O131" s="73">
        <f>SUM(D135:N135)</f>
        <v>15861</v>
      </c>
    </row>
    <row r="132" spans="2:15" s="38" customFormat="1" x14ac:dyDescent="0.25">
      <c r="B132" s="68"/>
      <c r="C132" s="34" t="s">
        <v>41</v>
      </c>
      <c r="D132" s="35">
        <v>123</v>
      </c>
      <c r="E132" s="35">
        <v>146</v>
      </c>
      <c r="F132" s="30">
        <v>106</v>
      </c>
      <c r="G132" s="36">
        <v>134</v>
      </c>
      <c r="H132" s="35">
        <v>68</v>
      </c>
      <c r="I132" s="36">
        <v>159</v>
      </c>
      <c r="J132" s="36">
        <v>102</v>
      </c>
      <c r="K132" s="36">
        <v>15</v>
      </c>
      <c r="L132" s="65"/>
      <c r="M132" s="65"/>
      <c r="N132" s="65"/>
      <c r="O132" s="74"/>
    </row>
    <row r="133" spans="2:15" s="38" customFormat="1" x14ac:dyDescent="0.25">
      <c r="B133" s="68"/>
      <c r="C133" s="34" t="s">
        <v>42</v>
      </c>
      <c r="D133" s="35">
        <v>905</v>
      </c>
      <c r="E133" s="35">
        <v>770</v>
      </c>
      <c r="F133" s="30">
        <v>1118</v>
      </c>
      <c r="G133" s="36">
        <v>1422</v>
      </c>
      <c r="H133" s="35">
        <v>900</v>
      </c>
      <c r="I133" s="36">
        <v>977</v>
      </c>
      <c r="J133" s="36">
        <v>920</v>
      </c>
      <c r="K133" s="36">
        <v>809</v>
      </c>
      <c r="L133" s="65"/>
      <c r="M133" s="65"/>
      <c r="N133" s="65"/>
      <c r="O133" s="74"/>
    </row>
    <row r="134" spans="2:15" s="38" customFormat="1" x14ac:dyDescent="0.25">
      <c r="B134" s="68"/>
      <c r="C134" s="34" t="s">
        <v>43</v>
      </c>
      <c r="D134" s="39">
        <v>1</v>
      </c>
      <c r="E134" s="39">
        <v>4</v>
      </c>
      <c r="F134" s="30">
        <v>0</v>
      </c>
      <c r="G134" s="36">
        <v>1</v>
      </c>
      <c r="H134" s="39">
        <v>3</v>
      </c>
      <c r="I134" s="36">
        <v>5</v>
      </c>
      <c r="J134" s="36">
        <v>3</v>
      </c>
      <c r="K134" s="36">
        <v>2</v>
      </c>
      <c r="L134" s="66"/>
      <c r="M134" s="66"/>
      <c r="N134" s="66"/>
      <c r="O134" s="75"/>
    </row>
    <row r="135" spans="2:15" s="38" customFormat="1" x14ac:dyDescent="0.25">
      <c r="B135" s="96" t="s">
        <v>58</v>
      </c>
      <c r="C135" s="69"/>
      <c r="D135" s="97">
        <f t="shared" ref="D135:O135" si="4">SUM(D131:D134)</f>
        <v>1801</v>
      </c>
      <c r="E135" s="97">
        <f t="shared" si="4"/>
        <v>1642</v>
      </c>
      <c r="F135" s="97">
        <f t="shared" si="4"/>
        <v>2086</v>
      </c>
      <c r="G135" s="97">
        <f t="shared" si="4"/>
        <v>2349</v>
      </c>
      <c r="H135" s="97">
        <f t="shared" si="4"/>
        <v>1843</v>
      </c>
      <c r="I135" s="97">
        <f t="shared" si="4"/>
        <v>2066</v>
      </c>
      <c r="J135" s="97">
        <f t="shared" si="4"/>
        <v>1694</v>
      </c>
      <c r="K135" s="97">
        <f t="shared" si="4"/>
        <v>1428</v>
      </c>
      <c r="L135" s="97">
        <f t="shared" si="4"/>
        <v>475</v>
      </c>
      <c r="M135" s="97">
        <f t="shared" si="4"/>
        <v>477</v>
      </c>
      <c r="N135" s="97">
        <f t="shared" si="4"/>
        <v>0</v>
      </c>
      <c r="O135" s="97">
        <f t="shared" si="4"/>
        <v>15861</v>
      </c>
    </row>
    <row r="136" spans="2:15" x14ac:dyDescent="0.25">
      <c r="B136" s="3" t="s">
        <v>106</v>
      </c>
      <c r="C136" s="3"/>
      <c r="D136" s="3"/>
    </row>
    <row r="164" spans="2:15" ht="21" x14ac:dyDescent="0.25">
      <c r="B164" s="81" t="s">
        <v>61</v>
      </c>
      <c r="C164" s="81"/>
      <c r="D164" s="81"/>
      <c r="E164" s="81"/>
      <c r="F164" s="81"/>
      <c r="G164" s="81"/>
      <c r="H164" s="81"/>
      <c r="I164" s="81"/>
      <c r="J164" s="81"/>
      <c r="K164" s="81"/>
      <c r="L164" s="81"/>
      <c r="M164" s="81"/>
      <c r="N164" s="81"/>
      <c r="O164" s="81"/>
    </row>
    <row r="166" spans="2:15" x14ac:dyDescent="0.25">
      <c r="B166" s="98" t="s">
        <v>62</v>
      </c>
      <c r="C166" s="99" t="s">
        <v>63</v>
      </c>
      <c r="D166" s="67"/>
      <c r="E166" s="67"/>
      <c r="F166" s="67"/>
      <c r="G166" s="67"/>
      <c r="H166" s="67"/>
      <c r="I166" s="67"/>
      <c r="J166" s="67"/>
      <c r="K166" s="67"/>
      <c r="L166" s="67"/>
      <c r="M166" s="67"/>
    </row>
    <row r="167" spans="2:15" x14ac:dyDescent="0.25">
      <c r="B167" s="61"/>
      <c r="C167" s="95">
        <v>2010</v>
      </c>
      <c r="D167" s="95">
        <v>2011</v>
      </c>
      <c r="E167" s="95">
        <v>2012</v>
      </c>
      <c r="F167" s="95">
        <v>2013</v>
      </c>
      <c r="G167" s="95">
        <v>2014</v>
      </c>
      <c r="H167" s="95">
        <v>2015</v>
      </c>
      <c r="I167" s="95">
        <v>2016</v>
      </c>
      <c r="J167" s="95">
        <v>2018</v>
      </c>
      <c r="K167" s="95">
        <v>2019</v>
      </c>
      <c r="L167" s="95">
        <v>2020</v>
      </c>
      <c r="M167" s="95">
        <v>2021</v>
      </c>
    </row>
    <row r="168" spans="2:15" x14ac:dyDescent="0.25">
      <c r="B168" s="40" t="s">
        <v>40</v>
      </c>
      <c r="C168" s="41">
        <v>142</v>
      </c>
      <c r="D168" s="41">
        <v>156</v>
      </c>
      <c r="E168" s="42">
        <v>332</v>
      </c>
      <c r="F168" s="42">
        <v>266</v>
      </c>
      <c r="G168" s="43">
        <v>374</v>
      </c>
      <c r="H168" s="41">
        <v>155</v>
      </c>
      <c r="I168" s="41">
        <v>75</v>
      </c>
      <c r="J168" s="41">
        <v>652</v>
      </c>
      <c r="K168" s="41">
        <v>5938</v>
      </c>
      <c r="L168" s="41">
        <v>12614</v>
      </c>
      <c r="M168" s="41">
        <f>O131</f>
        <v>15861</v>
      </c>
    </row>
    <row r="169" spans="2:15" x14ac:dyDescent="0.25">
      <c r="B169" s="40" t="s">
        <v>41</v>
      </c>
      <c r="C169" s="41">
        <v>48400</v>
      </c>
      <c r="D169" s="41">
        <v>55559</v>
      </c>
      <c r="E169" s="42">
        <v>83699</v>
      </c>
      <c r="F169" s="42">
        <v>77651</v>
      </c>
      <c r="G169" s="43">
        <v>63982</v>
      </c>
      <c r="H169" s="41">
        <v>77247</v>
      </c>
      <c r="I169" s="41">
        <v>17519</v>
      </c>
      <c r="J169" s="41">
        <v>2106</v>
      </c>
      <c r="K169" s="41">
        <v>5968</v>
      </c>
      <c r="L169" s="41">
        <v>1375</v>
      </c>
      <c r="M169" s="41">
        <f>O132</f>
        <v>0</v>
      </c>
    </row>
    <row r="170" spans="2:15" x14ac:dyDescent="0.25">
      <c r="B170" s="40" t="s">
        <v>42</v>
      </c>
      <c r="C170" s="41">
        <v>4826</v>
      </c>
      <c r="D170" s="41">
        <v>8423</v>
      </c>
      <c r="E170" s="42">
        <v>22915</v>
      </c>
      <c r="F170" s="42">
        <v>66196</v>
      </c>
      <c r="G170" s="43">
        <v>43654</v>
      </c>
      <c r="H170" s="41">
        <v>34212</v>
      </c>
      <c r="I170" s="41">
        <v>12162</v>
      </c>
      <c r="J170" s="41">
        <v>13494</v>
      </c>
      <c r="K170" s="41">
        <v>8892</v>
      </c>
      <c r="L170" s="41">
        <v>18811</v>
      </c>
      <c r="M170" s="41">
        <f>O133</f>
        <v>0</v>
      </c>
    </row>
    <row r="171" spans="2:15" x14ac:dyDescent="0.25">
      <c r="B171" s="40" t="s">
        <v>43</v>
      </c>
      <c r="C171" s="41">
        <v>124</v>
      </c>
      <c r="D171" s="41">
        <v>153</v>
      </c>
      <c r="E171" s="42">
        <v>166</v>
      </c>
      <c r="F171" s="42">
        <v>128</v>
      </c>
      <c r="G171" s="43">
        <v>76</v>
      </c>
      <c r="H171" s="41">
        <v>53</v>
      </c>
      <c r="I171" s="41">
        <v>21</v>
      </c>
      <c r="J171" s="41">
        <v>56</v>
      </c>
      <c r="K171" s="41">
        <v>42</v>
      </c>
      <c r="L171" s="41">
        <v>45</v>
      </c>
      <c r="M171" s="41">
        <f>O134</f>
        <v>0</v>
      </c>
    </row>
    <row r="172" spans="2:15" x14ac:dyDescent="0.25">
      <c r="B172" s="100"/>
      <c r="C172" s="101">
        <f t="shared" ref="C172:J172" si="5">SUM(C168:C171)</f>
        <v>53492</v>
      </c>
      <c r="D172" s="101">
        <f t="shared" si="5"/>
        <v>64291</v>
      </c>
      <c r="E172" s="101">
        <f t="shared" si="5"/>
        <v>107112</v>
      </c>
      <c r="F172" s="101">
        <f t="shared" si="5"/>
        <v>144241</v>
      </c>
      <c r="G172" s="101">
        <f t="shared" si="5"/>
        <v>108086</v>
      </c>
      <c r="H172" s="101">
        <f t="shared" si="5"/>
        <v>111667</v>
      </c>
      <c r="I172" s="101">
        <f t="shared" si="5"/>
        <v>29777</v>
      </c>
      <c r="J172" s="101">
        <f t="shared" si="5"/>
        <v>16308</v>
      </c>
      <c r="K172" s="101">
        <f>SUM(K168:K171)</f>
        <v>20840</v>
      </c>
      <c r="L172" s="101">
        <f>SUM(L168:L171)</f>
        <v>32845</v>
      </c>
      <c r="M172" s="101">
        <f>SUM(M168:M171)</f>
        <v>15861</v>
      </c>
    </row>
    <row r="173" spans="2:15" x14ac:dyDescent="0.25">
      <c r="C173" s="44"/>
      <c r="D173" s="44"/>
      <c r="E173" s="44"/>
      <c r="F173" s="44"/>
      <c r="G173" s="44"/>
      <c r="H173" s="44"/>
      <c r="I173" s="44"/>
      <c r="J173" s="44"/>
    </row>
    <row r="174" spans="2:15" s="45" customFormat="1" ht="30" x14ac:dyDescent="0.25">
      <c r="B174" s="98" t="s">
        <v>64</v>
      </c>
      <c r="C174" s="95" t="s">
        <v>65</v>
      </c>
      <c r="D174" s="95" t="s">
        <v>66</v>
      </c>
      <c r="E174" s="95" t="s">
        <v>67</v>
      </c>
      <c r="F174" s="95" t="s">
        <v>68</v>
      </c>
      <c r="G174" s="95" t="s">
        <v>69</v>
      </c>
      <c r="H174" s="95" t="s">
        <v>70</v>
      </c>
      <c r="I174" s="95" t="s">
        <v>71</v>
      </c>
      <c r="J174" s="95">
        <v>2018</v>
      </c>
      <c r="K174" s="95">
        <v>2019</v>
      </c>
      <c r="L174" s="95">
        <v>2020</v>
      </c>
      <c r="M174" s="95" t="s">
        <v>117</v>
      </c>
    </row>
    <row r="175" spans="2:15" s="45" customFormat="1" ht="15.75" x14ac:dyDescent="0.25">
      <c r="B175" s="61"/>
      <c r="C175" s="46">
        <f>C172</f>
        <v>53492</v>
      </c>
      <c r="D175" s="46">
        <f>D172</f>
        <v>64291</v>
      </c>
      <c r="E175" s="46">
        <f t="shared" ref="E175:I175" si="6">E172</f>
        <v>107112</v>
      </c>
      <c r="F175" s="46">
        <f t="shared" si="6"/>
        <v>144241</v>
      </c>
      <c r="G175" s="46">
        <f t="shared" si="6"/>
        <v>108086</v>
      </c>
      <c r="H175" s="46">
        <f t="shared" si="6"/>
        <v>111667</v>
      </c>
      <c r="I175" s="46">
        <f t="shared" si="6"/>
        <v>29777</v>
      </c>
      <c r="J175" s="46">
        <f>J172</f>
        <v>16308</v>
      </c>
      <c r="K175" s="47">
        <f>K172</f>
        <v>20840</v>
      </c>
      <c r="L175" s="47">
        <f>L172</f>
        <v>32845</v>
      </c>
      <c r="M175" s="47">
        <f>M172</f>
        <v>15861</v>
      </c>
    </row>
    <row r="199" spans="2:15" ht="21" x14ac:dyDescent="0.35">
      <c r="B199" s="102" t="s">
        <v>72</v>
      </c>
      <c r="C199" s="102"/>
      <c r="D199" s="102"/>
      <c r="E199" s="102"/>
      <c r="F199" s="102"/>
      <c r="G199" s="102"/>
      <c r="H199" s="102"/>
      <c r="I199" s="102"/>
      <c r="J199" s="102"/>
      <c r="K199" s="102"/>
      <c r="L199" s="102"/>
      <c r="M199" s="102"/>
      <c r="N199" s="102"/>
      <c r="O199" s="102"/>
    </row>
    <row r="202" spans="2:15" x14ac:dyDescent="0.25">
      <c r="B202" s="98" t="s">
        <v>62</v>
      </c>
      <c r="C202" s="103" t="s">
        <v>73</v>
      </c>
      <c r="D202" s="59"/>
      <c r="E202" s="59"/>
      <c r="F202" s="59"/>
      <c r="G202" s="59"/>
      <c r="H202" s="59"/>
      <c r="I202" s="59"/>
      <c r="J202" s="59"/>
      <c r="K202" s="59"/>
      <c r="L202" s="60"/>
    </row>
    <row r="203" spans="2:15" x14ac:dyDescent="0.25">
      <c r="B203" s="61"/>
      <c r="C203" s="95" t="s">
        <v>74</v>
      </c>
      <c r="D203" s="95" t="s">
        <v>75</v>
      </c>
      <c r="E203" s="95" t="s">
        <v>76</v>
      </c>
      <c r="F203" s="95" t="s">
        <v>77</v>
      </c>
      <c r="G203" s="95" t="s">
        <v>78</v>
      </c>
      <c r="H203" s="95" t="s">
        <v>79</v>
      </c>
      <c r="I203" s="95" t="s">
        <v>80</v>
      </c>
      <c r="J203" s="95" t="s">
        <v>81</v>
      </c>
      <c r="K203" s="95" t="s">
        <v>58</v>
      </c>
      <c r="L203" s="95" t="s">
        <v>84</v>
      </c>
    </row>
    <row r="204" spans="2:15" x14ac:dyDescent="0.25">
      <c r="B204" s="40" t="s">
        <v>85</v>
      </c>
      <c r="C204" s="30">
        <v>1189</v>
      </c>
      <c r="D204" s="41">
        <v>1089</v>
      </c>
      <c r="E204" s="30">
        <v>1359</v>
      </c>
      <c r="F204" s="42">
        <v>1679</v>
      </c>
      <c r="G204" s="43">
        <v>1237</v>
      </c>
      <c r="H204" s="41">
        <v>1274</v>
      </c>
      <c r="I204" s="41">
        <v>1274</v>
      </c>
      <c r="J204" s="41">
        <v>933</v>
      </c>
      <c r="K204" s="48">
        <f ca="1">SUM(C204:M204)</f>
        <v>11065</v>
      </c>
      <c r="L204" s="49">
        <f t="shared" ref="L204:L211" ca="1" si="7">K204/$K$212</f>
        <v>0.65184094256259206</v>
      </c>
    </row>
    <row r="205" spans="2:15" x14ac:dyDescent="0.25">
      <c r="B205" s="40" t="s">
        <v>86</v>
      </c>
      <c r="C205" s="41">
        <v>0</v>
      </c>
      <c r="D205" s="41">
        <v>0</v>
      </c>
      <c r="E205" s="30">
        <v>0</v>
      </c>
      <c r="F205" s="42">
        <v>0</v>
      </c>
      <c r="G205" s="43">
        <v>0</v>
      </c>
      <c r="H205" s="41">
        <v>0</v>
      </c>
      <c r="I205" s="41">
        <v>0</v>
      </c>
      <c r="J205" s="41">
        <v>0</v>
      </c>
      <c r="K205" s="48">
        <f ca="1">SUM(C205:M205)</f>
        <v>0</v>
      </c>
      <c r="L205" s="49">
        <f t="shared" ca="1" si="7"/>
        <v>0</v>
      </c>
    </row>
    <row r="206" spans="2:15" x14ac:dyDescent="0.25">
      <c r="B206" s="40" t="s">
        <v>87</v>
      </c>
      <c r="C206" s="41">
        <v>50</v>
      </c>
      <c r="D206" s="41">
        <v>38</v>
      </c>
      <c r="E206" s="30">
        <v>50</v>
      </c>
      <c r="F206" s="42">
        <v>52</v>
      </c>
      <c r="G206" s="43">
        <v>44</v>
      </c>
      <c r="H206" s="41">
        <v>54</v>
      </c>
      <c r="I206" s="41">
        <v>54</v>
      </c>
      <c r="J206" s="41">
        <v>37</v>
      </c>
      <c r="K206" s="48">
        <f ca="1">SUM(C206:M206)</f>
        <v>421</v>
      </c>
      <c r="L206" s="49">
        <f t="shared" ca="1" si="7"/>
        <v>2.480117820324006E-2</v>
      </c>
    </row>
    <row r="207" spans="2:15" x14ac:dyDescent="0.25">
      <c r="B207" s="40" t="s">
        <v>88</v>
      </c>
      <c r="C207" s="41">
        <v>44</v>
      </c>
      <c r="D207" s="41">
        <v>36</v>
      </c>
      <c r="E207" s="30">
        <v>55</v>
      </c>
      <c r="F207" s="42">
        <v>41</v>
      </c>
      <c r="G207" s="43">
        <v>55</v>
      </c>
      <c r="H207" s="41">
        <v>37</v>
      </c>
      <c r="I207" s="41">
        <v>37</v>
      </c>
      <c r="J207" s="41">
        <v>28</v>
      </c>
      <c r="K207" s="48">
        <f ca="1">SUM(C207:M207)</f>
        <v>405</v>
      </c>
      <c r="L207" s="49">
        <f t="shared" ca="1" si="7"/>
        <v>2.3858615611192929E-2</v>
      </c>
    </row>
    <row r="208" spans="2:15" x14ac:dyDescent="0.25">
      <c r="B208" s="40" t="s">
        <v>89</v>
      </c>
      <c r="C208" s="41">
        <v>453</v>
      </c>
      <c r="D208" s="41">
        <v>418</v>
      </c>
      <c r="E208" s="30">
        <v>544</v>
      </c>
      <c r="F208" s="42">
        <v>508</v>
      </c>
      <c r="G208" s="43">
        <v>402</v>
      </c>
      <c r="H208" s="41">
        <v>584</v>
      </c>
      <c r="I208" s="41">
        <v>584</v>
      </c>
      <c r="J208" s="41">
        <v>345</v>
      </c>
      <c r="K208" s="48">
        <f ca="1">SUM(C208:M208)</f>
        <v>4328</v>
      </c>
      <c r="L208" s="49">
        <f t="shared" ca="1" si="7"/>
        <v>0.25496318114874816</v>
      </c>
    </row>
    <row r="209" spans="2:12" x14ac:dyDescent="0.25">
      <c r="B209" s="40" t="s">
        <v>90</v>
      </c>
      <c r="C209" s="41">
        <v>22</v>
      </c>
      <c r="D209" s="41">
        <v>16</v>
      </c>
      <c r="E209" s="30">
        <v>30</v>
      </c>
      <c r="F209" s="42">
        <v>22</v>
      </c>
      <c r="G209" s="43">
        <v>35</v>
      </c>
      <c r="H209" s="41">
        <v>52</v>
      </c>
      <c r="I209" s="41">
        <v>52</v>
      </c>
      <c r="J209" s="41">
        <v>14</v>
      </c>
      <c r="K209" s="48">
        <f ca="1">SUM(C209:M209)</f>
        <v>274</v>
      </c>
      <c r="L209" s="49">
        <f t="shared" ca="1" si="7"/>
        <v>1.6141384388807068E-2</v>
      </c>
    </row>
    <row r="210" spans="2:12" x14ac:dyDescent="0.25">
      <c r="B210" s="40" t="s">
        <v>91</v>
      </c>
      <c r="C210" s="41">
        <v>43</v>
      </c>
      <c r="D210" s="41">
        <v>40</v>
      </c>
      <c r="E210" s="30">
        <v>47</v>
      </c>
      <c r="F210" s="42">
        <v>42</v>
      </c>
      <c r="G210" s="43">
        <v>68</v>
      </c>
      <c r="H210" s="41">
        <v>57</v>
      </c>
      <c r="I210" s="41">
        <v>57</v>
      </c>
      <c r="J210" s="41">
        <v>67</v>
      </c>
      <c r="K210" s="48">
        <f ca="1">SUM(C210:M210)</f>
        <v>449</v>
      </c>
      <c r="L210" s="49">
        <f t="shared" ca="1" si="7"/>
        <v>2.6450662739322534E-2</v>
      </c>
    </row>
    <row r="211" spans="2:12" x14ac:dyDescent="0.25">
      <c r="B211" s="40" t="s">
        <v>92</v>
      </c>
      <c r="C211" s="41">
        <v>0</v>
      </c>
      <c r="D211" s="41">
        <v>5</v>
      </c>
      <c r="E211" s="30">
        <v>1</v>
      </c>
      <c r="F211" s="42">
        <v>5</v>
      </c>
      <c r="G211" s="43">
        <v>2</v>
      </c>
      <c r="H211" s="41">
        <v>8</v>
      </c>
      <c r="I211" s="41">
        <v>8</v>
      </c>
      <c r="J211" s="41">
        <v>4</v>
      </c>
      <c r="K211" s="48">
        <f ca="1">SUM(C211:M211)</f>
        <v>33</v>
      </c>
      <c r="L211" s="49">
        <f t="shared" ca="1" si="7"/>
        <v>1.9440353460972017E-3</v>
      </c>
    </row>
    <row r="212" spans="2:12" x14ac:dyDescent="0.25">
      <c r="B212" s="95" t="s">
        <v>58</v>
      </c>
      <c r="C212" s="101">
        <f t="shared" ref="C212:J212" si="8">SUM(C204:C211)</f>
        <v>1801</v>
      </c>
      <c r="D212" s="101">
        <f t="shared" si="8"/>
        <v>1642</v>
      </c>
      <c r="E212" s="101">
        <f t="shared" si="8"/>
        <v>2086</v>
      </c>
      <c r="F212" s="101">
        <f t="shared" si="8"/>
        <v>2349</v>
      </c>
      <c r="G212" s="101">
        <f t="shared" si="8"/>
        <v>1843</v>
      </c>
      <c r="H212" s="101">
        <f t="shared" si="8"/>
        <v>2066</v>
      </c>
      <c r="I212" s="101">
        <f t="shared" si="8"/>
        <v>2066</v>
      </c>
      <c r="J212" s="101">
        <f t="shared" si="8"/>
        <v>1428</v>
      </c>
      <c r="K212" s="101">
        <f ca="1">SUM(C212:M212)</f>
        <v>16975</v>
      </c>
      <c r="L212" s="104">
        <f ca="1">SUM(L204:L211)</f>
        <v>1</v>
      </c>
    </row>
    <row r="214" spans="2:12" x14ac:dyDescent="0.25">
      <c r="C214" s="38"/>
      <c r="D214" s="38"/>
    </row>
    <row r="215" spans="2:12" x14ac:dyDescent="0.25">
      <c r="B215" s="98" t="s">
        <v>62</v>
      </c>
      <c r="C215" s="90" t="s">
        <v>62</v>
      </c>
      <c r="D215" s="62"/>
      <c r="E215" s="62"/>
      <c r="F215" s="63"/>
    </row>
    <row r="216" spans="2:12" x14ac:dyDescent="0.25">
      <c r="B216" s="61"/>
      <c r="C216" s="95" t="s">
        <v>82</v>
      </c>
      <c r="D216" s="95" t="s">
        <v>103</v>
      </c>
      <c r="E216" s="95" t="s">
        <v>83</v>
      </c>
      <c r="F216" s="95" t="s">
        <v>105</v>
      </c>
    </row>
    <row r="217" spans="2:12" ht="45" x14ac:dyDescent="0.25">
      <c r="B217" s="40" t="s">
        <v>104</v>
      </c>
      <c r="C217" s="30">
        <v>475</v>
      </c>
      <c r="D217" s="41">
        <v>477</v>
      </c>
      <c r="E217" s="30"/>
      <c r="F217" s="52">
        <f>16975+C217+D217+E217</f>
        <v>17927</v>
      </c>
    </row>
    <row r="218" spans="2:12" x14ac:dyDescent="0.25">
      <c r="B218" s="95" t="s">
        <v>58</v>
      </c>
      <c r="C218" s="101">
        <f>SUM(C217:C217)</f>
        <v>475</v>
      </c>
      <c r="D218" s="101">
        <f>SUM(D217:D217)</f>
        <v>477</v>
      </c>
      <c r="E218" s="101">
        <f>SUM(E217:E217)</f>
        <v>0</v>
      </c>
      <c r="F218" s="105">
        <f>16975+C218+D218+E218</f>
        <v>17927</v>
      </c>
    </row>
    <row r="219" spans="2:12" x14ac:dyDescent="0.25">
      <c r="B219" s="3" t="s">
        <v>107</v>
      </c>
    </row>
    <row r="220" spans="2:12" x14ac:dyDescent="0.25">
      <c r="B220" s="3" t="s">
        <v>108</v>
      </c>
    </row>
  </sheetData>
  <mergeCells count="28">
    <mergeCell ref="B9:D9"/>
    <mergeCell ref="F9:H9"/>
    <mergeCell ref="B117:B118"/>
    <mergeCell ref="C117:C118"/>
    <mergeCell ref="D117:O117"/>
    <mergeCell ref="B58:D58"/>
    <mergeCell ref="B77:D77"/>
    <mergeCell ref="B93:C93"/>
    <mergeCell ref="E93:F93"/>
    <mergeCell ref="H93:I93"/>
    <mergeCell ref="B119:B122"/>
    <mergeCell ref="B123:C123"/>
    <mergeCell ref="B131:B134"/>
    <mergeCell ref="B135:C135"/>
    <mergeCell ref="M131:M134"/>
    <mergeCell ref="B129:B130"/>
    <mergeCell ref="C129:C130"/>
    <mergeCell ref="D129:O129"/>
    <mergeCell ref="N131:N134"/>
    <mergeCell ref="O131:O134"/>
    <mergeCell ref="C202:L202"/>
    <mergeCell ref="B215:B216"/>
    <mergeCell ref="C215:F215"/>
    <mergeCell ref="L131:L134"/>
    <mergeCell ref="B166:B167"/>
    <mergeCell ref="C166:M166"/>
    <mergeCell ref="B174:B175"/>
    <mergeCell ref="B202:B20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Indice</vt:lpstr>
      <vt:lpstr>Requerimientos Servicios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Webform - Presentación de reclamos, denuncias, sugerencias o solicitudes de información de los servicios de telecomunicaciones</dc:title>
  <dc:creator>ASQUI ARROBA ADOLFO OTTOMAR</dc:creator>
  <cp:lastModifiedBy>CAMPOVERDE JARAMILLO MATEO SEBASTIAN</cp:lastModifiedBy>
  <dcterms:created xsi:type="dcterms:W3CDTF">2021-11-04T19:18:31Z</dcterms:created>
  <dcterms:modified xsi:type="dcterms:W3CDTF">2021-12-15T21:58:17Z</dcterms:modified>
</cp:coreProperties>
</file>