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OURDES\MATEO-LU 2022\01.  Estadísticas\3. SMA\2025\7. JULIO\Actualización\"/>
    </mc:Choice>
  </mc:AlternateContent>
  <bookViews>
    <workbookView xWindow="0" yWindow="0" windowWidth="28800" windowHeight="12315" activeTab="1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<sst xmlns="http://schemas.openxmlformats.org/spreadsheetml/2006/main" count="277" uniqueCount="256">
  <si>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</si>
  <si>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</si>
  <si>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</si>
  <si>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</si>
  <si>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</si>
  <si>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</si>
  <si>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</si>
  <si>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</si>
  <si>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</si>
  <si>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</si>
  <si>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</si>
  <si>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</si>
  <si>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</si>
  <si>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</si>
  <si>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</si>
  <si>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</si>
  <si>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</si>
  <si>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</si>
  <si>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</si>
  <si>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</si>
  <si>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</si>
  <si>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</si>
  <si>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</si>
  <si>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</si>
  <si>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</si>
  <si>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</si>
  <si>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</si>
  <si>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</si>
  <si>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</si>
  <si>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</si>
  <si>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</si>
  <si>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</si>
  <si>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</si>
  <si>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</si>
  <si>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</si>
  <si>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</si>
  <si>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</si>
  <si>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</si>
  <si>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</si>
  <si>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</si>
  <si>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</si>
  <si>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</si>
  <si>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</si>
  <si>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</si>
  <si>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</si>
  <si>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</si>
  <si>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</si>
  <si>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</si>
  <si>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</si>
  <si>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</si>
  <si>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</si>
  <si>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</si>
  <si>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</si>
  <si>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</si>
  <si>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</si>
  <si>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</si>
  <si>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</si>
  <si>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</si>
  <si>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</si>
  <si>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</si>
  <si>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</si>
  <si>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</si>
  <si>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</si>
  <si>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</si>
  <si>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</si>
  <si>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</si>
  <si>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</si>
  <si>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</si>
  <si>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</si>
  <si>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</si>
  <si>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</si>
  <si>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</si>
  <si>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</si>
  <si>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</si>
  <si>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</si>
  <si>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</si>
  <si>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</si>
  <si>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</si>
  <si>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</si>
  <si>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</si>
  <si>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</si>
  <si>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</si>
  <si>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</si>
  <si>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</si>
  <si>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</si>
  <si>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</si>
  <si>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</si>
  <si>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</si>
  <si>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</si>
  <si>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</si>
  <si>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</si>
  <si>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</si>
  <si>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</si>
  <si>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</si>
  <si>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</si>
  <si>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</si>
  <si>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</si>
  <si>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</si>
  <si>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</si>
  <si>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</si>
  <si>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</si>
  <si>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</si>
  <si>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</si>
  <si>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</si>
  <si>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</si>
  <si>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</si>
  <si>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</si>
  <si>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</si>
  <si>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</si>
  <si>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</si>
  <si>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</si>
  <si>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</si>
  <si>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</si>
  <si>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</si>
  <si>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</si>
  <si>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</si>
  <si>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</si>
  <si>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</si>
  <si>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</si>
  <si>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</si>
  <si>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</si>
  <si>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</si>
  <si>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</si>
  <si>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</si>
  <si>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</si>
  <si>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</si>
  <si>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</si>
  <si>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</si>
  <si>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</si>
  <si>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</si>
  <si>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</si>
  <si>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</si>
  <si>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</si>
  <si>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</si>
  <si>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</si>
  <si>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</si>
  <si>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</si>
  <si>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</si>
  <si>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</si>
  <si>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</si>
  <si>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</si>
  <si>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</si>
  <si>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</si>
  <si>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</si>
  <si>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</si>
  <si>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</si>
  <si>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</si>
  <si>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</si>
  <si>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</si>
  <si>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</si>
  <si>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</si>
  <si>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</si>
  <si>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</si>
  <si>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</si>
  <si>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</si>
  <si>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</si>
  <si>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</si>
  <si>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</si>
  <si>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</si>
  <si>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</si>
  <si>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</si>
  <si>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</si>
  <si>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</si>
  <si>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</si>
  <si>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</si>
  <si>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</si>
  <si>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</si>
  <si>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</si>
  <si>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</si>
  <si>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</si>
  <si>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</si>
  <si>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</si>
  <si>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</si>
  <si>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</si>
  <si>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</si>
  <si>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</si>
  <si>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</si>
  <si>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</si>
  <si>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</si>
  <si>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</si>
  <si>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</si>
  <si>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</si>
  <si>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</si>
  <si>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</si>
  <si>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</si>
  <si>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</si>
  <si>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</si>
  <si>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</si>
  <si>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</si>
  <si>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</si>
  <si>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</si>
  <si>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</si>
  <si>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</si>
  <si>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</si>
  <si>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</si>
  <si>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</si>
  <si>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</si>
  <si>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</si>
  <si>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</si>
  <si>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</si>
  <si>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</si>
  <si>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</si>
  <si>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</si>
  <si>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</si>
  <si>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</si>
  <si>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</si>
  <si>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</si>
  <si>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</si>
  <si>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</si>
  <si>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</si>
  <si>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</si>
  <si>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</si>
  <si>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</si>
  <si>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</si>
  <si>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</si>
  <si>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</si>
  <si>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</si>
  <si>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</si>
  <si>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</si>
  <si>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</si>
  <si>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</si>
  <si>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</si>
  <si>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</si>
  <si>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</si>
  <si>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</si>
  <si>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</si>
  <si>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</si>
  <si>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</si>
  <si>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</si>
  <si>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</si>
  <si>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</si>
  <si>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</si>
  <si>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</si>
  <si>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</si>
  <si>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Dic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</si>
  <si>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</si>
  <si>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</si>
  <si>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</si>
  <si>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</si>
  <si>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</si>
  <si>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</si>
  <si>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</si>
  <si>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</si>
  <si>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</si>
  <si>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</si>
  <si>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</si>
  <si>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Dic2024</t>
  </si>
  <si>
    <t>Ene 2025</t>
  </si>
  <si>
    <t>Feb 2025</t>
  </si>
  <si>
    <t>Mar2025</t>
  </si>
  <si>
    <t>Abr2025</t>
  </si>
  <si>
    <t>May2025</t>
  </si>
  <si>
    <t>Jun 2025</t>
  </si>
  <si>
    <t>Fecha de publicación: Agosto 2025</t>
  </si>
  <si>
    <t>Fecha de corte: Julio 2025</t>
  </si>
  <si>
    <t>Jul2025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</si>
</sst>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2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49" fontId="9" fillId="0" borderId="14" xfId="2" applyNumberFormat="1" applyFont="1" applyFill="1" applyBorder="1" applyAlignment="1">
      <alignment horizont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modalidad'!$A$212)</c:f>
              <c:strCache>
                <c:ptCount val="3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modalidad'!$N$194,'Lineas por modalidad'!$N$195,'Lineas por modalidad'!$N$196,'Lineas por modalidad'!$N$197,'Lineas por modalidad'!$N$198,'Lineas por modalidad'!$N$199,'Lineas por modalidad'!$N$200,'Lineas por modalidad'!$N$201,'Lineas por modalidad'!$N$202,'Lineas por modalidad'!$N$203,'Lineas por modalidad'!$N$204,'Lineas por modalidad'!$N$205,'Lineas por modalidad'!$N$206,'Lineas por modalidad'!$N$207,'Lineas por modalidad'!$N$208,'Lineas por modalidad'!$N$209,'Lineas por modalidad'!$N$210,'Lineas por modalidad'!$N$211,'Lineas por modalidad'!$N$212)</c:f>
              <c:numCache>
                <c:formatCode>#,##0</c:formatCode>
                <c:ptCount val="35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14292675</c:v>
                </c:pt>
                <c:pt idx="17">
                  <c:v>14318625</c:v>
                </c:pt>
                <c:pt idx="18">
                  <c:v>14343789</c:v>
                </c:pt>
                <c:pt idx="19">
                  <c:v>14417661</c:v>
                </c:pt>
                <c:pt idx="20">
                  <c:v>14454224</c:v>
                </c:pt>
                <c:pt idx="21">
                  <c:v>14492360</c:v>
                </c:pt>
                <c:pt idx="22">
                  <c:v>14518508</c:v>
                </c:pt>
                <c:pt idx="23">
                  <c:v>14576573</c:v>
                </c:pt>
                <c:pt idx="24">
                  <c:v>14648721</c:v>
                </c:pt>
                <c:pt idx="25">
                  <c:v>14778351</c:v>
                </c:pt>
                <c:pt idx="26">
                  <c:v>14830572</c:v>
                </c:pt>
                <c:pt idx="27">
                  <c:v>14857587</c:v>
                </c:pt>
                <c:pt idx="28">
                  <c:v>14889888</c:v>
                </c:pt>
                <c:pt idx="29">
                  <c:v>14874026</c:v>
                </c:pt>
                <c:pt idx="30">
                  <c:v>14878418</c:v>
                </c:pt>
                <c:pt idx="31">
                  <c:v>14920747</c:v>
                </c:pt>
                <c:pt idx="32">
                  <c:v>14990392</c:v>
                </c:pt>
                <c:pt idx="33">
                  <c:v>15031503</c:v>
                </c:pt>
                <c:pt idx="34">
                  <c:v>15024421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modalidad'!$A$212)</c:f>
              <c:strCache>
                <c:ptCount val="3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modalidad'!$O$194,'Lineas por modalidad'!$O$195,'Lineas por modalidad'!$O$196,'Lineas por modalidad'!$O$197,'Lineas por modalidad'!$O$198,'Lineas por modalidad'!$O$199,'Lineas por modalidad'!$O$200,'Lineas por modalidad'!$O$201,'Lineas por modalidad'!$O$202,'Lineas por modalidad'!$O$203,'Lineas por modalidad'!$O$204,'Lineas por modalidad'!$O$205,'Lineas por modalidad'!$O$206,'Lineas por modalidad'!$O$207,'Lineas por modalidad'!$O$208,'Lineas por modalidad'!$O$209,'Lineas por modalidad'!$O$210,'Lineas por modalidad'!$O$211,'Lineas por modalidad'!$O$212)</c:f>
              <c:numCache>
                <c:formatCode>#,##0</c:formatCode>
                <c:ptCount val="35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3831687</c:v>
                </c:pt>
                <c:pt idx="17">
                  <c:v>3825224</c:v>
                </c:pt>
                <c:pt idx="18">
                  <c:v>3823722</c:v>
                </c:pt>
                <c:pt idx="19">
                  <c:v>3812295</c:v>
                </c:pt>
                <c:pt idx="20">
                  <c:v>3790659</c:v>
                </c:pt>
                <c:pt idx="21">
                  <c:v>3768789</c:v>
                </c:pt>
                <c:pt idx="22">
                  <c:v>3749436</c:v>
                </c:pt>
                <c:pt idx="23">
                  <c:v>3738080</c:v>
                </c:pt>
                <c:pt idx="24">
                  <c:v>3663015</c:v>
                </c:pt>
                <c:pt idx="25">
                  <c:v>3648207</c:v>
                </c:pt>
                <c:pt idx="26">
                  <c:v>3643248</c:v>
                </c:pt>
                <c:pt idx="27">
                  <c:v>3643305</c:v>
                </c:pt>
                <c:pt idx="28">
                  <c:v>3639911</c:v>
                </c:pt>
                <c:pt idx="29">
                  <c:v>3629583</c:v>
                </c:pt>
                <c:pt idx="30">
                  <c:v>3631716.5673756809</c:v>
                </c:pt>
                <c:pt idx="31">
                  <c:v>3636472</c:v>
                </c:pt>
                <c:pt idx="32">
                  <c:v>3640759</c:v>
                </c:pt>
                <c:pt idx="33">
                  <c:v>3644710</c:v>
                </c:pt>
                <c:pt idx="34">
                  <c:v>3651984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520949616"/>
        <c:axId val="520955600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modalidad'!$A$212)</c:f>
              <c:strCache>
                <c:ptCount val="4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Dic 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Dic2024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modalidad'!$P$194,'Lineas por modalidad'!$P$195,'Lineas por modalidad'!$P$196,'Lineas por modalidad'!$P$197,'Lineas por modalidad'!$P$198,'Lineas por modalidad'!$P$199,'Lineas por modalidad'!$P$200,'Lineas por modalidad'!$P$201,'Lineas por modalidad'!$P$202,'Lineas por modalidad'!$P$203,'Lineas por modalidad'!$P$204,'Lineas por modalidad'!$P$205,'Lineas por modalidad'!$P$206,'Lineas por modalidad'!$P$207,'Lineas por modalidad'!$P$208,'Lineas por modalidad'!$P$209,'Lineas por modalidad'!$P$210,'Lineas por modalidad'!$P$211,'Lineas por modalidad'!$P$212)</c:f>
              <c:numCache>
                <c:formatCode>#,##0</c:formatCode>
                <c:ptCount val="35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5267</c:v>
                </c:pt>
                <c:pt idx="17">
                  <c:v>5266</c:v>
                </c:pt>
                <c:pt idx="18">
                  <c:v>5266</c:v>
                </c:pt>
                <c:pt idx="19">
                  <c:v>5161</c:v>
                </c:pt>
                <c:pt idx="20">
                  <c:v>5161</c:v>
                </c:pt>
                <c:pt idx="21">
                  <c:v>5161</c:v>
                </c:pt>
                <c:pt idx="22">
                  <c:v>5114</c:v>
                </c:pt>
                <c:pt idx="23">
                  <c:v>5111</c:v>
                </c:pt>
                <c:pt idx="24">
                  <c:v>5110</c:v>
                </c:pt>
                <c:pt idx="25">
                  <c:v>5036</c:v>
                </c:pt>
                <c:pt idx="26">
                  <c:v>5036</c:v>
                </c:pt>
                <c:pt idx="27">
                  <c:v>4926</c:v>
                </c:pt>
                <c:pt idx="28">
                  <c:v>4924</c:v>
                </c:pt>
                <c:pt idx="29">
                  <c:v>4924</c:v>
                </c:pt>
                <c:pt idx="30">
                  <c:v>4935</c:v>
                </c:pt>
                <c:pt idx="31">
                  <c:v>3798</c:v>
                </c:pt>
                <c:pt idx="32">
                  <c:v>3798</c:v>
                </c:pt>
                <c:pt idx="33">
                  <c:v>3798</c:v>
                </c:pt>
                <c:pt idx="34">
                  <c:v>3798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520950160"/>
        <c:axId val="520958864"/>
      </c:lineChart>
      <c:catAx>
        <c:axId val="52094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520955600"/>
        <c:crosses val="autoZero"/>
        <c:auto val="1"/>
        <c:lblAlgn val="ctr"/>
        <c:lblOffset val="100"/>
        <c:noMultiLvlLbl val="0"/>
      </c:catAx>
      <c:valAx>
        <c:axId val="52095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520949616"/>
        <c:crosses val="autoZero"/>
        <c:crossBetween val="between"/>
      </c:valAx>
      <c:valAx>
        <c:axId val="520958864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520950160"/>
        <c:crosses val="max"/>
        <c:crossBetween val="between"/>
      </c:valAx>
      <c:catAx>
        <c:axId val="5209501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20958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zoomScaleNormal="100" zoomScaleSheetLayoutView="100" workbookViewId="0"/>
  </sheetViews>
  <sheetFormatPr baseColWidth="10" defaultRowHeight="12.75"/>
  <cols>
    <col min="3" max="3" width="15.85546875" customWidth="1"/>
  </cols>
  <sheetData>
    <row r="1" spans="1:10" ht="20.100000000000001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00000000000001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00000000000001" customHeight="1">
      <c r="A3" s="34"/>
      <c r="B3" s="208"/>
      <c r="C3" s="208"/>
      <c r="D3" s="208"/>
      <c r="E3" s="208"/>
      <c r="F3" s="36"/>
      <c r="G3" s="36"/>
      <c r="H3" s="36"/>
      <c r="I3" s="36"/>
      <c r="J3" s="37"/>
    </row>
    <row r="4" spans="1:10" ht="20.100000000000001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00000000000001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00000000000001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00000000000001" customHeight="1">
      <c r="A7" s="38"/>
      <c r="B7" s="88" t="s">
        <v>253</v>
      </c>
      <c r="C7" s="88"/>
      <c r="D7" s="88"/>
      <c r="E7" s="39"/>
      <c r="F7" s="39"/>
      <c r="G7" s="39"/>
      <c r="H7" s="39"/>
      <c r="I7" s="39"/>
      <c r="J7" s="40"/>
    </row>
    <row r="8" spans="1:10" ht="20.100000000000001" customHeight="1" thickBot="1">
      <c r="A8" s="46"/>
      <c r="B8" s="82" t="s">
        <v>254</v>
      </c>
      <c r="C8" s="47"/>
      <c r="D8" s="47"/>
      <c r="E8" s="47"/>
      <c r="F8" s="47"/>
      <c r="G8" s="47"/>
      <c r="H8" s="47"/>
      <c r="I8" s="47"/>
      <c r="J8" s="48"/>
    </row>
    <row r="9" spans="1:10" ht="20.100000000000001" customHeight="1" thickBot="1">
      <c r="A9" s="209"/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20.100000000000001" customHeight="1" thickBot="1">
      <c r="A10" s="79"/>
      <c r="B10" s="212" t="s">
        <v>96</v>
      </c>
      <c r="C10" s="212"/>
      <c r="D10" s="212"/>
      <c r="E10" s="212" t="s">
        <v>97</v>
      </c>
      <c r="F10" s="212"/>
      <c r="G10" s="212"/>
      <c r="H10" s="212"/>
      <c r="I10" s="212"/>
      <c r="J10" s="213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7" t="s">
        <v>106</v>
      </c>
      <c r="C12" s="207"/>
      <c r="D12" s="26"/>
      <c r="E12" s="205" t="s">
        <v>102</v>
      </c>
      <c r="F12" s="205"/>
      <c r="G12" s="205"/>
      <c r="H12" s="205"/>
      <c r="I12" s="205"/>
      <c r="J12" s="206"/>
    </row>
    <row r="13" spans="1:10">
      <c r="A13" s="41"/>
      <c r="B13" s="26"/>
      <c r="C13" s="26"/>
      <c r="D13" s="26"/>
      <c r="E13" s="205"/>
      <c r="F13" s="205"/>
      <c r="G13" s="205"/>
      <c r="H13" s="205"/>
      <c r="I13" s="205"/>
      <c r="J13" s="206"/>
    </row>
    <row r="14" spans="1:10" ht="14.25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7" t="s">
        <v>105</v>
      </c>
      <c r="C15" s="207"/>
      <c r="D15" s="26"/>
      <c r="E15" s="205" t="s">
        <v>103</v>
      </c>
      <c r="F15" s="205"/>
      <c r="G15" s="205"/>
      <c r="H15" s="205"/>
      <c r="I15" s="205"/>
      <c r="J15" s="206"/>
    </row>
    <row r="16" spans="1:10" ht="14.25" customHeight="1">
      <c r="A16" s="41"/>
      <c r="B16" s="27"/>
      <c r="C16" s="26"/>
      <c r="D16" s="26"/>
      <c r="E16" s="205"/>
      <c r="F16" s="205"/>
      <c r="G16" s="205"/>
      <c r="H16" s="205"/>
      <c r="I16" s="205"/>
      <c r="J16" s="206"/>
    </row>
    <row r="17" spans="1:10" ht="13.5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9"/>
  <sheetViews>
    <sheetView showGridLines="0" tabSelected="1" zoomScaleNormal="100" workbookViewId="0">
      <pane xSplit="1" ySplit="12" topLeftCell="B199" activePane="bottomRight" state="frozen"/>
      <selection activeCell="C38" sqref="C38"/>
      <selection pane="topRight" activeCell="C38" sqref="C38"/>
      <selection pane="bottomLeft" activeCell="C38" sqref="C38"/>
      <selection pane="bottomRight" activeCell="H212" sqref="H212"/>
    </sheetView>
  </sheetViews>
  <sheetFormatPr baseColWidth="10" defaultRowHeight="12.75"/>
  <cols>
    <col min="1" max="1" width="11.42578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14"/>
      <c r="C3" s="214"/>
      <c r="D3" s="214"/>
      <c r="E3" s="214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15" t="str">
        <f>Indice!B7</f>
        <v>Fecha de publicación: Agosto 2025</v>
      </c>
      <c r="C7" s="215"/>
      <c r="D7" s="215"/>
      <c r="E7" s="215"/>
      <c r="F7" s="215"/>
      <c r="G7" s="50"/>
      <c r="H7" s="50"/>
      <c r="I7" s="50"/>
      <c r="J7" s="52"/>
      <c r="K7" s="50"/>
      <c r="L7" s="50"/>
      <c r="M7" s="50"/>
      <c r="N7" s="216" t="s">
        <v>90</v>
      </c>
      <c r="O7" s="216"/>
      <c r="P7" s="50"/>
      <c r="Q7" s="51"/>
    </row>
    <row r="8" spans="1:21" ht="21" customHeight="1" thickBot="1">
      <c r="A8" s="65"/>
      <c r="B8" s="82" t="str">
        <f>Indice!B8</f>
        <v>Fecha de corte: Julio 2025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00000000000001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21" t="s">
        <v>0</v>
      </c>
      <c r="B11" s="226" t="s">
        <v>1</v>
      </c>
      <c r="C11" s="227"/>
      <c r="D11" s="228"/>
      <c r="E11" s="69" t="s">
        <v>3</v>
      </c>
      <c r="F11" s="226" t="s">
        <v>2</v>
      </c>
      <c r="G11" s="227"/>
      <c r="H11" s="228"/>
      <c r="I11" s="69" t="s">
        <v>3</v>
      </c>
      <c r="J11" s="226" t="s">
        <v>109</v>
      </c>
      <c r="K11" s="227"/>
      <c r="L11" s="228"/>
      <c r="M11" s="69" t="s">
        <v>3</v>
      </c>
      <c r="N11" s="69" t="s">
        <v>3</v>
      </c>
      <c r="O11" s="69" t="s">
        <v>3</v>
      </c>
      <c r="P11" s="69" t="s">
        <v>3</v>
      </c>
      <c r="Q11" s="221" t="s">
        <v>3</v>
      </c>
    </row>
    <row r="12" spans="1:21" ht="16.5" customHeight="1" thickBot="1">
      <c r="A12" s="222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22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234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235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236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237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238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239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240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241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242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243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2" si="424">SUM(C202,G202,K202)</f>
        <v>3663015</v>
      </c>
      <c r="P202" s="145">
        <f t="shared" ref="P202:P212" si="425">SUM(D202,H202,L202)</f>
        <v>5110</v>
      </c>
      <c r="Q202" s="146">
        <f t="shared" ref="Q202:Q212" si="426">SUM(E202,I202,M202)</f>
        <v>18316846</v>
      </c>
    </row>
    <row r="203" spans="1:16384" s="194" customFormat="1">
      <c r="A203" s="192" t="s">
        <v>244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2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245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246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247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248</v>
      </c>
      <c r="B207" s="177">
        <v>7626609</v>
      </c>
      <c r="C207" s="140">
        <v>2293921</v>
      </c>
      <c r="D207" s="141">
        <v>14</v>
      </c>
      <c r="E207" s="168">
        <f t="shared" ref="E207:E212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201" t="s">
        <v>249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90" t="s">
        <v>250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3">
        <f>SUM(J209:L209)</f>
        <v>3289872</v>
      </c>
      <c r="N209" s="204">
        <f>SUM(B209,F209,J209)</f>
        <v>14920747</v>
      </c>
      <c r="O209" s="204">
        <f t="shared" si="424"/>
        <v>3636472</v>
      </c>
      <c r="P209" s="204">
        <f t="shared" si="425"/>
        <v>3798</v>
      </c>
      <c r="Q209" s="202">
        <f t="shared" si="426"/>
        <v>18561017</v>
      </c>
    </row>
    <row r="210" spans="1:17" s="194" customFormat="1">
      <c r="A210" s="90" t="s">
        <v>251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3">
        <f>SUM(J210:L210)</f>
        <v>3303952</v>
      </c>
      <c r="N210" s="204">
        <f>SUM(B210,F210,J210)</f>
        <v>14990392</v>
      </c>
      <c r="O210" s="204">
        <f t="shared" si="424"/>
        <v>3640759</v>
      </c>
      <c r="P210" s="204">
        <f t="shared" si="425"/>
        <v>3798</v>
      </c>
      <c r="Q210" s="202">
        <f t="shared" si="426"/>
        <v>18634949</v>
      </c>
    </row>
    <row r="211" spans="1:17" s="194" customFormat="1">
      <c r="A211" s="90" t="s">
        <v>252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3">
        <f>SUM(J211:L211)</f>
        <v>3303946</v>
      </c>
      <c r="N211" s="204">
        <f>SUM(B211,F211,J211)</f>
        <v>15031503</v>
      </c>
      <c r="O211" s="204">
        <f t="shared" si="424"/>
        <v>3644710</v>
      </c>
      <c r="P211" s="204">
        <f t="shared" si="425"/>
        <v>3798</v>
      </c>
      <c r="Q211" s="202">
        <f t="shared" si="426"/>
        <v>18680011</v>
      </c>
    </row>
    <row r="212" spans="1:17" s="194" customFormat="1">
      <c r="A212" s="90" t="s">
        <v>255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3">
        <f>SUM(J212:L212)</f>
        <v>3300086</v>
      </c>
      <c r="N212" s="204">
        <f>SUM(B212,F212,J212)</f>
        <v>15024421</v>
      </c>
      <c r="O212" s="204">
        <f t="shared" si="424"/>
        <v>3651984</v>
      </c>
      <c r="P212" s="204">
        <f t="shared" si="425"/>
        <v>3798</v>
      </c>
      <c r="Q212" s="202">
        <f t="shared" si="426"/>
        <v>18680203</v>
      </c>
    </row>
    <row r="213" spans="1:17" ht="29.25" customHeight="1" thickBot="1">
      <c r="A213" s="190" t="s">
        <v>101</v>
      </c>
      <c r="B213" s="238" t="s">
        <v>183</v>
      </c>
      <c r="C213" s="239"/>
      <c r="D213" s="239"/>
      <c r="E213" s="239"/>
      <c r="F213" s="239"/>
      <c r="G213" s="239"/>
      <c r="H213" s="239"/>
      <c r="I213" s="239"/>
      <c r="J213" s="239"/>
      <c r="K213" s="239"/>
      <c r="L213" s="239"/>
      <c r="M213" s="239"/>
      <c r="N213" s="239"/>
      <c r="O213" s="239"/>
      <c r="P213" s="239"/>
      <c r="Q213" s="240"/>
    </row>
    <row r="214" spans="1:17" ht="29.25" customHeight="1">
      <c r="A214" s="138" t="s">
        <v>116</v>
      </c>
      <c r="B214" s="223" t="s">
        <v>113</v>
      </c>
      <c r="C214" s="224"/>
      <c r="D214" s="224"/>
      <c r="E214" s="224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  <c r="Q214" s="225"/>
    </row>
    <row r="215" spans="1:17" ht="27" customHeight="1">
      <c r="A215" s="138" t="s">
        <v>132</v>
      </c>
      <c r="B215" s="229" t="s">
        <v>117</v>
      </c>
      <c r="C215" s="230"/>
      <c r="D215" s="230"/>
      <c r="E215" s="230"/>
      <c r="F215" s="230"/>
      <c r="G215" s="230"/>
      <c r="H215" s="230"/>
      <c r="I215" s="230"/>
      <c r="J215" s="230"/>
      <c r="K215" s="230"/>
      <c r="L215" s="230"/>
      <c r="M215" s="230"/>
      <c r="N215" s="230"/>
      <c r="O215" s="230"/>
      <c r="P215" s="230"/>
      <c r="Q215" s="231"/>
    </row>
    <row r="216" spans="1:17" ht="12.75" customHeight="1">
      <c r="A216" s="138" t="s">
        <v>138</v>
      </c>
      <c r="B216" s="229" t="s">
        <v>134</v>
      </c>
      <c r="C216" s="230"/>
      <c r="D216" s="230"/>
      <c r="E216" s="230"/>
      <c r="F216" s="230"/>
      <c r="G216" s="230"/>
      <c r="H216" s="230"/>
      <c r="I216" s="230"/>
      <c r="J216" s="230"/>
      <c r="K216" s="230"/>
      <c r="L216" s="230"/>
      <c r="M216" s="230"/>
      <c r="N216" s="230"/>
      <c r="O216" s="230"/>
      <c r="P216" s="230"/>
      <c r="Q216" s="231"/>
    </row>
    <row r="217" spans="1:17" ht="12.75" customHeight="1">
      <c r="A217" s="138" t="s">
        <v>141</v>
      </c>
      <c r="B217" s="229" t="s">
        <v>140</v>
      </c>
      <c r="C217" s="230"/>
      <c r="D217" s="230"/>
      <c r="E217" s="230"/>
      <c r="F217" s="230"/>
      <c r="G217" s="230"/>
      <c r="H217" s="230"/>
      <c r="I217" s="230"/>
      <c r="J217" s="230"/>
      <c r="K217" s="230"/>
      <c r="L217" s="230"/>
      <c r="M217" s="230"/>
      <c r="N217" s="230"/>
      <c r="O217" s="230"/>
      <c r="P217" s="230"/>
      <c r="Q217" s="231"/>
    </row>
    <row r="218" spans="1:17" ht="12.75" customHeight="1">
      <c r="A218" s="138" t="s">
        <v>150</v>
      </c>
      <c r="B218" s="229" t="s">
        <v>142</v>
      </c>
      <c r="C218" s="230"/>
      <c r="D218" s="230"/>
      <c r="E218" s="230"/>
      <c r="F218" s="230"/>
      <c r="G218" s="230"/>
      <c r="H218" s="230"/>
      <c r="I218" s="230"/>
      <c r="J218" s="230"/>
      <c r="K218" s="230"/>
      <c r="L218" s="230"/>
      <c r="M218" s="230"/>
      <c r="N218" s="230"/>
      <c r="O218" s="230"/>
      <c r="P218" s="230"/>
      <c r="Q218" s="231"/>
    </row>
    <row r="219" spans="1:17" ht="12.75" customHeight="1">
      <c r="A219" s="138" t="s">
        <v>154</v>
      </c>
      <c r="B219" s="229" t="s">
        <v>149</v>
      </c>
      <c r="C219" s="230"/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30"/>
      <c r="P219" s="230"/>
      <c r="Q219" s="231"/>
    </row>
    <row r="220" spans="1:17" ht="12.75" customHeight="1">
      <c r="A220" s="138" t="s">
        <v>161</v>
      </c>
      <c r="B220" s="229" t="s">
        <v>155</v>
      </c>
      <c r="C220" s="230"/>
      <c r="D220" s="230"/>
      <c r="E220" s="230"/>
      <c r="F220" s="230"/>
      <c r="G220" s="230"/>
      <c r="H220" s="230"/>
      <c r="I220" s="230"/>
      <c r="J220" s="230"/>
      <c r="K220" s="230"/>
      <c r="L220" s="230"/>
      <c r="M220" s="230"/>
      <c r="N220" s="230"/>
      <c r="O220" s="230"/>
      <c r="P220" s="230"/>
      <c r="Q220" s="231"/>
    </row>
    <row r="221" spans="1:17" ht="12.75" customHeight="1">
      <c r="A221" s="138" t="s">
        <v>184</v>
      </c>
      <c r="B221" s="229" t="s">
        <v>162</v>
      </c>
      <c r="C221" s="230"/>
      <c r="D221" s="230"/>
      <c r="E221" s="230"/>
      <c r="F221" s="230"/>
      <c r="G221" s="230"/>
      <c r="H221" s="230"/>
      <c r="I221" s="230"/>
      <c r="J221" s="230"/>
      <c r="K221" s="230"/>
      <c r="L221" s="230"/>
      <c r="M221" s="230"/>
      <c r="N221" s="230"/>
      <c r="O221" s="230"/>
      <c r="P221" s="230"/>
      <c r="Q221" s="231"/>
    </row>
    <row r="222" spans="1:17">
      <c r="A222" s="155" t="s">
        <v>194</v>
      </c>
      <c r="B222" s="217" t="s">
        <v>193</v>
      </c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8"/>
      <c r="Q222" s="219"/>
    </row>
    <row r="223" spans="1:17">
      <c r="A223" s="155" t="s">
        <v>194</v>
      </c>
      <c r="B223" s="217" t="s">
        <v>197</v>
      </c>
      <c r="C223" s="218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8"/>
      <c r="Q223" s="219"/>
    </row>
    <row r="224" spans="1:17">
      <c r="A224" s="220" t="s">
        <v>199</v>
      </c>
      <c r="B224" s="217" t="s">
        <v>200</v>
      </c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9"/>
    </row>
    <row r="225" spans="1:17">
      <c r="A225" s="220"/>
      <c r="B225" s="217" t="s">
        <v>201</v>
      </c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9"/>
    </row>
    <row r="226" spans="1:17" ht="25.5" customHeight="1">
      <c r="A226" s="220"/>
      <c r="B226" s="232" t="s">
        <v>202</v>
      </c>
      <c r="C226" s="233"/>
      <c r="D226" s="233"/>
      <c r="E226" s="233"/>
      <c r="F226" s="233"/>
      <c r="G226" s="233"/>
      <c r="H226" s="233"/>
      <c r="I226" s="233"/>
      <c r="J226" s="233"/>
      <c r="K226" s="233"/>
      <c r="L226" s="233"/>
      <c r="M226" s="233"/>
      <c r="N226" s="233"/>
      <c r="O226" s="233"/>
      <c r="P226" s="233"/>
      <c r="Q226" s="234"/>
    </row>
    <row r="227" spans="1:17" ht="12.75" hidden="1" customHeight="1">
      <c r="A227" s="170"/>
      <c r="B227" s="235"/>
      <c r="C227" s="236"/>
      <c r="D227" s="236"/>
      <c r="E227" s="236"/>
      <c r="F227" s="236"/>
      <c r="G227" s="236"/>
      <c r="H227" s="236"/>
      <c r="I227" s="236"/>
      <c r="J227" s="236"/>
      <c r="K227" s="236"/>
      <c r="L227" s="236"/>
      <c r="M227" s="236"/>
      <c r="N227" s="236"/>
      <c r="O227" s="236"/>
      <c r="P227" s="236"/>
      <c r="Q227" s="237"/>
    </row>
    <row r="228" spans="1:17">
      <c r="A228" s="155" t="s">
        <v>203</v>
      </c>
      <c r="B228" s="217" t="s">
        <v>204</v>
      </c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8"/>
      <c r="Q228" s="219"/>
    </row>
    <row r="229" spans="1:17">
      <c r="A229" s="176" t="s">
        <v>207</v>
      </c>
      <c r="B229" s="217" t="s">
        <v>208</v>
      </c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8"/>
      <c r="Q229" s="219"/>
    </row>
  </sheetData>
  <mergeCells count="25">
    <mergeCell ref="B220:Q220"/>
    <mergeCell ref="B228:Q228"/>
    <mergeCell ref="B226:Q227"/>
    <mergeCell ref="B213:Q213"/>
    <mergeCell ref="B219:Q219"/>
    <mergeCell ref="B218:Q218"/>
    <mergeCell ref="B217:Q217"/>
    <mergeCell ref="B216:Q216"/>
    <mergeCell ref="B215:Q215"/>
    <mergeCell ref="B3:E3"/>
    <mergeCell ref="B7:F7"/>
    <mergeCell ref="N7:O7"/>
    <mergeCell ref="B229:Q229"/>
    <mergeCell ref="A224:A226"/>
    <mergeCell ref="B225:Q225"/>
    <mergeCell ref="A11:A12"/>
    <mergeCell ref="B214:Q214"/>
    <mergeCell ref="Q11:Q12"/>
    <mergeCell ref="J11:L11"/>
    <mergeCell ref="F11:H11"/>
    <mergeCell ref="B11:D11"/>
    <mergeCell ref="B224:Q224"/>
    <mergeCell ref="B223:Q223"/>
    <mergeCell ref="B222:Q222"/>
    <mergeCell ref="B221:Q221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>
      <selection activeCell="R25" sqref="R25"/>
    </sheetView>
  </sheetViews>
  <sheetFormatPr baseColWidth="10" defaultRowHeight="12.75"/>
  <sheetData>
    <row r="1" spans="1:14" ht="20.100000000000001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00000000000001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00000000000001" customHeight="1">
      <c r="A3" s="74"/>
      <c r="B3" s="214"/>
      <c r="C3" s="214"/>
      <c r="D3" s="214"/>
      <c r="E3" s="214"/>
      <c r="F3" s="18"/>
      <c r="G3" s="18"/>
      <c r="H3" s="18"/>
      <c r="I3" s="18"/>
      <c r="J3" s="18"/>
      <c r="K3" s="18"/>
      <c r="L3" s="18"/>
      <c r="M3" s="18"/>
      <c r="N3" s="23"/>
    </row>
    <row r="4" spans="1:14" ht="20.100000000000001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00000000000001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00000000000001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00000000000001" customHeight="1">
      <c r="A7" s="70"/>
      <c r="B7" s="88" t="str">
        <f>Indice!B7</f>
        <v>Fecha de publicación: Agosto 2025</v>
      </c>
      <c r="C7" s="88"/>
      <c r="D7" s="88"/>
      <c r="E7" s="88"/>
      <c r="F7" s="88"/>
      <c r="G7" s="50"/>
      <c r="H7" s="50"/>
      <c r="I7" s="50"/>
      <c r="J7" s="241" t="s">
        <v>90</v>
      </c>
      <c r="K7" s="241"/>
      <c r="L7" s="50"/>
      <c r="M7" s="50"/>
      <c r="N7" s="51"/>
    </row>
    <row r="8" spans="1:14" ht="20.100000000000001" customHeight="1" thickBot="1">
      <c r="A8" s="71"/>
      <c r="B8" s="82" t="str">
        <f>Indice!B8</f>
        <v>Fecha de corte: Julio 2025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00000000000001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00000000000001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.5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2578125" defaultRowHeight="12.75"/>
  <cols>
    <col min="1" max="1" width="26.140625" style="30" customWidth="1"/>
    <col min="2" max="16384" width="11.42578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RUIZ RUANO LOURDES CONSUELO</cp:lastModifiedBy>
  <dcterms:created xsi:type="dcterms:W3CDTF">2015-09-24T22:35:12Z</dcterms:created>
  <dcterms:modified xsi:type="dcterms:W3CDTF">2025-08-22T22:23:21Z</dcterms:modified>
</cp:coreProperties>
</file>