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OTEL\2022\Estadisticas\SMA\ESTADÍSTICAS MAR2022\"/>
    </mc:Choice>
  </mc:AlternateContent>
  <bookViews>
    <workbookView xWindow="0" yWindow="0" windowWidth="19200" windowHeight="1159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Q170" i="1"/>
  <c r="M170" i="1"/>
  <c r="I170" i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<sst xmlns="http://schemas.openxmlformats.org/spreadsheetml/2006/main" count="237" uniqueCount="216">
  <si>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</si>
  <si>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</si>
  <si>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</si>
  <si>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</si>
  <si>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</si>
  <si>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</si>
  <si>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</si>
  <si>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</si>
  <si>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</si>
  <si>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</si>
  <si>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</si>
  <si>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</si>
  <si>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</si>
  <si>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</si>
  <si>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</si>
  <si>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</si>
  <si>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</si>
  <si>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</si>
  <si>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</si>
  <si>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</si>
  <si>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</si>
  <si>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</si>
  <si>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</si>
  <si>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</si>
  <si>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</si>
  <si>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</si>
  <si>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</si>
  <si>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</si>
  <si>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</si>
  <si>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</si>
  <si>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</si>
  <si>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</si>
  <si>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</si>
  <si>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</si>
  <si>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</si>
  <si>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</si>
  <si>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</si>
  <si>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</si>
  <si>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</si>
  <si>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</si>
  <si>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</si>
  <si>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</si>
  <si>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</si>
  <si>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</si>
  <si>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</si>
  <si>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</si>
  <si>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</si>
  <si>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</si>
  <si>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</si>
  <si>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</si>
  <si>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</si>
  <si>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</si>
  <si>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</si>
  <si>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</si>
  <si>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</si>
  <si>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</si>
  <si>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</si>
  <si>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</si>
  <si>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</si>
  <si>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</si>
  <si>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</si>
  <si>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</si>
  <si>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</si>
  <si>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</si>
  <si>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</si>
  <si>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</si>
  <si>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</si>
  <si>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</si>
  <si>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</si>
  <si>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</si>
  <si>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</si>
  <si>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</si>
  <si>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</si>
  <si>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</si>
  <si>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</si>
  <si>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</si>
  <si>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</si>
  <si>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</si>
  <si>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</si>
  <si>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</si>
  <si>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</si>
  <si>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</si>
  <si>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</si>
  <si>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</si>
  <si>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</si>
  <si>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</si>
  <si>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</si>
  <si>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</si>
  <si>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</si>
  <si>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</si>
  <si>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</si>
  <si>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</si>
  <si>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</si>
  <si>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</si>
  <si>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</si>
  <si>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</si>
  <si>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</si>
  <si>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</si>
  <si>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</si>
  <si>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</si>
  <si>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</si>
  <si>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</si>
  <si>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</si>
  <si>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</si>
  <si>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</si>
  <si>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</si>
  <si>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</si>
  <si>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</si>
  <si>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</si>
  <si>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</si>
  <si>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</si>
  <si>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</si>
  <si>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</si>
  <si>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</si>
  <si>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</si>
  <si>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</si>
  <si>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</si>
  <si>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</si>
  <si>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</si>
  <si>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</si>
  <si>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</si>
  <si>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</si>
  <si>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</si>
  <si>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</si>
  <si>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</si>
  <si>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</si>
  <si>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</si>
  <si>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</si>
  <si>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</si>
  <si>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</si>
  <si>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</si>
  <si>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</si>
  <si>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</si>
  <si>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</si>
  <si>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</si>
  <si>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</si>
  <si>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</si>
  <si>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</si>
  <si>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</si>
  <si>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</si>
  <si>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</si>
  <si>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</si>
  <si>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</si>
  <si>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</si>
  <si>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</si>
  <si>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</si>
  <si>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</si>
  <si>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</si>
  <si>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</si>
  <si>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</si>
  <si>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</si>
  <si>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</si>
  <si>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</si>
  <si>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</si>
  <si>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</si>
  <si>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</si>
  <si>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</si>
  <si>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</si>
  <si>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</si>
  <si>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</si>
  <si>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</si>
  <si>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</si>
  <si>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</si>
  <si>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</si>
  <si>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</si>
  <si>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</si>
  <si>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</si>
  <si>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</si>
  <si>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</si>
  <si>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</si>
  <si>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</si>
  <si>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</si>
  <si>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</si>
  <si>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</si>
  <si>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</si>
  <si>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</si>
  <si>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</si>
  <si>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</si>
  <si>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</si>
  <si>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</si>
  <si>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</si>
  <si>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</si>
  <si>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</si>
  <si>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</si>
  <si>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</si>
  <si>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</si>
  <si>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</si>
  <si>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</si>
  <si>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</si>
  <si>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</si>
  <si>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</si>
  <si>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</si>
  <si>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</si>
  <si>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</si>
  <si>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</si>
  <si>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</si>
  <si>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</si>
  <si>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</si>
  <si>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</si>
  <si>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</si>
  <si>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</si>
  <si>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</si>
  <si>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</si>
  <si>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</si>
  <si>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</si>
  <si>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</si>
  <si>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</si>
  <si>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</si>
  <si>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</si>
  <si>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</si>
  <si>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</si>
  <si>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</si>
  <si>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</si>
  <si>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Fecha de corte: Marzo 2022</t>
  </si>
  <si>
    <t>Fecha de publicación: Abril 2022</t>
  </si>
  <si>
    <t>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</si>
</sst>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 * #,##0.00_ ;_ * \-#,##0.00_ ;_ * &quot;-&quot;??_ ;_ @_ "/>
    <numFmt numFmtId="166" formatCode="_-* #,##0.00_-;\-* #,##0.00_-;_-* &quot;-&quot;??_-;_-@_-"/>
    <numFmt numFmtId="167" formatCode="m/d/yy"/>
    <numFmt numFmtId="168" formatCode="General_)"/>
    <numFmt numFmtId="169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5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4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8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4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8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10" fillId="4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modalidad'!$A$154:$A$172)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modalidad'!$A$169:$A$172)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modalidad'!$N$146,'Lineas por modalidad'!$N$147,'Lineas por modalidad'!$N$148,'Lineas por modalidad'!$N$149,'Lineas por modalidad'!$N$150,'Lineas por modalidad'!$N$151,'Lineas por modalidad'!$N$152,'Lineas por modalidad'!$N$153,'Lineas por modalidad'!$N$154:$N$172)</c15:sqref>
                  </c15:fullRef>
                </c:ext>
              </c:extLst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modalidad'!$N$169:$N$172)</c:f>
              <c:numCache>
                <c:formatCode>#,##0</c:formatCode>
                <c:ptCount val="17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13220510</c:v>
                </c:pt>
                <c:pt idx="15">
                  <c:v>13277236.999999996</c:v>
                </c:pt>
                <c:pt idx="16">
                  <c:v>13319621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modalidad'!$A$146,'Lineas por modalidad'!$A$147,'Lineas por modalidad'!$A$148,'Lineas por modalidad'!$A$149,'Lineas por modalidad'!$A$150,'Lineas por modalidad'!$A$151,'Lineas por modalidad'!$A$152,'Lineas por modalidad'!$A$153,'Lineas por modalidad'!$A$154:$A$172)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modalidad'!$A$169:$A$172)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modalidad'!$O$146,'Lineas por modalidad'!$O$147,'Lineas por modalidad'!$O$148,'Lineas por modalidad'!$O$149,'Lineas por modalidad'!$O$150,'Lineas por modalidad'!$O$151,'Lineas por modalidad'!$O$152,'Lineas por modalidad'!$O$153,'Lineas por modalidad'!$O$154:$O$172)</c15:sqref>
                  </c15:fullRef>
                </c:ext>
              </c:extLst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modalidad'!$O$169:$O$172)</c:f>
              <c:numCache>
                <c:formatCode>#,##0</c:formatCode>
                <c:ptCount val="17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3611202</c:v>
                </c:pt>
                <c:pt idx="15">
                  <c:v>3612124</c:v>
                </c:pt>
                <c:pt idx="16">
                  <c:v>3621700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89952"/>
        <c:axId val="-183059267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modalidad'!$A$145)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modalidad'!$P$146,'Lineas por modalidad'!$P$147,'Lineas por modalidad'!$P$148,'Lineas por modalidad'!$P$149,'Lineas por modalidad'!$P$150,'Lineas por modalidad'!$P$151,'Lineas por modalidad'!$P$152,'Lineas por modalidad'!$P$153,'Lineas por modalidad'!$P$154:$P$172)</c15:sqref>
                  </c15:fullRef>
                </c:ext>
              </c:extLst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modalidad'!$P$169:$P$172)</c:f>
              <c:numCache>
                <c:formatCode>#,##0</c:formatCode>
                <c:ptCount val="17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16477</c:v>
                </c:pt>
                <c:pt idx="15">
                  <c:v>16477</c:v>
                </c:pt>
                <c:pt idx="16">
                  <c:v>8372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830594848"/>
        <c:axId val="-1830597568"/>
      </c:lineChart>
      <c:catAx>
        <c:axId val="-18305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30592672"/>
        <c:crosses val="autoZero"/>
        <c:auto val="1"/>
        <c:lblAlgn val="ctr"/>
        <c:lblOffset val="100"/>
        <c:noMultiLvlLbl val="0"/>
      </c:catAx>
      <c:valAx>
        <c:axId val="-18305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30589952"/>
        <c:crosses val="autoZero"/>
        <c:crossBetween val="between"/>
      </c:valAx>
      <c:valAx>
        <c:axId val="-183059756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30594848"/>
        <c:crosses val="max"/>
        <c:crossBetween val="between"/>
      </c:valAx>
      <c:catAx>
        <c:axId val="-183059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3059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13</xdr:col>
      <xdr:colOff>752474</xdr:colOff>
      <xdr:row>29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selection activeCell="B2" sqref="B2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3"/>
      <c r="C3" s="183"/>
      <c r="D3" s="183"/>
      <c r="E3" s="183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214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213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4"/>
      <c r="B9" s="185"/>
      <c r="C9" s="185"/>
      <c r="D9" s="185"/>
      <c r="E9" s="185"/>
      <c r="F9" s="185"/>
      <c r="G9" s="185"/>
      <c r="H9" s="185"/>
      <c r="I9" s="185"/>
      <c r="J9" s="186"/>
    </row>
    <row r="10" spans="1:10" ht="20.100000000000001" customHeight="1" thickBot="1">
      <c r="A10" s="79"/>
      <c r="B10" s="187" t="s">
        <v>96</v>
      </c>
      <c r="C10" s="187"/>
      <c r="D10" s="187"/>
      <c r="E10" s="187" t="s">
        <v>97</v>
      </c>
      <c r="F10" s="187"/>
      <c r="G10" s="187"/>
      <c r="H10" s="187"/>
      <c r="I10" s="187"/>
      <c r="J10" s="188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2" t="s">
        <v>106</v>
      </c>
      <c r="C12" s="182"/>
      <c r="D12" s="26"/>
      <c r="E12" s="180" t="s">
        <v>102</v>
      </c>
      <c r="F12" s="180"/>
      <c r="G12" s="180"/>
      <c r="H12" s="180"/>
      <c r="I12" s="180"/>
      <c r="J12" s="181"/>
    </row>
    <row r="13" spans="1:10">
      <c r="A13" s="41"/>
      <c r="B13" s="26"/>
      <c r="C13" s="26"/>
      <c r="D13" s="26"/>
      <c r="E13" s="180"/>
      <c r="F13" s="180"/>
      <c r="G13" s="180"/>
      <c r="H13" s="180"/>
      <c r="I13" s="180"/>
      <c r="J13" s="181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2" t="s">
        <v>105</v>
      </c>
      <c r="C15" s="182"/>
      <c r="D15" s="26"/>
      <c r="E15" s="180" t="s">
        <v>103</v>
      </c>
      <c r="F15" s="180"/>
      <c r="G15" s="180"/>
      <c r="H15" s="180"/>
      <c r="I15" s="180"/>
      <c r="J15" s="181"/>
    </row>
    <row r="16" spans="1:10" ht="14.25" customHeight="1">
      <c r="A16" s="41"/>
      <c r="B16" s="27"/>
      <c r="C16" s="26"/>
      <c r="D16" s="26"/>
      <c r="E16" s="180"/>
      <c r="F16" s="180"/>
      <c r="G16" s="180"/>
      <c r="H16" s="180"/>
      <c r="I16" s="180"/>
      <c r="J16" s="181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showGridLines="0" zoomScaleNormal="100" workbookViewId="0">
      <pane xSplit="1" ySplit="12" topLeftCell="C154" activePane="bottomRight" state="frozen"/>
      <selection pane="topRight" activeCell="B1" sqref="B1"/>
      <selection pane="bottomLeft" activeCell="A13" sqref="A13"/>
      <selection pane="bottomRight" activeCell="H171" sqref="H171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3"/>
      <c r="C3" s="203"/>
      <c r="D3" s="203"/>
      <c r="E3" s="20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4" t="str">
        <f>Indice!B7</f>
        <v>Fecha de publicación: Abril 2022</v>
      </c>
      <c r="C7" s="204"/>
      <c r="D7" s="204"/>
      <c r="E7" s="204"/>
      <c r="F7" s="204"/>
      <c r="G7" s="50"/>
      <c r="H7" s="50"/>
      <c r="I7" s="50"/>
      <c r="J7" s="52"/>
      <c r="K7" s="50"/>
      <c r="L7" s="50"/>
      <c r="M7" s="50"/>
      <c r="N7" s="205" t="s">
        <v>90</v>
      </c>
      <c r="O7" s="205"/>
      <c r="P7" s="50"/>
      <c r="Q7" s="51"/>
    </row>
    <row r="8" spans="1:21" ht="21" customHeight="1" thickBot="1">
      <c r="A8" s="65"/>
      <c r="B8" s="82" t="str">
        <f>Indice!B8</f>
        <v>Fecha de corte: Marzo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1" t="s">
        <v>0</v>
      </c>
      <c r="B11" s="195" t="s">
        <v>1</v>
      </c>
      <c r="C11" s="196"/>
      <c r="D11" s="197"/>
      <c r="E11" s="69" t="s">
        <v>3</v>
      </c>
      <c r="F11" s="195" t="s">
        <v>2</v>
      </c>
      <c r="G11" s="196"/>
      <c r="H11" s="197"/>
      <c r="I11" s="69" t="s">
        <v>3</v>
      </c>
      <c r="J11" s="195" t="s">
        <v>109</v>
      </c>
      <c r="K11" s="196"/>
      <c r="L11" s="197"/>
      <c r="M11" s="69" t="s">
        <v>3</v>
      </c>
      <c r="N11" s="69" t="s">
        <v>3</v>
      </c>
      <c r="O11" s="69" t="s">
        <v>3</v>
      </c>
      <c r="P11" s="69" t="s">
        <v>3</v>
      </c>
      <c r="Q11" s="191" t="s">
        <v>3</v>
      </c>
    </row>
    <row r="12" spans="1:21" ht="16.5" customHeight="1" thickBot="1">
      <c r="A12" s="192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2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2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2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>SUM(J169:L169)</f>
        <v>2869417</v>
      </c>
      <c r="N169" s="146">
        <f t="shared" ref="N169" si="310">SUM(B169,F169,J169)</f>
        <v>13174530</v>
      </c>
      <c r="O169" s="146">
        <f t="shared" ref="O169" si="311">SUM(C169,G169,K169)</f>
        <v>3598383</v>
      </c>
      <c r="P169" s="146">
        <f t="shared" ref="P169" si="312">SUM(D169,H169,L169)</f>
        <v>16687</v>
      </c>
      <c r="Q169" s="147">
        <f t="shared" ref="Q169" si="313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>SUM(J170:L170)</f>
        <v>2880068</v>
      </c>
      <c r="N170" s="146">
        <f t="shared" ref="N170" si="314">SUM(B170,F170,J170)</f>
        <v>13220510</v>
      </c>
      <c r="O170" s="146">
        <f t="shared" ref="O170" si="315">SUM(C170,G170,K170)</f>
        <v>3611202</v>
      </c>
      <c r="P170" s="146">
        <f t="shared" ref="P170" si="316">SUM(D170,H170,L170)</f>
        <v>16477</v>
      </c>
      <c r="Q170" s="147">
        <f t="shared" ref="Q170:Q171" si="317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>SUM(J171:L171)</f>
        <v>2885948</v>
      </c>
      <c r="N171" s="146">
        <f>SUM(B171,F171,J171)</f>
        <v>13277236.999999996</v>
      </c>
      <c r="O171" s="146">
        <f t="shared" ref="O171:O172" si="318">SUM(C171,G171,K171)</f>
        <v>3612124</v>
      </c>
      <c r="P171" s="146">
        <f t="shared" ref="P171" si="319">SUM(D171,H171,L171)</f>
        <v>16477</v>
      </c>
      <c r="Q171" s="147">
        <f t="shared" si="317"/>
        <v>16905837.999999996</v>
      </c>
    </row>
    <row r="172" spans="1:17" s="138" customFormat="1" ht="15.75" customHeight="1" thickBot="1">
      <c r="A172" s="148" t="s">
        <v>215</v>
      </c>
      <c r="B172" s="149">
        <v>6636392</v>
      </c>
      <c r="C172" s="150">
        <v>2110488</v>
      </c>
      <c r="D172" s="164">
        <v>77</v>
      </c>
      <c r="E172" s="179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>SUM(J172:L172)</f>
        <v>2893506</v>
      </c>
      <c r="N172" s="146">
        <f>SUM(B172,F172,J172)</f>
        <v>13319621</v>
      </c>
      <c r="O172" s="146">
        <f t="shared" si="318"/>
        <v>3621700</v>
      </c>
      <c r="P172" s="146">
        <f>SUM(D172,H172,L172)</f>
        <v>8372</v>
      </c>
      <c r="Q172" s="147">
        <f>SUM(E172,I172,M172)</f>
        <v>16949693</v>
      </c>
    </row>
    <row r="173" spans="1:17" ht="29.25" customHeight="1" thickBot="1">
      <c r="A173" s="128" t="s">
        <v>101</v>
      </c>
      <c r="B173" s="193" t="s">
        <v>183</v>
      </c>
      <c r="C173" s="193"/>
      <c r="D173" s="193"/>
      <c r="E173" s="206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4"/>
    </row>
    <row r="174" spans="1:17" ht="29.25" customHeight="1">
      <c r="A174" s="139" t="s">
        <v>116</v>
      </c>
      <c r="B174" s="193" t="s">
        <v>113</v>
      </c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4"/>
    </row>
    <row r="175" spans="1:17" ht="27" customHeight="1">
      <c r="A175" s="139" t="s">
        <v>132</v>
      </c>
      <c r="B175" s="201" t="s">
        <v>117</v>
      </c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</row>
    <row r="176" spans="1:17">
      <c r="A176" s="139" t="s">
        <v>138</v>
      </c>
      <c r="B176" s="201" t="s">
        <v>134</v>
      </c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</row>
    <row r="177" spans="1:17">
      <c r="A177" s="139" t="s">
        <v>141</v>
      </c>
      <c r="B177" s="201" t="s">
        <v>140</v>
      </c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</row>
    <row r="178" spans="1:17" ht="12.75" customHeight="1">
      <c r="A178" s="139" t="s">
        <v>150</v>
      </c>
      <c r="B178" s="201" t="s">
        <v>142</v>
      </c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</row>
    <row r="179" spans="1:17" ht="12.75" customHeight="1">
      <c r="A179" s="139" t="s">
        <v>154</v>
      </c>
      <c r="B179" s="201" t="s">
        <v>149</v>
      </c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</row>
    <row r="180" spans="1:17" ht="12.75" customHeight="1">
      <c r="A180" s="139" t="s">
        <v>161</v>
      </c>
      <c r="B180" s="201" t="s">
        <v>155</v>
      </c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</row>
    <row r="181" spans="1:17" ht="12.75" customHeight="1">
      <c r="A181" s="139" t="s">
        <v>184</v>
      </c>
      <c r="B181" s="201" t="s">
        <v>162</v>
      </c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</row>
    <row r="182" spans="1:17">
      <c r="A182" s="157" t="s">
        <v>194</v>
      </c>
      <c r="B182" s="198" t="s">
        <v>193</v>
      </c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200"/>
    </row>
    <row r="183" spans="1:17">
      <c r="A183" s="157" t="s">
        <v>194</v>
      </c>
      <c r="B183" s="198" t="s">
        <v>197</v>
      </c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200"/>
    </row>
    <row r="184" spans="1:17">
      <c r="A184" s="190" t="s">
        <v>199</v>
      </c>
      <c r="B184" s="189" t="s">
        <v>200</v>
      </c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</row>
    <row r="185" spans="1:17">
      <c r="A185" s="190"/>
      <c r="B185" s="189" t="s">
        <v>201</v>
      </c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</row>
    <row r="186" spans="1:17" ht="25.5" customHeight="1">
      <c r="A186" s="190"/>
      <c r="B186" s="202" t="s">
        <v>202</v>
      </c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</row>
    <row r="187" spans="1:17" ht="12.75" hidden="1" customHeight="1">
      <c r="A187" s="17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</row>
    <row r="188" spans="1:17">
      <c r="A188" s="157" t="s">
        <v>203</v>
      </c>
      <c r="B188" s="189" t="s">
        <v>204</v>
      </c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</row>
    <row r="189" spans="1:17">
      <c r="A189" s="178" t="s">
        <v>207</v>
      </c>
      <c r="B189" s="189" t="s">
        <v>208</v>
      </c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</row>
  </sheetData>
  <mergeCells count="25">
    <mergeCell ref="B3:E3"/>
    <mergeCell ref="B7:F7"/>
    <mergeCell ref="N7:O7"/>
    <mergeCell ref="B179:Q179"/>
    <mergeCell ref="B178:Q178"/>
    <mergeCell ref="B177:Q177"/>
    <mergeCell ref="B176:Q176"/>
    <mergeCell ref="B175:Q175"/>
    <mergeCell ref="B173:Q173"/>
    <mergeCell ref="B189:Q189"/>
    <mergeCell ref="A184:A186"/>
    <mergeCell ref="B185:Q185"/>
    <mergeCell ref="A11:A12"/>
    <mergeCell ref="B174:Q174"/>
    <mergeCell ref="Q11:Q12"/>
    <mergeCell ref="J11:L11"/>
    <mergeCell ref="F11:H11"/>
    <mergeCell ref="B11:D11"/>
    <mergeCell ref="B184:Q184"/>
    <mergeCell ref="B183:Q183"/>
    <mergeCell ref="B182:Q182"/>
    <mergeCell ref="B181:Q181"/>
    <mergeCell ref="B180:Q180"/>
    <mergeCell ref="B188:Q188"/>
    <mergeCell ref="B186:Q187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4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3"/>
      <c r="C3" s="203"/>
      <c r="D3" s="203"/>
      <c r="E3" s="203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Abril 2022</v>
      </c>
      <c r="C7" s="88"/>
      <c r="D7" s="88"/>
      <c r="E7" s="88"/>
      <c r="F7" s="88"/>
      <c r="G7" s="50"/>
      <c r="H7" s="50"/>
      <c r="I7" s="50"/>
      <c r="J7" s="207" t="s">
        <v>90</v>
      </c>
      <c r="K7" s="207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Marzo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SANTACRUZ PAZMIÑO SAMANTHA ISABEL</cp:lastModifiedBy>
  <dcterms:created xsi:type="dcterms:W3CDTF">2015-09-24T22:35:12Z</dcterms:created>
  <dcterms:modified xsi:type="dcterms:W3CDTF">2022-04-25T21:12:58Z</dcterms:modified>
</cp:coreProperties>
</file>