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MATEO-LU 2022\01.  Estadísticas\3. SMA (Portabilidad)\ABRIL 2022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<sst xmlns="http://schemas.openxmlformats.org/spreadsheetml/2006/main" count="258" uniqueCount="231">
  <si>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</si>
  <si>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</si>
  <si>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</si>
  <si>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</si>
  <si>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</si>
  <si>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</si>
  <si>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</si>
  <si>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</si>
  <si>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</si>
  <si>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</si>
  <si>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</si>
  <si>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</si>
  <si>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</si>
  <si>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</si>
  <si>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</si>
  <si>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</si>
  <si>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</si>
  <si>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</si>
  <si>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</si>
  <si>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</si>
  <si>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</si>
  <si>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</si>
  <si>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</si>
  <si>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</si>
  <si>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</si>
  <si>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</si>
  <si>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</si>
  <si>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</si>
  <si>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</si>
  <si>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</si>
  <si>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</si>
  <si>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</si>
  <si>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</si>
  <si>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</si>
  <si>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</si>
  <si>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</si>
  <si>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</si>
  <si>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</si>
  <si>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</si>
  <si>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</si>
  <si>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</si>
  <si>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</si>
  <si>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</si>
  <si>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</si>
  <si>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</si>
  <si>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</si>
  <si>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</si>
  <si>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</si>
  <si>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</si>
  <si>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</si>
  <si>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</si>
  <si>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</si>
  <si>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</si>
  <si>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</si>
  <si>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</si>
  <si>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</si>
  <si>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</si>
  <si>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</si>
  <si>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</si>
  <si>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</si>
  <si>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</si>
  <si>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</si>
  <si>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</si>
  <si>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</si>
  <si>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</si>
  <si>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</si>
  <si>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</si>
  <si>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</si>
  <si>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</si>
  <si>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</si>
  <si>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</si>
  <si>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</si>
  <si>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</si>
  <si>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</si>
  <si>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</si>
  <si>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</si>
  <si>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</si>
  <si>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</si>
  <si>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</si>
  <si>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</si>
  <si>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</si>
  <si>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</si>
  <si>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</si>
  <si>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</si>
  <si>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</si>
  <si>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</si>
  <si>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</si>
  <si>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</si>
  <si>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</si>
  <si>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</si>
  <si>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</si>
  <si>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</si>
  <si>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</si>
  <si>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</si>
  <si>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</si>
  <si>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</si>
  <si>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</si>
  <si>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</si>
  <si>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</si>
  <si>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</si>
  <si>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</si>
  <si>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</si>
  <si>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</si>
  <si>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</si>
  <si>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</si>
  <si>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</si>
  <si>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</si>
  <si>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</si>
  <si>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</si>
  <si>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</si>
  <si>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</si>
  <si>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</si>
  <si>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</si>
  <si>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</si>
  <si>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</si>
  <si>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</si>
  <si>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</si>
  <si>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</si>
  <si>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</si>
  <si>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</si>
  <si>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</si>
  <si>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</si>
  <si>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</si>
  <si>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</si>
  <si>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</si>
  <si>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</si>
  <si>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</si>
  <si>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</si>
  <si>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</si>
  <si>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</si>
  <si>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</si>
  <si>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</si>
  <si>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</si>
  <si>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</si>
  <si>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</si>
  <si>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</si>
  <si>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</si>
  <si>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</si>
  <si>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</si>
  <si>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</si>
  <si>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</si>
  <si>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</si>
  <si>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</si>
  <si>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</si>
  <si>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</si>
  <si>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</si>
  <si>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</si>
  <si>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</si>
  <si>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</si>
  <si>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</si>
  <si>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</si>
  <si>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</si>
  <si>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</si>
  <si>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</si>
  <si>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</si>
  <si>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</si>
  <si>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</si>
  <si>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</si>
  <si>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</si>
  <si>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</si>
  <si>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</si>
  <si>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</si>
  <si>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</si>
  <si>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</si>
  <si>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</si>
  <si>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</si>
  <si>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</si>
  <si>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</si>
  <si>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</si>
  <si>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</si>
  <si>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</si>
  <si>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</si>
  <si>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</si>
  <si>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</si>
  <si>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</si>
  <si>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</si>
  <si>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</si>
  <si>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</si>
  <si>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</si>
  <si>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</si>
  <si>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</si>
  <si>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</si>
  <si>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</si>
  <si>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</si>
  <si>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</si>
  <si>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</si>
  <si>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</si>
  <si>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</si>
  <si>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</si>
  <si>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</si>
  <si>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</si>
  <si>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</si>
  <si>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</si>
  <si>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</si>
  <si>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</si>
  <si>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</si>
  <si>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</si>
  <si>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</si>
  <si>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</si>
  <si>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</si>
  <si>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</si>
  <si>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</si>
  <si>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</si>
  <si>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</si>
  <si>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</si>
  <si>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</si>
  <si>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</si>
  <si>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</si>
  <si>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</si>
  <si>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</si>
  <si>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</si>
  <si>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</si>
  <si>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</si>
  <si>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</si>
  <si>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</si>
  <si>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</si>
  <si>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</si>
  <si>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</si>
  <si>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</si>
  <si>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</si>
  <si>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</si>
  <si>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</si>
  <si>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</si>
  <si>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</si>
  <si>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</si>
  <si>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</si>
  <si>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</si>
  <si>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</si>
  <si>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Fecha de corte: Marzo 2022</t>
  </si>
  <si>
    <t>Fecha de Publicación:  Abril 2022</t>
  </si>
  <si>
    <t>Abr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</si>
</sst>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8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Pres.'!$C$168:$C$172)</c:f>
              <c:numCache>
                <c:formatCode>#,##0</c:formatCode>
                <c:ptCount val="18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Pres.'!$D$168:$D$172)</c:f>
              <c:numCache>
                <c:formatCode>#,##0</c:formatCode>
                <c:ptCount val="18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01456"/>
        <c:axId val="-413607984"/>
      </c:barChart>
      <c:catAx>
        <c:axId val="-41360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984"/>
        <c:crosses val="autoZero"/>
        <c:auto val="1"/>
        <c:lblAlgn val="ctr"/>
        <c:lblOffset val="100"/>
        <c:noMultiLvlLbl val="0"/>
      </c:catAx>
      <c:valAx>
        <c:axId val="-4136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14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Pres.'!$H$168:$H$172)</c:f>
              <c:numCache>
                <c:formatCode>#,##0</c:formatCode>
                <c:ptCount val="18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Pres.'!$I$168:$I$172)</c:f>
              <c:numCache>
                <c:formatCode>#,##0</c:formatCode>
                <c:ptCount val="18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Pres.'!$L$168:$L$172)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6144"/>
        <c:axId val="-413615056"/>
      </c:barChart>
      <c:catAx>
        <c:axId val="-4136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5056"/>
        <c:crosses val="autoZero"/>
        <c:auto val="1"/>
        <c:lblAlgn val="ctr"/>
        <c:lblOffset val="100"/>
        <c:noMultiLvlLbl val="0"/>
      </c:catAx>
      <c:valAx>
        <c:axId val="-4136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Pres.'!$A$97:$A$172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1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Pres.'!$N$97:$N$172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Pres.'!$A$97:$A$172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1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Pres.'!$O$97:$O$172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Pres.'!$O$168:$O$172)</c:f>
              <c:numCache>
                <c:formatCode>#,##0</c:formatCode>
                <c:ptCount val="11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Pres.'!$A$97:$A$172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1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Pres.'!$P$97:$P$172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Pres.'!$P$168:$P$172)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Pres.'!$A$97:$A$172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1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Pres.'!$Q$97:$Q$172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Pres.'!$Q$168:$Q$172)</c:f>
              <c:numCache>
                <c:formatCode>#,##0</c:formatCode>
                <c:ptCount val="11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'Líneas por Tecnología y Pres.'!$A$97:$A$172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Pres.'!$A$168:$A$172)</c:f>
              <c:strCache>
                <c:ptCount val="11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Pres.'!$R$97:$R$172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Pres.'!$R$168:$R$172)</c:f>
              <c:numCache>
                <c:formatCode>#,##0</c:formatCode>
                <c:ptCount val="11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5776-4826-97B7-0B088C87848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413612880"/>
        <c:axId val="-413612336"/>
      </c:barChart>
      <c:catAx>
        <c:axId val="-4136128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336"/>
        <c:crosses val="autoZero"/>
        <c:auto val="1"/>
        <c:lblAlgn val="ctr"/>
        <c:lblOffset val="100"/>
        <c:noMultiLvlLbl val="0"/>
      </c:catAx>
      <c:valAx>
        <c:axId val="-41361233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12880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>
                  <a:lumMod val="85000"/>
                </a:schemeClr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Pres.'!$T$168:$T$170)</c:f>
              <c:numCache>
                <c:formatCode>#,##0</c:formatCode>
                <c:ptCount val="16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Pres.'!$U$168:$U$170)</c:f>
              <c:numCache>
                <c:formatCode>#,##0</c:formatCode>
                <c:ptCount val="16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Pres.'!$V$168:$V$170)</c:f>
              <c:numCache>
                <c:formatCode>#,##0</c:formatCode>
                <c:ptCount val="16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Pres.'!$X$168:$X$170)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3605264"/>
        <c:axId val="-413607440"/>
        <c:axId val="0"/>
      </c:bar3DChart>
      <c:catAx>
        <c:axId val="-4136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7440"/>
        <c:crosses val="autoZero"/>
        <c:auto val="1"/>
        <c:lblAlgn val="ctr"/>
        <c:lblOffset val="100"/>
        <c:noMultiLvlLbl val="0"/>
      </c:catAx>
      <c:valAx>
        <c:axId val="-4136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-41360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1"/>
      <c r="C3" s="211"/>
      <c r="D3" s="211"/>
      <c r="E3" s="211"/>
      <c r="F3" s="211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229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228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3" t="s">
        <v>95</v>
      </c>
      <c r="G10" s="213"/>
      <c r="H10" s="213"/>
      <c r="I10" s="213"/>
      <c r="J10" s="213"/>
      <c r="K10" s="214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2" t="s">
        <v>104</v>
      </c>
      <c r="C12" s="212"/>
      <c r="D12" s="212"/>
      <c r="E12" s="165"/>
      <c r="F12" s="209" t="s">
        <v>102</v>
      </c>
      <c r="G12" s="209"/>
      <c r="H12" s="209"/>
      <c r="I12" s="209"/>
      <c r="J12" s="209"/>
      <c r="K12" s="210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2" t="s">
        <v>103</v>
      </c>
      <c r="C14" s="212"/>
      <c r="D14" s="212"/>
      <c r="E14" s="165"/>
      <c r="F14" s="209" t="s">
        <v>108</v>
      </c>
      <c r="G14" s="209"/>
      <c r="H14" s="209"/>
      <c r="I14" s="209"/>
      <c r="J14" s="209"/>
      <c r="K14" s="210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2" t="s">
        <v>101</v>
      </c>
      <c r="C16" s="212"/>
      <c r="D16" s="212"/>
      <c r="E16" s="165"/>
      <c r="F16" s="209" t="s">
        <v>109</v>
      </c>
      <c r="G16" s="209"/>
      <c r="H16" s="209"/>
      <c r="I16" s="209"/>
      <c r="J16" s="209"/>
      <c r="K16" s="210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3"/>
  <sheetViews>
    <sheetView showGridLines="0" zoomScaleNormal="100" workbookViewId="0">
      <pane xSplit="1" ySplit="11" topLeftCell="B171" activePane="bottomRight" state="frozen"/>
      <selection pane="topRight" activeCell="B1" sqref="B1"/>
      <selection pane="bottomLeft" activeCell="A12" sqref="A12"/>
      <selection pane="bottomRight" activeCell="Y172" sqref="Y172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 Abril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2" t="s">
        <v>99</v>
      </c>
      <c r="O7" s="232"/>
      <c r="P7" s="232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Marzo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5" t="s">
        <v>1</v>
      </c>
      <c r="C10" s="235"/>
      <c r="D10" s="235"/>
      <c r="E10" s="235"/>
      <c r="F10" s="236"/>
      <c r="G10" s="36" t="s">
        <v>2</v>
      </c>
      <c r="H10" s="239" t="s">
        <v>3</v>
      </c>
      <c r="I10" s="235"/>
      <c r="J10" s="235"/>
      <c r="K10" s="235"/>
      <c r="L10" s="236"/>
      <c r="M10" s="36" t="s">
        <v>2</v>
      </c>
      <c r="N10" s="235" t="s">
        <v>98</v>
      </c>
      <c r="O10" s="235"/>
      <c r="P10" s="235"/>
      <c r="Q10" s="235"/>
      <c r="R10" s="235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7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8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2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2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2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2" si="452">SUM(B170,H170,N170)</f>
        <v>0</v>
      </c>
      <c r="U170" s="13">
        <f t="shared" ref="U170:U172" si="453">SUM(C170,I170,O170)</f>
        <v>1766433.4486586177</v>
      </c>
      <c r="V170" s="13">
        <f t="shared" ref="V170:V172" si="454">SUM(D170,J170,P170)</f>
        <v>3732997.9872779283</v>
      </c>
      <c r="W170" s="13">
        <f t="shared" ref="W170:W172" si="455">SUM(E170,K170,Q170)</f>
        <v>1730603</v>
      </c>
      <c r="X170" s="13">
        <f t="shared" ref="X170:X172" si="456">SUM(F170,L170,R170)</f>
        <v>9675803.5640634522</v>
      </c>
      <c r="Y170" s="208">
        <f>+G170+M170+S170</f>
        <v>16905837.999999996</v>
      </c>
    </row>
    <row r="171" spans="1:25" s="2" customFormat="1" ht="12.75" x14ac:dyDescent="0.2">
      <c r="A171" s="243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44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44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44">
        <f t="shared" si="439"/>
        <v>2893506</v>
      </c>
      <c r="T171" s="245">
        <f t="shared" si="452"/>
        <v>0</v>
      </c>
      <c r="U171" s="246">
        <f t="shared" si="453"/>
        <v>1788524.6864058417</v>
      </c>
      <c r="V171" s="246">
        <f t="shared" si="454"/>
        <v>3683797.747953306</v>
      </c>
      <c r="W171" s="246">
        <f t="shared" si="455"/>
        <v>1734523</v>
      </c>
      <c r="X171" s="246">
        <f t="shared" si="456"/>
        <v>9742847.5656408519</v>
      </c>
      <c r="Y171" s="247">
        <f>+G171+M171+S171</f>
        <v>16949693</v>
      </c>
    </row>
    <row r="172" spans="1:25" s="2" customFormat="1" ht="12.75" x14ac:dyDescent="0.2">
      <c r="A172" s="243" t="s">
        <v>230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44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44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44">
        <f t="shared" si="439"/>
        <v>2904652</v>
      </c>
      <c r="T172" s="245">
        <f t="shared" si="452"/>
        <v>0</v>
      </c>
      <c r="U172" s="246">
        <f t="shared" si="453"/>
        <v>1787551.6149498476</v>
      </c>
      <c r="V172" s="246">
        <f t="shared" si="454"/>
        <v>3681280.3865468726</v>
      </c>
      <c r="W172" s="246">
        <f t="shared" si="455"/>
        <v>1738734</v>
      </c>
      <c r="X172" s="246">
        <f t="shared" si="456"/>
        <v>9820230.9985032808</v>
      </c>
      <c r="Y172" s="247">
        <f>+G172+M172+S172</f>
        <v>17027797</v>
      </c>
    </row>
    <row r="173" spans="1:25" s="2" customFormat="1" ht="17.25" customHeight="1" x14ac:dyDescent="0.2">
      <c r="A173" s="200" t="s">
        <v>100</v>
      </c>
      <c r="B173" s="229" t="s">
        <v>195</v>
      </c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1"/>
    </row>
    <row r="174" spans="1:25" s="2" customFormat="1" ht="17.25" customHeight="1" x14ac:dyDescent="0.2">
      <c r="A174" s="191" t="s">
        <v>120</v>
      </c>
      <c r="B174" s="233" t="s">
        <v>117</v>
      </c>
      <c r="C174" s="233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4"/>
    </row>
    <row r="175" spans="1:25" s="2" customFormat="1" ht="12.75" x14ac:dyDescent="0.2">
      <c r="A175" s="191" t="s">
        <v>131</v>
      </c>
      <c r="B175" s="216" t="s">
        <v>121</v>
      </c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28"/>
    </row>
    <row r="176" spans="1:25" s="2" customFormat="1" ht="15.75" customHeight="1" x14ac:dyDescent="0.2">
      <c r="A176" s="191" t="s">
        <v>137</v>
      </c>
      <c r="B176" s="216" t="s">
        <v>132</v>
      </c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28"/>
    </row>
    <row r="177" spans="1:25" s="2" customFormat="1" ht="15.75" customHeight="1" x14ac:dyDescent="0.2">
      <c r="A177" s="192" t="s">
        <v>144</v>
      </c>
      <c r="B177" s="216" t="s">
        <v>139</v>
      </c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28"/>
    </row>
    <row r="178" spans="1:25" s="2" customFormat="1" ht="15.75" customHeight="1" x14ac:dyDescent="0.2">
      <c r="A178" s="192" t="s">
        <v>147</v>
      </c>
      <c r="B178" s="220" t="s">
        <v>145</v>
      </c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2"/>
    </row>
    <row r="179" spans="1:25" s="2" customFormat="1" ht="15.75" customHeight="1" x14ac:dyDescent="0.2">
      <c r="A179" s="192" t="s">
        <v>152</v>
      </c>
      <c r="B179" s="220" t="s">
        <v>148</v>
      </c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2"/>
    </row>
    <row r="180" spans="1:25" s="2" customFormat="1" ht="15.75" customHeight="1" x14ac:dyDescent="0.2">
      <c r="A180" s="192" t="s">
        <v>156</v>
      </c>
      <c r="B180" s="220" t="s">
        <v>158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s="2" customFormat="1" ht="15.75" customHeight="1" x14ac:dyDescent="0.2">
      <c r="A181" s="192" t="s">
        <v>160</v>
      </c>
      <c r="B181" s="220" t="s">
        <v>155</v>
      </c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2"/>
    </row>
    <row r="182" spans="1:25" s="2" customFormat="1" ht="15.75" customHeight="1" x14ac:dyDescent="0.2">
      <c r="A182" s="192" t="s">
        <v>166</v>
      </c>
      <c r="B182" s="220" t="s">
        <v>162</v>
      </c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2"/>
    </row>
    <row r="183" spans="1:25" s="2" customFormat="1" ht="15.75" customHeight="1" x14ac:dyDescent="0.2">
      <c r="A183" s="192" t="s">
        <v>170</v>
      </c>
      <c r="B183" s="220" t="s">
        <v>167</v>
      </c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2"/>
    </row>
    <row r="184" spans="1:25" s="2" customFormat="1" ht="15.75" customHeight="1" x14ac:dyDescent="0.2">
      <c r="A184" s="192" t="s">
        <v>194</v>
      </c>
      <c r="B184" s="220" t="s">
        <v>171</v>
      </c>
      <c r="C184" s="221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2"/>
    </row>
    <row r="185" spans="1:25" s="2" customFormat="1" ht="12.75" x14ac:dyDescent="0.2">
      <c r="A185" s="192" t="s">
        <v>190</v>
      </c>
      <c r="B185" s="226" t="s">
        <v>189</v>
      </c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7"/>
      <c r="T185" s="6"/>
      <c r="U185" s="6"/>
      <c r="V185" s="6"/>
      <c r="W185" s="6"/>
      <c r="X185" s="6"/>
      <c r="Y185" s="6"/>
    </row>
    <row r="186" spans="1:25" s="87" customFormat="1" x14ac:dyDescent="0.25">
      <c r="A186" s="199" t="s">
        <v>204</v>
      </c>
      <c r="B186" s="223" t="s">
        <v>211</v>
      </c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5"/>
    </row>
    <row r="187" spans="1:25" s="2" customFormat="1" x14ac:dyDescent="0.25">
      <c r="A187" s="199" t="s">
        <v>205</v>
      </c>
      <c r="B187" s="223" t="s">
        <v>206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5"/>
      <c r="T187" s="6"/>
      <c r="U187" s="6"/>
      <c r="V187" s="6"/>
      <c r="W187" s="6"/>
      <c r="X187" s="6"/>
      <c r="Y187" s="6"/>
    </row>
    <row r="188" spans="1:25" s="2" customFormat="1" x14ac:dyDescent="0.25">
      <c r="A188" s="199" t="s">
        <v>209</v>
      </c>
      <c r="B188" s="223" t="s">
        <v>210</v>
      </c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5"/>
      <c r="T188" s="6"/>
      <c r="U188" s="6"/>
      <c r="V188" s="6"/>
      <c r="W188" s="6"/>
      <c r="X188" s="6"/>
      <c r="Y188" s="6"/>
    </row>
    <row r="189" spans="1:25" s="2" customFormat="1" ht="12.75" x14ac:dyDescent="0.2">
      <c r="A189" s="217" t="s">
        <v>213</v>
      </c>
      <c r="B189" s="215" t="s">
        <v>214</v>
      </c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215"/>
      <c r="P189" s="215"/>
      <c r="Q189" s="215"/>
      <c r="R189" s="215"/>
      <c r="S189" s="215"/>
      <c r="T189" s="6"/>
      <c r="U189" s="6"/>
      <c r="V189" s="6"/>
      <c r="W189" s="6"/>
      <c r="X189" s="6"/>
      <c r="Y189" s="6"/>
    </row>
    <row r="190" spans="1:25" s="2" customFormat="1" ht="12.75" x14ac:dyDescent="0.2">
      <c r="A190" s="218"/>
      <c r="B190" s="215" t="s">
        <v>215</v>
      </c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5"/>
      <c r="P190" s="215"/>
      <c r="Q190" s="215"/>
      <c r="R190" s="215"/>
      <c r="S190" s="215"/>
      <c r="T190" s="6"/>
      <c r="U190" s="6"/>
      <c r="V190" s="6"/>
      <c r="W190" s="6"/>
      <c r="X190" s="6"/>
      <c r="Y190" s="6"/>
    </row>
    <row r="191" spans="1:25" s="2" customFormat="1" ht="23.25" customHeight="1" x14ac:dyDescent="0.2">
      <c r="A191" s="219"/>
      <c r="B191" s="216" t="s">
        <v>216</v>
      </c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6"/>
      <c r="U191" s="6"/>
      <c r="V191" s="6"/>
      <c r="W191" s="6"/>
      <c r="X191" s="6"/>
      <c r="Y191" s="6"/>
    </row>
    <row r="192" spans="1:25" s="2" customFormat="1" ht="12.75" x14ac:dyDescent="0.2">
      <c r="A192" s="199" t="s">
        <v>217</v>
      </c>
      <c r="B192" s="215" t="s">
        <v>218</v>
      </c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6"/>
      <c r="U192" s="6"/>
      <c r="V192" s="6"/>
      <c r="W192" s="6"/>
      <c r="X192" s="6"/>
      <c r="Y192" s="6"/>
    </row>
    <row r="193" spans="1:25" s="2" customFormat="1" ht="12.75" x14ac:dyDescent="0.2">
      <c r="A193" s="207" t="s">
        <v>221</v>
      </c>
      <c r="B193" s="215" t="s">
        <v>222</v>
      </c>
      <c r="C193" s="215"/>
      <c r="D193" s="215"/>
      <c r="E193" s="215"/>
      <c r="F193" s="215"/>
      <c r="G193" s="215"/>
      <c r="H193" s="215"/>
      <c r="I193" s="215"/>
      <c r="J193" s="215"/>
      <c r="K193" s="215"/>
      <c r="L193" s="215"/>
      <c r="M193" s="215"/>
      <c r="N193" s="215"/>
      <c r="O193" s="215"/>
      <c r="P193" s="215"/>
      <c r="Q193" s="215"/>
      <c r="R193" s="215"/>
      <c r="S193" s="215"/>
      <c r="T193" s="6"/>
      <c r="U193" s="6"/>
      <c r="V193" s="6"/>
      <c r="W193" s="6"/>
      <c r="X193" s="6"/>
      <c r="Y193" s="6"/>
    </row>
    <row r="194" spans="1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7" customFormat="1" ht="12.75" x14ac:dyDescent="0.2">
      <c r="A265" s="2"/>
      <c r="B265" s="2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7" customFormat="1" ht="12" x14ac:dyDescent="0.2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s="7" customFormat="1" ht="12" x14ac:dyDescent="0.2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s="3" customFormat="1" ht="12" x14ac:dyDescent="0.2">
      <c r="A268" s="7"/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s="3" customFormat="1" ht="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3" customFormat="1" ht="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2" customFormat="1" ht="12.75" x14ac:dyDescent="0.2">
      <c r="A271" s="3"/>
      <c r="B271" s="3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2"/>
      <c r="B273" s="2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</sheetData>
  <mergeCells count="27">
    <mergeCell ref="B175:Y175"/>
    <mergeCell ref="B178:Y178"/>
    <mergeCell ref="B192:S192"/>
    <mergeCell ref="B173:Y173"/>
    <mergeCell ref="N7:P7"/>
    <mergeCell ref="B174:Y174"/>
    <mergeCell ref="B10:F10"/>
    <mergeCell ref="Y10:Y11"/>
    <mergeCell ref="H10:L10"/>
    <mergeCell ref="N10:R10"/>
    <mergeCell ref="B180:Y180"/>
    <mergeCell ref="B179:Y179"/>
    <mergeCell ref="B177:Y177"/>
    <mergeCell ref="B176:Y176"/>
    <mergeCell ref="B189:S189"/>
    <mergeCell ref="B188:S188"/>
    <mergeCell ref="B193:S193"/>
    <mergeCell ref="B190:S190"/>
    <mergeCell ref="B191:S191"/>
    <mergeCell ref="A189:A191"/>
    <mergeCell ref="B181:Y181"/>
    <mergeCell ref="B187:S187"/>
    <mergeCell ref="B185:S185"/>
    <mergeCell ref="B184:Y184"/>
    <mergeCell ref="B183:Y183"/>
    <mergeCell ref="B182:Y182"/>
    <mergeCell ref="B186:S186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topLeftCell="C1" colorId="23" zoomScale="110" zoomScaleNormal="110" workbookViewId="0">
      <selection activeCell="N57" sqref="N57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 Abril 2022</v>
      </c>
      <c r="C7" s="155"/>
      <c r="D7" s="155"/>
      <c r="E7" s="155"/>
      <c r="F7" s="155"/>
      <c r="G7" s="155"/>
      <c r="H7" s="155"/>
      <c r="I7" s="24"/>
      <c r="J7" s="24"/>
      <c r="K7" s="24"/>
      <c r="L7" s="240" t="s">
        <v>99</v>
      </c>
      <c r="M7" s="241"/>
    </row>
    <row r="8" spans="1:13" s="19" customFormat="1" ht="20.100000000000001" customHeight="1" thickBot="1" x14ac:dyDescent="0.3">
      <c r="A8" s="117"/>
      <c r="B8" s="159" t="str">
        <f>Índice!B8</f>
        <v>Fecha de corte: Marzo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P30" sqref="P30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 Abril 2022</v>
      </c>
      <c r="C7" s="155"/>
      <c r="D7" s="155"/>
      <c r="E7" s="155"/>
      <c r="F7" s="155"/>
      <c r="G7" s="155"/>
      <c r="H7" s="180"/>
      <c r="I7" s="180"/>
      <c r="J7" s="180"/>
      <c r="K7" s="242" t="s">
        <v>99</v>
      </c>
      <c r="L7" s="242"/>
      <c r="M7" s="242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Marzo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2015-09-25T14:51:52Z</dcterms:created>
  <dcterms:modified xsi:type="dcterms:W3CDTF">2022-05-18T17:04:11Z</dcterms:modified>
</cp:coreProperties>
</file>