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tabRatio="875" activeTab="0"/>
  </bookViews>
  <sheets>
    <sheet name="Índice" sheetId="1" r:id="rId1"/>
    <sheet name="Abonados y terminales" sheetId="2" r:id="rId2"/>
    <sheet name="Participación de mercado" sheetId="3" r:id="rId3"/>
  </sheets>
  <definedNames/>
  <calcPr fullCalcOnLoad="1"/>
</workbook>
</file>

<file path=xl/sharedStrings.xml><?xml version="1.0" encoding="utf-8"?>
<sst xmlns="http://schemas.openxmlformats.org/spreadsheetml/2006/main" count="84" uniqueCount="57">
  <si>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</si>
  <si>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</si>
  <si>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</si>
  <si>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</si>
  <si>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</si>
  <si>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</si>
  <si>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</si>
  <si>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</si>
  <si>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</si>
  <si>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</si>
  <si>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</si>
  <si>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</si>
  <si>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</si>
  <si>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</si>
  <si>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</si>
  <si>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</si>
  <si>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</si>
  <si>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</si>
  <si>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</si>
  <si>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</si>
  <si>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</si>
  <si>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</si>
  <si>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</si>
  <si>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</si>
  <si>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</si>
  <si>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</si>
  <si>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</si>
  <si>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</si>
  <si>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</si>
  <si>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</si>
  <si>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</si>
  <si>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</si>
  <si>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</si>
  <si>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</si>
  <si>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</si>
  <si>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</si>
  <si>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</si>
  <si>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</si>
  <si>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</si>
  <si>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</si>
  <si>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</si>
  <si>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</si>
  <si>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</si>
  <si>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</si>
  <si>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</si>
  <si>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</si>
  <si>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</si>
  <si>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</si>
  <si>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</si>
  <si>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</si>
  <si>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</si>
  <si>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</si>
  <si>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</si>
  <si>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</si>
  <si>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</si>
  <si>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Fecha de publicación: Abril 2022</t>
  </si>
  <si>
    <t>Fecha de corte: Marzo 2022 (I Trimestre)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</si>
</sst>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 #,##0.00_-;\-* #,##0.00_-;_-* &quot;-&quot;??_-;_-@_-"/>
    <numFmt numFmtId="166" formatCode="0.0%"/>
  </numFmts>
  <fonts count="88">
    <font>
      <sz val="10"/>
      <name val="Arial"/>
      <family val="0"/>
    </font>
    <font>
      <sz val="11"/>
      <color indexed="8"/>
      <name val="Calibri"/>
      <family val="2"/>
    </font>
    <font>
      <sz val="8"/>
      <name val="Arial"/>
      <family val="2"/>
    </font>
    <font>
      <u val="single"/>
      <sz val="10"/>
      <color indexed="12"/>
      <name val="Arial"/>
      <family val="2"/>
    </font>
    <font>
      <sz val="12"/>
      <name val="Times New Roman"/>
      <family val="1"/>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9"/>
      <name val="Arial"/>
      <family val="2"/>
    </font>
    <font>
      <b/>
      <sz val="12"/>
      <name val="Arial"/>
      <family val="2"/>
    </font>
    <font>
      <sz val="11"/>
      <name val="Arial"/>
      <family val="2"/>
    </font>
    <font>
      <b/>
      <sz val="9"/>
      <name val="Arial"/>
      <family val="2"/>
    </font>
    <font>
      <b/>
      <sz val="8"/>
      <name val="Arial"/>
      <family val="2"/>
    </font>
    <font>
      <b/>
      <sz val="10"/>
      <name val="Arial"/>
      <family val="2"/>
    </font>
    <font>
      <b/>
      <sz val="11"/>
      <color indexed="9"/>
      <name val="Calibri"/>
      <family val="2"/>
    </font>
    <font>
      <sz val="11"/>
      <color indexed="10"/>
      <name val="Calibri"/>
      <family val="2"/>
    </font>
    <font>
      <b/>
      <sz val="11"/>
      <color indexed="8"/>
      <name val="Calibri"/>
      <family val="2"/>
    </font>
    <font>
      <b/>
      <sz val="16"/>
      <color indexed="9"/>
      <name val="Arial"/>
      <family val="2"/>
    </font>
    <font>
      <sz val="8"/>
      <color indexed="9"/>
      <name val="Arial"/>
      <family val="2"/>
    </font>
    <font>
      <sz val="10"/>
      <color indexed="9"/>
      <name val="Arial"/>
      <family val="2"/>
    </font>
    <font>
      <sz val="11"/>
      <color indexed="30"/>
      <name val="Calibri"/>
      <family val="2"/>
    </font>
    <font>
      <b/>
      <sz val="11"/>
      <color indexed="30"/>
      <name val="Calibri"/>
      <family val="2"/>
    </font>
    <font>
      <sz val="11"/>
      <color indexed="56"/>
      <name val="Calibri"/>
      <family val="2"/>
    </font>
    <font>
      <b/>
      <sz val="12"/>
      <color indexed="8"/>
      <name val="Arial"/>
      <family val="2"/>
    </font>
    <font>
      <sz val="8"/>
      <color indexed="10"/>
      <name val="Arial"/>
      <family val="2"/>
    </font>
    <font>
      <b/>
      <sz val="8"/>
      <color indexed="9"/>
      <name val="Arial"/>
      <family val="2"/>
    </font>
    <font>
      <b/>
      <sz val="14"/>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0"/>
      <color indexed="8"/>
      <name val="Calibri"/>
      <family val="0"/>
    </font>
    <font>
      <b/>
      <sz val="12"/>
      <color indexed="8"/>
      <name val="Calibri"/>
      <family val="0"/>
    </font>
    <font>
      <b/>
      <sz val="18"/>
      <color indexed="8"/>
      <name val="Calibri"/>
      <family val="0"/>
    </font>
    <font>
      <sz val="8.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0"/>
      <name val="Arial"/>
      <family val="2"/>
    </font>
    <font>
      <b/>
      <sz val="16"/>
      <color theme="0"/>
      <name val="Arial"/>
      <family val="2"/>
    </font>
    <font>
      <sz val="8"/>
      <color theme="0"/>
      <name val="Arial"/>
      <family val="2"/>
    </font>
    <font>
      <sz val="11"/>
      <color theme="0"/>
      <name val="Arial"/>
      <family val="2"/>
    </font>
    <font>
      <sz val="10"/>
      <color theme="0"/>
      <name val="Arial"/>
      <family val="2"/>
    </font>
    <font>
      <sz val="11"/>
      <color theme="4" tint="0.39998000860214233"/>
      <name val="Calibri"/>
      <family val="2"/>
    </font>
    <font>
      <b/>
      <sz val="11"/>
      <color theme="4" tint="0.39998000860214233"/>
      <name val="Calibri"/>
      <family val="2"/>
    </font>
    <font>
      <sz val="11"/>
      <color theme="3" tint="-0.4999699890613556"/>
      <name val="Calibri"/>
      <family val="2"/>
    </font>
    <font>
      <b/>
      <sz val="12"/>
      <color theme="1"/>
      <name val="Arial"/>
      <family val="2"/>
    </font>
    <font>
      <sz val="8"/>
      <color rgb="FFFF0000"/>
      <name val="Arial"/>
      <family val="2"/>
    </font>
    <font>
      <b/>
      <sz val="8"/>
      <color theme="0"/>
      <name val="Arial"/>
      <family val="2"/>
    </font>
    <font>
      <b/>
      <sz val="14"/>
      <color theme="0"/>
      <name val="Arial"/>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24997000396251678"/>
        <bgColor indexed="64"/>
      </patternFill>
    </fill>
    <fill>
      <patternFill patternType="solid">
        <fgColor theme="3"/>
        <bgColor indexed="64"/>
      </patternFill>
    </fill>
    <fill>
      <patternFill patternType="solid">
        <fgColor theme="0" tint="-0.24997000396251678"/>
        <bgColor indexed="64"/>
      </patternFill>
    </fill>
    <fill>
      <patternFill patternType="solid">
        <fgColor rgb="FF95B3D7"/>
        <bgColor indexed="64"/>
      </patternFill>
    </fill>
    <fill>
      <patternFill patternType="solid">
        <fgColor rgb="FF92D050"/>
        <bgColor indexed="64"/>
      </patternFill>
    </fill>
    <fill>
      <patternFill patternType="solid">
        <fgColor theme="3" tint="0.5999900102615356"/>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medium"/>
      <top/>
      <bottom style="thin"/>
    </border>
    <border>
      <left/>
      <right/>
      <top/>
      <bottom style="thin"/>
    </border>
    <border>
      <left/>
      <right style="medium"/>
      <top/>
      <bottom style="thin"/>
    </border>
    <border>
      <left/>
      <right style="thin"/>
      <top/>
      <bottom style="thin"/>
    </border>
    <border>
      <left/>
      <right style="thin"/>
      <top style="medium"/>
      <bottom/>
    </border>
    <border>
      <left/>
      <right style="thin"/>
      <top/>
      <botto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top/>
      <bottom style="thin"/>
    </border>
    <border>
      <left style="medium"/>
      <right/>
      <top style="thin"/>
      <bottom style="thin"/>
    </border>
    <border>
      <left style="thin"/>
      <right style="medium"/>
      <top style="thin"/>
      <bottom style="thin"/>
    </border>
    <border>
      <left style="thin"/>
      <right style="thin"/>
      <top style="thin"/>
      <bottom style="thin"/>
    </border>
    <border>
      <left/>
      <right/>
      <top style="thin"/>
      <bottom style="medium"/>
    </border>
    <border>
      <left style="medium"/>
      <right/>
      <top style="thin"/>
      <bottom style="medium"/>
    </border>
    <border>
      <left style="medium"/>
      <right style="thin"/>
      <top/>
      <bottom/>
    </border>
    <border>
      <left style="thin"/>
      <right style="medium"/>
      <top/>
      <bottom/>
    </border>
    <border>
      <left/>
      <right/>
      <top/>
      <bottom style="thin">
        <color theme="0" tint="-0.4999699890613556"/>
      </bottom>
    </border>
    <border>
      <left/>
      <right/>
      <top style="thin"/>
      <bottom/>
    </border>
    <border>
      <left style="thin"/>
      <right style="thin"/>
      <top style="thin"/>
      <bottom/>
    </border>
    <border>
      <left style="medium"/>
      <right style="medium"/>
      <top style="thin"/>
      <bottom style="thin"/>
    </border>
    <border>
      <left style="medium"/>
      <right/>
      <top style="thin"/>
      <bottom/>
    </border>
    <border>
      <left/>
      <right style="thin"/>
      <top style="thin"/>
      <bottom/>
    </border>
    <border>
      <left/>
      <right style="medium"/>
      <top style="thin"/>
      <bottom/>
    </border>
    <border>
      <left style="medium"/>
      <right/>
      <top style="medium"/>
      <bottom style="thin"/>
    </border>
    <border>
      <left/>
      <right style="medium"/>
      <top style="medium"/>
      <bottom style="thin"/>
    </border>
    <border>
      <left style="thin"/>
      <right/>
      <top style="thin"/>
      <bottom style="thin"/>
    </border>
    <border>
      <left/>
      <right style="thin"/>
      <top style="thin"/>
      <bottom style="thin"/>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medium"/>
      <right style="medium"/>
      <top style="medium"/>
      <bottom/>
    </border>
    <border>
      <left style="medium"/>
      <right style="medium"/>
      <top/>
      <bottom/>
    </border>
    <border>
      <left style="thin"/>
      <right/>
      <top style="thin"/>
      <bottom/>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s>
  <cellStyleXfs count="128">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8" fillId="3" borderId="0" applyNumberFormat="0" applyBorder="0" applyAlignment="0" applyProtection="0"/>
    <xf numFmtId="0" fontId="61" fillId="38" borderId="0" applyNumberFormat="0" applyBorder="0" applyAlignment="0" applyProtection="0"/>
    <xf numFmtId="0" fontId="9" fillId="39" borderId="1" applyNumberFormat="0" applyAlignment="0" applyProtection="0"/>
    <xf numFmtId="0" fontId="62" fillId="40" borderId="2" applyNumberFormat="0" applyAlignment="0" applyProtection="0"/>
    <xf numFmtId="0" fontId="63" fillId="41" borderId="3" applyNumberFormat="0" applyAlignment="0" applyProtection="0"/>
    <xf numFmtId="0" fontId="64" fillId="0" borderId="4" applyNumberFormat="0" applyFill="0" applyAlignment="0" applyProtection="0"/>
    <xf numFmtId="0" fontId="10" fillId="42" borderId="5" applyNumberFormat="0" applyAlignment="0" applyProtection="0"/>
    <xf numFmtId="43" fontId="0" fillId="0" borderId="0" applyFont="0" applyFill="0" applyBorder="0" applyAlignment="0" applyProtection="0"/>
    <xf numFmtId="0" fontId="65" fillId="0" borderId="6" applyNumberFormat="0" applyFill="0" applyAlignment="0" applyProtection="0"/>
    <xf numFmtId="0" fontId="66" fillId="0" borderId="0" applyNumberFormat="0" applyFill="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7" fillId="49"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68" fillId="50" borderId="0" applyNumberFormat="0" applyBorder="0" applyAlignment="0" applyProtection="0"/>
    <xf numFmtId="0" fontId="16" fillId="7" borderId="1" applyNumberFormat="0" applyAlignment="0" applyProtection="0"/>
    <xf numFmtId="0" fontId="17"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51" borderId="0" applyNumberFormat="0" applyBorder="0" applyAlignment="0" applyProtection="0"/>
    <xf numFmtId="0" fontId="18" fillId="52" borderId="0" applyNumberFormat="0" applyBorder="0" applyAlignment="0" applyProtection="0"/>
    <xf numFmtId="0" fontId="2" fillId="0" borderId="0">
      <alignment/>
      <protection/>
    </xf>
    <xf numFmtId="0" fontId="0"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9" fillId="0" borderId="0">
      <alignment/>
      <protection/>
    </xf>
    <xf numFmtId="0" fontId="0" fillId="53" borderId="11" applyNumberFormat="0" applyFont="0" applyAlignment="0" applyProtection="0"/>
    <xf numFmtId="0" fontId="0" fillId="54" borderId="12" applyNumberFormat="0" applyFont="0" applyAlignment="0" applyProtection="0"/>
    <xf numFmtId="0" fontId="19"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40" borderId="14" applyNumberFormat="0" applyAlignment="0" applyProtection="0"/>
    <xf numFmtId="0" fontId="2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0" borderId="15" applyNumberFormat="0" applyFill="0" applyAlignment="0" applyProtection="0"/>
    <xf numFmtId="0" fontId="66" fillId="0" borderId="16" applyNumberFormat="0" applyFill="0" applyAlignment="0" applyProtection="0"/>
    <xf numFmtId="0" fontId="75" fillId="0" borderId="17" applyNumberFormat="0" applyFill="0" applyAlignment="0" applyProtection="0"/>
    <xf numFmtId="0" fontId="21" fillId="0" borderId="18" applyNumberFormat="0" applyFill="0" applyAlignment="0" applyProtection="0"/>
    <xf numFmtId="0" fontId="22" fillId="0" borderId="0" applyNumberFormat="0" applyFill="0" applyBorder="0" applyAlignment="0" applyProtection="0"/>
  </cellStyleXfs>
  <cellXfs count="199">
    <xf numFmtId="0" fontId="0" fillId="0" borderId="0" xfId="0" applyAlignment="1">
      <alignment/>
    </xf>
    <xf numFmtId="0" fontId="0" fillId="55" borderId="0" xfId="17" applyFont="1" applyFill="1" applyAlignment="1">
      <alignment/>
    </xf>
    <xf numFmtId="0" fontId="0" fillId="56" borderId="0" xfId="0" applyFill="1" applyAlignment="1">
      <alignment/>
    </xf>
    <xf numFmtId="0" fontId="2" fillId="18" borderId="19" xfId="0" applyFont="1" applyFill="1" applyBorder="1" applyAlignment="1">
      <alignment/>
    </xf>
    <xf numFmtId="0" fontId="2" fillId="18" borderId="20" xfId="0" applyFont="1" applyFill="1" applyBorder="1" applyAlignment="1">
      <alignment/>
    </xf>
    <xf numFmtId="0" fontId="23" fillId="57" borderId="20" xfId="0" applyFont="1" applyFill="1" applyBorder="1" applyAlignment="1">
      <alignment/>
    </xf>
    <xf numFmtId="0" fontId="0" fillId="57" borderId="20" xfId="0" applyFont="1" applyFill="1" applyBorder="1" applyAlignment="1">
      <alignment/>
    </xf>
    <xf numFmtId="0" fontId="2" fillId="18" borderId="21" xfId="0" applyFont="1" applyFill="1" applyBorder="1" applyAlignment="1">
      <alignment/>
    </xf>
    <xf numFmtId="0" fontId="2" fillId="18" borderId="22" xfId="0" applyFont="1" applyFill="1" applyBorder="1" applyAlignment="1">
      <alignment/>
    </xf>
    <xf numFmtId="0" fontId="2" fillId="18" borderId="0" xfId="0" applyFont="1" applyFill="1" applyBorder="1" applyAlignment="1">
      <alignment/>
    </xf>
    <xf numFmtId="0" fontId="2" fillId="18" borderId="23" xfId="0" applyFont="1" applyFill="1" applyBorder="1" applyAlignment="1">
      <alignment/>
    </xf>
    <xf numFmtId="0" fontId="0" fillId="18" borderId="20" xfId="0" applyFont="1" applyFill="1" applyBorder="1" applyAlignment="1">
      <alignment/>
    </xf>
    <xf numFmtId="0" fontId="25" fillId="18" borderId="20" xfId="0" applyFont="1" applyFill="1" applyBorder="1" applyAlignment="1">
      <alignment/>
    </xf>
    <xf numFmtId="0" fontId="25" fillId="18" borderId="0" xfId="0" applyFont="1" applyFill="1" applyBorder="1" applyAlignment="1">
      <alignment/>
    </xf>
    <xf numFmtId="0" fontId="0" fillId="18" borderId="24" xfId="17" applyFont="1" applyFill="1" applyBorder="1" applyAlignment="1">
      <alignment/>
    </xf>
    <xf numFmtId="0" fontId="25" fillId="18" borderId="25" xfId="0" applyFont="1" applyFill="1" applyBorder="1" applyAlignment="1">
      <alignment/>
    </xf>
    <xf numFmtId="0" fontId="24" fillId="18" borderId="25" xfId="0" applyFont="1" applyFill="1" applyBorder="1" applyAlignment="1">
      <alignment/>
    </xf>
    <xf numFmtId="0" fontId="24" fillId="18" borderId="26" xfId="0" applyFont="1" applyFill="1" applyBorder="1" applyAlignment="1">
      <alignment/>
    </xf>
    <xf numFmtId="0" fontId="2" fillId="18" borderId="24" xfId="0" applyFont="1" applyFill="1" applyBorder="1" applyAlignment="1">
      <alignment/>
    </xf>
    <xf numFmtId="0" fontId="0" fillId="57" borderId="25" xfId="0" applyFont="1" applyFill="1" applyBorder="1" applyAlignment="1">
      <alignment/>
    </xf>
    <xf numFmtId="0" fontId="76" fillId="58" borderId="27" xfId="0" applyFont="1" applyFill="1" applyBorder="1" applyAlignment="1">
      <alignment horizontal="center" vertical="center" wrapText="1"/>
    </xf>
    <xf numFmtId="0" fontId="2" fillId="59" borderId="19" xfId="0" applyFont="1" applyFill="1" applyBorder="1" applyAlignment="1">
      <alignment/>
    </xf>
    <xf numFmtId="0" fontId="2" fillId="59" borderId="20" xfId="0" applyFont="1" applyFill="1" applyBorder="1" applyAlignment="1">
      <alignment/>
    </xf>
    <xf numFmtId="0" fontId="2" fillId="59" borderId="21" xfId="0" applyFont="1" applyFill="1" applyBorder="1" applyAlignment="1">
      <alignment/>
    </xf>
    <xf numFmtId="0" fontId="2" fillId="59" borderId="22" xfId="0" applyFont="1" applyFill="1" applyBorder="1" applyAlignment="1">
      <alignment/>
    </xf>
    <xf numFmtId="0" fontId="77" fillId="59" borderId="0" xfId="0" applyFont="1" applyFill="1" applyBorder="1" applyAlignment="1">
      <alignment/>
    </xf>
    <xf numFmtId="0" fontId="2" fillId="59" borderId="0" xfId="0" applyFont="1" applyFill="1" applyBorder="1" applyAlignment="1">
      <alignment/>
    </xf>
    <xf numFmtId="0" fontId="2" fillId="59" borderId="23" xfId="0" applyFont="1" applyFill="1" applyBorder="1" applyAlignment="1">
      <alignment/>
    </xf>
    <xf numFmtId="0" fontId="77" fillId="59" borderId="22" xfId="0" applyFont="1" applyFill="1" applyBorder="1" applyAlignment="1">
      <alignment/>
    </xf>
    <xf numFmtId="0" fontId="78" fillId="59" borderId="0" xfId="0" applyFont="1" applyFill="1" applyBorder="1" applyAlignment="1">
      <alignment/>
    </xf>
    <xf numFmtId="0" fontId="78" fillId="59" borderId="22" xfId="0" applyFont="1" applyFill="1" applyBorder="1" applyAlignment="1">
      <alignment/>
    </xf>
    <xf numFmtId="0" fontId="79" fillId="59" borderId="0" xfId="0" applyFont="1" applyFill="1" applyBorder="1" applyAlignment="1">
      <alignment/>
    </xf>
    <xf numFmtId="0" fontId="80" fillId="59" borderId="0" xfId="0" applyFont="1" applyFill="1" applyBorder="1" applyAlignment="1">
      <alignment/>
    </xf>
    <xf numFmtId="0" fontId="80" fillId="59" borderId="23" xfId="0" applyFont="1" applyFill="1" applyBorder="1" applyAlignment="1">
      <alignment/>
    </xf>
    <xf numFmtId="0" fontId="0" fillId="59" borderId="0" xfId="0" applyFont="1" applyFill="1" applyBorder="1" applyAlignment="1">
      <alignment/>
    </xf>
    <xf numFmtId="0" fontId="79" fillId="59" borderId="23" xfId="0" applyFont="1" applyFill="1" applyBorder="1" applyAlignment="1">
      <alignment horizontal="center"/>
    </xf>
    <xf numFmtId="0" fontId="0" fillId="57" borderId="26" xfId="0" applyFont="1" applyFill="1" applyBorder="1" applyAlignment="1">
      <alignment/>
    </xf>
    <xf numFmtId="0" fontId="76" fillId="58" borderId="28" xfId="0" applyFont="1" applyFill="1" applyBorder="1" applyAlignment="1">
      <alignment horizontal="center" vertical="center" wrapText="1"/>
    </xf>
    <xf numFmtId="0" fontId="0" fillId="56" borderId="22" xfId="0" applyFill="1" applyBorder="1" applyAlignment="1">
      <alignment/>
    </xf>
    <xf numFmtId="0" fontId="0" fillId="56" borderId="0" xfId="0" applyFill="1" applyBorder="1" applyAlignment="1">
      <alignment/>
    </xf>
    <xf numFmtId="0" fontId="0" fillId="56" borderId="23" xfId="0" applyFill="1" applyBorder="1" applyAlignment="1">
      <alignment/>
    </xf>
    <xf numFmtId="0" fontId="0" fillId="56" borderId="24" xfId="0" applyFill="1" applyBorder="1" applyAlignment="1">
      <alignment/>
    </xf>
    <xf numFmtId="0" fontId="0" fillId="56" borderId="25" xfId="0" applyFill="1" applyBorder="1" applyAlignment="1">
      <alignment/>
    </xf>
    <xf numFmtId="0" fontId="0" fillId="56" borderId="26" xfId="0" applyFill="1" applyBorder="1" applyAlignment="1">
      <alignment/>
    </xf>
    <xf numFmtId="0" fontId="59" fillId="56" borderId="22" xfId="110" applyFill="1" applyBorder="1">
      <alignment/>
      <protection/>
    </xf>
    <xf numFmtId="0" fontId="59" fillId="56" borderId="0" xfId="110" applyFill="1" applyBorder="1">
      <alignment/>
      <protection/>
    </xf>
    <xf numFmtId="0" fontId="59" fillId="56" borderId="23" xfId="110" applyFill="1" applyBorder="1">
      <alignment/>
      <protection/>
    </xf>
    <xf numFmtId="0" fontId="59" fillId="58" borderId="19" xfId="110" applyFill="1" applyBorder="1">
      <alignment/>
      <protection/>
    </xf>
    <xf numFmtId="0" fontId="59" fillId="58" borderId="20" xfId="110" applyFill="1" applyBorder="1">
      <alignment/>
      <protection/>
    </xf>
    <xf numFmtId="0" fontId="59" fillId="58" borderId="21" xfId="110" applyFill="1" applyBorder="1">
      <alignment/>
      <protection/>
    </xf>
    <xf numFmtId="0" fontId="76" fillId="58" borderId="20" xfId="110" applyFont="1" applyFill="1" applyBorder="1">
      <alignment/>
      <protection/>
    </xf>
    <xf numFmtId="0" fontId="59" fillId="18" borderId="19" xfId="110" applyFill="1" applyBorder="1">
      <alignment/>
      <protection/>
    </xf>
    <xf numFmtId="0" fontId="59" fillId="18" borderId="20" xfId="110" applyFill="1" applyBorder="1">
      <alignment/>
      <protection/>
    </xf>
    <xf numFmtId="0" fontId="59" fillId="18" borderId="21" xfId="110" applyFill="1" applyBorder="1">
      <alignment/>
      <protection/>
    </xf>
    <xf numFmtId="0" fontId="59" fillId="18" borderId="22" xfId="110" applyFill="1" applyBorder="1">
      <alignment/>
      <protection/>
    </xf>
    <xf numFmtId="0" fontId="59" fillId="18" borderId="0" xfId="110" applyFill="1" applyBorder="1">
      <alignment/>
      <protection/>
    </xf>
    <xf numFmtId="0" fontId="59" fillId="18" borderId="23" xfId="110" applyFill="1" applyBorder="1">
      <alignment/>
      <protection/>
    </xf>
    <xf numFmtId="0" fontId="59" fillId="18" borderId="24" xfId="110" applyFill="1" applyBorder="1">
      <alignment/>
      <protection/>
    </xf>
    <xf numFmtId="0" fontId="59" fillId="18" borderId="25" xfId="110" applyFill="1" applyBorder="1">
      <alignment/>
      <protection/>
    </xf>
    <xf numFmtId="0" fontId="59" fillId="18" borderId="26" xfId="110" applyFill="1" applyBorder="1">
      <alignment/>
      <protection/>
    </xf>
    <xf numFmtId="0" fontId="81" fillId="28" borderId="29" xfId="110" applyFont="1" applyFill="1" applyBorder="1">
      <alignment/>
      <protection/>
    </xf>
    <xf numFmtId="0" fontId="82" fillId="28" borderId="30" xfId="110" applyFont="1" applyFill="1" applyBorder="1">
      <alignment/>
      <protection/>
    </xf>
    <xf numFmtId="0" fontId="83" fillId="18" borderId="0" xfId="110" applyFont="1" applyFill="1" applyBorder="1">
      <alignment/>
      <protection/>
    </xf>
    <xf numFmtId="0" fontId="83" fillId="18" borderId="25" xfId="110" applyFont="1" applyFill="1" applyBorder="1">
      <alignment/>
      <protection/>
    </xf>
    <xf numFmtId="0" fontId="83" fillId="28" borderId="29" xfId="110" applyFont="1" applyFill="1" applyBorder="1">
      <alignment/>
      <protection/>
    </xf>
    <xf numFmtId="0" fontId="83" fillId="28" borderId="31" xfId="110" applyFont="1" applyFill="1" applyBorder="1">
      <alignment/>
      <protection/>
    </xf>
    <xf numFmtId="0" fontId="75" fillId="56" borderId="0" xfId="110" applyFont="1" applyFill="1" applyBorder="1">
      <alignment/>
      <protection/>
    </xf>
    <xf numFmtId="0" fontId="84" fillId="56" borderId="0" xfId="110" applyFont="1" applyFill="1" applyBorder="1" applyAlignment="1">
      <alignment/>
      <protection/>
    </xf>
    <xf numFmtId="0" fontId="59" fillId="56" borderId="0" xfId="110" applyFont="1" applyFill="1">
      <alignment/>
      <protection/>
    </xf>
    <xf numFmtId="0" fontId="59" fillId="56" borderId="0" xfId="110" applyFont="1" applyFill="1" applyBorder="1">
      <alignment/>
      <protection/>
    </xf>
    <xf numFmtId="0" fontId="59" fillId="56" borderId="24" xfId="110" applyFill="1" applyBorder="1">
      <alignment/>
      <protection/>
    </xf>
    <xf numFmtId="0" fontId="59" fillId="56" borderId="25" xfId="110" applyFill="1" applyBorder="1">
      <alignment/>
      <protection/>
    </xf>
    <xf numFmtId="0" fontId="59" fillId="56" borderId="25" xfId="110" applyFont="1" applyFill="1" applyBorder="1">
      <alignment/>
      <protection/>
    </xf>
    <xf numFmtId="0" fontId="59" fillId="56" borderId="26" xfId="110" applyFill="1" applyBorder="1">
      <alignment/>
      <protection/>
    </xf>
    <xf numFmtId="0" fontId="3" fillId="18" borderId="0" xfId="84" applyFill="1" applyBorder="1" applyAlignment="1" applyProtection="1">
      <alignment/>
      <protection/>
    </xf>
    <xf numFmtId="0" fontId="71" fillId="58" borderId="32" xfId="110" applyFont="1" applyFill="1" applyBorder="1">
      <alignment/>
      <protection/>
    </xf>
    <xf numFmtId="0" fontId="59" fillId="56" borderId="33" xfId="110" applyFill="1" applyBorder="1">
      <alignment/>
      <protection/>
    </xf>
    <xf numFmtId="0" fontId="84" fillId="56" borderId="33" xfId="110" applyFont="1" applyFill="1" applyBorder="1" applyAlignment="1">
      <alignment/>
      <protection/>
    </xf>
    <xf numFmtId="0" fontId="59" fillId="56" borderId="33" xfId="110" applyFont="1" applyFill="1" applyBorder="1">
      <alignment/>
      <protection/>
    </xf>
    <xf numFmtId="0" fontId="59" fillId="56" borderId="34" xfId="110" applyFont="1" applyFill="1" applyBorder="1">
      <alignment/>
      <protection/>
    </xf>
    <xf numFmtId="0" fontId="0" fillId="55" borderId="0" xfId="17" applyFont="1" applyFill="1" applyAlignment="1">
      <alignment/>
    </xf>
    <xf numFmtId="0" fontId="79" fillId="59" borderId="0" xfId="0" applyFont="1" applyFill="1" applyBorder="1" applyAlignment="1">
      <alignment/>
    </xf>
    <xf numFmtId="0" fontId="79" fillId="59" borderId="0" xfId="0" applyFont="1" applyFill="1" applyBorder="1" applyAlignment="1">
      <alignment/>
    </xf>
    <xf numFmtId="0" fontId="0" fillId="56" borderId="35" xfId="17" applyFont="1" applyFill="1" applyBorder="1" applyAlignment="1">
      <alignment/>
    </xf>
    <xf numFmtId="0" fontId="24" fillId="56" borderId="36" xfId="0" applyFont="1" applyFill="1" applyBorder="1" applyAlignment="1">
      <alignment/>
    </xf>
    <xf numFmtId="0" fontId="0" fillId="55" borderId="37" xfId="17" applyFont="1" applyFill="1" applyBorder="1" applyAlignment="1">
      <alignment/>
    </xf>
    <xf numFmtId="0" fontId="3" fillId="18" borderId="23" xfId="84" applyFill="1" applyBorder="1" applyAlignment="1" applyProtection="1">
      <alignment/>
      <protection/>
    </xf>
    <xf numFmtId="17" fontId="2" fillId="56" borderId="38" xfId="17" applyNumberFormat="1" applyFont="1" applyFill="1" applyBorder="1" applyAlignment="1">
      <alignment horizontal="center" vertical="center"/>
    </xf>
    <xf numFmtId="17" fontId="2" fillId="56" borderId="29" xfId="17" applyNumberFormat="1" applyFont="1" applyFill="1" applyBorder="1" applyAlignment="1">
      <alignment horizontal="center" vertical="center"/>
    </xf>
    <xf numFmtId="17" fontId="2" fillId="56" borderId="39" xfId="17" applyNumberFormat="1" applyFont="1" applyFill="1" applyBorder="1" applyAlignment="1">
      <alignment vertical="center"/>
    </xf>
    <xf numFmtId="17" fontId="2" fillId="56" borderId="40" xfId="17" applyNumberFormat="1" applyFont="1" applyFill="1" applyBorder="1" applyAlignment="1">
      <alignment vertical="center"/>
    </xf>
    <xf numFmtId="10" fontId="23" fillId="0" borderId="41" xfId="115" applyNumberFormat="1" applyFont="1" applyBorder="1" applyAlignment="1">
      <alignment horizontal="center" vertical="center"/>
    </xf>
    <xf numFmtId="3" fontId="26" fillId="28" borderId="42" xfId="0" applyNumberFormat="1" applyFont="1" applyFill="1" applyBorder="1" applyAlignment="1">
      <alignment horizontal="center" vertical="center"/>
    </xf>
    <xf numFmtId="17" fontId="2" fillId="56" borderId="43" xfId="17" applyNumberFormat="1" applyFont="1" applyFill="1" applyBorder="1" applyAlignment="1">
      <alignment horizontal="center" vertical="center"/>
    </xf>
    <xf numFmtId="17" fontId="2" fillId="56" borderId="0" xfId="17" applyNumberFormat="1" applyFont="1" applyFill="1" applyBorder="1" applyAlignment="1">
      <alignment horizontal="center" vertical="center"/>
    </xf>
    <xf numFmtId="3" fontId="2" fillId="0" borderId="0" xfId="17" applyNumberFormat="1" applyFont="1" applyFill="1" applyBorder="1" applyAlignment="1">
      <alignment horizontal="center" vertical="center"/>
    </xf>
    <xf numFmtId="0" fontId="2" fillId="56" borderId="0" xfId="0" applyFont="1" applyFill="1" applyAlignment="1">
      <alignment/>
    </xf>
    <xf numFmtId="3" fontId="85" fillId="56" borderId="0" xfId="17" applyNumberFormat="1" applyFont="1" applyFill="1" applyBorder="1" applyAlignment="1">
      <alignment horizontal="center" vertical="center"/>
    </xf>
    <xf numFmtId="17" fontId="2" fillId="56" borderId="44" xfId="17" applyNumberFormat="1" applyFont="1" applyFill="1" applyBorder="1" applyAlignment="1">
      <alignment vertical="center"/>
    </xf>
    <xf numFmtId="17" fontId="2" fillId="56" borderId="0" xfId="17" applyNumberFormat="1" applyFont="1" applyFill="1" applyBorder="1" applyAlignment="1">
      <alignment vertical="center"/>
    </xf>
    <xf numFmtId="0" fontId="2" fillId="60" borderId="45" xfId="0" applyFont="1" applyFill="1" applyBorder="1" applyAlignment="1">
      <alignment horizontal="center" vertical="center" wrapText="1"/>
    </xf>
    <xf numFmtId="0" fontId="2" fillId="60" borderId="46" xfId="0" applyFont="1" applyFill="1" applyBorder="1" applyAlignment="1">
      <alignment horizontal="center" vertical="center" wrapText="1"/>
    </xf>
    <xf numFmtId="0" fontId="2" fillId="18" borderId="45" xfId="0" applyFont="1" applyFill="1" applyBorder="1" applyAlignment="1">
      <alignment horizontal="center" vertical="center" wrapText="1"/>
    </xf>
    <xf numFmtId="0" fontId="2" fillId="18" borderId="46" xfId="0" applyFont="1" applyFill="1" applyBorder="1" applyAlignment="1">
      <alignment horizontal="center" vertical="center" wrapText="1"/>
    </xf>
    <xf numFmtId="3" fontId="2" fillId="60" borderId="42" xfId="17" applyNumberFormat="1" applyFont="1" applyFill="1" applyBorder="1" applyAlignment="1">
      <alignment horizontal="center" vertical="center"/>
    </xf>
    <xf numFmtId="3" fontId="2" fillId="0" borderId="42" xfId="17" applyNumberFormat="1" applyFont="1" applyFill="1" applyBorder="1" applyAlignment="1">
      <alignment horizontal="center" vertical="center"/>
    </xf>
    <xf numFmtId="3" fontId="2" fillId="61" borderId="42" xfId="17" applyNumberFormat="1" applyFont="1" applyFill="1" applyBorder="1" applyAlignment="1">
      <alignment horizontal="center" vertical="center"/>
    </xf>
    <xf numFmtId="0" fontId="0" fillId="62" borderId="42" xfId="17" applyFont="1" applyFill="1" applyBorder="1" applyAlignment="1">
      <alignment horizontal="left" vertical="center"/>
    </xf>
    <xf numFmtId="3" fontId="2" fillId="56" borderId="0" xfId="17" applyNumberFormat="1" applyFont="1" applyFill="1" applyBorder="1" applyAlignment="1">
      <alignment horizontal="center" vertical="center"/>
    </xf>
    <xf numFmtId="0" fontId="76" fillId="58" borderId="39" xfId="0" applyFont="1" applyFill="1" applyBorder="1" applyAlignment="1">
      <alignment vertical="center" wrapText="1"/>
    </xf>
    <xf numFmtId="0" fontId="23" fillId="0" borderId="40" xfId="0" applyFont="1" applyBorder="1" applyAlignment="1">
      <alignment/>
    </xf>
    <xf numFmtId="0" fontId="26" fillId="63" borderId="40" xfId="0" applyFont="1" applyFill="1" applyBorder="1" applyAlignment="1">
      <alignment vertical="center"/>
    </xf>
    <xf numFmtId="3" fontId="26" fillId="63" borderId="40" xfId="0" applyNumberFormat="1" applyFont="1" applyFill="1" applyBorder="1" applyAlignment="1">
      <alignment horizontal="center" vertical="center"/>
    </xf>
    <xf numFmtId="0" fontId="0" fillId="55" borderId="42" xfId="17" applyFont="1" applyFill="1" applyBorder="1" applyAlignment="1">
      <alignment vertical="center"/>
    </xf>
    <xf numFmtId="17" fontId="2" fillId="0" borderId="0" xfId="17" applyNumberFormat="1" applyFont="1" applyFill="1" applyBorder="1" applyAlignment="1">
      <alignment vertical="center"/>
    </xf>
    <xf numFmtId="17" fontId="2" fillId="0" borderId="47" xfId="17" applyNumberFormat="1" applyFont="1" applyFill="1" applyBorder="1" applyAlignment="1">
      <alignment vertical="center"/>
    </xf>
    <xf numFmtId="17" fontId="2" fillId="56" borderId="29" xfId="17" applyNumberFormat="1" applyFont="1" applyFill="1" applyBorder="1" applyAlignment="1">
      <alignment vertical="center"/>
    </xf>
    <xf numFmtId="17" fontId="2" fillId="56" borderId="48" xfId="17" applyNumberFormat="1" applyFont="1" applyFill="1" applyBorder="1" applyAlignment="1">
      <alignment vertical="center"/>
    </xf>
    <xf numFmtId="3" fontId="2" fillId="56" borderId="42" xfId="17" applyNumberFormat="1" applyFont="1" applyFill="1" applyBorder="1" applyAlignment="1">
      <alignment horizontal="center" vertical="center"/>
    </xf>
    <xf numFmtId="166" fontId="2" fillId="56" borderId="0" xfId="114" applyNumberFormat="1" applyFont="1" applyFill="1" applyBorder="1" applyAlignment="1">
      <alignment horizontal="center" vertical="center"/>
    </xf>
    <xf numFmtId="0" fontId="2" fillId="61" borderId="42" xfId="17" applyFont="1" applyFill="1" applyBorder="1" applyAlignment="1">
      <alignment horizontal="center" vertical="center"/>
    </xf>
    <xf numFmtId="0" fontId="0" fillId="55" borderId="48" xfId="17" applyFont="1" applyFill="1" applyBorder="1" applyAlignment="1">
      <alignment/>
    </xf>
    <xf numFmtId="0" fontId="0" fillId="62" borderId="42" xfId="17" applyFont="1" applyFill="1" applyBorder="1" applyAlignment="1">
      <alignment horizontal="center" vertical="center"/>
    </xf>
    <xf numFmtId="0" fontId="0" fillId="55" borderId="49" xfId="17" applyFont="1" applyFill="1" applyBorder="1" applyAlignment="1">
      <alignment/>
    </xf>
    <xf numFmtId="0" fontId="59" fillId="58" borderId="22" xfId="110" applyFill="1" applyBorder="1">
      <alignment/>
      <protection/>
    </xf>
    <xf numFmtId="0" fontId="77" fillId="58" borderId="0" xfId="0" applyFont="1" applyFill="1" applyAlignment="1">
      <alignment/>
    </xf>
    <xf numFmtId="0" fontId="59" fillId="58" borderId="0" xfId="110" applyFill="1" applyBorder="1">
      <alignment/>
      <protection/>
    </xf>
    <xf numFmtId="0" fontId="59" fillId="58" borderId="23" xfId="110" applyFill="1" applyBorder="1">
      <alignment/>
      <protection/>
    </xf>
    <xf numFmtId="0" fontId="63" fillId="58" borderId="0" xfId="110" applyFont="1" applyFill="1" applyBorder="1">
      <alignment/>
      <protection/>
    </xf>
    <xf numFmtId="0" fontId="76" fillId="58" borderId="0" xfId="110" applyFont="1" applyFill="1" applyBorder="1">
      <alignment/>
      <protection/>
    </xf>
    <xf numFmtId="0" fontId="59" fillId="58" borderId="24" xfId="110" applyFill="1" applyBorder="1">
      <alignment/>
      <protection/>
    </xf>
    <xf numFmtId="0" fontId="59" fillId="58" borderId="25" xfId="110" applyFill="1" applyBorder="1">
      <alignment/>
      <protection/>
    </xf>
    <xf numFmtId="0" fontId="59" fillId="58" borderId="26" xfId="110" applyFill="1" applyBorder="1">
      <alignment/>
      <protection/>
    </xf>
    <xf numFmtId="9" fontId="26" fillId="63" borderId="50" xfId="114" applyFont="1" applyFill="1" applyBorder="1" applyAlignment="1">
      <alignment horizontal="center" vertical="center"/>
    </xf>
    <xf numFmtId="10" fontId="0" fillId="56" borderId="41" xfId="114" applyNumberFormat="1" applyFont="1" applyFill="1" applyBorder="1" applyAlignment="1">
      <alignment horizontal="center"/>
    </xf>
    <xf numFmtId="0" fontId="3" fillId="56" borderId="51" xfId="84" applyFill="1" applyBorder="1" applyAlignment="1" applyProtection="1">
      <alignment horizontal="left"/>
      <protection/>
    </xf>
    <xf numFmtId="0" fontId="3" fillId="56" borderId="48" xfId="84" applyFill="1" applyBorder="1" applyAlignment="1" applyProtection="1">
      <alignment horizontal="left"/>
      <protection/>
    </xf>
    <xf numFmtId="0" fontId="3" fillId="56" borderId="52" xfId="84" applyFill="1" applyBorder="1" applyAlignment="1" applyProtection="1">
      <alignment horizontal="left"/>
      <protection/>
    </xf>
    <xf numFmtId="0" fontId="59" fillId="56" borderId="48" xfId="110" applyFont="1" applyFill="1" applyBorder="1" applyAlignment="1">
      <alignment horizontal="left" wrapText="1"/>
      <protection/>
    </xf>
    <xf numFmtId="0" fontId="59" fillId="56" borderId="53" xfId="110" applyFont="1" applyFill="1" applyBorder="1" applyAlignment="1">
      <alignment horizontal="left" wrapText="1"/>
      <protection/>
    </xf>
    <xf numFmtId="0" fontId="59" fillId="56" borderId="0" xfId="110" applyFont="1" applyFill="1" applyBorder="1" applyAlignment="1">
      <alignment horizontal="left" wrapText="1"/>
      <protection/>
    </xf>
    <xf numFmtId="0" fontId="59" fillId="56" borderId="23" xfId="110" applyFont="1" applyFill="1" applyBorder="1" applyAlignment="1">
      <alignment horizontal="left" wrapText="1"/>
      <protection/>
    </xf>
    <xf numFmtId="0" fontId="3" fillId="56" borderId="22" xfId="84" applyFill="1" applyBorder="1" applyAlignment="1" applyProtection="1">
      <alignment horizontal="left"/>
      <protection/>
    </xf>
    <xf numFmtId="0" fontId="3" fillId="56" borderId="0" xfId="84" applyFill="1" applyBorder="1" applyAlignment="1" applyProtection="1">
      <alignment horizontal="left"/>
      <protection/>
    </xf>
    <xf numFmtId="0" fontId="3" fillId="56" borderId="33" xfId="84" applyFill="1" applyBorder="1" applyAlignment="1" applyProtection="1">
      <alignment horizontal="left"/>
      <protection/>
    </xf>
    <xf numFmtId="17" fontId="2" fillId="56" borderId="42" xfId="17" applyNumberFormat="1" applyFont="1" applyFill="1" applyBorder="1" applyAlignment="1">
      <alignment horizontal="center" vertical="center"/>
    </xf>
    <xf numFmtId="0" fontId="86" fillId="58" borderId="54" xfId="0" applyFont="1" applyFill="1" applyBorder="1" applyAlignment="1">
      <alignment horizontal="center" vertical="center" wrapText="1"/>
    </xf>
    <xf numFmtId="0" fontId="86" fillId="58" borderId="55" xfId="0" applyFont="1" applyFill="1" applyBorder="1" applyAlignment="1">
      <alignment horizontal="center" vertical="center" wrapText="1"/>
    </xf>
    <xf numFmtId="17" fontId="2" fillId="56" borderId="56" xfId="17" applyNumberFormat="1" applyFont="1" applyFill="1" applyBorder="1" applyAlignment="1">
      <alignment horizontal="center" vertical="center"/>
    </xf>
    <xf numFmtId="17" fontId="2" fillId="56" borderId="57" xfId="17" applyNumberFormat="1" applyFont="1" applyFill="1" applyBorder="1" applyAlignment="1">
      <alignment horizontal="center" vertical="center"/>
    </xf>
    <xf numFmtId="0" fontId="2" fillId="60" borderId="58" xfId="17" applyNumberFormat="1" applyFont="1" applyFill="1" applyBorder="1" applyAlignment="1">
      <alignment horizontal="left" vertical="center" wrapText="1"/>
    </xf>
    <xf numFmtId="0" fontId="2" fillId="60" borderId="59" xfId="17" applyNumberFormat="1" applyFont="1" applyFill="1" applyBorder="1" applyAlignment="1">
      <alignment horizontal="left" vertical="center" wrapText="1"/>
    </xf>
    <xf numFmtId="0" fontId="2" fillId="60" borderId="60" xfId="17" applyNumberFormat="1" applyFont="1" applyFill="1" applyBorder="1" applyAlignment="1">
      <alignment horizontal="left" vertical="center" wrapText="1"/>
    </xf>
    <xf numFmtId="0" fontId="2" fillId="60" borderId="61" xfId="17" applyNumberFormat="1" applyFont="1" applyFill="1" applyBorder="1" applyAlignment="1">
      <alignment horizontal="left" vertical="center" wrapText="1"/>
    </xf>
    <xf numFmtId="0" fontId="2" fillId="60" borderId="47" xfId="17" applyNumberFormat="1" applyFont="1" applyFill="1" applyBorder="1" applyAlignment="1">
      <alignment horizontal="left" vertical="center" wrapText="1"/>
    </xf>
    <xf numFmtId="0" fontId="2" fillId="60" borderId="62" xfId="17" applyNumberFormat="1" applyFont="1" applyFill="1" applyBorder="1" applyAlignment="1">
      <alignment horizontal="left" vertical="center" wrapText="1"/>
    </xf>
    <xf numFmtId="0" fontId="27" fillId="55" borderId="58" xfId="17" applyFont="1" applyFill="1" applyBorder="1" applyAlignment="1">
      <alignment horizontal="center" vertical="center"/>
    </xf>
    <xf numFmtId="0" fontId="27" fillId="55" borderId="60" xfId="17" applyFont="1" applyFill="1" applyBorder="1" applyAlignment="1">
      <alignment horizontal="center" vertical="center"/>
    </xf>
    <xf numFmtId="0" fontId="27" fillId="55" borderId="61" xfId="17" applyFont="1" applyFill="1" applyBorder="1" applyAlignment="1">
      <alignment horizontal="center" vertical="center"/>
    </xf>
    <xf numFmtId="0" fontId="27" fillId="55" borderId="62" xfId="17" applyFont="1" applyFill="1" applyBorder="1" applyAlignment="1">
      <alignment horizontal="center" vertical="center"/>
    </xf>
    <xf numFmtId="0" fontId="0" fillId="55" borderId="56" xfId="17" applyFont="1" applyFill="1" applyBorder="1" applyAlignment="1">
      <alignment horizontal="left" wrapText="1"/>
    </xf>
    <xf numFmtId="0" fontId="0" fillId="55" borderId="38" xfId="17" applyFont="1" applyFill="1" applyBorder="1" applyAlignment="1">
      <alignment horizontal="left" wrapText="1"/>
    </xf>
    <xf numFmtId="0" fontId="0" fillId="55" borderId="57" xfId="17" applyFont="1" applyFill="1" applyBorder="1" applyAlignment="1">
      <alignment horizontal="left" wrapText="1"/>
    </xf>
    <xf numFmtId="0" fontId="0" fillId="55" borderId="42" xfId="17" applyFont="1" applyFill="1" applyBorder="1" applyAlignment="1">
      <alignment horizontal="left" wrapText="1"/>
    </xf>
    <xf numFmtId="0" fontId="0" fillId="55" borderId="42" xfId="17" applyFont="1" applyFill="1" applyBorder="1" applyAlignment="1">
      <alignment horizontal="left" wrapText="1"/>
    </xf>
    <xf numFmtId="0" fontId="28" fillId="55" borderId="42" xfId="17" applyFont="1" applyFill="1" applyBorder="1" applyAlignment="1">
      <alignment horizontal="center" vertical="center"/>
    </xf>
    <xf numFmtId="0" fontId="0" fillId="55" borderId="42" xfId="17" applyFont="1" applyFill="1" applyBorder="1" applyAlignment="1">
      <alignment horizontal="center"/>
    </xf>
    <xf numFmtId="0" fontId="86" fillId="58" borderId="21" xfId="0" applyFont="1" applyFill="1" applyBorder="1" applyAlignment="1">
      <alignment horizontal="center" vertical="center" wrapText="1"/>
    </xf>
    <xf numFmtId="0" fontId="86" fillId="58" borderId="23" xfId="0" applyFont="1" applyFill="1" applyBorder="1" applyAlignment="1">
      <alignment horizontal="center" vertical="center" wrapText="1"/>
    </xf>
    <xf numFmtId="0" fontId="86" fillId="58" borderId="63" xfId="0" applyFont="1" applyFill="1" applyBorder="1" applyAlignment="1">
      <alignment horizontal="center" vertical="center" wrapText="1"/>
    </xf>
    <xf numFmtId="0" fontId="86" fillId="58" borderId="64" xfId="0" applyFont="1" applyFill="1" applyBorder="1" applyAlignment="1">
      <alignment horizontal="center" vertical="center" wrapText="1"/>
    </xf>
    <xf numFmtId="0" fontId="27" fillId="60" borderId="54" xfId="0" applyFont="1" applyFill="1" applyBorder="1" applyAlignment="1">
      <alignment horizontal="center" vertical="center" wrapText="1"/>
    </xf>
    <xf numFmtId="0" fontId="27" fillId="60" borderId="55" xfId="0" applyFont="1" applyFill="1" applyBorder="1" applyAlignment="1">
      <alignment horizontal="center" vertical="center" wrapText="1"/>
    </xf>
    <xf numFmtId="0" fontId="86" fillId="58" borderId="19" xfId="0" applyFont="1" applyFill="1" applyBorder="1" applyAlignment="1">
      <alignment horizontal="center" vertical="center" wrapText="1"/>
    </xf>
    <xf numFmtId="0" fontId="86" fillId="58" borderId="20" xfId="0" applyFont="1" applyFill="1" applyBorder="1" applyAlignment="1">
      <alignment horizontal="center" vertical="center" wrapText="1"/>
    </xf>
    <xf numFmtId="0" fontId="86" fillId="58" borderId="24" xfId="0" applyFont="1" applyFill="1" applyBorder="1" applyAlignment="1">
      <alignment horizontal="center" vertical="center" wrapText="1"/>
    </xf>
    <xf numFmtId="0" fontId="86" fillId="58" borderId="25" xfId="0" applyFont="1" applyFill="1" applyBorder="1" applyAlignment="1">
      <alignment horizontal="center" vertical="center" wrapText="1"/>
    </xf>
    <xf numFmtId="0" fontId="0" fillId="55" borderId="42" xfId="17" applyFont="1" applyFill="1" applyBorder="1" applyAlignment="1">
      <alignment horizontal="left"/>
    </xf>
    <xf numFmtId="0" fontId="0" fillId="55" borderId="42" xfId="17" applyFont="1" applyFill="1" applyBorder="1" applyAlignment="1">
      <alignment horizontal="left"/>
    </xf>
    <xf numFmtId="0" fontId="0" fillId="55" borderId="56" xfId="17" applyFont="1" applyFill="1" applyBorder="1" applyAlignment="1">
      <alignment horizontal="left"/>
    </xf>
    <xf numFmtId="0" fontId="0" fillId="55" borderId="38" xfId="17" applyFont="1" applyFill="1" applyBorder="1" applyAlignment="1">
      <alignment horizontal="left"/>
    </xf>
    <xf numFmtId="0" fontId="0" fillId="55" borderId="57" xfId="17" applyFont="1" applyFill="1" applyBorder="1" applyAlignment="1">
      <alignment horizontal="left"/>
    </xf>
    <xf numFmtId="0" fontId="0" fillId="55" borderId="42" xfId="17" applyFont="1" applyFill="1" applyBorder="1" applyAlignment="1">
      <alignment horizontal="center"/>
    </xf>
    <xf numFmtId="0" fontId="0" fillId="55" borderId="56" xfId="17" applyFont="1" applyFill="1" applyBorder="1" applyAlignment="1">
      <alignment horizontal="center"/>
    </xf>
    <xf numFmtId="0" fontId="0" fillId="55" borderId="38" xfId="17" applyFont="1" applyFill="1" applyBorder="1" applyAlignment="1">
      <alignment horizontal="center"/>
    </xf>
    <xf numFmtId="0" fontId="0" fillId="55" borderId="57" xfId="17" applyFont="1" applyFill="1" applyBorder="1" applyAlignment="1">
      <alignment horizontal="center"/>
    </xf>
    <xf numFmtId="0" fontId="0" fillId="55" borderId="65" xfId="17" applyFont="1" applyFill="1" applyBorder="1" applyAlignment="1">
      <alignment horizontal="left"/>
    </xf>
    <xf numFmtId="0" fontId="0" fillId="55" borderId="48" xfId="17" applyFont="1" applyFill="1" applyBorder="1" applyAlignment="1">
      <alignment horizontal="left"/>
    </xf>
    <xf numFmtId="0" fontId="0" fillId="55" borderId="52" xfId="17" applyFont="1" applyFill="1" applyBorder="1" applyAlignment="1">
      <alignment horizontal="left"/>
    </xf>
    <xf numFmtId="0" fontId="0" fillId="55" borderId="56" xfId="17" applyFont="1" applyFill="1" applyBorder="1" applyAlignment="1">
      <alignment horizontal="left"/>
    </xf>
    <xf numFmtId="0" fontId="87" fillId="59" borderId="0" xfId="0" applyFont="1" applyFill="1" applyBorder="1" applyAlignment="1">
      <alignment horizontal="left"/>
    </xf>
    <xf numFmtId="0" fontId="87" fillId="59" borderId="23" xfId="0" applyFont="1" applyFill="1" applyBorder="1" applyAlignment="1">
      <alignment horizontal="left"/>
    </xf>
    <xf numFmtId="0" fontId="27" fillId="56" borderId="66" xfId="0" applyFont="1" applyFill="1" applyBorder="1" applyAlignment="1">
      <alignment horizontal="center" vertical="center" wrapText="1"/>
    </xf>
    <xf numFmtId="0" fontId="27" fillId="56" borderId="67" xfId="0" applyFont="1" applyFill="1" applyBorder="1" applyAlignment="1">
      <alignment horizontal="center" vertical="center" wrapText="1"/>
    </xf>
    <xf numFmtId="0" fontId="2" fillId="56" borderId="66" xfId="0" applyFont="1" applyFill="1" applyBorder="1" applyAlignment="1">
      <alignment horizontal="left" vertical="center" wrapText="1"/>
    </xf>
    <xf numFmtId="0" fontId="2" fillId="56" borderId="67" xfId="0" applyFont="1" applyFill="1" applyBorder="1" applyAlignment="1">
      <alignment horizontal="left" vertical="center" wrapText="1"/>
    </xf>
    <xf numFmtId="0" fontId="2" fillId="56" borderId="35" xfId="0" applyFont="1" applyFill="1" applyBorder="1" applyAlignment="1">
      <alignment horizontal="center"/>
    </xf>
    <xf numFmtId="0" fontId="2" fillId="56" borderId="36" xfId="0" applyFont="1" applyFill="1" applyBorder="1" applyAlignment="1">
      <alignment horizontal="center"/>
    </xf>
    <xf numFmtId="0" fontId="2" fillId="56" borderId="37" xfId="0" applyFont="1" applyFill="1" applyBorder="1" applyAlignment="1">
      <alignment horizontal="center"/>
    </xf>
  </cellXfs>
  <cellStyles count="114">
    <cellStyle name="Normal" xfId="0"/>
    <cellStyle name="=C:\WINNT\SYSTEM32\COMMAND.COM" xfId="15"/>
    <cellStyle name="=C:\WINNT\SYSTEM32\COMMAND.COM 2" xfId="16"/>
    <cellStyle name="=C:\WINNT\SYSTEM32\COMMAND.COM 3" xfId="17"/>
    <cellStyle name="=C:\WINNT\SYSTEM32\COMMAND.COM 5" xfId="18"/>
    <cellStyle name="20% - Accent1" xfId="19"/>
    <cellStyle name="20% - Accent2" xfId="20"/>
    <cellStyle name="20% - Accent3" xfId="21"/>
    <cellStyle name="20% - Accent4" xfId="22"/>
    <cellStyle name="20% - Accent5" xfId="23"/>
    <cellStyle name="20% - Accent6" xfId="24"/>
    <cellStyle name="20% - Énfasis1" xfId="25"/>
    <cellStyle name="20% - Énfasis2" xfId="26"/>
    <cellStyle name="20% - Énfasis3" xfId="27"/>
    <cellStyle name="20% - Énfasis4" xfId="28"/>
    <cellStyle name="20% - Énfasis5" xfId="29"/>
    <cellStyle name="20% - Énfasis6" xfId="30"/>
    <cellStyle name="40% - Accent1" xfId="31"/>
    <cellStyle name="40% - Accent2" xfId="32"/>
    <cellStyle name="40% - Accent3" xfId="33"/>
    <cellStyle name="40% - Accent4" xfId="34"/>
    <cellStyle name="40% - Accent5" xfId="35"/>
    <cellStyle name="40% - Accent6" xfId="36"/>
    <cellStyle name="40% - Énfasis1" xfId="37"/>
    <cellStyle name="40% - Énfasis2" xfId="38"/>
    <cellStyle name="40% - Énfasis3" xfId="39"/>
    <cellStyle name="40% - Énfasis4" xfId="40"/>
    <cellStyle name="40% - Énfasis5" xfId="41"/>
    <cellStyle name="40% - Énfasis6" xfId="42"/>
    <cellStyle name="60% - Accent1" xfId="43"/>
    <cellStyle name="60% - Accent2" xfId="44"/>
    <cellStyle name="60% - Accent3" xfId="45"/>
    <cellStyle name="60% - Accent4" xfId="46"/>
    <cellStyle name="60% - Accent5" xfId="47"/>
    <cellStyle name="60% - Accent6" xfId="48"/>
    <cellStyle name="60% - Énfasis1" xfId="49"/>
    <cellStyle name="60% - Énfasis2" xfId="50"/>
    <cellStyle name="60% - Énfasis3" xfId="51"/>
    <cellStyle name="60% - Énfasis4" xfId="52"/>
    <cellStyle name="60% - Énfasis5" xfId="53"/>
    <cellStyle name="60% - Énfasis6" xfId="54"/>
    <cellStyle name="Accent1" xfId="55"/>
    <cellStyle name="Accent2" xfId="56"/>
    <cellStyle name="Accent3" xfId="57"/>
    <cellStyle name="Accent4" xfId="58"/>
    <cellStyle name="Accent5" xfId="59"/>
    <cellStyle name="Accent6" xfId="60"/>
    <cellStyle name="Bad" xfId="61"/>
    <cellStyle name="Buena" xfId="62"/>
    <cellStyle name="Calculation" xfId="63"/>
    <cellStyle name="Cálculo" xfId="64"/>
    <cellStyle name="Celda de comprobación" xfId="65"/>
    <cellStyle name="Celda vinculada" xfId="66"/>
    <cellStyle name="Check Cell" xfId="67"/>
    <cellStyle name="Comma 2" xfId="68"/>
    <cellStyle name="Encabezado 1" xfId="69"/>
    <cellStyle name="Encabezado 4" xfId="70"/>
    <cellStyle name="Énfasis1" xfId="71"/>
    <cellStyle name="Énfasis2" xfId="72"/>
    <cellStyle name="Énfasis3" xfId="73"/>
    <cellStyle name="Énfasis4" xfId="74"/>
    <cellStyle name="Énfasis5" xfId="75"/>
    <cellStyle name="Énfasis6" xfId="76"/>
    <cellStyle name="Entrada" xfId="77"/>
    <cellStyle name="Explanatory Text"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Comma" xfId="88"/>
    <cellStyle name="Comma [0]" xfId="89"/>
    <cellStyle name="Millares 2" xfId="90"/>
    <cellStyle name="Millares 2 2" xfId="91"/>
    <cellStyle name="Millares 2 3" xfId="92"/>
    <cellStyle name="Millares 3" xfId="93"/>
    <cellStyle name="Millares 4" xfId="94"/>
    <cellStyle name="Currency" xfId="95"/>
    <cellStyle name="Currency [0]" xfId="96"/>
    <cellStyle name="Neutral" xfId="97"/>
    <cellStyle name="Neutral 2" xfId="98"/>
    <cellStyle name="Normal 2" xfId="99"/>
    <cellStyle name="Normal 2 2" xfId="100"/>
    <cellStyle name="Normal 2 3" xfId="101"/>
    <cellStyle name="Normal 2 4" xfId="102"/>
    <cellStyle name="Normal 3" xfId="103"/>
    <cellStyle name="Normal 3 2" xfId="104"/>
    <cellStyle name="Normal 4" xfId="105"/>
    <cellStyle name="Normal 5" xfId="106"/>
    <cellStyle name="Normal 6" xfId="107"/>
    <cellStyle name="Normal 7" xfId="108"/>
    <cellStyle name="Normal 8" xfId="109"/>
    <cellStyle name="Normal 9" xfId="110"/>
    <cellStyle name="Notas" xfId="111"/>
    <cellStyle name="Note" xfId="112"/>
    <cellStyle name="Output" xfId="113"/>
    <cellStyle name="Percent" xfId="114"/>
    <cellStyle name="Porcentaje 2" xfId="115"/>
    <cellStyle name="Porcentual 2" xfId="116"/>
    <cellStyle name="Salida" xfId="117"/>
    <cellStyle name="Style 1" xfId="118"/>
    <cellStyle name="Texto de advertencia" xfId="119"/>
    <cellStyle name="Texto explicativo" xfId="120"/>
    <cellStyle name="Title" xfId="121"/>
    <cellStyle name="Título" xfId="122"/>
    <cellStyle name="Título 2" xfId="123"/>
    <cellStyle name="Título 3" xfId="124"/>
    <cellStyle name="Total" xfId="125"/>
    <cellStyle name="Total 2" xfId="126"/>
    <cellStyle name="Warning Text"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Participación de mercado marzo 2022</a:t>
            </a:r>
          </a:p>
        </c:rich>
      </c:tx>
      <c:layout>
        <c:manualLayout>
          <c:xMode val="factor"/>
          <c:yMode val="factor"/>
          <c:x val="-0.027"/>
          <c:y val="-0.02375"/>
        </c:manualLayout>
      </c:layout>
      <c:spPr>
        <a:noFill/>
        <a:ln w="3175">
          <a:noFill/>
        </a:ln>
      </c:spPr>
    </c:title>
    <c:plotArea>
      <c:layout>
        <c:manualLayout>
          <c:xMode val="edge"/>
          <c:yMode val="edge"/>
          <c:x val="0.36"/>
          <c:y val="0.14575"/>
          <c:w val="0.3395"/>
          <c:h val="0.7677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LeaderLines val="1"/>
            <c:showPercent val="0"/>
          </c:dLbls>
          <c:cat>
            <c:strRef>
              <c:f>'Participación de mercado'!$B$19:$B$21</c:f>
              <c:strCache/>
            </c:strRef>
          </c:cat>
          <c:val>
            <c:numRef>
              <c:f>'Participación de mercado'!$D$19:$D$21</c:f>
              <c:numCache/>
            </c:numRef>
          </c:val>
        </c:ser>
      </c:pieChart>
      <c:spPr>
        <a:noFill/>
        <a:ln>
          <a:noFill/>
        </a:ln>
      </c:spPr>
    </c:plotArea>
    <c:legend>
      <c:legendPos val="l"/>
      <c:layout>
        <c:manualLayout>
          <c:xMode val="edge"/>
          <c:yMode val="edge"/>
          <c:x val="0.0045"/>
          <c:y val="0.45775"/>
          <c:w val="0.1095"/>
          <c:h val="0.21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1</xdr:row>
      <xdr:rowOff>47625</xdr:rowOff>
    </xdr:from>
    <xdr:to>
      <xdr:col>12</xdr:col>
      <xdr:colOff>742950</xdr:colOff>
      <xdr:row>4</xdr:row>
      <xdr:rowOff>9525</xdr:rowOff>
    </xdr:to>
    <xdr:pic>
      <xdr:nvPicPr>
        <xdr:cNvPr id="1" name="Imagen 2"/>
        <xdr:cNvPicPr preferRelativeResize="1">
          <a:picLocks noChangeAspect="1"/>
        </xdr:cNvPicPr>
      </xdr:nvPicPr>
      <xdr:blipFill>
        <a:blip r:embed="rId1"/>
        <a:stretch>
          <a:fillRect/>
        </a:stretch>
      </xdr:blipFill>
      <xdr:spPr>
        <a:xfrm>
          <a:off x="6734175" y="238125"/>
          <a:ext cx="31527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752475</xdr:colOff>
      <xdr:row>0</xdr:row>
      <xdr:rowOff>209550</xdr:rowOff>
    </xdr:from>
    <xdr:to>
      <xdr:col>15</xdr:col>
      <xdr:colOff>666750</xdr:colOff>
      <xdr:row>3</xdr:row>
      <xdr:rowOff>133350</xdr:rowOff>
    </xdr:to>
    <xdr:pic>
      <xdr:nvPicPr>
        <xdr:cNvPr id="1" name="Imagen 2"/>
        <xdr:cNvPicPr preferRelativeResize="1">
          <a:picLocks noChangeAspect="1"/>
        </xdr:cNvPicPr>
      </xdr:nvPicPr>
      <xdr:blipFill>
        <a:blip r:embed="rId1"/>
        <a:stretch>
          <a:fillRect/>
        </a:stretch>
      </xdr:blipFill>
      <xdr:spPr>
        <a:xfrm>
          <a:off x="8229600" y="209550"/>
          <a:ext cx="31527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104775</xdr:rowOff>
    </xdr:from>
    <xdr:to>
      <xdr:col>3</xdr:col>
      <xdr:colOff>1933575</xdr:colOff>
      <xdr:row>40</xdr:row>
      <xdr:rowOff>85725</xdr:rowOff>
    </xdr:to>
    <xdr:graphicFrame>
      <xdr:nvGraphicFramePr>
        <xdr:cNvPr id="1" name="Gráfico 2"/>
        <xdr:cNvGraphicFramePr/>
      </xdr:nvGraphicFramePr>
      <xdr:xfrm>
        <a:off x="57150" y="4333875"/>
        <a:ext cx="6438900" cy="28956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 name="Imagen 3"/>
        <xdr:cNvPicPr preferRelativeResize="1">
          <a:picLocks noChangeAspect="1"/>
        </xdr:cNvPicPr>
      </xdr:nvPicPr>
      <xdr:blipFill>
        <a:blip r:embed="rId2"/>
        <a:stretch>
          <a:fillRect/>
        </a:stretch>
      </xdr:blipFill>
      <xdr:spPr>
        <a:xfrm>
          <a:off x="4010025" y="238125"/>
          <a:ext cx="24003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B9" sqref="B9"/>
    </sheetView>
  </sheetViews>
  <sheetFormatPr defaultColWidth="11.421875" defaultRowHeight="12.75"/>
  <cols>
    <col min="14" max="16384" width="11.421875" style="2" customWidth="1"/>
  </cols>
  <sheetData>
    <row r="1" spans="1:13" ht="15">
      <c r="A1" s="47"/>
      <c r="B1" s="48"/>
      <c r="C1" s="48"/>
      <c r="D1" s="48"/>
      <c r="E1" s="48"/>
      <c r="F1" s="48"/>
      <c r="G1" s="48"/>
      <c r="H1" s="48"/>
      <c r="I1" s="48"/>
      <c r="J1" s="48"/>
      <c r="K1" s="48"/>
      <c r="L1" s="48"/>
      <c r="M1" s="49"/>
    </row>
    <row r="2" spans="1:13" ht="20.25">
      <c r="A2" s="124"/>
      <c r="B2" s="125" t="s">
        <v>8</v>
      </c>
      <c r="C2" s="126"/>
      <c r="D2" s="126"/>
      <c r="E2" s="126"/>
      <c r="F2" s="126"/>
      <c r="G2" s="126"/>
      <c r="H2" s="126"/>
      <c r="I2" s="126"/>
      <c r="J2" s="126"/>
      <c r="K2" s="126"/>
      <c r="L2" s="126"/>
      <c r="M2" s="127"/>
    </row>
    <row r="3" spans="1:13" ht="15">
      <c r="A3" s="124"/>
      <c r="B3" s="128"/>
      <c r="C3" s="126"/>
      <c r="D3" s="126"/>
      <c r="E3" s="126"/>
      <c r="F3" s="126"/>
      <c r="G3" s="126"/>
      <c r="H3" s="126"/>
      <c r="I3" s="126"/>
      <c r="J3" s="126"/>
      <c r="K3" s="126"/>
      <c r="L3" s="126"/>
      <c r="M3" s="127"/>
    </row>
    <row r="4" spans="1:13" ht="15">
      <c r="A4" s="124"/>
      <c r="B4" s="129" t="s">
        <v>15</v>
      </c>
      <c r="C4" s="126"/>
      <c r="D4" s="126"/>
      <c r="E4" s="126"/>
      <c r="F4" s="126"/>
      <c r="G4" s="126"/>
      <c r="H4" s="126"/>
      <c r="I4" s="126"/>
      <c r="J4" s="126"/>
      <c r="K4" s="126"/>
      <c r="L4" s="126"/>
      <c r="M4" s="127"/>
    </row>
    <row r="5" spans="1:13" ht="15.75" thickBot="1">
      <c r="A5" s="130"/>
      <c r="B5" s="131"/>
      <c r="C5" s="131"/>
      <c r="D5" s="131"/>
      <c r="E5" s="131"/>
      <c r="F5" s="131"/>
      <c r="G5" s="131"/>
      <c r="H5" s="131"/>
      <c r="I5" s="131"/>
      <c r="J5" s="131"/>
      <c r="K5" s="131"/>
      <c r="L5" s="131"/>
      <c r="M5" s="132"/>
    </row>
    <row r="6" spans="1:13" ht="15">
      <c r="A6" s="51"/>
      <c r="B6" s="13" t="s">
        <v>38</v>
      </c>
      <c r="C6" s="55"/>
      <c r="D6" s="55"/>
      <c r="E6" s="52"/>
      <c r="F6" s="52"/>
      <c r="G6" s="52"/>
      <c r="H6" s="52"/>
      <c r="I6" s="52"/>
      <c r="J6" s="52"/>
      <c r="K6" s="52"/>
      <c r="L6" s="52"/>
      <c r="M6" s="53"/>
    </row>
    <row r="7" spans="1:13" ht="15">
      <c r="A7" s="54"/>
      <c r="B7" s="13" t="s">
        <v>55</v>
      </c>
      <c r="C7" s="62"/>
      <c r="D7" s="62"/>
      <c r="E7" s="62"/>
      <c r="F7" s="62"/>
      <c r="G7" s="55"/>
      <c r="H7" s="55"/>
      <c r="I7" s="55"/>
      <c r="J7" s="55"/>
      <c r="K7" s="55"/>
      <c r="L7" s="55"/>
      <c r="M7" s="56"/>
    </row>
    <row r="8" spans="1:13" ht="15.75" thickBot="1">
      <c r="A8" s="57"/>
      <c r="B8" s="15" t="s">
        <v>56</v>
      </c>
      <c r="C8" s="63"/>
      <c r="D8" s="63"/>
      <c r="E8" s="63"/>
      <c r="F8" s="63"/>
      <c r="G8" s="58"/>
      <c r="H8" s="58"/>
      <c r="I8" s="58"/>
      <c r="J8" s="58"/>
      <c r="K8" s="58"/>
      <c r="L8" s="58"/>
      <c r="M8" s="59"/>
    </row>
    <row r="9" spans="1:13" ht="15.75" thickBot="1">
      <c r="A9" s="44"/>
      <c r="B9" s="45"/>
      <c r="C9" s="45"/>
      <c r="D9" s="45"/>
      <c r="E9" s="45"/>
      <c r="F9" s="45"/>
      <c r="G9" s="45"/>
      <c r="H9" s="45"/>
      <c r="I9" s="45"/>
      <c r="J9" s="45"/>
      <c r="K9" s="45"/>
      <c r="L9" s="45"/>
      <c r="M9" s="46"/>
    </row>
    <row r="10" spans="1:13" ht="15">
      <c r="A10" s="47"/>
      <c r="B10" s="50" t="s">
        <v>17</v>
      </c>
      <c r="C10" s="48"/>
      <c r="D10" s="48"/>
      <c r="E10" s="48"/>
      <c r="F10" s="75"/>
      <c r="G10" s="48"/>
      <c r="H10" s="48"/>
      <c r="I10" s="50" t="s">
        <v>16</v>
      </c>
      <c r="J10" s="48"/>
      <c r="K10" s="48"/>
      <c r="L10" s="48"/>
      <c r="M10" s="49"/>
    </row>
    <row r="11" spans="1:13" ht="15">
      <c r="A11" s="60"/>
      <c r="B11" s="64"/>
      <c r="C11" s="64"/>
      <c r="D11" s="64"/>
      <c r="E11" s="64"/>
      <c r="F11" s="65"/>
      <c r="G11" s="64"/>
      <c r="H11" s="64"/>
      <c r="I11" s="64"/>
      <c r="J11" s="64"/>
      <c r="K11" s="64"/>
      <c r="L11" s="64"/>
      <c r="M11" s="61"/>
    </row>
    <row r="12" spans="1:13" ht="42.75" customHeight="1">
      <c r="A12" s="135" t="s">
        <v>18</v>
      </c>
      <c r="B12" s="136"/>
      <c r="C12" s="136"/>
      <c r="D12" s="136"/>
      <c r="E12" s="136"/>
      <c r="F12" s="137"/>
      <c r="G12" s="138" t="s">
        <v>20</v>
      </c>
      <c r="H12" s="138"/>
      <c r="I12" s="138"/>
      <c r="J12" s="138"/>
      <c r="K12" s="138"/>
      <c r="L12" s="138"/>
      <c r="M12" s="139"/>
    </row>
    <row r="13" spans="1:13" ht="15">
      <c r="A13" s="44"/>
      <c r="B13" s="45"/>
      <c r="C13" s="45"/>
      <c r="D13" s="45"/>
      <c r="E13" s="45"/>
      <c r="F13" s="76"/>
      <c r="G13" s="66"/>
      <c r="H13" s="45"/>
      <c r="I13" s="45"/>
      <c r="J13" s="45"/>
      <c r="K13" s="45"/>
      <c r="L13" s="45"/>
      <c r="M13" s="46"/>
    </row>
    <row r="14" spans="1:13" ht="34.5" customHeight="1">
      <c r="A14" s="142" t="s">
        <v>19</v>
      </c>
      <c r="B14" s="143"/>
      <c r="C14" s="143"/>
      <c r="D14" s="143"/>
      <c r="E14" s="143"/>
      <c r="F14" s="144"/>
      <c r="G14" s="140" t="s">
        <v>21</v>
      </c>
      <c r="H14" s="140"/>
      <c r="I14" s="140"/>
      <c r="J14" s="140"/>
      <c r="K14" s="140"/>
      <c r="L14" s="140"/>
      <c r="M14" s="141"/>
    </row>
    <row r="15" spans="1:13" ht="15.75">
      <c r="A15" s="44"/>
      <c r="B15" s="45"/>
      <c r="C15" s="45"/>
      <c r="D15" s="45"/>
      <c r="E15" s="67"/>
      <c r="F15" s="77"/>
      <c r="G15" s="67"/>
      <c r="H15" s="45"/>
      <c r="I15" s="45"/>
      <c r="J15" s="45"/>
      <c r="K15" s="45"/>
      <c r="L15" s="45"/>
      <c r="M15" s="46"/>
    </row>
    <row r="16" spans="1:13" ht="48.75" customHeight="1">
      <c r="A16" s="142" t="s">
        <v>23</v>
      </c>
      <c r="B16" s="143"/>
      <c r="C16" s="143"/>
      <c r="D16" s="143"/>
      <c r="E16" s="143"/>
      <c r="F16" s="144"/>
      <c r="G16" s="140" t="s">
        <v>22</v>
      </c>
      <c r="H16" s="140"/>
      <c r="I16" s="140"/>
      <c r="J16" s="140"/>
      <c r="K16" s="140"/>
      <c r="L16" s="140"/>
      <c r="M16" s="141"/>
    </row>
    <row r="17" spans="1:13" ht="15">
      <c r="A17" s="44"/>
      <c r="B17" s="45"/>
      <c r="C17" s="45"/>
      <c r="D17" s="45"/>
      <c r="E17" s="69"/>
      <c r="F17" s="78"/>
      <c r="G17" s="68"/>
      <c r="H17" s="68"/>
      <c r="I17" s="45"/>
      <c r="J17" s="45"/>
      <c r="K17" s="45"/>
      <c r="L17" s="45"/>
      <c r="M17" s="46"/>
    </row>
    <row r="18" spans="1:13" ht="15.75" thickBot="1">
      <c r="A18" s="70"/>
      <c r="B18" s="71"/>
      <c r="C18" s="71"/>
      <c r="D18" s="71"/>
      <c r="E18" s="72"/>
      <c r="F18" s="79"/>
      <c r="G18" s="72"/>
      <c r="H18" s="72"/>
      <c r="I18" s="71"/>
      <c r="J18" s="71"/>
      <c r="K18" s="71"/>
      <c r="L18" s="71"/>
      <c r="M18" s="73"/>
    </row>
    <row r="19" spans="1:13" s="39" customFormat="1" ht="15">
      <c r="A19" s="45"/>
      <c r="B19" s="45"/>
      <c r="C19" s="45"/>
      <c r="D19" s="45"/>
      <c r="E19" s="69"/>
      <c r="F19" s="69"/>
      <c r="G19" s="69"/>
      <c r="H19" s="69"/>
      <c r="I19" s="45"/>
      <c r="J19" s="45"/>
      <c r="K19" s="45"/>
      <c r="L19" s="45"/>
      <c r="M19" s="45"/>
    </row>
    <row r="20" spans="1:13" s="39" customFormat="1" ht="15">
      <c r="A20" s="45"/>
      <c r="B20" s="45"/>
      <c r="C20" s="45"/>
      <c r="D20" s="45"/>
      <c r="E20" s="45"/>
      <c r="F20" s="45"/>
      <c r="G20" s="45"/>
      <c r="H20" s="45"/>
      <c r="I20" s="45"/>
      <c r="J20" s="45"/>
      <c r="K20" s="45"/>
      <c r="L20" s="45"/>
      <c r="M20" s="45"/>
    </row>
    <row r="21" spans="1:13" s="39" customFormat="1" ht="15.75">
      <c r="A21" s="45"/>
      <c r="B21" s="45"/>
      <c r="C21" s="45"/>
      <c r="D21" s="45"/>
      <c r="E21" s="67"/>
      <c r="F21" s="67"/>
      <c r="G21" s="67"/>
      <c r="H21" s="45"/>
      <c r="I21" s="45"/>
      <c r="J21" s="45"/>
      <c r="K21" s="45"/>
      <c r="L21" s="45"/>
      <c r="M21" s="45"/>
    </row>
    <row r="22" spans="1:13" s="39" customFormat="1" ht="15">
      <c r="A22" s="45"/>
      <c r="B22" s="45"/>
      <c r="C22" s="45"/>
      <c r="D22" s="45"/>
      <c r="E22" s="45"/>
      <c r="F22" s="45"/>
      <c r="G22" s="66"/>
      <c r="H22" s="45"/>
      <c r="I22" s="45"/>
      <c r="J22" s="45"/>
      <c r="K22" s="45"/>
      <c r="L22" s="45"/>
      <c r="M22" s="45"/>
    </row>
    <row r="23" spans="1:13" s="39" customFormat="1" ht="15">
      <c r="A23" s="45"/>
      <c r="B23" s="45"/>
      <c r="C23" s="45"/>
      <c r="D23" s="45"/>
      <c r="E23" s="69"/>
      <c r="F23" s="69"/>
      <c r="G23" s="69"/>
      <c r="H23" s="69"/>
      <c r="I23" s="45"/>
      <c r="J23" s="45"/>
      <c r="K23" s="45"/>
      <c r="L23" s="45"/>
      <c r="M23" s="45"/>
    </row>
    <row r="24" spans="1:13" s="39" customFormat="1" ht="15">
      <c r="A24" s="45"/>
      <c r="B24" s="45"/>
      <c r="C24" s="45"/>
      <c r="D24" s="45"/>
      <c r="E24" s="69"/>
      <c r="F24" s="69"/>
      <c r="G24" s="69"/>
      <c r="H24" s="69"/>
      <c r="I24" s="45"/>
      <c r="J24" s="45"/>
      <c r="K24" s="45"/>
      <c r="L24" s="45"/>
      <c r="M24" s="45"/>
    </row>
    <row r="25" spans="1:13" s="39" customFormat="1" ht="15">
      <c r="A25" s="45"/>
      <c r="B25" s="45"/>
      <c r="C25" s="45"/>
      <c r="D25" s="45"/>
      <c r="E25" s="69"/>
      <c r="F25" s="69"/>
      <c r="G25" s="69"/>
      <c r="H25" s="69"/>
      <c r="I25" s="45"/>
      <c r="J25" s="45"/>
      <c r="K25" s="45"/>
      <c r="L25" s="45"/>
      <c r="M25" s="45"/>
    </row>
    <row r="26" spans="1:13" s="39" customFormat="1" ht="15">
      <c r="A26" s="45"/>
      <c r="B26" s="45"/>
      <c r="C26" s="45"/>
      <c r="D26" s="45"/>
      <c r="E26" s="45"/>
      <c r="F26" s="45"/>
      <c r="G26" s="45"/>
      <c r="H26" s="45"/>
      <c r="I26" s="45"/>
      <c r="J26" s="45"/>
      <c r="K26" s="45"/>
      <c r="L26" s="45"/>
      <c r="M26" s="45"/>
    </row>
    <row r="27" spans="1:13" s="39" customFormat="1" ht="15">
      <c r="A27" s="45"/>
      <c r="B27" s="45"/>
      <c r="C27" s="45"/>
      <c r="D27" s="45"/>
      <c r="E27" s="45"/>
      <c r="F27" s="45"/>
      <c r="G27" s="45"/>
      <c r="H27" s="45"/>
      <c r="I27" s="45"/>
      <c r="J27" s="45"/>
      <c r="K27" s="45"/>
      <c r="L27" s="45"/>
      <c r="M27" s="45"/>
    </row>
    <row r="28" spans="1:13" s="39" customFormat="1" ht="15">
      <c r="A28" s="45"/>
      <c r="B28" s="45"/>
      <c r="C28" s="45"/>
      <c r="D28" s="45"/>
      <c r="E28" s="45"/>
      <c r="F28" s="45"/>
      <c r="G28" s="45"/>
      <c r="H28" s="45"/>
      <c r="I28" s="45"/>
      <c r="J28" s="45"/>
      <c r="K28" s="45"/>
      <c r="L28" s="45"/>
      <c r="M28" s="45"/>
    </row>
    <row r="29" spans="1:13" s="39" customFormat="1" ht="15">
      <c r="A29" s="45"/>
      <c r="B29" s="45"/>
      <c r="C29" s="45"/>
      <c r="D29" s="45"/>
      <c r="E29" s="45"/>
      <c r="F29" s="45"/>
      <c r="G29" s="45"/>
      <c r="H29" s="45"/>
      <c r="I29" s="45"/>
      <c r="J29" s="45"/>
      <c r="K29" s="45"/>
      <c r="L29" s="45"/>
      <c r="M29" s="45"/>
    </row>
    <row r="30" spans="1:13" s="39" customFormat="1" ht="15">
      <c r="A30" s="45"/>
      <c r="B30" s="45"/>
      <c r="C30" s="45"/>
      <c r="D30" s="45"/>
      <c r="E30" s="45"/>
      <c r="F30" s="45"/>
      <c r="G30" s="45"/>
      <c r="H30" s="45"/>
      <c r="I30" s="45"/>
      <c r="J30" s="45"/>
      <c r="K30" s="45"/>
      <c r="L30" s="45"/>
      <c r="M30" s="45"/>
    </row>
    <row r="31" spans="1:13" s="39" customFormat="1" ht="15">
      <c r="A31" s="45"/>
      <c r="B31" s="45"/>
      <c r="C31" s="45"/>
      <c r="D31" s="45"/>
      <c r="E31" s="45"/>
      <c r="F31" s="45"/>
      <c r="G31" s="45"/>
      <c r="H31" s="45"/>
      <c r="I31" s="45"/>
      <c r="J31" s="45"/>
      <c r="K31" s="45"/>
      <c r="L31" s="45"/>
      <c r="M31" s="45"/>
    </row>
    <row r="32" spans="1:13" s="39" customFormat="1" ht="15">
      <c r="A32" s="45"/>
      <c r="B32" s="45"/>
      <c r="C32" s="45"/>
      <c r="D32" s="45"/>
      <c r="E32" s="45"/>
      <c r="F32" s="45"/>
      <c r="G32" s="45"/>
      <c r="H32" s="45"/>
      <c r="I32" s="45"/>
      <c r="J32" s="45"/>
      <c r="K32" s="45"/>
      <c r="L32" s="45"/>
      <c r="M32" s="45"/>
    </row>
    <row r="33" spans="1:13" s="39" customFormat="1" ht="15">
      <c r="A33" s="45"/>
      <c r="B33" s="45"/>
      <c r="C33" s="45"/>
      <c r="D33" s="45"/>
      <c r="E33" s="45"/>
      <c r="F33" s="45"/>
      <c r="G33" s="45"/>
      <c r="H33" s="45"/>
      <c r="I33" s="45"/>
      <c r="J33" s="45"/>
      <c r="K33" s="45"/>
      <c r="L33" s="45"/>
      <c r="M33" s="45"/>
    </row>
    <row r="34" spans="1:13" s="39" customFormat="1" ht="15">
      <c r="A34" s="45"/>
      <c r="B34" s="45"/>
      <c r="C34" s="45"/>
      <c r="D34" s="45"/>
      <c r="E34" s="45"/>
      <c r="F34" s="45"/>
      <c r="G34" s="45"/>
      <c r="H34" s="45"/>
      <c r="I34" s="45"/>
      <c r="J34" s="45"/>
      <c r="K34" s="45"/>
      <c r="L34" s="45"/>
      <c r="M34" s="45"/>
    </row>
    <row r="35" spans="1:13" s="39" customFormat="1" ht="15">
      <c r="A35" s="45"/>
      <c r="B35" s="45"/>
      <c r="C35" s="45"/>
      <c r="D35" s="45"/>
      <c r="E35" s="45"/>
      <c r="F35" s="45"/>
      <c r="G35" s="45"/>
      <c r="H35" s="45"/>
      <c r="I35" s="45"/>
      <c r="J35" s="45"/>
      <c r="K35" s="45"/>
      <c r="L35" s="45"/>
      <c r="M35" s="45"/>
    </row>
    <row r="36" spans="1:13" s="39" customFormat="1" ht="15">
      <c r="A36" s="45"/>
      <c r="B36" s="45"/>
      <c r="C36" s="45"/>
      <c r="D36" s="45"/>
      <c r="E36" s="45"/>
      <c r="F36" s="45"/>
      <c r="G36" s="45"/>
      <c r="H36" s="45"/>
      <c r="I36" s="45"/>
      <c r="J36" s="45"/>
      <c r="K36" s="45"/>
      <c r="L36" s="45"/>
      <c r="M36" s="45"/>
    </row>
    <row r="37" spans="1:13" s="39" customFormat="1" ht="15">
      <c r="A37" s="45"/>
      <c r="B37" s="45"/>
      <c r="C37" s="45"/>
      <c r="D37" s="45"/>
      <c r="E37" s="45"/>
      <c r="F37" s="45"/>
      <c r="G37" s="45"/>
      <c r="H37" s="45"/>
      <c r="I37" s="45"/>
      <c r="J37" s="45"/>
      <c r="K37" s="45"/>
      <c r="L37" s="45"/>
      <c r="M37" s="45"/>
    </row>
  </sheetData>
  <sheetProtection/>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Q117"/>
  <sheetViews>
    <sheetView showGridLines="0" zoomScalePageLayoutView="0" workbookViewId="0" topLeftCell="A1">
      <pane ySplit="11" topLeftCell="A94" activePane="bottomLeft" state="frozen"/>
      <selection pane="topLeft" activeCell="A1" sqref="A1"/>
      <selection pane="bottomLeft" activeCell="N98" sqref="N98"/>
    </sheetView>
  </sheetViews>
  <sheetFormatPr defaultColWidth="11.421875" defaultRowHeight="16.5" customHeight="1"/>
  <cols>
    <col min="1" max="1" width="1.8515625" style="1" customWidth="1"/>
    <col min="2" max="2" width="7.140625" style="1" customWidth="1"/>
    <col min="3" max="3" width="10.8515625" style="1" customWidth="1"/>
    <col min="4" max="4" width="13.7109375" style="1" customWidth="1"/>
    <col min="5" max="5" width="9.8515625" style="1" customWidth="1"/>
    <col min="6" max="6" width="12.8515625" style="1" customWidth="1"/>
    <col min="7" max="7" width="9.00390625" style="1" customWidth="1"/>
    <col min="8" max="8" width="13.140625" style="1" customWidth="1"/>
    <col min="9" max="9" width="9.8515625" style="1" customWidth="1"/>
    <col min="10" max="10" width="13.7109375" style="1" customWidth="1"/>
    <col min="11" max="11" width="10.140625" style="1" customWidth="1"/>
    <col min="12" max="12" width="13.8515625" style="1" customWidth="1"/>
    <col min="13" max="13" width="9.00390625" style="1" customWidth="1"/>
    <col min="14" max="14" width="13.28125" style="1" customWidth="1"/>
    <col min="15" max="15" width="12.421875" style="1" customWidth="1"/>
    <col min="16" max="16384" width="11.421875" style="1" customWidth="1"/>
  </cols>
  <sheetData>
    <row r="1" spans="1:16" ht="22.5" customHeight="1">
      <c r="A1" s="21"/>
      <c r="B1" s="22"/>
      <c r="C1" s="22"/>
      <c r="D1" s="22"/>
      <c r="E1" s="22"/>
      <c r="F1" s="22"/>
      <c r="G1" s="22"/>
      <c r="H1" s="22"/>
      <c r="I1" s="22"/>
      <c r="J1" s="22"/>
      <c r="K1" s="22"/>
      <c r="L1" s="22"/>
      <c r="M1" s="22"/>
      <c r="N1" s="22"/>
      <c r="O1" s="22"/>
      <c r="P1" s="23"/>
    </row>
    <row r="2" spans="1:16" ht="16.5" customHeight="1">
      <c r="A2" s="24"/>
      <c r="B2" s="25" t="s">
        <v>8</v>
      </c>
      <c r="C2" s="26"/>
      <c r="D2" s="26"/>
      <c r="E2" s="26"/>
      <c r="F2" s="26"/>
      <c r="G2" s="26"/>
      <c r="H2" s="26"/>
      <c r="I2" s="26"/>
      <c r="J2" s="26"/>
      <c r="K2" s="26"/>
      <c r="L2" s="26"/>
      <c r="M2" s="26"/>
      <c r="N2" s="26"/>
      <c r="O2" s="26"/>
      <c r="P2" s="27"/>
    </row>
    <row r="3" spans="1:16" ht="14.25">
      <c r="A3" s="24"/>
      <c r="B3" s="26"/>
      <c r="C3" s="26"/>
      <c r="D3" s="81"/>
      <c r="E3" s="81"/>
      <c r="F3" s="81"/>
      <c r="G3" s="26"/>
      <c r="H3" s="26"/>
      <c r="I3" s="26"/>
      <c r="J3" s="26"/>
      <c r="K3" s="26"/>
      <c r="L3" s="26"/>
      <c r="M3" s="26"/>
      <c r="N3" s="26"/>
      <c r="O3" s="26"/>
      <c r="P3" s="27"/>
    </row>
    <row r="4" spans="1:16" ht="16.5" customHeight="1">
      <c r="A4" s="24"/>
      <c r="B4" s="82" t="s">
        <v>9</v>
      </c>
      <c r="C4" s="26"/>
      <c r="D4" s="26"/>
      <c r="E4" s="26"/>
      <c r="F4" s="26"/>
      <c r="G4" s="26"/>
      <c r="H4" s="26"/>
      <c r="I4" s="26"/>
      <c r="J4" s="26"/>
      <c r="K4" s="26"/>
      <c r="L4" s="26"/>
      <c r="M4" s="26"/>
      <c r="N4" s="26"/>
      <c r="O4" s="26"/>
      <c r="P4" s="27"/>
    </row>
    <row r="5" spans="1:16" ht="16.5" customHeight="1" thickBot="1">
      <c r="A5" s="24"/>
      <c r="B5" s="26"/>
      <c r="C5" s="26"/>
      <c r="D5" s="26"/>
      <c r="E5" s="26"/>
      <c r="F5" s="26"/>
      <c r="G5" s="26"/>
      <c r="H5" s="26"/>
      <c r="I5" s="26"/>
      <c r="J5" s="26"/>
      <c r="K5" s="26"/>
      <c r="L5" s="26"/>
      <c r="M5" s="26"/>
      <c r="N5" s="26"/>
      <c r="O5" s="26"/>
      <c r="P5" s="27"/>
    </row>
    <row r="6" spans="1:16" ht="16.5" customHeight="1">
      <c r="A6" s="3"/>
      <c r="B6" s="12" t="str">
        <f>Índice!B6</f>
        <v>Fuente: Registros Administrativos ARCOTEL</v>
      </c>
      <c r="C6" s="5"/>
      <c r="D6" s="6"/>
      <c r="E6" s="4"/>
      <c r="F6" s="4"/>
      <c r="G6" s="4"/>
      <c r="H6" s="4"/>
      <c r="I6" s="4"/>
      <c r="J6" s="4"/>
      <c r="K6" s="4"/>
      <c r="L6" s="4"/>
      <c r="M6" s="4"/>
      <c r="N6" s="4"/>
      <c r="O6" s="4"/>
      <c r="P6" s="7"/>
    </row>
    <row r="7" spans="1:16" ht="16.5" customHeight="1">
      <c r="A7" s="8"/>
      <c r="B7" s="13" t="str">
        <f>Índice!B7</f>
        <v>Fecha de publicación: Abril 2022</v>
      </c>
      <c r="C7" s="9"/>
      <c r="D7" s="9"/>
      <c r="E7" s="9"/>
      <c r="F7" s="9"/>
      <c r="G7" s="9"/>
      <c r="H7" s="9"/>
      <c r="I7" s="9"/>
      <c r="J7" s="9"/>
      <c r="K7" s="9"/>
      <c r="L7" s="9"/>
      <c r="M7" s="9"/>
      <c r="N7" s="74" t="s">
        <v>24</v>
      </c>
      <c r="O7" s="9"/>
      <c r="P7" s="10"/>
    </row>
    <row r="8" spans="1:16" ht="16.5" thickBot="1">
      <c r="A8" s="14"/>
      <c r="B8" s="15" t="str">
        <f>Índice!B8</f>
        <v>Fecha de corte: Marzo 2022 (I Trimestre)</v>
      </c>
      <c r="C8" s="16"/>
      <c r="D8" s="16"/>
      <c r="E8" s="16"/>
      <c r="F8" s="16"/>
      <c r="G8" s="16"/>
      <c r="H8" s="16"/>
      <c r="I8" s="16"/>
      <c r="J8" s="16"/>
      <c r="K8" s="16"/>
      <c r="L8" s="16"/>
      <c r="M8" s="16"/>
      <c r="N8" s="16"/>
      <c r="O8" s="16"/>
      <c r="P8" s="17"/>
    </row>
    <row r="9" spans="1:16" ht="13.5" customHeight="1" thickBot="1">
      <c r="A9" s="83"/>
      <c r="B9" s="84"/>
      <c r="C9" s="84"/>
      <c r="D9" s="84"/>
      <c r="E9" s="84"/>
      <c r="F9" s="84"/>
      <c r="G9" s="84"/>
      <c r="H9" s="84"/>
      <c r="I9" s="84"/>
      <c r="J9" s="84"/>
      <c r="K9" s="84"/>
      <c r="L9" s="84"/>
      <c r="M9" s="84"/>
      <c r="N9" s="84"/>
      <c r="O9" s="84"/>
      <c r="P9" s="85"/>
    </row>
    <row r="10" spans="1:17" ht="22.5" customHeight="1">
      <c r="A10" s="173" t="s">
        <v>10</v>
      </c>
      <c r="B10" s="174"/>
      <c r="C10" s="171" t="s">
        <v>5</v>
      </c>
      <c r="D10" s="172"/>
      <c r="E10" s="171" t="s">
        <v>0</v>
      </c>
      <c r="F10" s="172"/>
      <c r="G10" s="146" t="s">
        <v>1</v>
      </c>
      <c r="H10" s="147"/>
      <c r="I10" s="171" t="s">
        <v>3</v>
      </c>
      <c r="J10" s="172"/>
      <c r="K10" s="146" t="s">
        <v>2</v>
      </c>
      <c r="L10" s="147"/>
      <c r="M10" s="146" t="s">
        <v>4</v>
      </c>
      <c r="N10" s="147"/>
      <c r="O10" s="169" t="s">
        <v>25</v>
      </c>
      <c r="P10" s="167" t="s">
        <v>26</v>
      </c>
      <c r="Q10" s="80"/>
    </row>
    <row r="11" spans="1:17" ht="23.25" thickBot="1">
      <c r="A11" s="175"/>
      <c r="B11" s="176"/>
      <c r="C11" s="100" t="s">
        <v>11</v>
      </c>
      <c r="D11" s="101" t="s">
        <v>12</v>
      </c>
      <c r="E11" s="100" t="s">
        <v>11</v>
      </c>
      <c r="F11" s="101" t="s">
        <v>12</v>
      </c>
      <c r="G11" s="102" t="s">
        <v>11</v>
      </c>
      <c r="H11" s="103" t="s">
        <v>12</v>
      </c>
      <c r="I11" s="100" t="s">
        <v>11</v>
      </c>
      <c r="J11" s="101" t="s">
        <v>12</v>
      </c>
      <c r="K11" s="102" t="s">
        <v>11</v>
      </c>
      <c r="L11" s="103" t="s">
        <v>12</v>
      </c>
      <c r="M11" s="102" t="s">
        <v>11</v>
      </c>
      <c r="N11" s="103" t="s">
        <v>12</v>
      </c>
      <c r="O11" s="170"/>
      <c r="P11" s="168"/>
      <c r="Q11" s="80"/>
    </row>
    <row r="12" spans="1:16" ht="16.5" customHeight="1">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aca="true" t="shared" si="0" ref="O12:P16">SUM(C12,E12,G12,I12,K12,M12)</f>
        <v>1551</v>
      </c>
      <c r="P12" s="105">
        <f t="shared" si="0"/>
        <v>24764</v>
      </c>
    </row>
    <row r="13" spans="1:16" ht="16.5" customHeight="1">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6" ht="16.5" customHeight="1">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6" ht="16.5" customHeight="1">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6" ht="16.5" customHeight="1">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aca="true" t="shared" si="1" ref="O17:P22">SUM(C17,E17,G17,I17,K17,M17)</f>
        <v>1616</v>
      </c>
      <c r="P17" s="105">
        <f t="shared" si="1"/>
        <v>24339</v>
      </c>
    </row>
    <row r="18" spans="1:16" ht="16.5" customHeight="1">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c r="A23" s="90"/>
      <c r="B23" s="87">
        <v>42339</v>
      </c>
      <c r="C23" s="104"/>
      <c r="D23" s="104"/>
      <c r="E23" s="104"/>
      <c r="F23" s="104"/>
      <c r="G23" s="105">
        <v>350</v>
      </c>
      <c r="H23" s="105">
        <v>2766</v>
      </c>
      <c r="I23" s="104"/>
      <c r="J23" s="104"/>
      <c r="K23" s="105">
        <v>368</v>
      </c>
      <c r="L23" s="105">
        <v>7355</v>
      </c>
      <c r="M23" s="105">
        <v>415</v>
      </c>
      <c r="N23" s="105">
        <v>4601</v>
      </c>
      <c r="O23" s="105">
        <f aca="true" t="shared" si="2" ref="O23:P25">SUM(C23,E23,G23,I23,K23,M23)</f>
        <v>1133</v>
      </c>
      <c r="P23" s="105">
        <f t="shared" si="2"/>
        <v>14722</v>
      </c>
    </row>
    <row r="24" spans="1:16" ht="16.5" customHeight="1">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c r="A26" s="90"/>
      <c r="B26" s="87">
        <v>42430</v>
      </c>
      <c r="C26" s="104"/>
      <c r="D26" s="104"/>
      <c r="E26" s="104"/>
      <c r="F26" s="104"/>
      <c r="G26" s="105">
        <v>360</v>
      </c>
      <c r="H26" s="105">
        <v>2895</v>
      </c>
      <c r="I26" s="104"/>
      <c r="J26" s="104"/>
      <c r="K26" s="105">
        <v>399</v>
      </c>
      <c r="L26" s="105">
        <v>7670</v>
      </c>
      <c r="M26" s="105">
        <v>456</v>
      </c>
      <c r="N26" s="105">
        <v>5030</v>
      </c>
      <c r="O26" s="105">
        <f aca="true" t="shared" si="3" ref="O26:P42">SUM(C26,E26,G26,I26,K26,M26)</f>
        <v>1215</v>
      </c>
      <c r="P26" s="105">
        <f t="shared" si="3"/>
        <v>15595</v>
      </c>
    </row>
    <row r="27" spans="1:16" ht="16.5" customHeight="1">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c r="A43" s="99"/>
      <c r="B43" s="87">
        <v>42948</v>
      </c>
      <c r="C43" s="104"/>
      <c r="D43" s="104"/>
      <c r="E43" s="104"/>
      <c r="F43" s="104"/>
      <c r="G43" s="106">
        <v>306</v>
      </c>
      <c r="H43" s="106">
        <v>2273</v>
      </c>
      <c r="I43" s="104"/>
      <c r="J43" s="104"/>
      <c r="K43" s="106">
        <v>345</v>
      </c>
      <c r="L43" s="106">
        <v>7477</v>
      </c>
      <c r="M43" s="106">
        <v>468</v>
      </c>
      <c r="N43" s="106">
        <v>5336</v>
      </c>
      <c r="O43" s="105">
        <f aca="true" t="shared" si="4" ref="O43:P58">SUM(C43,E43,G43,I43,K43,M43)</f>
        <v>1119</v>
      </c>
      <c r="P43" s="105">
        <f t="shared" si="4"/>
        <v>15086</v>
      </c>
    </row>
    <row r="44" spans="1:16" ht="16.5" customHeight="1">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c r="A53" s="148">
        <v>43252</v>
      </c>
      <c r="B53" s="149"/>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c r="A54" s="148">
        <v>43282</v>
      </c>
      <c r="B54" s="149"/>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c r="A55" s="148">
        <v>43313</v>
      </c>
      <c r="B55" s="149"/>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c r="A56" s="148">
        <v>43344</v>
      </c>
      <c r="B56" s="149"/>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c r="A57" s="145">
        <v>43374</v>
      </c>
      <c r="B57" s="145"/>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c r="A58" s="145">
        <v>43405</v>
      </c>
      <c r="B58" s="145"/>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c r="A59" s="145">
        <v>43435</v>
      </c>
      <c r="B59" s="145"/>
      <c r="C59" s="104"/>
      <c r="D59" s="104"/>
      <c r="E59" s="104"/>
      <c r="F59" s="104"/>
      <c r="G59" s="106">
        <v>287</v>
      </c>
      <c r="H59" s="106">
        <v>1881</v>
      </c>
      <c r="I59" s="104"/>
      <c r="J59" s="104"/>
      <c r="K59" s="106">
        <v>297</v>
      </c>
      <c r="L59" s="106">
        <v>7389</v>
      </c>
      <c r="M59" s="106">
        <v>460</v>
      </c>
      <c r="N59" s="106">
        <v>5041</v>
      </c>
      <c r="O59" s="105">
        <f aca="true" t="shared" si="5" ref="O59:P67">SUM(C59,E59,G59,I59,K59,M59)</f>
        <v>1044</v>
      </c>
      <c r="P59" s="105">
        <f t="shared" si="5"/>
        <v>14311</v>
      </c>
    </row>
    <row r="60" spans="1:16" ht="16.5" customHeight="1">
      <c r="A60" s="145">
        <v>43466</v>
      </c>
      <c r="B60" s="145"/>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c r="A61" s="145">
        <v>43497</v>
      </c>
      <c r="B61" s="145"/>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c r="A62" s="145">
        <v>43525</v>
      </c>
      <c r="B62" s="145"/>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c r="A63" s="145">
        <v>43556</v>
      </c>
      <c r="B63" s="145"/>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c r="A64" s="145">
        <v>43586</v>
      </c>
      <c r="B64" s="145"/>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c r="A65" s="145">
        <v>43617</v>
      </c>
      <c r="B65" s="145"/>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c r="A66" s="145">
        <v>43647</v>
      </c>
      <c r="B66" s="145"/>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c r="A67" s="145">
        <v>43678</v>
      </c>
      <c r="B67" s="145"/>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c r="A68" s="145">
        <v>43709</v>
      </c>
      <c r="B68" s="145"/>
      <c r="C68" s="104"/>
      <c r="D68" s="104"/>
      <c r="E68" s="104"/>
      <c r="F68" s="104"/>
      <c r="G68" s="106">
        <v>252</v>
      </c>
      <c r="H68" s="106">
        <v>1529</v>
      </c>
      <c r="I68" s="104"/>
      <c r="J68" s="104"/>
      <c r="K68" s="106">
        <v>247</v>
      </c>
      <c r="L68" s="106">
        <v>6410</v>
      </c>
      <c r="M68" s="106">
        <v>443</v>
      </c>
      <c r="N68" s="106">
        <v>4581</v>
      </c>
      <c r="O68" s="105">
        <f aca="true" t="shared" si="6" ref="O68:P84">SUM(C68,E68,G68,I68,K68,M68)</f>
        <v>942</v>
      </c>
      <c r="P68" s="105">
        <f t="shared" si="6"/>
        <v>12520</v>
      </c>
    </row>
    <row r="69" spans="1:16" ht="16.5" customHeight="1">
      <c r="A69" s="145">
        <v>43739</v>
      </c>
      <c r="B69" s="145"/>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c r="A70" s="145">
        <v>43770</v>
      </c>
      <c r="B70" s="145"/>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c r="A71" s="145">
        <v>43800</v>
      </c>
      <c r="B71" s="145"/>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c r="A72" s="145">
        <v>43831</v>
      </c>
      <c r="B72" s="145"/>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c r="A73" s="145">
        <v>43862</v>
      </c>
      <c r="B73" s="145"/>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c r="A74" s="145">
        <v>43891</v>
      </c>
      <c r="B74" s="145"/>
      <c r="C74" s="104"/>
      <c r="D74" s="104"/>
      <c r="E74" s="104"/>
      <c r="F74" s="104"/>
      <c r="G74" s="120">
        <v>233</v>
      </c>
      <c r="H74" s="120">
        <v>1391</v>
      </c>
      <c r="I74" s="104"/>
      <c r="J74" s="104"/>
      <c r="K74" s="106">
        <v>224</v>
      </c>
      <c r="L74" s="106">
        <v>5837</v>
      </c>
      <c r="M74" s="106">
        <v>440</v>
      </c>
      <c r="N74" s="106">
        <v>3922</v>
      </c>
      <c r="O74" s="105">
        <f t="shared" si="6"/>
        <v>897</v>
      </c>
      <c r="P74" s="105">
        <f aca="true" t="shared" si="7" ref="P74:P92">SUM(D74,F74,H74,J74,L74,N74)</f>
        <v>11150</v>
      </c>
    </row>
    <row r="75" spans="1:16" ht="16.5" customHeight="1">
      <c r="A75" s="145">
        <v>43922</v>
      </c>
      <c r="B75" s="145"/>
      <c r="C75" s="104"/>
      <c r="D75" s="104"/>
      <c r="E75" s="104"/>
      <c r="F75" s="104"/>
      <c r="G75" s="120">
        <v>233</v>
      </c>
      <c r="H75" s="120">
        <v>1387</v>
      </c>
      <c r="I75" s="104"/>
      <c r="J75" s="104"/>
      <c r="K75" s="122">
        <f aca="true" t="shared" si="8" ref="K75:L77">+ROUNDUP(K74+(K74*(POWER((K74/K72),(0.333333333333333))-1)),0)</f>
        <v>220</v>
      </c>
      <c r="L75" s="122">
        <f t="shared" si="8"/>
        <v>5748</v>
      </c>
      <c r="M75" s="106">
        <v>416</v>
      </c>
      <c r="N75" s="106">
        <v>3363</v>
      </c>
      <c r="O75" s="105">
        <f t="shared" si="6"/>
        <v>869</v>
      </c>
      <c r="P75" s="105">
        <f t="shared" si="7"/>
        <v>10498</v>
      </c>
    </row>
    <row r="76" spans="1:16" ht="16.5" customHeight="1">
      <c r="A76" s="145">
        <v>43952</v>
      </c>
      <c r="B76" s="145"/>
      <c r="C76" s="104"/>
      <c r="D76" s="104"/>
      <c r="E76" s="104"/>
      <c r="F76" s="104"/>
      <c r="G76" s="120">
        <v>228</v>
      </c>
      <c r="H76" s="120">
        <v>1367</v>
      </c>
      <c r="I76" s="104"/>
      <c r="J76" s="104"/>
      <c r="K76" s="122">
        <f t="shared" si="8"/>
        <v>217</v>
      </c>
      <c r="L76" s="122">
        <f t="shared" si="8"/>
        <v>5696</v>
      </c>
      <c r="M76" s="106">
        <v>414</v>
      </c>
      <c r="N76" s="106">
        <v>3156</v>
      </c>
      <c r="O76" s="105">
        <f t="shared" si="6"/>
        <v>859</v>
      </c>
      <c r="P76" s="105">
        <f t="shared" si="7"/>
        <v>10219</v>
      </c>
    </row>
    <row r="77" spans="1:16" ht="16.5" customHeight="1">
      <c r="A77" s="145">
        <v>43983</v>
      </c>
      <c r="B77" s="145"/>
      <c r="C77" s="104"/>
      <c r="D77" s="104"/>
      <c r="E77" s="104"/>
      <c r="F77" s="104"/>
      <c r="G77" s="120">
        <v>220</v>
      </c>
      <c r="H77" s="120">
        <v>1297</v>
      </c>
      <c r="I77" s="104"/>
      <c r="J77" s="104"/>
      <c r="K77" s="122">
        <f t="shared" si="8"/>
        <v>215</v>
      </c>
      <c r="L77" s="122">
        <f t="shared" si="8"/>
        <v>5650</v>
      </c>
      <c r="M77" s="106">
        <v>405</v>
      </c>
      <c r="N77" s="106">
        <v>3038</v>
      </c>
      <c r="O77" s="105">
        <f t="shared" si="6"/>
        <v>840</v>
      </c>
      <c r="P77" s="105">
        <f t="shared" si="7"/>
        <v>9985</v>
      </c>
    </row>
    <row r="78" spans="1:16" ht="16.5" customHeight="1">
      <c r="A78" s="145">
        <v>44013</v>
      </c>
      <c r="B78" s="145"/>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c r="A79" s="145">
        <v>44044</v>
      </c>
      <c r="B79" s="145"/>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c r="A80" s="145">
        <v>44075</v>
      </c>
      <c r="B80" s="145"/>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c r="A81" s="145">
        <v>44105</v>
      </c>
      <c r="B81" s="145"/>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c r="A82" s="145">
        <v>44136</v>
      </c>
      <c r="B82" s="145"/>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c r="A83" s="145">
        <v>44166</v>
      </c>
      <c r="B83" s="145"/>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c r="A84" s="145">
        <v>44197</v>
      </c>
      <c r="B84" s="145"/>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c r="A85" s="145">
        <v>44228</v>
      </c>
      <c r="B85" s="145"/>
      <c r="C85" s="104"/>
      <c r="D85" s="104"/>
      <c r="E85" s="104"/>
      <c r="F85" s="104"/>
      <c r="G85" s="120">
        <v>198</v>
      </c>
      <c r="H85" s="120">
        <v>1098</v>
      </c>
      <c r="I85" s="104"/>
      <c r="J85" s="104"/>
      <c r="K85" s="106">
        <v>197</v>
      </c>
      <c r="L85" s="106">
        <v>4079</v>
      </c>
      <c r="M85" s="106">
        <v>404</v>
      </c>
      <c r="N85" s="106">
        <v>3120</v>
      </c>
      <c r="O85" s="105">
        <f aca="true" t="shared" si="9" ref="O85:O92">SUM(C85,E85,G85,I85,K85,M85)</f>
        <v>799</v>
      </c>
      <c r="P85" s="105">
        <f t="shared" si="7"/>
        <v>8297</v>
      </c>
    </row>
    <row r="86" spans="1:16" ht="16.5" customHeight="1">
      <c r="A86" s="145">
        <v>44256</v>
      </c>
      <c r="B86" s="145"/>
      <c r="C86" s="104"/>
      <c r="D86" s="104"/>
      <c r="E86" s="104"/>
      <c r="F86" s="104"/>
      <c r="G86" s="120">
        <v>195</v>
      </c>
      <c r="H86" s="120">
        <v>1045</v>
      </c>
      <c r="I86" s="104"/>
      <c r="J86" s="104"/>
      <c r="K86" s="106">
        <v>200</v>
      </c>
      <c r="L86" s="106">
        <v>3771</v>
      </c>
      <c r="M86" s="106">
        <v>397</v>
      </c>
      <c r="N86" s="106">
        <v>3015</v>
      </c>
      <c r="O86" s="105">
        <f t="shared" si="9"/>
        <v>792</v>
      </c>
      <c r="P86" s="105">
        <f t="shared" si="7"/>
        <v>7831</v>
      </c>
    </row>
    <row r="87" spans="1:16" ht="16.5" customHeight="1">
      <c r="A87" s="145">
        <v>44287</v>
      </c>
      <c r="B87" s="145"/>
      <c r="C87" s="104"/>
      <c r="D87" s="104"/>
      <c r="E87" s="104"/>
      <c r="F87" s="104"/>
      <c r="G87" s="120">
        <v>196</v>
      </c>
      <c r="H87" s="120">
        <v>1043</v>
      </c>
      <c r="I87" s="104"/>
      <c r="J87" s="104"/>
      <c r="K87" s="106">
        <v>204</v>
      </c>
      <c r="L87" s="106">
        <v>3643</v>
      </c>
      <c r="M87" s="106">
        <v>398</v>
      </c>
      <c r="N87" s="106">
        <v>3010</v>
      </c>
      <c r="O87" s="105">
        <f t="shared" si="9"/>
        <v>798</v>
      </c>
      <c r="P87" s="105">
        <f t="shared" si="7"/>
        <v>7696</v>
      </c>
    </row>
    <row r="88" spans="1:16" ht="16.5" customHeight="1">
      <c r="A88" s="145">
        <v>44317</v>
      </c>
      <c r="B88" s="145"/>
      <c r="C88" s="104"/>
      <c r="D88" s="104"/>
      <c r="E88" s="104"/>
      <c r="F88" s="104"/>
      <c r="G88" s="120">
        <v>194</v>
      </c>
      <c r="H88" s="120">
        <v>1022</v>
      </c>
      <c r="I88" s="104"/>
      <c r="J88" s="104"/>
      <c r="K88" s="106">
        <v>203</v>
      </c>
      <c r="L88" s="106">
        <v>3604</v>
      </c>
      <c r="M88" s="106">
        <v>399</v>
      </c>
      <c r="N88" s="106">
        <v>3042</v>
      </c>
      <c r="O88" s="105">
        <f t="shared" si="9"/>
        <v>796</v>
      </c>
      <c r="P88" s="105">
        <f t="shared" si="7"/>
        <v>7668</v>
      </c>
    </row>
    <row r="89" spans="1:16" ht="16.5" customHeight="1">
      <c r="A89" s="145">
        <v>44348</v>
      </c>
      <c r="B89" s="145"/>
      <c r="C89" s="104"/>
      <c r="D89" s="104"/>
      <c r="E89" s="104"/>
      <c r="F89" s="104"/>
      <c r="G89" s="120">
        <v>196</v>
      </c>
      <c r="H89" s="120">
        <v>1026</v>
      </c>
      <c r="I89" s="104"/>
      <c r="J89" s="104"/>
      <c r="K89" s="106">
        <v>204</v>
      </c>
      <c r="L89" s="106">
        <v>3621</v>
      </c>
      <c r="M89" s="106">
        <v>398</v>
      </c>
      <c r="N89" s="106">
        <v>3129</v>
      </c>
      <c r="O89" s="105">
        <f t="shared" si="9"/>
        <v>798</v>
      </c>
      <c r="P89" s="105">
        <f t="shared" si="7"/>
        <v>7776</v>
      </c>
    </row>
    <row r="90" spans="1:16" ht="16.5" customHeight="1">
      <c r="A90" s="145">
        <v>44378</v>
      </c>
      <c r="B90" s="145"/>
      <c r="C90" s="104"/>
      <c r="D90" s="104"/>
      <c r="E90" s="104"/>
      <c r="F90" s="104"/>
      <c r="G90" s="120">
        <v>194</v>
      </c>
      <c r="H90" s="120">
        <v>1022</v>
      </c>
      <c r="I90" s="104"/>
      <c r="J90" s="104"/>
      <c r="K90" s="106">
        <v>204</v>
      </c>
      <c r="L90" s="106">
        <v>3524</v>
      </c>
      <c r="M90" s="106">
        <v>395</v>
      </c>
      <c r="N90" s="106">
        <v>3218</v>
      </c>
      <c r="O90" s="105">
        <f t="shared" si="9"/>
        <v>793</v>
      </c>
      <c r="P90" s="105">
        <f t="shared" si="7"/>
        <v>7764</v>
      </c>
    </row>
    <row r="91" spans="1:16" ht="16.5" customHeight="1">
      <c r="A91" s="145">
        <v>44409</v>
      </c>
      <c r="B91" s="145"/>
      <c r="C91" s="104"/>
      <c r="D91" s="104"/>
      <c r="E91" s="104"/>
      <c r="F91" s="104"/>
      <c r="G91" s="120">
        <v>193</v>
      </c>
      <c r="H91" s="120">
        <v>1003</v>
      </c>
      <c r="I91" s="104"/>
      <c r="J91" s="104"/>
      <c r="K91" s="106">
        <v>205</v>
      </c>
      <c r="L91" s="106">
        <v>3469</v>
      </c>
      <c r="M91" s="106">
        <v>393</v>
      </c>
      <c r="N91" s="106">
        <v>3238</v>
      </c>
      <c r="O91" s="105">
        <f t="shared" si="9"/>
        <v>791</v>
      </c>
      <c r="P91" s="105">
        <f t="shared" si="7"/>
        <v>7710</v>
      </c>
    </row>
    <row r="92" spans="1:16" ht="16.5" customHeight="1">
      <c r="A92" s="145">
        <v>44440</v>
      </c>
      <c r="B92" s="145"/>
      <c r="C92" s="104"/>
      <c r="D92" s="104"/>
      <c r="E92" s="104"/>
      <c r="F92" s="104"/>
      <c r="G92" s="120">
        <v>194</v>
      </c>
      <c r="H92" s="120">
        <v>910</v>
      </c>
      <c r="I92" s="104"/>
      <c r="J92" s="104"/>
      <c r="K92" s="106">
        <v>206</v>
      </c>
      <c r="L92" s="106">
        <v>3449</v>
      </c>
      <c r="M92" s="106">
        <v>391</v>
      </c>
      <c r="N92" s="106">
        <v>3291</v>
      </c>
      <c r="O92" s="105">
        <f t="shared" si="9"/>
        <v>791</v>
      </c>
      <c r="P92" s="105">
        <f t="shared" si="7"/>
        <v>7650</v>
      </c>
    </row>
    <row r="93" spans="1:16" ht="16.5" customHeight="1">
      <c r="A93" s="145">
        <v>44470</v>
      </c>
      <c r="B93" s="145"/>
      <c r="C93" s="104"/>
      <c r="D93" s="104"/>
      <c r="E93" s="104"/>
      <c r="F93" s="104"/>
      <c r="G93" s="120">
        <v>197</v>
      </c>
      <c r="H93" s="120">
        <v>907</v>
      </c>
      <c r="I93" s="104"/>
      <c r="J93" s="104"/>
      <c r="K93" s="106">
        <v>206</v>
      </c>
      <c r="L93" s="106">
        <v>3446</v>
      </c>
      <c r="M93" s="106">
        <v>386</v>
      </c>
      <c r="N93" s="106">
        <v>3371</v>
      </c>
      <c r="O93" s="105">
        <f>SUM(C93,E93,G93,I93,K93,M93)</f>
        <v>789</v>
      </c>
      <c r="P93" s="105">
        <f>SUM(D93,F93,H93,J93,L93,N93)</f>
        <v>7724</v>
      </c>
    </row>
    <row r="94" spans="1:16" ht="16.5" customHeight="1">
      <c r="A94" s="145">
        <v>44501</v>
      </c>
      <c r="B94" s="145"/>
      <c r="C94" s="104"/>
      <c r="D94" s="104"/>
      <c r="E94" s="104"/>
      <c r="F94" s="104"/>
      <c r="G94" s="120">
        <v>199</v>
      </c>
      <c r="H94" s="120">
        <v>921</v>
      </c>
      <c r="I94" s="104"/>
      <c r="J94" s="104"/>
      <c r="K94" s="106">
        <v>209</v>
      </c>
      <c r="L94" s="106">
        <v>3462</v>
      </c>
      <c r="M94" s="106">
        <v>376</v>
      </c>
      <c r="N94" s="106">
        <v>3441</v>
      </c>
      <c r="O94" s="105">
        <f>SUM(C94,E94,G94,I94,K94,M94)</f>
        <v>784</v>
      </c>
      <c r="P94" s="105">
        <f>SUM(D94,F94,H94,J94,L94,N94)</f>
        <v>7824</v>
      </c>
    </row>
    <row r="95" spans="1:16" ht="16.5" customHeight="1">
      <c r="A95" s="145">
        <v>44531</v>
      </c>
      <c r="B95" s="145"/>
      <c r="C95" s="104"/>
      <c r="D95" s="104"/>
      <c r="E95" s="104"/>
      <c r="F95" s="104"/>
      <c r="G95" s="120">
        <v>202</v>
      </c>
      <c r="H95" s="120">
        <v>955</v>
      </c>
      <c r="I95" s="104"/>
      <c r="J95" s="104"/>
      <c r="K95" s="106">
        <v>209</v>
      </c>
      <c r="L95" s="106">
        <v>3382</v>
      </c>
      <c r="M95" s="106">
        <v>362</v>
      </c>
      <c r="N95" s="106">
        <v>3508</v>
      </c>
      <c r="O95" s="105">
        <f>SUM(C95,E95,G95,I95,K95,M95)</f>
        <v>773</v>
      </c>
      <c r="P95" s="105">
        <f>SUM(D95,F95,H95,J95,L95,N95)</f>
        <v>7845</v>
      </c>
    </row>
    <row r="96" spans="1:16" ht="16.5" customHeight="1">
      <c r="A96" s="145">
        <v>44562</v>
      </c>
      <c r="B96" s="145"/>
      <c r="C96" s="104"/>
      <c r="D96" s="104"/>
      <c r="E96" s="104"/>
      <c r="F96" s="104"/>
      <c r="G96" s="120">
        <v>200</v>
      </c>
      <c r="H96" s="120">
        <v>947</v>
      </c>
      <c r="I96" s="104"/>
      <c r="J96" s="104"/>
      <c r="K96" s="106">
        <v>206</v>
      </c>
      <c r="L96" s="106">
        <v>3372</v>
      </c>
      <c r="M96" s="106">
        <v>358</v>
      </c>
      <c r="N96" s="106">
        <v>3473</v>
      </c>
      <c r="O96" s="105">
        <f>SUM(C96,E96,G96,I96,K96,M96)</f>
        <v>764</v>
      </c>
      <c r="P96" s="105">
        <f>SUM(D96,F96,H96,J96,L96,N96)</f>
        <v>7792</v>
      </c>
    </row>
    <row r="97" spans="1:16" ht="16.5" customHeight="1">
      <c r="A97" s="145">
        <v>44593</v>
      </c>
      <c r="B97" s="145"/>
      <c r="C97" s="104"/>
      <c r="D97" s="104"/>
      <c r="E97" s="104"/>
      <c r="F97" s="104"/>
      <c r="G97" s="120">
        <v>199</v>
      </c>
      <c r="H97" s="120">
        <v>924</v>
      </c>
      <c r="I97" s="104"/>
      <c r="J97" s="104"/>
      <c r="K97" s="106">
        <v>202</v>
      </c>
      <c r="L97" s="106">
        <v>3345</v>
      </c>
      <c r="M97" s="106">
        <v>346</v>
      </c>
      <c r="N97" s="106">
        <v>3387</v>
      </c>
      <c r="O97" s="105">
        <f>SUM(C97,E97,G97,I97,K97,M97)</f>
        <v>747</v>
      </c>
      <c r="P97" s="105">
        <f>SUM(D97,F97,H97,J97,L97,N97)</f>
        <v>7656</v>
      </c>
    </row>
    <row r="98" spans="1:16" ht="16.5" customHeight="1">
      <c r="A98" s="145">
        <v>44621</v>
      </c>
      <c r="B98" s="145"/>
      <c r="C98" s="104"/>
      <c r="D98" s="104"/>
      <c r="E98" s="104"/>
      <c r="F98" s="104"/>
      <c r="G98" s="120">
        <v>223</v>
      </c>
      <c r="H98" s="120">
        <v>941</v>
      </c>
      <c r="I98" s="104"/>
      <c r="J98" s="104"/>
      <c r="K98" s="106">
        <v>196</v>
      </c>
      <c r="L98" s="106">
        <v>3243</v>
      </c>
      <c r="M98" s="106">
        <v>342</v>
      </c>
      <c r="N98" s="106">
        <v>3404</v>
      </c>
      <c r="O98" s="105">
        <f>SUM(C98,E98,G98,I98,K98,M98)</f>
        <v>761</v>
      </c>
      <c r="P98" s="105">
        <f>SUM(D98,F98,H98,J98,L98,N98)</f>
        <v>7588</v>
      </c>
    </row>
    <row r="99" spans="1:16" ht="16.5" customHeight="1">
      <c r="A99" s="114"/>
      <c r="B99" s="94"/>
      <c r="C99" s="108"/>
      <c r="D99" s="108"/>
      <c r="E99" s="108"/>
      <c r="F99" s="108"/>
      <c r="G99" s="108"/>
      <c r="H99" s="108"/>
      <c r="I99" s="108"/>
      <c r="J99" s="108"/>
      <c r="K99" s="108"/>
      <c r="L99" s="119"/>
      <c r="M99" s="108"/>
      <c r="N99" s="108"/>
      <c r="O99" s="108"/>
      <c r="P99" s="95"/>
    </row>
    <row r="100" spans="1:16" ht="16.5" customHeight="1">
      <c r="A100" s="115"/>
      <c r="B100" s="94"/>
      <c r="C100" s="97"/>
      <c r="D100" s="97"/>
      <c r="E100" s="97"/>
      <c r="F100" s="97"/>
      <c r="G100" s="97"/>
      <c r="H100" s="97"/>
      <c r="I100" s="97"/>
      <c r="J100" s="97"/>
      <c r="K100" s="95"/>
      <c r="L100" s="95"/>
      <c r="M100" s="95"/>
      <c r="N100" s="95"/>
      <c r="O100" s="95"/>
      <c r="P100" s="95"/>
    </row>
    <row r="101" spans="1:16" ht="16.5" customHeight="1">
      <c r="A101" s="156" t="s">
        <v>27</v>
      </c>
      <c r="B101" s="157"/>
      <c r="C101" s="150" t="s">
        <v>30</v>
      </c>
      <c r="D101" s="151"/>
      <c r="E101" s="151"/>
      <c r="F101" s="151"/>
      <c r="G101" s="151"/>
      <c r="H101" s="151"/>
      <c r="I101" s="151"/>
      <c r="J101" s="151"/>
      <c r="K101" s="151"/>
      <c r="L101" s="151"/>
      <c r="M101" s="151"/>
      <c r="N101" s="151"/>
      <c r="O101" s="151"/>
      <c r="P101" s="152"/>
    </row>
    <row r="102" spans="1:16" ht="12.75">
      <c r="A102" s="158"/>
      <c r="B102" s="159"/>
      <c r="C102" s="153"/>
      <c r="D102" s="154"/>
      <c r="E102" s="154"/>
      <c r="F102" s="154"/>
      <c r="G102" s="154"/>
      <c r="H102" s="154"/>
      <c r="I102" s="154"/>
      <c r="J102" s="154"/>
      <c r="K102" s="154"/>
      <c r="L102" s="154"/>
      <c r="M102" s="154"/>
      <c r="N102" s="154"/>
      <c r="O102" s="154"/>
      <c r="P102" s="155"/>
    </row>
    <row r="103" spans="1:16" ht="16.5" customHeight="1">
      <c r="A103" s="156" t="s">
        <v>28</v>
      </c>
      <c r="B103" s="157"/>
      <c r="C103" s="150" t="s">
        <v>31</v>
      </c>
      <c r="D103" s="151"/>
      <c r="E103" s="151"/>
      <c r="F103" s="151"/>
      <c r="G103" s="151"/>
      <c r="H103" s="151"/>
      <c r="I103" s="151"/>
      <c r="J103" s="151"/>
      <c r="K103" s="151"/>
      <c r="L103" s="151"/>
      <c r="M103" s="151"/>
      <c r="N103" s="151"/>
      <c r="O103" s="151"/>
      <c r="P103" s="152"/>
    </row>
    <row r="104" spans="1:16" ht="12.75">
      <c r="A104" s="158"/>
      <c r="B104" s="159"/>
      <c r="C104" s="153"/>
      <c r="D104" s="154"/>
      <c r="E104" s="154"/>
      <c r="F104" s="154"/>
      <c r="G104" s="154"/>
      <c r="H104" s="154"/>
      <c r="I104" s="154"/>
      <c r="J104" s="154"/>
      <c r="K104" s="154"/>
      <c r="L104" s="154"/>
      <c r="M104" s="154"/>
      <c r="N104" s="154"/>
      <c r="O104" s="154"/>
      <c r="P104" s="155"/>
    </row>
    <row r="106" spans="1:16" ht="27" customHeight="1">
      <c r="A106" s="165" t="s">
        <v>32</v>
      </c>
      <c r="B106" s="165"/>
      <c r="C106" s="160" t="s">
        <v>39</v>
      </c>
      <c r="D106" s="161"/>
      <c r="E106" s="161"/>
      <c r="F106" s="161"/>
      <c r="G106" s="161"/>
      <c r="H106" s="161"/>
      <c r="I106" s="161"/>
      <c r="J106" s="161"/>
      <c r="K106" s="161"/>
      <c r="L106" s="161"/>
      <c r="M106" s="161"/>
      <c r="N106" s="161"/>
      <c r="O106" s="161"/>
      <c r="P106" s="162"/>
    </row>
    <row r="107" spans="1:16" ht="25.5" customHeight="1">
      <c r="A107" s="165"/>
      <c r="B107" s="165"/>
      <c r="C107" s="104"/>
      <c r="D107" s="113" t="s">
        <v>33</v>
      </c>
      <c r="E107" s="163" t="s">
        <v>40</v>
      </c>
      <c r="F107" s="164"/>
      <c r="G107" s="164"/>
      <c r="H107" s="164"/>
      <c r="I107" s="164"/>
      <c r="J107" s="164"/>
      <c r="K107" s="164"/>
      <c r="L107" s="164"/>
      <c r="M107" s="164"/>
      <c r="N107" s="164"/>
      <c r="O107" s="164"/>
      <c r="P107" s="164"/>
    </row>
    <row r="108" spans="3:16" ht="16.5" customHeight="1">
      <c r="C108" s="106"/>
      <c r="D108" s="113" t="s">
        <v>34</v>
      </c>
      <c r="E108" s="189" t="s">
        <v>35</v>
      </c>
      <c r="F108" s="180"/>
      <c r="G108" s="180"/>
      <c r="H108" s="180"/>
      <c r="I108" s="180"/>
      <c r="J108" s="180"/>
      <c r="K108" s="180"/>
      <c r="L108" s="180"/>
      <c r="M108" s="180"/>
      <c r="N108" s="180"/>
      <c r="O108" s="180"/>
      <c r="P108" s="181"/>
    </row>
    <row r="109" spans="3:16" ht="28.5" customHeight="1">
      <c r="C109" s="107"/>
      <c r="D109" s="113" t="s">
        <v>36</v>
      </c>
      <c r="E109" s="160" t="s">
        <v>37</v>
      </c>
      <c r="F109" s="161"/>
      <c r="G109" s="161"/>
      <c r="H109" s="161"/>
      <c r="I109" s="161"/>
      <c r="J109" s="161"/>
      <c r="K109" s="161"/>
      <c r="L109" s="161"/>
      <c r="M109" s="161"/>
      <c r="N109" s="161"/>
      <c r="O109" s="161"/>
      <c r="P109" s="162"/>
    </row>
    <row r="111" spans="1:16" ht="16.5" customHeight="1">
      <c r="A111" s="166" t="s">
        <v>41</v>
      </c>
      <c r="B111" s="166"/>
      <c r="C111" s="177" t="s">
        <v>42</v>
      </c>
      <c r="D111" s="178"/>
      <c r="E111" s="178"/>
      <c r="F111" s="178"/>
      <c r="G111" s="178"/>
      <c r="H111" s="178"/>
      <c r="I111" s="178"/>
      <c r="J111" s="178"/>
      <c r="K111" s="178"/>
      <c r="L111" s="178"/>
      <c r="M111" s="178"/>
      <c r="N111" s="178"/>
      <c r="O111" s="178"/>
      <c r="P111" s="178"/>
    </row>
    <row r="112" spans="1:16" ht="16.5" customHeight="1">
      <c r="A112" s="166" t="s">
        <v>43</v>
      </c>
      <c r="B112" s="166"/>
      <c r="C112" s="178" t="s">
        <v>44</v>
      </c>
      <c r="D112" s="178"/>
      <c r="E112" s="178"/>
      <c r="F112" s="178"/>
      <c r="G112" s="178"/>
      <c r="H112" s="178"/>
      <c r="I112" s="178"/>
      <c r="J112" s="178"/>
      <c r="K112" s="178"/>
      <c r="L112" s="178"/>
      <c r="M112" s="178"/>
      <c r="N112" s="178"/>
      <c r="O112" s="178"/>
      <c r="P112" s="178"/>
    </row>
    <row r="113" spans="1:16" ht="16.5" customHeight="1">
      <c r="A113" s="182" t="s">
        <v>45</v>
      </c>
      <c r="B113" s="166"/>
      <c r="C113" s="183" t="s">
        <v>46</v>
      </c>
      <c r="D113" s="184"/>
      <c r="E113" s="184"/>
      <c r="F113" s="184"/>
      <c r="G113" s="184"/>
      <c r="H113" s="184"/>
      <c r="I113" s="184"/>
      <c r="J113" s="184"/>
      <c r="K113" s="184"/>
      <c r="L113" s="184"/>
      <c r="M113" s="184"/>
      <c r="N113" s="184"/>
      <c r="O113" s="184"/>
      <c r="P113" s="185"/>
    </row>
    <row r="114" spans="1:16" ht="16.5" customHeight="1">
      <c r="A114" s="166" t="s">
        <v>47</v>
      </c>
      <c r="B114" s="166"/>
      <c r="C114" s="179" t="s">
        <v>48</v>
      </c>
      <c r="D114" s="180"/>
      <c r="E114" s="180"/>
      <c r="F114" s="180"/>
      <c r="G114" s="180"/>
      <c r="H114" s="180"/>
      <c r="I114" s="180"/>
      <c r="J114" s="180"/>
      <c r="K114" s="180"/>
      <c r="L114" s="180"/>
      <c r="M114" s="180"/>
      <c r="N114" s="180"/>
      <c r="O114" s="180"/>
      <c r="P114" s="181"/>
    </row>
    <row r="115" spans="1:16" ht="16.5" customHeight="1">
      <c r="A115" s="121" t="s">
        <v>49</v>
      </c>
      <c r="B115" s="123"/>
      <c r="C115" s="186" t="s">
        <v>50</v>
      </c>
      <c r="D115" s="187"/>
      <c r="E115" s="187"/>
      <c r="F115" s="187"/>
      <c r="G115" s="187"/>
      <c r="H115" s="187"/>
      <c r="I115" s="187"/>
      <c r="J115" s="187"/>
      <c r="K115" s="187"/>
      <c r="L115" s="187"/>
      <c r="M115" s="187"/>
      <c r="N115" s="187"/>
      <c r="O115" s="187"/>
      <c r="P115" s="188"/>
    </row>
    <row r="116" spans="1:16" ht="16.5" customHeight="1">
      <c r="A116" s="166" t="s">
        <v>51</v>
      </c>
      <c r="B116" s="166"/>
      <c r="C116" s="178" t="s">
        <v>52</v>
      </c>
      <c r="D116" s="178"/>
      <c r="E116" s="178"/>
      <c r="F116" s="178"/>
      <c r="G116" s="178"/>
      <c r="H116" s="178"/>
      <c r="I116" s="178"/>
      <c r="J116" s="178"/>
      <c r="K116" s="178"/>
      <c r="L116" s="178"/>
      <c r="M116" s="178"/>
      <c r="N116" s="178"/>
      <c r="O116" s="178"/>
      <c r="P116" s="178"/>
    </row>
    <row r="117" spans="1:16" ht="16.5" customHeight="1">
      <c r="A117" s="166" t="s">
        <v>53</v>
      </c>
      <c r="B117" s="166"/>
      <c r="C117" s="177" t="s">
        <v>54</v>
      </c>
      <c r="D117" s="178"/>
      <c r="E117" s="178"/>
      <c r="F117" s="178"/>
      <c r="G117" s="178"/>
      <c r="H117" s="178"/>
      <c r="I117" s="178"/>
      <c r="J117" s="178"/>
      <c r="K117" s="178"/>
      <c r="L117" s="178"/>
      <c r="M117" s="178"/>
      <c r="N117" s="178"/>
      <c r="O117" s="178"/>
      <c r="P117" s="178"/>
    </row>
  </sheetData>
  <sheetProtection/>
  <mergeCells count="77">
    <mergeCell ref="A117:B117"/>
    <mergeCell ref="C117:P117"/>
    <mergeCell ref="A103:B104"/>
    <mergeCell ref="C103:P104"/>
    <mergeCell ref="C111:P111"/>
    <mergeCell ref="C114:P114"/>
    <mergeCell ref="A113:B113"/>
    <mergeCell ref="C113:P113"/>
    <mergeCell ref="C115:P115"/>
    <mergeCell ref="C112:P112"/>
    <mergeCell ref="E108:P108"/>
    <mergeCell ref="A116:B116"/>
    <mergeCell ref="C116:P116"/>
    <mergeCell ref="A114:B114"/>
    <mergeCell ref="A112:B112"/>
    <mergeCell ref="A111:B111"/>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E109:P109"/>
    <mergeCell ref="A68:B68"/>
    <mergeCell ref="A93:B93"/>
    <mergeCell ref="A94:B94"/>
    <mergeCell ref="A95:B95"/>
    <mergeCell ref="A91:B91"/>
    <mergeCell ref="A75:B75"/>
    <mergeCell ref="A76:B76"/>
    <mergeCell ref="A77:B77"/>
    <mergeCell ref="E107:P107"/>
    <mergeCell ref="C106:P106"/>
    <mergeCell ref="A92:B92"/>
    <mergeCell ref="A89:B89"/>
    <mergeCell ref="A106:B107"/>
    <mergeCell ref="A97:B97"/>
    <mergeCell ref="A98:B98"/>
    <mergeCell ref="A86:B86"/>
    <mergeCell ref="A90:B90"/>
    <mergeCell ref="C101:P102"/>
    <mergeCell ref="A101:B102"/>
    <mergeCell ref="A72:B72"/>
    <mergeCell ref="A73:B73"/>
    <mergeCell ref="A74:B74"/>
    <mergeCell ref="A81:B81"/>
    <mergeCell ref="A87:B87"/>
    <mergeCell ref="A88:B88"/>
    <mergeCell ref="A78:B78"/>
    <mergeCell ref="A79:B79"/>
    <mergeCell ref="A80:B80"/>
    <mergeCell ref="A82:B82"/>
    <mergeCell ref="A96:B96"/>
    <mergeCell ref="A83:B83"/>
    <mergeCell ref="A84:B84"/>
    <mergeCell ref="A85:B85"/>
    <mergeCell ref="G10:H10"/>
    <mergeCell ref="A55:B55"/>
    <mergeCell ref="A62:B62"/>
    <mergeCell ref="A70:B70"/>
    <mergeCell ref="A56:B56"/>
    <mergeCell ref="A67:B67"/>
    <mergeCell ref="A57:B57"/>
    <mergeCell ref="A69:B69"/>
    <mergeCell ref="A53:B53"/>
    <mergeCell ref="A58:B58"/>
    <mergeCell ref="A59:B59"/>
    <mergeCell ref="A60:B60"/>
    <mergeCell ref="A61:B61"/>
  </mergeCells>
  <hyperlinks>
    <hyperlink ref="N7" location="Índice!A1" display="Regresar al Índice"/>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F34" sqref="F34"/>
    </sheetView>
  </sheetViews>
  <sheetFormatPr defaultColWidth="11.421875" defaultRowHeight="12.75"/>
  <cols>
    <col min="1" max="1" width="10.57421875" style="2" customWidth="1"/>
    <col min="2" max="2" width="23.8515625" style="2" customWidth="1"/>
    <col min="3" max="3" width="34.00390625" style="2" customWidth="1"/>
    <col min="4" max="4" width="29.7109375" style="2" customWidth="1"/>
    <col min="5" max="16384" width="11.421875" style="2" customWidth="1"/>
  </cols>
  <sheetData>
    <row r="1" spans="1:4" ht="12.75">
      <c r="A1" s="21"/>
      <c r="B1" s="22"/>
      <c r="C1" s="22"/>
      <c r="D1" s="23"/>
    </row>
    <row r="2" spans="1:4" ht="20.25">
      <c r="A2" s="24"/>
      <c r="B2" s="25" t="s">
        <v>8</v>
      </c>
      <c r="C2" s="26"/>
      <c r="D2" s="27"/>
    </row>
    <row r="3" spans="1:4" ht="20.25">
      <c r="A3" s="28"/>
      <c r="B3" s="29"/>
      <c r="C3" s="190"/>
      <c r="D3" s="191"/>
    </row>
    <row r="4" spans="1:4" ht="14.25">
      <c r="A4" s="30"/>
      <c r="B4" s="31" t="s">
        <v>6</v>
      </c>
      <c r="C4" s="32"/>
      <c r="D4" s="33"/>
    </row>
    <row r="5" spans="1:4" ht="15" thickBot="1">
      <c r="A5" s="30"/>
      <c r="B5" s="34"/>
      <c r="C5" s="34"/>
      <c r="D5" s="35"/>
    </row>
    <row r="6" spans="1:4" ht="18.75" customHeight="1">
      <c r="A6" s="3"/>
      <c r="B6" s="12" t="str">
        <f>Índice!B6</f>
        <v>Fuente: Registros Administrativos ARCOTEL</v>
      </c>
      <c r="C6" s="11"/>
      <c r="D6" s="7"/>
    </row>
    <row r="7" spans="1:4" ht="18" customHeight="1">
      <c r="A7" s="8"/>
      <c r="B7" s="13" t="str">
        <f>Índice!B7</f>
        <v>Fecha de publicación: Abril 2022</v>
      </c>
      <c r="C7" s="9"/>
      <c r="D7" s="86" t="s">
        <v>24</v>
      </c>
    </row>
    <row r="8" spans="1:4" ht="18.75" customHeight="1" thickBot="1">
      <c r="A8" s="18"/>
      <c r="B8" s="15" t="str">
        <f>Índice!B8</f>
        <v>Fecha de corte: Marzo 2022 (I Trimestre)</v>
      </c>
      <c r="C8" s="19"/>
      <c r="D8" s="36"/>
    </row>
    <row r="9" spans="1:4" ht="13.5" thickBot="1">
      <c r="A9" s="196"/>
      <c r="B9" s="197"/>
      <c r="C9" s="197"/>
      <c r="D9" s="198"/>
    </row>
    <row r="10" spans="1:4" ht="28.5" customHeight="1">
      <c r="A10" s="109" t="s">
        <v>10</v>
      </c>
      <c r="B10" s="109" t="s">
        <v>13</v>
      </c>
      <c r="C10" s="20" t="s">
        <v>14</v>
      </c>
      <c r="D10" s="37" t="s">
        <v>6</v>
      </c>
    </row>
    <row r="11" spans="1:4" ht="12.75">
      <c r="A11" s="87">
        <v>44562</v>
      </c>
      <c r="B11" s="110" t="s">
        <v>1</v>
      </c>
      <c r="C11" s="118">
        <v>947</v>
      </c>
      <c r="D11" s="91">
        <f>$C11/$C$14</f>
        <v>0.12153490759753593</v>
      </c>
    </row>
    <row r="12" spans="1:4" ht="12.75">
      <c r="A12" s="87">
        <v>44562</v>
      </c>
      <c r="B12" s="110" t="s">
        <v>2</v>
      </c>
      <c r="C12" s="118">
        <v>3372</v>
      </c>
      <c r="D12" s="91">
        <f>$C12/$C$14</f>
        <v>0.43275154004106775</v>
      </c>
    </row>
    <row r="13" spans="1:4" ht="12.75">
      <c r="A13" s="87">
        <v>44562</v>
      </c>
      <c r="B13" s="110" t="s">
        <v>4</v>
      </c>
      <c r="C13" s="118">
        <v>3473</v>
      </c>
      <c r="D13" s="91">
        <f>$C13/$C$14</f>
        <v>0.4457135523613963</v>
      </c>
    </row>
    <row r="14" spans="1:4" ht="12.75">
      <c r="A14" s="87"/>
      <c r="B14" s="111" t="s">
        <v>7</v>
      </c>
      <c r="C14" s="112">
        <f>SUM(C11:C13)</f>
        <v>7792</v>
      </c>
      <c r="D14" s="133">
        <f>$C14/$C$14</f>
        <v>1</v>
      </c>
    </row>
    <row r="15" spans="1:4" ht="12.75">
      <c r="A15" s="87">
        <v>44593</v>
      </c>
      <c r="B15" s="110" t="s">
        <v>1</v>
      </c>
      <c r="C15" s="118">
        <v>924</v>
      </c>
      <c r="D15" s="91">
        <f>$C15/$C$18</f>
        <v>0.1206896551724138</v>
      </c>
    </row>
    <row r="16" spans="1:4" ht="12.75">
      <c r="A16" s="87">
        <v>44593</v>
      </c>
      <c r="B16" s="110" t="s">
        <v>2</v>
      </c>
      <c r="C16" s="118">
        <v>3345</v>
      </c>
      <c r="D16" s="91">
        <f>$C16/$C$18</f>
        <v>0.43691222570532917</v>
      </c>
    </row>
    <row r="17" spans="1:4" ht="12.75">
      <c r="A17" s="87">
        <v>44593</v>
      </c>
      <c r="B17" s="110" t="s">
        <v>4</v>
      </c>
      <c r="C17" s="118">
        <v>3387</v>
      </c>
      <c r="D17" s="91">
        <f>$C17/$C$18</f>
        <v>0.44239811912225707</v>
      </c>
    </row>
    <row r="18" spans="1:4" ht="12.75">
      <c r="A18" s="87"/>
      <c r="B18" s="111" t="s">
        <v>7</v>
      </c>
      <c r="C18" s="112">
        <f>SUM(C15:C17)</f>
        <v>7656</v>
      </c>
      <c r="D18" s="133">
        <f>$C18/$C$18</f>
        <v>1</v>
      </c>
    </row>
    <row r="19" spans="1:4" ht="12.75">
      <c r="A19" s="87">
        <v>44621</v>
      </c>
      <c r="B19" s="110" t="s">
        <v>1</v>
      </c>
      <c r="C19" s="118">
        <v>941</v>
      </c>
      <c r="D19" s="134">
        <f>C19/$C$22</f>
        <v>0.12401159725882974</v>
      </c>
    </row>
    <row r="20" spans="1:4" ht="12.75">
      <c r="A20" s="87">
        <v>44621</v>
      </c>
      <c r="B20" s="110" t="s">
        <v>2</v>
      </c>
      <c r="C20" s="118">
        <v>3243</v>
      </c>
      <c r="D20" s="134">
        <f>C20/$C$22</f>
        <v>0.42738534528202426</v>
      </c>
    </row>
    <row r="21" spans="1:4" ht="12.75">
      <c r="A21" s="87">
        <v>44621</v>
      </c>
      <c r="B21" s="110" t="s">
        <v>4</v>
      </c>
      <c r="C21" s="118">
        <v>3404</v>
      </c>
      <c r="D21" s="134">
        <f>C21/$C$22</f>
        <v>0.448603057459146</v>
      </c>
    </row>
    <row r="22" spans="2:4" ht="12.75">
      <c r="B22" s="111" t="s">
        <v>7</v>
      </c>
      <c r="C22" s="92">
        <f>SUM(C19:C21)</f>
        <v>7588</v>
      </c>
      <c r="D22" s="133">
        <f>C22/$C$22</f>
        <v>1</v>
      </c>
    </row>
    <row r="23" spans="1:4" ht="12.75">
      <c r="A23" s="38"/>
      <c r="B23" s="39"/>
      <c r="C23" s="39"/>
      <c r="D23" s="40"/>
    </row>
    <row r="24" spans="1:4" ht="12.75">
      <c r="A24" s="38"/>
      <c r="B24" s="39"/>
      <c r="C24" s="39"/>
      <c r="D24" s="40"/>
    </row>
    <row r="25" spans="1:4" ht="12.75">
      <c r="A25" s="38"/>
      <c r="B25" s="39"/>
      <c r="C25" s="39"/>
      <c r="D25" s="40"/>
    </row>
    <row r="26" spans="1:4" ht="12.75">
      <c r="A26" s="38"/>
      <c r="B26" s="39"/>
      <c r="C26" s="39"/>
      <c r="D26" s="40"/>
    </row>
    <row r="27" spans="1:4" ht="12.75">
      <c r="A27" s="38"/>
      <c r="B27" s="39"/>
      <c r="C27" s="39"/>
      <c r="D27" s="40"/>
    </row>
    <row r="28" spans="1:4" ht="12.75">
      <c r="A28" s="38"/>
      <c r="B28" s="39"/>
      <c r="C28" s="39"/>
      <c r="D28" s="40"/>
    </row>
    <row r="29" spans="1:4" ht="12.75">
      <c r="A29" s="38"/>
      <c r="B29" s="39"/>
      <c r="C29" s="39"/>
      <c r="D29" s="40"/>
    </row>
    <row r="30" spans="1:4" ht="12.75">
      <c r="A30" s="38"/>
      <c r="B30" s="39"/>
      <c r="C30" s="39"/>
      <c r="D30" s="40"/>
    </row>
    <row r="31" spans="1:4" ht="12.75">
      <c r="A31" s="38"/>
      <c r="B31" s="39"/>
      <c r="C31" s="39"/>
      <c r="D31" s="40"/>
    </row>
    <row r="32" spans="1:4" ht="12.75">
      <c r="A32" s="38"/>
      <c r="B32" s="39"/>
      <c r="C32" s="39"/>
      <c r="D32" s="40"/>
    </row>
    <row r="33" spans="1:4" ht="12.75">
      <c r="A33" s="38"/>
      <c r="B33" s="39"/>
      <c r="C33" s="39"/>
      <c r="D33" s="40"/>
    </row>
    <row r="34" spans="1:4" ht="12.75">
      <c r="A34" s="38"/>
      <c r="B34" s="39"/>
      <c r="C34" s="39"/>
      <c r="D34" s="40"/>
    </row>
    <row r="35" spans="1:4" ht="12.75">
      <c r="A35" s="38"/>
      <c r="B35" s="39"/>
      <c r="C35" s="39"/>
      <c r="D35" s="40"/>
    </row>
    <row r="36" spans="1:4" ht="12.75">
      <c r="A36" s="38"/>
      <c r="B36" s="39"/>
      <c r="C36" s="39"/>
      <c r="D36" s="40"/>
    </row>
    <row r="37" spans="1:4" ht="12.75">
      <c r="A37" s="38"/>
      <c r="B37" s="39"/>
      <c r="C37" s="39"/>
      <c r="D37" s="40"/>
    </row>
    <row r="38" spans="1:4" ht="12.75">
      <c r="A38" s="38"/>
      <c r="B38" s="39"/>
      <c r="C38" s="39"/>
      <c r="D38" s="40"/>
    </row>
    <row r="39" spans="1:4" ht="12.75">
      <c r="A39" s="38"/>
      <c r="B39" s="39"/>
      <c r="C39" s="39"/>
      <c r="D39" s="40"/>
    </row>
    <row r="40" spans="1:4" ht="12.75">
      <c r="A40" s="38"/>
      <c r="B40" s="39"/>
      <c r="C40" s="39"/>
      <c r="D40" s="40"/>
    </row>
    <row r="41" spans="1:4" ht="13.5" thickBot="1">
      <c r="A41" s="41"/>
      <c r="B41" s="42"/>
      <c r="C41" s="42"/>
      <c r="D41" s="43"/>
    </row>
    <row r="43" spans="1:10" ht="12.75">
      <c r="A43" s="192" t="s">
        <v>27</v>
      </c>
      <c r="B43" s="194" t="s">
        <v>29</v>
      </c>
      <c r="C43" s="194"/>
      <c r="D43" s="194"/>
      <c r="E43" s="96"/>
      <c r="F43" s="96"/>
      <c r="G43" s="96"/>
      <c r="H43" s="96"/>
      <c r="I43" s="96"/>
      <c r="J43" s="96"/>
    </row>
    <row r="44" spans="1:4" ht="12.75">
      <c r="A44" s="193"/>
      <c r="B44" s="195"/>
      <c r="C44" s="195"/>
      <c r="D44" s="195"/>
    </row>
  </sheetData>
  <sheetProtection/>
  <mergeCells count="4">
    <mergeCell ref="C3:D3"/>
    <mergeCell ref="A43:A44"/>
    <mergeCell ref="B43:D44"/>
    <mergeCell ref="A9:D9"/>
  </mergeCells>
  <hyperlinks>
    <hyperlink ref="D7" location="Í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SENATEL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SENATEL</dc:creator>
  <cp:keywords/>
  <dc:description/>
  <cp:lastModifiedBy>CAMPOVERDE JARAMILLO MATEO SEBASTIAN</cp:lastModifiedBy>
  <cp:lastPrinted>2016-07-20T15:38:37Z</cp:lastPrinted>
  <dcterms:created xsi:type="dcterms:W3CDTF">2009-02-16T22:07:06Z</dcterms:created>
  <dcterms:modified xsi:type="dcterms:W3CDTF">2022-05-03T20:48:16Z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