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MATEO-LU 2022\01.  Estadísticas\3. SMA\JUNIO 2022\CNT EP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74" i="1" l="1"/>
  <c r="X174" i="1"/>
  <c r="W174" i="1"/>
  <c r="V174" i="1"/>
  <c r="U174" i="1"/>
  <c r="T174" i="1"/>
  <c r="S174" i="1"/>
  <c r="M174" i="1"/>
  <c r="G174" i="1"/>
  <c r="Y173" i="1" l="1"/>
  <c r="X173" i="1"/>
  <c r="W173" i="1"/>
  <c r="V173" i="1"/>
  <c r="U173" i="1"/>
  <c r="T173" i="1"/>
  <c r="S173" i="1"/>
  <c r="M173" i="1"/>
  <c r="G173" i="1"/>
  <c r="Y172" i="1" l="1"/>
  <c r="X172" i="1"/>
  <c r="W172" i="1"/>
  <c r="V172" i="1"/>
  <c r="U172" i="1"/>
  <c r="T172" i="1"/>
  <c r="S172" i="1"/>
  <c r="M172" i="1"/>
  <c r="G172" i="1"/>
  <c r="X171" i="1" l="1"/>
  <c r="W171" i="1"/>
  <c r="V171" i="1"/>
  <c r="U171" i="1"/>
  <c r="T171" i="1"/>
  <c r="S171" i="1"/>
  <c r="M171" i="1"/>
  <c r="G171" i="1"/>
  <c r="Y171" i="1" l="1"/>
  <c r="T170" i="1"/>
  <c r="U170" i="1"/>
  <c r="V170" i="1"/>
  <c r="W170" i="1"/>
  <c r="X170" i="1"/>
  <c r="S170" i="1"/>
  <c r="M170" i="1"/>
  <c r="G170" i="1"/>
  <c r="Y170" i="1" s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<sst xmlns="http://schemas.openxmlformats.org/spreadsheetml/2006/main" count="260" uniqueCount="233">
  <si>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</si>
  <si>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</si>
  <si>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</si>
  <si>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</si>
  <si>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</si>
  <si>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</si>
  <si>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</si>
  <si>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</si>
  <si>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</si>
  <si>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</si>
  <si>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</si>
  <si>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</si>
  <si>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</si>
  <si>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</si>
  <si>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</si>
  <si>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</si>
  <si>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</si>
  <si>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</si>
  <si>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</si>
  <si>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</si>
  <si>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</si>
  <si>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</si>
  <si>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</si>
  <si>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</si>
  <si>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</si>
  <si>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</si>
  <si>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</si>
  <si>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</si>
  <si>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</si>
  <si>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</si>
  <si>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</si>
  <si>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</si>
  <si>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</si>
  <si>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</si>
  <si>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</si>
  <si>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</si>
  <si>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</si>
  <si>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</si>
  <si>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</si>
  <si>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</si>
  <si>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</si>
  <si>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</si>
  <si>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</si>
  <si>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</si>
  <si>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</si>
  <si>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</si>
  <si>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</si>
  <si>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</si>
  <si>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</si>
  <si>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</si>
  <si>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</si>
  <si>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</si>
  <si>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</si>
  <si>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</si>
  <si>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</si>
  <si>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</si>
  <si>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</si>
  <si>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</si>
  <si>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</si>
  <si>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</si>
  <si>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</si>
  <si>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</si>
  <si>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</si>
  <si>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</si>
  <si>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</si>
  <si>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</si>
  <si>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</si>
  <si>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</si>
  <si>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</si>
  <si>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</si>
  <si>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</si>
  <si>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</si>
  <si>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</si>
  <si>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</si>
  <si>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</si>
  <si>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</si>
  <si>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</si>
  <si>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</si>
  <si>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</si>
  <si>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</si>
  <si>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</si>
  <si>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</si>
  <si>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</si>
  <si>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</si>
  <si>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</si>
  <si>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</si>
  <si>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</si>
  <si>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</si>
  <si>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</si>
  <si>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</si>
  <si>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</si>
  <si>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</si>
  <si>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</si>
  <si>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</si>
  <si>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</si>
  <si>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</si>
  <si>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</si>
  <si>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</si>
  <si>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</si>
  <si>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</si>
  <si>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</si>
  <si>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</si>
  <si>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</si>
  <si>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</si>
  <si>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</si>
  <si>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</si>
  <si>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</si>
  <si>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</si>
  <si>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</si>
  <si>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</si>
  <si>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</si>
  <si>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</si>
  <si>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</si>
  <si>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</si>
  <si>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</si>
  <si>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</si>
  <si>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</si>
  <si>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</si>
  <si>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</si>
  <si>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</si>
  <si>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</si>
  <si>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</si>
  <si>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</si>
  <si>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</si>
  <si>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</si>
  <si>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</si>
  <si>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</si>
  <si>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</si>
  <si>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</si>
  <si>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</si>
  <si>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</si>
  <si>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</si>
  <si>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</si>
  <si>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</si>
  <si>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</si>
  <si>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</si>
  <si>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</si>
  <si>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</si>
  <si>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</si>
  <si>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</si>
  <si>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</si>
  <si>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</si>
  <si>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</si>
  <si>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</si>
  <si>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</si>
  <si>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</si>
  <si>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</si>
  <si>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</si>
  <si>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</si>
  <si>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</si>
  <si>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</si>
  <si>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</si>
  <si>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</si>
  <si>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</si>
  <si>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</si>
  <si>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</si>
  <si>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</si>
  <si>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</si>
  <si>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</si>
  <si>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</si>
  <si>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</si>
  <si>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</si>
  <si>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</si>
  <si>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</si>
  <si>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</si>
  <si>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</si>
  <si>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</si>
  <si>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</si>
  <si>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</si>
  <si>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</si>
  <si>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</si>
  <si>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</si>
  <si>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</si>
  <si>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</si>
  <si>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</si>
  <si>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</si>
  <si>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</si>
  <si>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</si>
  <si>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</si>
  <si>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</si>
  <si>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</si>
  <si>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</si>
  <si>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</si>
  <si>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</si>
  <si>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</si>
  <si>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</si>
  <si>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</si>
  <si>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</si>
  <si>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</si>
  <si>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</si>
  <si>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</si>
  <si>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</si>
  <si>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</si>
  <si>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</si>
  <si>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</si>
  <si>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</si>
  <si>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</si>
  <si>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</si>
  <si>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</si>
  <si>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</si>
  <si>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</si>
  <si>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</si>
  <si>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</si>
  <si>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</si>
  <si>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</si>
  <si>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</si>
  <si>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</si>
  <si>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</si>
  <si>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</si>
  <si>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</si>
  <si>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</si>
  <si>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</si>
  <si>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</si>
  <si>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</si>
  <si>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</si>
  <si>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</si>
  <si>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</si>
  <si>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</si>
  <si>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</si>
  <si>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</si>
  <si>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</si>
  <si>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</si>
  <si>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</si>
  <si>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</si>
  <si>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</si>
  <si>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</si>
  <si>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</si>
  <si>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</si>
  <si>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</si>
  <si>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May2022</t>
  </si>
  <si>
    <t>Fecha de Publicación: Julio 2022</t>
  </si>
  <si>
    <t>Fecha de corte: Junio 2022</t>
  </si>
  <si>
    <t>Jun2022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</si>
</sst>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8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3" fontId="4" fillId="8" borderId="56" xfId="3" applyNumberFormat="1" applyFont="1" applyFill="1" applyBorder="1" applyAlignment="1">
      <alignment horizontal="center" vertical="center"/>
    </xf>
    <xf numFmtId="3" fontId="3" fillId="6" borderId="56" xfId="3" applyNumberFormat="1" applyFont="1" applyFill="1" applyBorder="1" applyAlignment="1">
      <alignment horizontal="center" vertical="center"/>
    </xf>
    <xf numFmtId="3" fontId="4" fillId="4" borderId="56" xfId="3" applyNumberFormat="1" applyFont="1" applyFill="1" applyBorder="1" applyAlignment="1">
      <alignment horizontal="center" vertical="center"/>
    </xf>
    <xf numFmtId="3" fontId="4" fillId="5" borderId="56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2" fillId="3" borderId="58" xfId="1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Pres.'!$B$153:$B$172,'Líneas por Tecnología y Pres.'!$B$173,'Líneas por Tecnología y Pres.'!$B$174)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Pres.'!$B$168:$B$172,'Líneas por Tecnología y Pres.'!$B$173,'Líneas por Tecnología y Pres.'!$B$174)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Pres.'!$C$153:$C$172,'Líneas por Tecnología y Pres.'!$C$173,'Líneas por Tecnología y Pres.'!$C$174)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Pres.'!$C$168:$C$172,'Líneas por Tecnología y Pres.'!$C$173,'Líneas por Tecnología y Pres.'!$C$174)</c:f>
              <c:numCache>
                <c:formatCode>#,##0</c:formatCode>
                <c:ptCount val="20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  <c:pt idx="15">
                  <c:v>1256245</c:v>
                </c:pt>
                <c:pt idx="16">
                  <c:v>1259631</c:v>
                </c:pt>
                <c:pt idx="17">
                  <c:v>1264438</c:v>
                </c:pt>
                <c:pt idx="18">
                  <c:v>1270140</c:v>
                </c:pt>
                <c:pt idx="19">
                  <c:v>1262085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Pres.'!$D$153:$D$172,'Líneas por Tecnología y Pres.'!$D$173,'Líneas por Tecnología y Pres.'!$D$174)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Pres.'!$D$168:$D$172,'Líneas por Tecnología y Pres.'!$D$173,'Líneas por Tecnología y Pres.'!$D$174)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  <c:pt idx="15">
                  <c:v>2379435</c:v>
                </c:pt>
                <c:pt idx="16">
                  <c:v>2392596</c:v>
                </c:pt>
                <c:pt idx="17">
                  <c:v>2406911</c:v>
                </c:pt>
                <c:pt idx="18">
                  <c:v>2426173</c:v>
                </c:pt>
                <c:pt idx="19">
                  <c:v>2423097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Pres.'!$E$153:$E$172,'Líneas por Tecnología y Pres.'!$E$173,'Líneas por Tecnología y Pres.'!$E$174)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Pres.'!$E$168:$E$172,'Líneas por Tecnología y Pres.'!$E$173,'Líneas por Tecnología y Pres.'!$E$174)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  <c:pt idx="15">
                  <c:v>1688963</c:v>
                </c:pt>
                <c:pt idx="16">
                  <c:v>1693034</c:v>
                </c:pt>
                <c:pt idx="17">
                  <c:v>1697322</c:v>
                </c:pt>
                <c:pt idx="18">
                  <c:v>1703122</c:v>
                </c:pt>
                <c:pt idx="19">
                  <c:v>1704279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Pres.'!$F$153:$F$172,'Líneas por Tecnología y Pres.'!$F$173,'Líneas por Tecnología y Pres.'!$F$174)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Pres.'!$F$168:$F$172,'Líneas por Tecnología y Pres.'!$F$173,'Líneas por Tecnología y Pres.'!$F$174)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  <c:pt idx="15">
                  <c:v>3397299</c:v>
                </c:pt>
                <c:pt idx="16">
                  <c:v>3401696</c:v>
                </c:pt>
                <c:pt idx="17">
                  <c:v>3404685</c:v>
                </c:pt>
                <c:pt idx="18">
                  <c:v>3410983</c:v>
                </c:pt>
                <c:pt idx="19">
                  <c:v>3412930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01456"/>
        <c:axId val="-413607984"/>
      </c:barChart>
      <c:catAx>
        <c:axId val="-41360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7984"/>
        <c:crosses val="autoZero"/>
        <c:auto val="1"/>
        <c:lblAlgn val="ctr"/>
        <c:lblOffset val="100"/>
        <c:noMultiLvlLbl val="0"/>
      </c:catAx>
      <c:valAx>
        <c:axId val="-4136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14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Pres.'!$H$153:$H$172,'Líneas por Tecnología y Pres.'!$H$173,'Líneas por Tecnología y Pres.'!$H$174)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Pres.'!$H$168:$H$172,'Líneas por Tecnología y Pres.'!$H$173,'Líneas por Tecnología y Pres.'!$H$174)</c:f>
              <c:numCache>
                <c:formatCode>#,##0</c:formatCode>
                <c:ptCount val="20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Pres.'!$I$153:$I$172,'Líneas por Tecnología y Pres.'!$I$173,'Líneas por Tecnología y Pres.'!$I$174)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Pres.'!$I$168:$I$172,'Líneas por Tecnología y Pres.'!$I$173,'Líneas por Tecnología y Pres.'!$I$174)</c:f>
              <c:numCache>
                <c:formatCode>#,##0</c:formatCode>
                <c:ptCount val="20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  <c:pt idx="15">
                  <c:v>419568.4486586178</c:v>
                </c:pt>
                <c:pt idx="16">
                  <c:v>438224.68640584184</c:v>
                </c:pt>
                <c:pt idx="17">
                  <c:v>431954.61494984763</c:v>
                </c:pt>
                <c:pt idx="18">
                  <c:v>416835.40961457446</c:v>
                </c:pt>
                <c:pt idx="19">
                  <c:v>404442.89715540787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Pres.'!$J$153:$J$172,'Líneas por Tecnología y Pres.'!$J$173,'Líneas por Tecnología y Pres.'!$J$174)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Pres.'!$J$168:$J$172,'Líneas por Tecnología y Pres.'!$J$173,'Líneas por Tecnología y Pres.'!$J$174)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  <c:pt idx="15">
                  <c:v>1353562.9872779283</c:v>
                </c:pt>
                <c:pt idx="16">
                  <c:v>1291201.7479533057</c:v>
                </c:pt>
                <c:pt idx="17">
                  <c:v>1274369.3865468726</c:v>
                </c:pt>
                <c:pt idx="18">
                  <c:v>1233843.9838061526</c:v>
                </c:pt>
                <c:pt idx="19">
                  <c:v>1201100.892349811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Pres.'!$K$153:$K$172,'Líneas por Tecnología y Pres.'!$K$173,'Líneas por Tecnología y Pres.'!$K$174)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Pres.'!$K$168:$K$172,'Líneas por Tecnología y Pres.'!$K$173,'Líneas por Tecnología y Pres.'!$K$174)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Pres.'!$L$153:$L$172,'Líneas por Tecnología y Pres.'!$L$173,'Líneas por Tecnología y Pres.'!$L$174)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Pres.'!$L$168:$L$172,'Líneas por Tecnología y Pres.'!$L$173,'Líneas por Tecnología y Pres.'!$L$174)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  <c:pt idx="15">
                  <c:v>3524816.5640634513</c:v>
                </c:pt>
                <c:pt idx="16">
                  <c:v>3579803.5656408523</c:v>
                </c:pt>
                <c:pt idx="17">
                  <c:v>3643464.9985032803</c:v>
                </c:pt>
                <c:pt idx="18">
                  <c:v>3707652.6065792725</c:v>
                </c:pt>
                <c:pt idx="19">
                  <c:v>3721062.2104947814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16144"/>
        <c:axId val="-413615056"/>
      </c:barChart>
      <c:catAx>
        <c:axId val="-4136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5056"/>
        <c:crosses val="autoZero"/>
        <c:auto val="1"/>
        <c:lblAlgn val="ctr"/>
        <c:lblOffset val="100"/>
        <c:noMultiLvlLbl val="0"/>
      </c:catAx>
      <c:valAx>
        <c:axId val="-4136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6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13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  <c:pt idx="12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Pres.'!$N$97:$N$172,'Líneas por Tecnología y Pres.'!$N$173,'Líneas por Tecnología y Pres.'!$N$174)</c15:sqref>
                  </c15:fullRef>
                </c:ext>
              </c:extLst>
              <c:f>('Líneas por Tecnología y Pres.'!$N$99,'Líneas por Tecnología y Pres.'!$N$108,'Líneas por Tecnología y Pres.'!$N$120,'Líneas por Tecnología y Pres.'!$N$132,'Líneas por Tecnología y Pres.'!$N$144,'Líneas por Tecnología y Pres.'!$N$156,'Líneas por Tecnología y Pres.'!$N$168:$N$172,'Líneas por Tecnología y Pres.'!$N$173,'Líneas por Tecnología y Pres.'!$N$174)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13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  <c:pt idx="12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Pres.'!$O$97:$O$172,'Líneas por Tecnología y Pres.'!$O$173,'Líneas por Tecnología y Pres.'!$O$174)</c15:sqref>
                  </c15:fullRef>
                </c:ext>
              </c:extLst>
              <c:f>('Líneas por Tecnología y Pres.'!$O$99,'Líneas por Tecnología y Pres.'!$O$108,'Líneas por Tecnología y Pres.'!$O$120,'Líneas por Tecnología y Pres.'!$O$132,'Líneas por Tecnología y Pres.'!$O$144,'Líneas por Tecnología y Pres.'!$O$156,'Líneas por Tecnología y Pres.'!$O$168:$O$172,'Líneas por Tecnología y Pres.'!$O$173,'Líneas por Tecnología y Pres.'!$O$174)</c:f>
              <c:numCache>
                <c:formatCode>#,##0</c:formatCode>
                <c:ptCount val="13"/>
                <c:pt idx="0">
                  <c:v>166950</c:v>
                </c:pt>
                <c:pt idx="1">
                  <c:v>167794</c:v>
                </c:pt>
                <c:pt idx="2">
                  <c:v>105840</c:v>
                </c:pt>
                <c:pt idx="3">
                  <c:v>104907</c:v>
                </c:pt>
                <c:pt idx="4">
                  <c:v>90785</c:v>
                </c:pt>
                <c:pt idx="5">
                  <c:v>88328</c:v>
                </c:pt>
                <c:pt idx="6">
                  <c:v>90490</c:v>
                </c:pt>
                <c:pt idx="7">
                  <c:v>90494</c:v>
                </c:pt>
                <c:pt idx="8">
                  <c:v>90620</c:v>
                </c:pt>
                <c:pt idx="9">
                  <c:v>90669</c:v>
                </c:pt>
                <c:pt idx="10">
                  <c:v>91159</c:v>
                </c:pt>
                <c:pt idx="11">
                  <c:v>91080</c:v>
                </c:pt>
                <c:pt idx="12">
                  <c:v>91099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13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  <c:pt idx="12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Pres.'!$P$97:$P$172,'Líneas por Tecnología y Pres.'!$P$173:$P$174)</c15:sqref>
                  </c15:fullRef>
                </c:ext>
              </c:extLst>
              <c:f>('Líneas por Tecnología y Pres.'!$P$99,'Líneas por Tecnología y Pres.'!$P$108,'Líneas por Tecnología y Pres.'!$P$120,'Líneas por Tecnología y Pres.'!$P$132,'Líneas por Tecnología y Pres.'!$P$144,'Líneas por Tecnología y Pres.'!$P$156,'Líneas por Tecnología y Pres.'!$P$168:$P$172,'Líneas por Tecnología y Pres.'!$P$173:$P$174)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13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  <c:pt idx="12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Pres.'!$Q$97:$Q$172,'Líneas por Tecnología y Pres.'!$Q$173,'Líneas por Tecnología y Pres.'!$Q$174)</c15:sqref>
                  </c15:fullRef>
                </c:ext>
              </c:extLst>
              <c:f>('Líneas por Tecnología y Pres.'!$Q$99,'Líneas por Tecnología y Pres.'!$Q$108,'Líneas por Tecnología y Pres.'!$Q$120,'Líneas por Tecnología y Pres.'!$Q$132,'Líneas por Tecnología y Pres.'!$Q$144,'Líneas por Tecnología y Pres.'!$Q$156,'Líneas por Tecnología y Pres.'!$Q$168:$Q$172,'Líneas por Tecnología y Pres.'!$Q$173,'Líneas por Tecnología y Pres.'!$Q$174)</c:f>
              <c:numCache>
                <c:formatCode>#,##0</c:formatCode>
                <c:ptCount val="13"/>
                <c:pt idx="0">
                  <c:v>329835</c:v>
                </c:pt>
                <c:pt idx="1">
                  <c:v>297924</c:v>
                </c:pt>
                <c:pt idx="2">
                  <c:v>265966</c:v>
                </c:pt>
                <c:pt idx="3">
                  <c:v>252233</c:v>
                </c:pt>
                <c:pt idx="4">
                  <c:v>57576</c:v>
                </c:pt>
                <c:pt idx="5">
                  <c:v>42633</c:v>
                </c:pt>
                <c:pt idx="6">
                  <c:v>41720</c:v>
                </c:pt>
                <c:pt idx="7">
                  <c:v>41783</c:v>
                </c:pt>
                <c:pt idx="8">
                  <c:v>41640</c:v>
                </c:pt>
                <c:pt idx="9">
                  <c:v>41489</c:v>
                </c:pt>
                <c:pt idx="10">
                  <c:v>41412</c:v>
                </c:pt>
                <c:pt idx="11">
                  <c:v>41208</c:v>
                </c:pt>
                <c:pt idx="12">
                  <c:v>41107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Pres.'!$A$174)</c:f>
              <c:strCache>
                <c:ptCount val="13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May2022</c:v>
                </c:pt>
                <c:pt idx="12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Pres.'!$R$97:$R$172,'Líneas por Tecnología y Pres.'!$R$173,'Líneas por Tecnología y Pres.'!$R$174)</c15:sqref>
                  </c15:fullRef>
                </c:ext>
              </c:extLst>
              <c:f>('Líneas por Tecnología y Pres.'!$R$99,'Líneas por Tecnología y Pres.'!$R$108,'Líneas por Tecnología y Pres.'!$R$120,'Líneas por Tecnología y Pres.'!$R$132,'Líneas por Tecnología y Pres.'!$R$144,'Líneas por Tecnología y Pres.'!$R$156,'Líneas por Tecnología y Pres.'!$R$168:$R$172,'Líneas por Tecnología y Pres.'!$R$173,'Líneas por Tecnología y Pres.'!$R$174)</c:f>
              <c:numCache>
                <c:formatCode>#,##0</c:formatCode>
                <c:ptCount val="13"/>
                <c:pt idx="0">
                  <c:v>678162</c:v>
                </c:pt>
                <c:pt idx="1">
                  <c:v>1075501</c:v>
                </c:pt>
                <c:pt idx="2">
                  <c:v>1770311</c:v>
                </c:pt>
                <c:pt idx="3">
                  <c:v>2488002</c:v>
                </c:pt>
                <c:pt idx="4">
                  <c:v>2755329</c:v>
                </c:pt>
                <c:pt idx="5">
                  <c:v>2695427</c:v>
                </c:pt>
                <c:pt idx="6">
                  <c:v>2737207</c:v>
                </c:pt>
                <c:pt idx="7">
                  <c:v>2747791</c:v>
                </c:pt>
                <c:pt idx="8">
                  <c:v>2753688</c:v>
                </c:pt>
                <c:pt idx="9">
                  <c:v>2761348</c:v>
                </c:pt>
                <c:pt idx="10">
                  <c:v>2772081</c:v>
                </c:pt>
                <c:pt idx="11">
                  <c:v>2783764</c:v>
                </c:pt>
                <c:pt idx="12">
                  <c:v>2794736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5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0-7C2F-4538-934A-F8BA56475B6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413612880"/>
        <c:axId val="-413612336"/>
      </c:barChart>
      <c:catAx>
        <c:axId val="-4136128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2336"/>
        <c:crosses val="autoZero"/>
        <c:auto val="1"/>
        <c:lblAlgn val="ctr"/>
        <c:lblOffset val="100"/>
        <c:noMultiLvlLbl val="0"/>
      </c:catAx>
      <c:valAx>
        <c:axId val="-41361233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12880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>
                  <a:lumMod val="85000"/>
                </a:schemeClr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Pres.'!$T$153:$T$170,'Líneas por Tecnología y Pres.'!$T$171,'Líneas por Tecnología y Pres.'!$T$172,'Líneas por Tecnología y Pres.'!$T$173,'Líneas por Tecnología y Pres.'!$T$174)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Pres.'!$T$168:$T$170,'Líneas por Tecnología y Pres.'!$T$171,'Líneas por Tecnología y Pres.'!$T$172,'Líneas por Tecnología y Pres.'!$T$173,'Líneas por Tecnología y Pres.'!$T$174)</c:f>
              <c:numCache>
                <c:formatCode>#,##0</c:formatCode>
                <c:ptCount val="20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Pres.'!$U$153:$U$170,'Líneas por Tecnología y Pres.'!$U$171,'Líneas por Tecnología y Pres.'!$U$172,'Líneas por Tecnología y Pres.'!$U$173,'Líneas por Tecnología y Pres.'!$U$174)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Pres.'!$U$168:$U$170,'Líneas por Tecnología y Pres.'!$U$171,'Líneas por Tecnología y Pres.'!$U$172,'Líneas por Tecnología y Pres.'!$U$173,'Líneas por Tecnología y Pres.'!$U$174)</c:f>
              <c:numCache>
                <c:formatCode>#,##0</c:formatCode>
                <c:ptCount val="20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  <c:pt idx="15">
                  <c:v>1766433.4486586177</c:v>
                </c:pt>
                <c:pt idx="16">
                  <c:v>1788524.6864058417</c:v>
                </c:pt>
                <c:pt idx="17">
                  <c:v>1787551.6149498476</c:v>
                </c:pt>
                <c:pt idx="18">
                  <c:v>1778055.4096145744</c:v>
                </c:pt>
                <c:pt idx="19">
                  <c:v>1757626.8971554078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Pres.'!$V$153:$V$170,'Líneas por Tecnología y Pres.'!$V$171,'Líneas por Tecnología y Pres.'!$V$172,'Líneas por Tecnología y Pres.'!$V$173,'Líneas por Tecnología y Pres.'!$V$174)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Pres.'!$V$168:$V$170,'Líneas por Tecnología y Pres.'!$V$171,'Líneas por Tecnología y Pres.'!$V$172,'Líneas por Tecnología y Pres.'!$V$173,'Líneas por Tecnología y Pres.'!$V$174)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  <c:pt idx="15">
                  <c:v>3732997.9872779283</c:v>
                </c:pt>
                <c:pt idx="16">
                  <c:v>3683797.747953306</c:v>
                </c:pt>
                <c:pt idx="17">
                  <c:v>3681280.3865468726</c:v>
                </c:pt>
                <c:pt idx="18">
                  <c:v>3660016.9838061528</c:v>
                </c:pt>
                <c:pt idx="19">
                  <c:v>3624197.8923498113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Pres.'!$W$153:$W$170,'Líneas por Tecnología y Pres.'!$W$171,'Líneas por Tecnología y Pres.'!$W$172,'Líneas por Tecnología y Pres.'!$W$173,'Líneas por Tecnología y Pres.'!$W$174)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Pres.'!$W$168:$W$170,'Líneas por Tecnología y Pres.'!$W$171,'Líneas por Tecnología y Pres.'!$W$172,'Líneas por Tecnología y Pres.'!$W$173,'Líneas por Tecnología y Pres.'!$W$174)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  <c:pt idx="15">
                  <c:v>1730603</c:v>
                </c:pt>
                <c:pt idx="16">
                  <c:v>1734523</c:v>
                </c:pt>
                <c:pt idx="17">
                  <c:v>1738734</c:v>
                </c:pt>
                <c:pt idx="18">
                  <c:v>1744330</c:v>
                </c:pt>
                <c:pt idx="19">
                  <c:v>1745386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May2022</c:v>
                </c:pt>
                <c:pt idx="19">
                  <c:v>Jun2022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Pres.'!$X$153:$X$170,'Líneas por Tecnología y Pres.'!$X$171,'Líneas por Tecnología y Pres.'!$X$172,'Líneas por Tecnología y Pres.'!$X$173,'Líneas por Tecnología y Pres.'!$X$174)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Pres.'!$X$168:$X$170,'Líneas por Tecnología y Pres.'!$X$171,'Líneas por Tecnología y Pres.'!$X$172,'Líneas por Tecnología y Pres.'!$X$173,'Líneas por Tecnología y Pres.'!$X$174)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  <c:pt idx="15">
                  <c:v>9675803.5640634522</c:v>
                </c:pt>
                <c:pt idx="16">
                  <c:v>9742847.5656408519</c:v>
                </c:pt>
                <c:pt idx="17">
                  <c:v>9820230.9985032808</c:v>
                </c:pt>
                <c:pt idx="18">
                  <c:v>9902399.6065792721</c:v>
                </c:pt>
                <c:pt idx="19">
                  <c:v>9928728.2104947809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13605264"/>
        <c:axId val="-413607440"/>
        <c:axId val="0"/>
      </c:bar3DChart>
      <c:catAx>
        <c:axId val="-4136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7440"/>
        <c:crosses val="autoZero"/>
        <c:auto val="1"/>
        <c:lblAlgn val="ctr"/>
        <c:lblOffset val="100"/>
        <c:noMultiLvlLbl val="0"/>
      </c:catAx>
      <c:valAx>
        <c:axId val="-4136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41360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6"/>
      <c r="C3" s="216"/>
      <c r="D3" s="216"/>
      <c r="E3" s="216"/>
      <c r="F3" s="216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230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231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8" t="s">
        <v>95</v>
      </c>
      <c r="G10" s="218"/>
      <c r="H10" s="218"/>
      <c r="I10" s="218"/>
      <c r="J10" s="218"/>
      <c r="K10" s="219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7" t="s">
        <v>104</v>
      </c>
      <c r="C12" s="217"/>
      <c r="D12" s="217"/>
      <c r="E12" s="165"/>
      <c r="F12" s="214" t="s">
        <v>102</v>
      </c>
      <c r="G12" s="214"/>
      <c r="H12" s="214"/>
      <c r="I12" s="214"/>
      <c r="J12" s="214"/>
      <c r="K12" s="215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7" t="s">
        <v>103</v>
      </c>
      <c r="C14" s="217"/>
      <c r="D14" s="217"/>
      <c r="E14" s="165"/>
      <c r="F14" s="214" t="s">
        <v>108</v>
      </c>
      <c r="G14" s="214"/>
      <c r="H14" s="214"/>
      <c r="I14" s="214"/>
      <c r="J14" s="214"/>
      <c r="K14" s="215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7" t="s">
        <v>101</v>
      </c>
      <c r="C16" s="217"/>
      <c r="D16" s="217"/>
      <c r="E16" s="165"/>
      <c r="F16" s="214" t="s">
        <v>109</v>
      </c>
      <c r="G16" s="214"/>
      <c r="H16" s="214"/>
      <c r="I16" s="214"/>
      <c r="J16" s="214"/>
      <c r="K16" s="215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5"/>
  <sheetViews>
    <sheetView showGridLines="0" zoomScaleNormal="100" workbookViewId="0">
      <pane xSplit="1" ySplit="11" topLeftCell="F169" activePane="bottomRight" state="frozen"/>
      <selection pane="topRight" activeCell="B1" sqref="B1"/>
      <selection pane="bottomLeft" activeCell="A12" sqref="A12"/>
      <selection pane="bottomRight" activeCell="Y174" sqref="Y174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Julio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7" t="s">
        <v>99</v>
      </c>
      <c r="O7" s="237"/>
      <c r="P7" s="237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Junio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40" t="s">
        <v>1</v>
      </c>
      <c r="C10" s="240"/>
      <c r="D10" s="240"/>
      <c r="E10" s="240"/>
      <c r="F10" s="241"/>
      <c r="G10" s="36" t="s">
        <v>2</v>
      </c>
      <c r="H10" s="244" t="s">
        <v>3</v>
      </c>
      <c r="I10" s="240"/>
      <c r="J10" s="240"/>
      <c r="K10" s="240"/>
      <c r="L10" s="241"/>
      <c r="M10" s="36" t="s">
        <v>2</v>
      </c>
      <c r="N10" s="240" t="s">
        <v>98</v>
      </c>
      <c r="O10" s="240"/>
      <c r="P10" s="240"/>
      <c r="Q10" s="240"/>
      <c r="R10" s="240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42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43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74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74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4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" si="446">SUM(B169,H169,N169)</f>
        <v>0</v>
      </c>
      <c r="U169" s="13">
        <f t="shared" ref="U169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ref="T170:T174" si="452">SUM(B170,H170,N170)</f>
        <v>0</v>
      </c>
      <c r="U170" s="13">
        <f t="shared" ref="U170:U174" si="453">SUM(C170,I170,O170)</f>
        <v>1766433.4486586177</v>
      </c>
      <c r="V170" s="13">
        <f t="shared" ref="V170:V174" si="454">SUM(D170,J170,P170)</f>
        <v>3732997.9872779283</v>
      </c>
      <c r="W170" s="13">
        <f t="shared" ref="W170:W174" si="455">SUM(E170,K170,Q170)</f>
        <v>1730603</v>
      </c>
      <c r="X170" s="13">
        <f t="shared" ref="X170:X174" si="456">SUM(F170,L170,R170)</f>
        <v>9675803.5640634522</v>
      </c>
      <c r="Y170" s="208">
        <f>+G170+M170+S170</f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10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10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0">
        <f t="shared" si="439"/>
        <v>2893506</v>
      </c>
      <c r="T171" s="211">
        <f t="shared" si="452"/>
        <v>0</v>
      </c>
      <c r="U171" s="212">
        <f t="shared" si="453"/>
        <v>1788524.6864058417</v>
      </c>
      <c r="V171" s="212">
        <f t="shared" si="454"/>
        <v>3683797.747953306</v>
      </c>
      <c r="W171" s="212">
        <f t="shared" si="455"/>
        <v>1734523</v>
      </c>
      <c r="X171" s="212">
        <f t="shared" si="456"/>
        <v>9742847.5656408519</v>
      </c>
      <c r="Y171" s="213">
        <f>+G171+M171+S171</f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10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10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0">
        <f t="shared" si="439"/>
        <v>2904652</v>
      </c>
      <c r="T172" s="211">
        <f t="shared" si="452"/>
        <v>0</v>
      </c>
      <c r="U172" s="212">
        <f t="shared" si="453"/>
        <v>1787551.6149498476</v>
      </c>
      <c r="V172" s="212">
        <f t="shared" si="454"/>
        <v>3681280.3865468726</v>
      </c>
      <c r="W172" s="212">
        <f t="shared" si="455"/>
        <v>1738734</v>
      </c>
      <c r="X172" s="212">
        <f t="shared" si="456"/>
        <v>9820230.9985032808</v>
      </c>
      <c r="Y172" s="213">
        <f>+G172+M172+S172</f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10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10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0">
        <f t="shared" si="439"/>
        <v>2916052</v>
      </c>
      <c r="T173" s="211">
        <f t="shared" si="452"/>
        <v>0</v>
      </c>
      <c r="U173" s="212">
        <f t="shared" si="453"/>
        <v>1778055.4096145744</v>
      </c>
      <c r="V173" s="212">
        <f t="shared" si="454"/>
        <v>3660016.9838061528</v>
      </c>
      <c r="W173" s="212">
        <f t="shared" si="455"/>
        <v>1744330</v>
      </c>
      <c r="X173" s="212">
        <f t="shared" si="456"/>
        <v>9902399.6065792721</v>
      </c>
      <c r="Y173" s="213">
        <f>+G173+M173+S173</f>
        <v>17084802</v>
      </c>
    </row>
    <row r="174" spans="1:25" s="2" customFormat="1" ht="12.75" x14ac:dyDescent="0.2">
      <c r="A174" s="209" t="s">
        <v>232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10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10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0">
        <f t="shared" si="439"/>
        <v>2926942</v>
      </c>
      <c r="T174" s="211">
        <f t="shared" si="452"/>
        <v>0</v>
      </c>
      <c r="U174" s="212">
        <f t="shared" si="453"/>
        <v>1757626.8971554078</v>
      </c>
      <c r="V174" s="212">
        <f t="shared" si="454"/>
        <v>3624197.8923498113</v>
      </c>
      <c r="W174" s="212">
        <f t="shared" si="455"/>
        <v>1745386</v>
      </c>
      <c r="X174" s="212">
        <f t="shared" si="456"/>
        <v>9928728.2104947809</v>
      </c>
      <c r="Y174" s="213">
        <f>+G174+M174+S174</f>
        <v>17055939</v>
      </c>
    </row>
    <row r="175" spans="1:25" s="2" customFormat="1" ht="17.25" customHeight="1" x14ac:dyDescent="0.2">
      <c r="A175" s="200" t="s">
        <v>100</v>
      </c>
      <c r="B175" s="234" t="s">
        <v>195</v>
      </c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6"/>
    </row>
    <row r="176" spans="1:25" s="2" customFormat="1" ht="17.25" customHeight="1" x14ac:dyDescent="0.2">
      <c r="A176" s="191" t="s">
        <v>120</v>
      </c>
      <c r="B176" s="238" t="s">
        <v>117</v>
      </c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9"/>
    </row>
    <row r="177" spans="1:25" s="2" customFormat="1" ht="12.75" x14ac:dyDescent="0.2">
      <c r="A177" s="191" t="s">
        <v>131</v>
      </c>
      <c r="B177" s="221" t="s">
        <v>121</v>
      </c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33"/>
    </row>
    <row r="178" spans="1:25" s="2" customFormat="1" ht="15.75" customHeight="1" x14ac:dyDescent="0.2">
      <c r="A178" s="191" t="s">
        <v>137</v>
      </c>
      <c r="B178" s="221" t="s">
        <v>132</v>
      </c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33"/>
    </row>
    <row r="179" spans="1:25" s="2" customFormat="1" ht="15.75" customHeight="1" x14ac:dyDescent="0.2">
      <c r="A179" s="192" t="s">
        <v>144</v>
      </c>
      <c r="B179" s="221" t="s">
        <v>139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33"/>
    </row>
    <row r="180" spans="1:25" s="2" customFormat="1" ht="15.75" customHeight="1" x14ac:dyDescent="0.2">
      <c r="A180" s="192" t="s">
        <v>147</v>
      </c>
      <c r="B180" s="225" t="s">
        <v>145</v>
      </c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7"/>
    </row>
    <row r="181" spans="1:25" s="2" customFormat="1" ht="15.75" customHeight="1" x14ac:dyDescent="0.2">
      <c r="A181" s="192" t="s">
        <v>152</v>
      </c>
      <c r="B181" s="225" t="s">
        <v>148</v>
      </c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7"/>
    </row>
    <row r="182" spans="1:25" s="2" customFormat="1" ht="15.75" customHeight="1" x14ac:dyDescent="0.2">
      <c r="A182" s="192" t="s">
        <v>156</v>
      </c>
      <c r="B182" s="225" t="s">
        <v>158</v>
      </c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7"/>
    </row>
    <row r="183" spans="1:25" s="2" customFormat="1" ht="15.75" customHeight="1" x14ac:dyDescent="0.2">
      <c r="A183" s="192" t="s">
        <v>160</v>
      </c>
      <c r="B183" s="225" t="s">
        <v>155</v>
      </c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7"/>
    </row>
    <row r="184" spans="1:25" s="2" customFormat="1" ht="15.75" customHeight="1" x14ac:dyDescent="0.2">
      <c r="A184" s="192" t="s">
        <v>166</v>
      </c>
      <c r="B184" s="225" t="s">
        <v>162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7"/>
    </row>
    <row r="185" spans="1:25" s="2" customFormat="1" ht="15.75" customHeight="1" x14ac:dyDescent="0.2">
      <c r="A185" s="192" t="s">
        <v>170</v>
      </c>
      <c r="B185" s="225" t="s">
        <v>167</v>
      </c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7"/>
    </row>
    <row r="186" spans="1:25" s="2" customFormat="1" ht="15.75" customHeight="1" x14ac:dyDescent="0.2">
      <c r="A186" s="192" t="s">
        <v>194</v>
      </c>
      <c r="B186" s="225" t="s">
        <v>171</v>
      </c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7"/>
    </row>
    <row r="187" spans="1:25" s="2" customFormat="1" ht="12.75" x14ac:dyDescent="0.2">
      <c r="A187" s="192" t="s">
        <v>190</v>
      </c>
      <c r="B187" s="231" t="s">
        <v>189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2"/>
      <c r="T187" s="6"/>
      <c r="U187" s="6"/>
      <c r="V187" s="6"/>
      <c r="W187" s="6"/>
      <c r="X187" s="6"/>
      <c r="Y187" s="6"/>
    </row>
    <row r="188" spans="1:25" s="87" customFormat="1" x14ac:dyDescent="0.25">
      <c r="A188" s="199" t="s">
        <v>204</v>
      </c>
      <c r="B188" s="228" t="s">
        <v>211</v>
      </c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30"/>
    </row>
    <row r="189" spans="1:25" s="2" customFormat="1" x14ac:dyDescent="0.25">
      <c r="A189" s="199" t="s">
        <v>205</v>
      </c>
      <c r="B189" s="228" t="s">
        <v>206</v>
      </c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30"/>
      <c r="T189" s="6"/>
      <c r="U189" s="6"/>
      <c r="V189" s="6"/>
      <c r="W189" s="6"/>
      <c r="X189" s="6"/>
      <c r="Y189" s="6"/>
    </row>
    <row r="190" spans="1:25" s="2" customFormat="1" x14ac:dyDescent="0.25">
      <c r="A190" s="199" t="s">
        <v>209</v>
      </c>
      <c r="B190" s="228" t="s">
        <v>210</v>
      </c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30"/>
      <c r="T190" s="6"/>
      <c r="U190" s="6"/>
      <c r="V190" s="6"/>
      <c r="W190" s="6"/>
      <c r="X190" s="6"/>
      <c r="Y190" s="6"/>
    </row>
    <row r="191" spans="1:25" s="2" customFormat="1" ht="12.75" x14ac:dyDescent="0.2">
      <c r="A191" s="222" t="s">
        <v>213</v>
      </c>
      <c r="B191" s="220" t="s">
        <v>214</v>
      </c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6"/>
      <c r="U191" s="6"/>
      <c r="V191" s="6"/>
      <c r="W191" s="6"/>
      <c r="X191" s="6"/>
      <c r="Y191" s="6"/>
    </row>
    <row r="192" spans="1:25" s="2" customFormat="1" ht="12.75" x14ac:dyDescent="0.2">
      <c r="A192" s="223"/>
      <c r="B192" s="220" t="s">
        <v>215</v>
      </c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6"/>
      <c r="U192" s="6"/>
      <c r="V192" s="6"/>
      <c r="W192" s="6"/>
      <c r="X192" s="6"/>
      <c r="Y192" s="6"/>
    </row>
    <row r="193" spans="1:25" s="2" customFormat="1" ht="23.25" customHeight="1" x14ac:dyDescent="0.2">
      <c r="A193" s="224"/>
      <c r="B193" s="221" t="s">
        <v>216</v>
      </c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6"/>
      <c r="U193" s="6"/>
      <c r="V193" s="6"/>
      <c r="W193" s="6"/>
      <c r="X193" s="6"/>
      <c r="Y193" s="6"/>
    </row>
    <row r="194" spans="1:25" s="2" customFormat="1" ht="12.75" x14ac:dyDescent="0.2">
      <c r="A194" s="199" t="s">
        <v>217</v>
      </c>
      <c r="B194" s="220" t="s">
        <v>218</v>
      </c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6"/>
      <c r="U194" s="6"/>
      <c r="V194" s="6"/>
      <c r="W194" s="6"/>
      <c r="X194" s="6"/>
      <c r="Y194" s="6"/>
    </row>
    <row r="195" spans="1:25" s="2" customFormat="1" ht="12.75" x14ac:dyDescent="0.2">
      <c r="A195" s="207" t="s">
        <v>221</v>
      </c>
      <c r="B195" s="220" t="s">
        <v>222</v>
      </c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6"/>
      <c r="U195" s="6"/>
      <c r="V195" s="6"/>
      <c r="W195" s="6"/>
      <c r="X195" s="6"/>
      <c r="Y195" s="6"/>
    </row>
    <row r="196" spans="1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7" customFormat="1" ht="12.75" x14ac:dyDescent="0.2">
      <c r="A267" s="2"/>
      <c r="B267" s="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7" customFormat="1" ht="12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s="7" customFormat="1" ht="12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s="3" customFormat="1" ht="12" x14ac:dyDescent="0.2">
      <c r="A270" s="7"/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s="3" customFormat="1" ht="12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s="3" customFormat="1" ht="12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s="2" customFormat="1" ht="12.75" x14ac:dyDescent="0.2">
      <c r="A273" s="3"/>
      <c r="B273" s="3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s="2" customFormat="1" ht="12.75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5">
      <c r="A275" s="2"/>
      <c r="B275" s="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</sheetData>
  <mergeCells count="27">
    <mergeCell ref="B177:Y177"/>
    <mergeCell ref="B180:Y180"/>
    <mergeCell ref="B194:S194"/>
    <mergeCell ref="B175:Y175"/>
    <mergeCell ref="N7:P7"/>
    <mergeCell ref="B176:Y176"/>
    <mergeCell ref="B10:F10"/>
    <mergeCell ref="Y10:Y11"/>
    <mergeCell ref="H10:L10"/>
    <mergeCell ref="N10:R10"/>
    <mergeCell ref="B182:Y182"/>
    <mergeCell ref="B181:Y181"/>
    <mergeCell ref="B179:Y179"/>
    <mergeCell ref="B178:Y178"/>
    <mergeCell ref="B191:S191"/>
    <mergeCell ref="B190:S190"/>
    <mergeCell ref="B195:S195"/>
    <mergeCell ref="B192:S192"/>
    <mergeCell ref="B193:S193"/>
    <mergeCell ref="A191:A193"/>
    <mergeCell ref="B183:Y183"/>
    <mergeCell ref="B189:S189"/>
    <mergeCell ref="B187:S187"/>
    <mergeCell ref="B186:Y186"/>
    <mergeCell ref="B185:Y185"/>
    <mergeCell ref="B184:Y184"/>
    <mergeCell ref="B188:S188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topLeftCell="C1" colorId="23" zoomScale="110" zoomScaleNormal="110" workbookViewId="0">
      <selection activeCell="N57" sqref="N57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Julio 2022</v>
      </c>
      <c r="C7" s="155"/>
      <c r="D7" s="155"/>
      <c r="E7" s="155"/>
      <c r="F7" s="155"/>
      <c r="G7" s="155"/>
      <c r="H7" s="155"/>
      <c r="I7" s="24"/>
      <c r="J7" s="24"/>
      <c r="K7" s="24"/>
      <c r="L7" s="245" t="s">
        <v>99</v>
      </c>
      <c r="M7" s="246"/>
    </row>
    <row r="8" spans="1:13" s="19" customFormat="1" ht="20.100000000000001" customHeight="1" thickBot="1" x14ac:dyDescent="0.3">
      <c r="A8" s="117"/>
      <c r="B8" s="159" t="str">
        <f>Índice!B8</f>
        <v>Fecha de corte: Junio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P30" sqref="P30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Julio 2022</v>
      </c>
      <c r="C7" s="155"/>
      <c r="D7" s="155"/>
      <c r="E7" s="155"/>
      <c r="F7" s="155"/>
      <c r="G7" s="155"/>
      <c r="H7" s="180"/>
      <c r="I7" s="180"/>
      <c r="J7" s="180"/>
      <c r="K7" s="247" t="s">
        <v>99</v>
      </c>
      <c r="L7" s="247"/>
      <c r="M7" s="247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Junio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2015-09-25T14:51:52Z</dcterms:created>
  <dcterms:modified xsi:type="dcterms:W3CDTF">2022-07-26T15:16:29Z</dcterms:modified>
</cp:coreProperties>
</file>