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AVS\4.2.1\"/>
    </mc:Choice>
  </mc:AlternateContent>
  <bookViews>
    <workbookView xWindow="0" yWindow="0" windowWidth="24000" windowHeight="973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3" i="23"/>
  <c r="G45" i="18"/>
  <c r="D2" i="23" l="1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44" i="18"/>
  <c r="D4" i="23" l="1"/>
  <c r="D5" i="23"/>
  <c r="D8" i="23"/>
  <c r="D9" i="23"/>
  <c r="D11" i="23"/>
  <c r="D12" i="23"/>
  <c r="D13" i="23"/>
  <c r="D6" i="23"/>
  <c r="D7" i="23"/>
  <c r="D10" i="23"/>
  <c r="D14" i="23"/>
  <c r="G43" i="18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J9" i="23" l="1"/>
  <c r="J3" i="23"/>
  <c r="J18" i="23"/>
  <c r="J14" i="23"/>
  <c r="J19" i="23"/>
  <c r="J23" i="23"/>
  <c r="J16" i="23"/>
  <c r="J6" i="23"/>
  <c r="J12" i="23"/>
  <c r="J26" i="23"/>
  <c r="J21" i="23"/>
  <c r="J10" i="23"/>
  <c r="J24" i="23"/>
  <c r="J4" i="23"/>
  <c r="J5" i="23"/>
  <c r="J8" i="23"/>
  <c r="J17" i="23"/>
  <c r="J7" i="23"/>
  <c r="J20" i="23"/>
  <c r="J25" i="23"/>
  <c r="J22" i="23"/>
  <c r="J15" i="23"/>
  <c r="J11" i="23"/>
  <c r="J13" i="23"/>
  <c r="H56" i="17"/>
  <c r="BD34" i="20"/>
  <c r="BC34" i="20"/>
  <c r="J27" i="23" l="1"/>
  <c r="D3" i="23"/>
  <c r="BD33" i="20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<sst xmlns="http://schemas.openxmlformats.org/spreadsheetml/2006/main" count="243" uniqueCount="74">
  <si>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</si>
  <si>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</si>
  <si>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</si>
  <si>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</si>
  <si>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</si>
  <si>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</si>
  <si>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</si>
  <si>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</si>
  <si>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</si>
  <si>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</si>
  <si>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</si>
  <si>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</si>
  <si>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</si>
  <si>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</si>
  <si>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</si>
  <si>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</si>
  <si>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</si>
  <si>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</si>
  <si>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</si>
  <si>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</si>
  <si>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</si>
  <si>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</si>
  <si>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</si>
  <si>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</si>
  <si>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</si>
  <si>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</si>
  <si>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</si>
  <si>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</si>
  <si>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</si>
  <si>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</si>
  <si>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</si>
  <si>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</si>
  <si>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</si>
  <si>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</si>
  <si>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</si>
  <si>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</si>
  <si>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</si>
  <si>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</si>
  <si>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</si>
  <si>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</si>
  <si>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</si>
  <si>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</si>
  <si>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</si>
  <si>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</si>
  <si>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</si>
  <si>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</si>
  <si>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</si>
  <si>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</si>
  <si>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</si>
  <si>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</si>
  <si>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</si>
  <si>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</si>
  <si>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</si>
  <si>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</si>
  <si>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</si>
  <si>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</si>
  <si>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</si>
  <si>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</si>
  <si>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</si>
  <si>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</si>
  <si>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</si>
  <si>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</si>
  <si>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</si>
  <si>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</si>
  <si>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</si>
  <si>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</si>
  <si>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</si>
  <si>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</si>
  <si>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</si>
  <si>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</si>
  <si>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OTRAS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</si>
  <si>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</si>
  <si>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Fecha de publicación: Julio 2022</t>
  </si>
  <si>
    <t>Fecha de corte: Junio 2022 ( II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</si>
</sst>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2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0" xfId="0" applyNumberFormat="1" applyBorder="1" applyAlignment="1">
      <alignment vertical="top"/>
    </xf>
    <xf numFmtId="0" fontId="0" fillId="0" borderId="32" xfId="0" applyNumberFormat="1" applyBorder="1" applyAlignment="1">
      <alignment vertical="top"/>
    </xf>
    <xf numFmtId="0" fontId="0" fillId="0" borderId="31" xfId="0" applyNumberFormat="1" applyBorder="1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Fill="1"/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'SAVS-MODALIDAD'!$D$45:$F$45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OTRAS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COTOPAXI</c:v>
                </c:pt>
                <c:pt idx="11">
                  <c:v>AZUAY</c:v>
                </c:pt>
                <c:pt idx="12">
                  <c:v>MORONA SANTIAGO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60</c:v>
                </c:pt>
                <c:pt idx="1">
                  <c:v>30</c:v>
                </c:pt>
                <c:pt idx="2">
                  <c:v>27</c:v>
                </c:pt>
                <c:pt idx="3">
                  <c:v>22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10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OTRAS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COTOPAXI</c:v>
                </c:pt>
                <c:pt idx="11">
                  <c:v>AZUAY</c:v>
                </c:pt>
                <c:pt idx="12">
                  <c:v>MORONA SANTIAGO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OTRAS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COTOPAXI</c:v>
                </c:pt>
                <c:pt idx="11">
                  <c:v>AZUAY</c:v>
                </c:pt>
                <c:pt idx="12">
                  <c:v>MORONA SANTIAGO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64</c:v>
                </c:pt>
                <c:pt idx="1">
                  <c:v>30</c:v>
                </c:pt>
                <c:pt idx="2">
                  <c:v>27</c:v>
                </c:pt>
                <c:pt idx="3">
                  <c:v>26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10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23512"/>
        <c:axId val="408823904"/>
      </c:barChart>
      <c:catAx>
        <c:axId val="40882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8823904"/>
        <c:crosses val="autoZero"/>
        <c:auto val="1"/>
        <c:lblAlgn val="ctr"/>
        <c:lblOffset val="100"/>
        <c:noMultiLvlLbl val="0"/>
      </c:catAx>
      <c:valAx>
        <c:axId val="4088239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8823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48</xdr:row>
      <xdr:rowOff>17461</xdr:rowOff>
    </xdr:from>
    <xdr:to>
      <xdr:col>19</xdr:col>
      <xdr:colOff>501650</xdr:colOff>
      <xdr:row>106</xdr:row>
      <xdr:rowOff>174625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72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73</v>
      </c>
      <c r="C8" s="52"/>
      <c r="D8" s="52"/>
      <c r="E8" s="52"/>
      <c r="F8" s="52"/>
      <c r="G8" s="52"/>
      <c r="H8" s="53"/>
    </row>
    <row r="9" spans="1:8" ht="15.75" thickBot="1" x14ac:dyDescent="0.3">
      <c r="A9" s="87"/>
      <c r="B9" s="87"/>
      <c r="C9" s="87"/>
      <c r="D9" s="87"/>
      <c r="E9" s="87"/>
      <c r="F9" s="87"/>
      <c r="G9" s="87"/>
      <c r="H9" s="88"/>
    </row>
    <row r="10" spans="1:8" x14ac:dyDescent="0.25">
      <c r="A10" s="89" t="s">
        <v>53</v>
      </c>
      <c r="B10" s="90"/>
      <c r="C10" s="90"/>
      <c r="D10" s="91"/>
      <c r="E10" s="90" t="s">
        <v>44</v>
      </c>
      <c r="F10" s="90"/>
      <c r="G10" s="90"/>
      <c r="H10" s="92"/>
    </row>
    <row r="11" spans="1:8" x14ac:dyDescent="0.25">
      <c r="A11" s="93" t="s">
        <v>45</v>
      </c>
      <c r="B11" s="94"/>
      <c r="C11" s="94"/>
      <c r="D11" s="95"/>
      <c r="E11" s="96" t="s">
        <v>48</v>
      </c>
      <c r="F11" s="96"/>
      <c r="G11" s="96"/>
      <c r="H11" s="97"/>
    </row>
    <row r="12" spans="1:8" x14ac:dyDescent="0.25">
      <c r="A12" s="81"/>
      <c r="B12" s="82"/>
      <c r="C12" s="82"/>
      <c r="D12" s="83"/>
      <c r="E12" s="84"/>
      <c r="F12" s="85"/>
      <c r="G12" s="85"/>
      <c r="H12" s="86"/>
    </row>
    <row r="13" spans="1:8" x14ac:dyDescent="0.25">
      <c r="A13" s="93" t="s">
        <v>46</v>
      </c>
      <c r="B13" s="94"/>
      <c r="C13" s="94"/>
      <c r="D13" s="95"/>
      <c r="E13" s="96" t="s">
        <v>49</v>
      </c>
      <c r="F13" s="96"/>
      <c r="G13" s="96"/>
      <c r="H13" s="97"/>
    </row>
    <row r="14" spans="1:8" x14ac:dyDescent="0.25">
      <c r="A14" s="81"/>
      <c r="B14" s="82"/>
      <c r="C14" s="82"/>
      <c r="D14" s="83"/>
      <c r="E14" s="84"/>
      <c r="F14" s="85"/>
      <c r="G14" s="85"/>
      <c r="H14" s="86"/>
    </row>
    <row r="15" spans="1:8" ht="30.75" customHeight="1" thickBot="1" x14ac:dyDescent="0.3">
      <c r="A15" s="99" t="s">
        <v>47</v>
      </c>
      <c r="B15" s="100"/>
      <c r="C15" s="100"/>
      <c r="D15" s="101"/>
      <c r="E15" s="102" t="s">
        <v>50</v>
      </c>
      <c r="F15" s="102"/>
      <c r="G15" s="102"/>
      <c r="H15" s="103"/>
    </row>
    <row r="17" spans="1:7" ht="30.75" customHeight="1" x14ac:dyDescent="0.25">
      <c r="A17" s="98" t="s">
        <v>71</v>
      </c>
      <c r="B17" s="98"/>
      <c r="C17" s="98"/>
      <c r="D17" s="98"/>
      <c r="E17" s="98"/>
      <c r="F17" s="98"/>
      <c r="G17" s="98"/>
    </row>
    <row r="18" spans="1:7" ht="30.75" customHeight="1" x14ac:dyDescent="0.25">
      <c r="A18" s="98"/>
      <c r="B18" s="98"/>
      <c r="C18" s="98"/>
      <c r="D18" s="98"/>
      <c r="E18" s="98"/>
      <c r="F18" s="98"/>
      <c r="G18" s="98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pane ySplit="11" topLeftCell="A45" activePane="bottomLeft" state="frozen"/>
      <selection activeCell="G80" sqref="G80"/>
      <selection pane="bottomLeft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Julio 2022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Junio 2022 ( 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08" t="s">
        <v>34</v>
      </c>
      <c r="B10" s="109"/>
      <c r="C10" s="113" t="s">
        <v>35</v>
      </c>
      <c r="D10" s="105" t="s">
        <v>40</v>
      </c>
      <c r="E10" s="106"/>
      <c r="F10" s="106"/>
      <c r="G10" s="107"/>
    </row>
    <row r="11" spans="1:7" ht="39.75" customHeight="1" thickBot="1" x14ac:dyDescent="0.3">
      <c r="A11" s="110"/>
      <c r="B11" s="111"/>
      <c r="C11" s="114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2">
        <v>2014</v>
      </c>
      <c r="B12" s="112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4">
        <v>2014</v>
      </c>
      <c r="B13" s="104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4">
        <v>2014</v>
      </c>
      <c r="B14" s="104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4">
        <v>2014</v>
      </c>
      <c r="B15" s="104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4">
        <v>2015</v>
      </c>
      <c r="B16" s="104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4">
        <v>2015</v>
      </c>
      <c r="B17" s="104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4">
        <v>2015</v>
      </c>
      <c r="B18" s="104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4">
        <v>2015</v>
      </c>
      <c r="B19" s="104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4">
        <v>2016</v>
      </c>
      <c r="B20" s="104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4">
        <v>2016</v>
      </c>
      <c r="B21" s="104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4">
        <v>2016</v>
      </c>
      <c r="B22" s="104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4">
        <v>2016</v>
      </c>
      <c r="B23" s="104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4">
        <v>2017</v>
      </c>
      <c r="B24" s="104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4">
        <v>2017</v>
      </c>
      <c r="B25" s="104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4">
        <v>2017</v>
      </c>
      <c r="B26" s="104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4">
        <v>2017</v>
      </c>
      <c r="B27" s="104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4">
        <v>2018</v>
      </c>
      <c r="B28" s="104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4">
        <v>2018</v>
      </c>
      <c r="B29" s="104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4">
        <v>2018</v>
      </c>
      <c r="B30" s="104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4">
        <v>2018</v>
      </c>
      <c r="B31" s="104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4">
        <v>2019</v>
      </c>
      <c r="B32" s="104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4">
        <v>2019</v>
      </c>
      <c r="B33" s="104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4">
        <v>2019</v>
      </c>
      <c r="B34" s="104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4">
        <v>2019</v>
      </c>
      <c r="B35" s="104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4">
        <v>2020</v>
      </c>
      <c r="B36" s="104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4">
        <v>2020</v>
      </c>
      <c r="B37" s="104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4">
        <v>2020</v>
      </c>
      <c r="B38" s="104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4">
        <v>2020</v>
      </c>
      <c r="B39" s="104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4">
        <v>2021</v>
      </c>
      <c r="B40" s="104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4">
        <v>2021</v>
      </c>
      <c r="B41" s="104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5">
        <v>2021</v>
      </c>
      <c r="B42" s="116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5">
        <v>2021</v>
      </c>
      <c r="B43" s="116"/>
      <c r="C43" s="61" t="s">
        <v>2</v>
      </c>
      <c r="D43" s="62">
        <v>5</v>
      </c>
      <c r="E43" s="62">
        <v>0</v>
      </c>
      <c r="F43" s="62">
        <v>269</v>
      </c>
      <c r="G43" s="62">
        <f>+D43+F43</f>
        <v>274</v>
      </c>
    </row>
    <row r="44" spans="1:7" x14ac:dyDescent="0.25">
      <c r="A44" s="104">
        <v>2022</v>
      </c>
      <c r="B44" s="104"/>
      <c r="C44" s="61" t="s">
        <v>0</v>
      </c>
      <c r="D44" s="62">
        <v>5</v>
      </c>
      <c r="E44" s="62">
        <v>0</v>
      </c>
      <c r="F44" s="62">
        <v>274</v>
      </c>
      <c r="G44" s="62">
        <f>+D44+F44</f>
        <v>279</v>
      </c>
    </row>
    <row r="45" spans="1:7" x14ac:dyDescent="0.25">
      <c r="A45" s="104">
        <v>2022</v>
      </c>
      <c r="B45" s="104"/>
      <c r="C45" s="61" t="s">
        <v>1</v>
      </c>
      <c r="D45" s="62">
        <v>5</v>
      </c>
      <c r="E45" s="62">
        <v>0</v>
      </c>
      <c r="F45" s="62">
        <v>275</v>
      </c>
      <c r="G45" s="62">
        <f>+D45+F45</f>
        <v>280</v>
      </c>
    </row>
    <row r="46" spans="1:7" ht="15" customHeight="1" x14ac:dyDescent="0.25">
      <c r="A46" s="98" t="s">
        <v>69</v>
      </c>
      <c r="B46" s="98"/>
      <c r="C46" s="98"/>
      <c r="D46" s="98"/>
      <c r="E46" s="98"/>
      <c r="F46" s="98"/>
      <c r="G46" s="98"/>
    </row>
    <row r="47" spans="1:7" ht="34.5" customHeight="1" x14ac:dyDescent="0.25">
      <c r="A47" s="98"/>
      <c r="B47" s="98"/>
      <c r="C47" s="98"/>
      <c r="D47" s="98"/>
      <c r="E47" s="98"/>
      <c r="F47" s="98"/>
      <c r="G47" s="98"/>
    </row>
    <row r="48" spans="1:7" x14ac:dyDescent="0.25">
      <c r="A48" s="20"/>
      <c r="B48" s="20"/>
      <c r="C48" s="20"/>
      <c r="D48" s="20"/>
      <c r="E48" s="20"/>
      <c r="F48" s="20"/>
      <c r="G48" s="20"/>
    </row>
  </sheetData>
  <mergeCells count="38"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26:B26"/>
    <mergeCell ref="A46:G47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39:B39"/>
    <mergeCell ref="A45:B45"/>
    <mergeCell ref="A27:B27"/>
    <mergeCell ref="A32:B32"/>
    <mergeCell ref="A30:B30"/>
    <mergeCell ref="A29:B29"/>
    <mergeCell ref="A44:B44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3"/>
  <sheetViews>
    <sheetView workbookViewId="0">
      <pane ySplit="11" topLeftCell="A45" activePane="bottomLeft" state="frozen"/>
      <selection pane="bottomLeft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Julio 2022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1" t="s">
        <v>51</v>
      </c>
      <c r="N7" s="121"/>
      <c r="O7" s="57"/>
      <c r="P7" s="57"/>
      <c r="Q7" s="121"/>
      <c r="R7" s="121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Junio 2022 ( 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17" t="s">
        <v>41</v>
      </c>
      <c r="B10" s="118"/>
      <c r="C10" s="117" t="s">
        <v>4</v>
      </c>
      <c r="D10" s="119"/>
      <c r="E10" s="118"/>
      <c r="F10" s="117" t="s">
        <v>5</v>
      </c>
      <c r="G10" s="118"/>
      <c r="H10" s="117" t="s">
        <v>6</v>
      </c>
      <c r="I10" s="118"/>
      <c r="J10" s="117" t="s">
        <v>7</v>
      </c>
      <c r="K10" s="118"/>
      <c r="L10" s="117" t="s">
        <v>8</v>
      </c>
      <c r="M10" s="118"/>
      <c r="N10" s="117" t="s">
        <v>9</v>
      </c>
      <c r="O10" s="118"/>
      <c r="P10" s="117" t="s">
        <v>10</v>
      </c>
      <c r="Q10" s="118"/>
      <c r="R10" s="117" t="s">
        <v>11</v>
      </c>
      <c r="S10" s="118"/>
      <c r="T10" s="117" t="s">
        <v>12</v>
      </c>
      <c r="U10" s="119"/>
      <c r="V10" s="118"/>
      <c r="W10" s="117" t="s">
        <v>13</v>
      </c>
      <c r="X10" s="119"/>
      <c r="Y10" s="118"/>
      <c r="Z10" s="117" t="s">
        <v>14</v>
      </c>
      <c r="AA10" s="118"/>
      <c r="AB10" s="117" t="s">
        <v>15</v>
      </c>
      <c r="AC10" s="118"/>
      <c r="AD10" s="117" t="s">
        <v>16</v>
      </c>
      <c r="AE10" s="118"/>
      <c r="AF10" s="117" t="s">
        <v>17</v>
      </c>
      <c r="AG10" s="118"/>
      <c r="AH10" s="117" t="s">
        <v>18</v>
      </c>
      <c r="AI10" s="118"/>
      <c r="AJ10" s="117" t="s">
        <v>19</v>
      </c>
      <c r="AK10" s="118"/>
      <c r="AL10" s="117" t="s">
        <v>20</v>
      </c>
      <c r="AM10" s="118"/>
      <c r="AN10" s="117" t="s">
        <v>21</v>
      </c>
      <c r="AO10" s="118"/>
      <c r="AP10" s="117" t="s">
        <v>22</v>
      </c>
      <c r="AQ10" s="119"/>
      <c r="AR10" s="118"/>
      <c r="AS10" s="117" t="s">
        <v>23</v>
      </c>
      <c r="AT10" s="118"/>
      <c r="AU10" s="117" t="s">
        <v>24</v>
      </c>
      <c r="AV10" s="118"/>
      <c r="AW10" s="117" t="s">
        <v>25</v>
      </c>
      <c r="AX10" s="118"/>
      <c r="AY10" s="117" t="s">
        <v>26</v>
      </c>
      <c r="AZ10" s="118"/>
      <c r="BA10" s="117" t="s">
        <v>27</v>
      </c>
      <c r="BB10" s="118"/>
      <c r="BC10" s="113" t="s">
        <v>30</v>
      </c>
      <c r="BD10" s="109" t="s">
        <v>31</v>
      </c>
      <c r="BE10" s="109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4"/>
      <c r="BD11" s="111"/>
      <c r="BE11" s="111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15" t="s">
        <v>65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6"/>
    </row>
    <row r="47" spans="1:57" x14ac:dyDescent="0.25">
      <c r="A47" s="15" t="s">
        <v>63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16"/>
    </row>
    <row r="48" spans="1:57" ht="15.75" thickBot="1" x14ac:dyDescent="0.3">
      <c r="A48" s="17" t="s">
        <v>64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3"/>
    </row>
    <row r="49" spans="1:9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95" x14ac:dyDescent="0.25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</row>
    <row r="51" spans="1:95" x14ac:dyDescent="0.25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ht="15.75" customHeight="1" x14ac:dyDescent="0.25">
      <c r="A52" s="120" t="s">
        <v>69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ht="47.25" customHeight="1" x14ac:dyDescent="0.25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</sheetData>
  <mergeCells count="31">
    <mergeCell ref="A52:K53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60" zoomScaleNormal="60" workbookViewId="0"/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Julio 2022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1" t="s">
        <v>51</v>
      </c>
      <c r="N7" s="121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Junio 2022 ( 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2" sqref="F12"/>
    </sheetView>
  </sheetViews>
  <sheetFormatPr baseColWidth="10" defaultRowHeight="15" x14ac:dyDescent="0.25"/>
  <cols>
    <col min="2" max="2" width="20.28515625" bestFit="1" customWidth="1"/>
    <col min="5" max="12" width="11.42578125" customWidth="1"/>
  </cols>
  <sheetData>
    <row r="1" spans="1:13" ht="60" x14ac:dyDescent="0.25">
      <c r="B1" s="20" t="s">
        <v>57</v>
      </c>
      <c r="C1" s="20" t="s">
        <v>58</v>
      </c>
      <c r="D1" t="s">
        <v>59</v>
      </c>
      <c r="H1" s="20" t="s">
        <v>58</v>
      </c>
      <c r="I1" s="20" t="s">
        <v>57</v>
      </c>
      <c r="J1" s="8" t="s">
        <v>59</v>
      </c>
    </row>
    <row r="2" spans="1:13" s="8" customFormat="1" x14ac:dyDescent="0.25">
      <c r="A2" s="71" t="s">
        <v>70</v>
      </c>
      <c r="B2" s="71">
        <v>60</v>
      </c>
      <c r="C2" s="71">
        <v>1</v>
      </c>
      <c r="D2" s="71">
        <f>SUM(B15:B26)+C23</f>
        <v>64</v>
      </c>
      <c r="H2" s="20"/>
      <c r="I2" s="20"/>
    </row>
    <row r="3" spans="1:13" x14ac:dyDescent="0.25">
      <c r="A3" s="74" t="s">
        <v>56</v>
      </c>
      <c r="B3" s="76">
        <v>30</v>
      </c>
      <c r="C3" s="77">
        <v>0</v>
      </c>
      <c r="D3">
        <f>+B3+C3</f>
        <v>30</v>
      </c>
      <c r="G3" t="str">
        <f>A3</f>
        <v>MANABI</v>
      </c>
      <c r="H3" s="76">
        <v>30</v>
      </c>
      <c r="I3" s="77"/>
      <c r="J3">
        <f t="shared" ref="J3:J26" si="0">SUM(H3:I3)</f>
        <v>30</v>
      </c>
      <c r="L3" s="74" t="s">
        <v>56</v>
      </c>
      <c r="M3" s="76">
        <v>30</v>
      </c>
    </row>
    <row r="4" spans="1:13" x14ac:dyDescent="0.25">
      <c r="A4" s="75" t="s">
        <v>13</v>
      </c>
      <c r="B4" s="78">
        <v>27</v>
      </c>
      <c r="C4" s="79">
        <v>0</v>
      </c>
      <c r="D4" s="8">
        <f t="shared" ref="D4:D14" si="1">+B4+C4</f>
        <v>27</v>
      </c>
      <c r="G4" s="8" t="str">
        <f t="shared" ref="G4:G26" si="2">A4</f>
        <v>GUAYAS</v>
      </c>
      <c r="H4" s="78">
        <v>27</v>
      </c>
      <c r="I4" s="79"/>
      <c r="J4" s="8">
        <f t="shared" si="0"/>
        <v>27</v>
      </c>
      <c r="L4" s="75" t="s">
        <v>13</v>
      </c>
      <c r="M4" s="78">
        <v>27</v>
      </c>
    </row>
    <row r="5" spans="1:13" x14ac:dyDescent="0.25">
      <c r="A5" s="75" t="s">
        <v>22</v>
      </c>
      <c r="B5" s="78">
        <v>22</v>
      </c>
      <c r="C5" s="79">
        <v>4</v>
      </c>
      <c r="D5" s="8">
        <f t="shared" si="1"/>
        <v>26</v>
      </c>
      <c r="G5" s="8" t="str">
        <f t="shared" si="2"/>
        <v>PICHINCHA</v>
      </c>
      <c r="H5" s="78">
        <v>22</v>
      </c>
      <c r="I5" s="79">
        <v>4</v>
      </c>
      <c r="J5" s="8">
        <f t="shared" si="0"/>
        <v>26</v>
      </c>
      <c r="L5" s="75" t="s">
        <v>10</v>
      </c>
      <c r="M5" s="78">
        <v>23</v>
      </c>
    </row>
    <row r="6" spans="1:13" x14ac:dyDescent="0.25">
      <c r="A6" s="75" t="s">
        <v>10</v>
      </c>
      <c r="B6" s="78">
        <v>23</v>
      </c>
      <c r="C6" s="79">
        <v>0</v>
      </c>
      <c r="D6" s="8">
        <f t="shared" si="1"/>
        <v>23</v>
      </c>
      <c r="G6" s="8" t="str">
        <f t="shared" si="2"/>
        <v>EL ORO</v>
      </c>
      <c r="H6" s="78">
        <v>23</v>
      </c>
      <c r="I6" s="79"/>
      <c r="J6" s="8">
        <f t="shared" si="0"/>
        <v>23</v>
      </c>
      <c r="L6" s="75" t="s">
        <v>22</v>
      </c>
      <c r="M6" s="78">
        <v>22</v>
      </c>
    </row>
    <row r="7" spans="1:13" x14ac:dyDescent="0.25">
      <c r="A7" s="75" t="s">
        <v>15</v>
      </c>
      <c r="B7" s="78">
        <v>22</v>
      </c>
      <c r="C7" s="79">
        <v>0</v>
      </c>
      <c r="D7" s="8">
        <f t="shared" si="1"/>
        <v>22</v>
      </c>
      <c r="G7" s="8" t="str">
        <f t="shared" si="2"/>
        <v>LOJA</v>
      </c>
      <c r="H7" s="78">
        <v>22</v>
      </c>
      <c r="I7" s="79"/>
      <c r="J7" s="8">
        <f t="shared" si="0"/>
        <v>22</v>
      </c>
      <c r="L7" s="75" t="s">
        <v>15</v>
      </c>
      <c r="M7" s="78">
        <v>22</v>
      </c>
    </row>
    <row r="8" spans="1:13" x14ac:dyDescent="0.25">
      <c r="A8" s="75" t="s">
        <v>55</v>
      </c>
      <c r="B8" s="78">
        <v>17</v>
      </c>
      <c r="C8" s="79">
        <v>0</v>
      </c>
      <c r="D8" s="8">
        <f t="shared" si="1"/>
        <v>17</v>
      </c>
      <c r="G8" s="8" t="str">
        <f t="shared" si="2"/>
        <v>LOS RIOS</v>
      </c>
      <c r="H8" s="78">
        <v>17</v>
      </c>
      <c r="I8" s="79"/>
      <c r="J8" s="8">
        <f t="shared" si="0"/>
        <v>17</v>
      </c>
      <c r="L8" s="75" t="s">
        <v>55</v>
      </c>
      <c r="M8" s="78">
        <v>17</v>
      </c>
    </row>
    <row r="9" spans="1:13" x14ac:dyDescent="0.25">
      <c r="A9" s="75" t="s">
        <v>11</v>
      </c>
      <c r="B9" s="78">
        <v>15</v>
      </c>
      <c r="C9" s="79">
        <v>0</v>
      </c>
      <c r="D9" s="8">
        <f t="shared" si="1"/>
        <v>15</v>
      </c>
      <c r="G9" s="8" t="str">
        <f t="shared" si="2"/>
        <v>ESMERALDAS</v>
      </c>
      <c r="H9" s="78">
        <v>15</v>
      </c>
      <c r="I9" s="79"/>
      <c r="J9" s="8">
        <f t="shared" si="0"/>
        <v>15</v>
      </c>
      <c r="L9" s="75" t="s">
        <v>11</v>
      </c>
      <c r="M9" s="78">
        <v>15</v>
      </c>
    </row>
    <row r="10" spans="1:13" x14ac:dyDescent="0.25">
      <c r="A10" s="75" t="s">
        <v>14</v>
      </c>
      <c r="B10" s="78">
        <v>14</v>
      </c>
      <c r="C10" s="79">
        <v>0</v>
      </c>
      <c r="D10" s="8">
        <f t="shared" si="1"/>
        <v>14</v>
      </c>
      <c r="G10" s="8" t="str">
        <f t="shared" si="2"/>
        <v>IMBABURA</v>
      </c>
      <c r="H10" s="78">
        <v>14</v>
      </c>
      <c r="I10" s="79"/>
      <c r="J10" s="8">
        <f t="shared" si="0"/>
        <v>14</v>
      </c>
      <c r="L10" s="75" t="s">
        <v>14</v>
      </c>
      <c r="M10" s="78">
        <v>14</v>
      </c>
    </row>
    <row r="11" spans="1:13" x14ac:dyDescent="0.25">
      <c r="A11" s="75" t="s">
        <v>62</v>
      </c>
      <c r="B11" s="78">
        <v>13</v>
      </c>
      <c r="C11" s="79">
        <v>0</v>
      </c>
      <c r="D11" s="8">
        <f t="shared" si="1"/>
        <v>13</v>
      </c>
      <c r="G11" s="8" t="str">
        <f t="shared" si="2"/>
        <v>SUCUMBIOS</v>
      </c>
      <c r="H11" s="78">
        <v>13</v>
      </c>
      <c r="I11" s="79"/>
      <c r="J11" s="8">
        <f t="shared" si="0"/>
        <v>13</v>
      </c>
      <c r="L11" s="75" t="s">
        <v>62</v>
      </c>
      <c r="M11" s="78">
        <v>13</v>
      </c>
    </row>
    <row r="12" spans="1:13" x14ac:dyDescent="0.25">
      <c r="A12" s="75" t="s">
        <v>9</v>
      </c>
      <c r="B12" s="78">
        <v>11</v>
      </c>
      <c r="C12" s="79">
        <v>0</v>
      </c>
      <c r="D12" s="8">
        <f t="shared" si="1"/>
        <v>11</v>
      </c>
      <c r="G12" s="8" t="str">
        <f t="shared" si="2"/>
        <v>COTOPAXI</v>
      </c>
      <c r="H12" s="78">
        <v>11</v>
      </c>
      <c r="I12" s="79"/>
      <c r="J12" s="8">
        <f t="shared" si="0"/>
        <v>11</v>
      </c>
      <c r="L12" s="75" t="s">
        <v>9</v>
      </c>
      <c r="M12" s="78">
        <v>11</v>
      </c>
    </row>
    <row r="13" spans="1:13" x14ac:dyDescent="0.25">
      <c r="A13" s="75" t="s">
        <v>4</v>
      </c>
      <c r="B13" s="78">
        <v>10</v>
      </c>
      <c r="C13" s="79">
        <v>0</v>
      </c>
      <c r="D13" s="8">
        <f t="shared" si="1"/>
        <v>10</v>
      </c>
      <c r="G13" s="8" t="str">
        <f t="shared" si="2"/>
        <v>AZUAY</v>
      </c>
      <c r="H13" s="78">
        <v>10</v>
      </c>
      <c r="I13" s="79"/>
      <c r="J13" s="8">
        <f t="shared" si="0"/>
        <v>10</v>
      </c>
      <c r="L13" s="75" t="s">
        <v>4</v>
      </c>
      <c r="M13" s="78">
        <v>10</v>
      </c>
    </row>
    <row r="14" spans="1:13" x14ac:dyDescent="0.25">
      <c r="A14" s="75" t="s">
        <v>18</v>
      </c>
      <c r="B14" s="78">
        <v>8</v>
      </c>
      <c r="C14" s="79">
        <v>0</v>
      </c>
      <c r="D14" s="8">
        <f t="shared" si="1"/>
        <v>8</v>
      </c>
      <c r="G14" s="8" t="str">
        <f t="shared" si="2"/>
        <v>MORONA SANTIAGO</v>
      </c>
      <c r="H14" s="78">
        <v>8</v>
      </c>
      <c r="I14" s="79"/>
      <c r="J14" s="8">
        <f t="shared" si="0"/>
        <v>8</v>
      </c>
      <c r="L14" s="75" t="s">
        <v>18</v>
      </c>
      <c r="M14" s="78">
        <v>8</v>
      </c>
    </row>
    <row r="15" spans="1:13" s="8" customFormat="1" x14ac:dyDescent="0.25">
      <c r="A15" s="75" t="s">
        <v>27</v>
      </c>
      <c r="B15" s="78">
        <v>7</v>
      </c>
      <c r="C15" s="79">
        <v>0</v>
      </c>
      <c r="G15" s="8" t="str">
        <f t="shared" si="2"/>
        <v>ZAMORA CHINCHIPE</v>
      </c>
      <c r="H15" s="78">
        <v>7</v>
      </c>
      <c r="I15" s="79"/>
      <c r="J15" s="8">
        <f t="shared" si="0"/>
        <v>7</v>
      </c>
      <c r="L15" s="75" t="s">
        <v>27</v>
      </c>
      <c r="M15" s="78">
        <v>7</v>
      </c>
    </row>
    <row r="16" spans="1:13" x14ac:dyDescent="0.25">
      <c r="A16" s="75" t="s">
        <v>8</v>
      </c>
      <c r="B16" s="78">
        <v>7</v>
      </c>
      <c r="C16" s="79">
        <v>0</v>
      </c>
      <c r="G16" s="8" t="str">
        <f t="shared" si="2"/>
        <v>CHIMBORAZO</v>
      </c>
      <c r="H16" s="78">
        <v>7</v>
      </c>
      <c r="I16" s="79"/>
      <c r="J16" s="8">
        <f t="shared" si="0"/>
        <v>7</v>
      </c>
      <c r="L16" s="75" t="s">
        <v>8</v>
      </c>
      <c r="M16" s="78">
        <v>7</v>
      </c>
    </row>
    <row r="17" spans="1:13" x14ac:dyDescent="0.25">
      <c r="A17" s="75" t="s">
        <v>19</v>
      </c>
      <c r="B17" s="78">
        <v>7</v>
      </c>
      <c r="C17" s="79">
        <v>0</v>
      </c>
      <c r="G17" s="8" t="str">
        <f t="shared" si="2"/>
        <v>NAPO</v>
      </c>
      <c r="H17" s="78">
        <v>7</v>
      </c>
      <c r="I17" s="79"/>
      <c r="J17" s="8">
        <f t="shared" si="0"/>
        <v>7</v>
      </c>
      <c r="L17" s="75" t="s">
        <v>19</v>
      </c>
      <c r="M17" s="78">
        <v>7</v>
      </c>
    </row>
    <row r="18" spans="1:13" x14ac:dyDescent="0.25">
      <c r="A18" s="75" t="s">
        <v>60</v>
      </c>
      <c r="B18" s="78">
        <v>7</v>
      </c>
      <c r="C18" s="79">
        <v>0</v>
      </c>
      <c r="G18" s="8" t="str">
        <f t="shared" si="2"/>
        <v>BOLIVAR</v>
      </c>
      <c r="H18" s="78">
        <v>7</v>
      </c>
      <c r="I18" s="79"/>
      <c r="J18" s="8">
        <f t="shared" si="0"/>
        <v>7</v>
      </c>
      <c r="L18" s="75" t="s">
        <v>60</v>
      </c>
      <c r="M18" s="78">
        <v>7</v>
      </c>
    </row>
    <row r="19" spans="1:13" x14ac:dyDescent="0.25">
      <c r="A19" s="75" t="s">
        <v>6</v>
      </c>
      <c r="B19" s="78">
        <v>6</v>
      </c>
      <c r="C19" s="79">
        <v>0</v>
      </c>
      <c r="G19" s="8" t="str">
        <f t="shared" si="2"/>
        <v>CAÑAR</v>
      </c>
      <c r="H19" s="78">
        <v>6</v>
      </c>
      <c r="I19" s="79"/>
      <c r="J19" s="8">
        <f t="shared" si="0"/>
        <v>6</v>
      </c>
      <c r="L19" s="75" t="s">
        <v>6</v>
      </c>
      <c r="M19" s="78">
        <v>6</v>
      </c>
    </row>
    <row r="20" spans="1:13" x14ac:dyDescent="0.25">
      <c r="A20" s="75" t="s">
        <v>26</v>
      </c>
      <c r="B20" s="78">
        <v>6</v>
      </c>
      <c r="C20" s="79">
        <v>0</v>
      </c>
      <c r="G20" s="8" t="str">
        <f t="shared" si="2"/>
        <v>TUNGURAHUA</v>
      </c>
      <c r="H20" s="78">
        <v>6</v>
      </c>
      <c r="I20" s="79"/>
      <c r="J20" s="8">
        <f t="shared" si="0"/>
        <v>6</v>
      </c>
      <c r="L20" s="75" t="s">
        <v>26</v>
      </c>
      <c r="M20" s="78">
        <v>6</v>
      </c>
    </row>
    <row r="21" spans="1:13" x14ac:dyDescent="0.25">
      <c r="A21" s="75" t="s">
        <v>61</v>
      </c>
      <c r="B21" s="78">
        <v>5</v>
      </c>
      <c r="C21" s="79">
        <v>0</v>
      </c>
      <c r="G21" s="8" t="str">
        <f t="shared" si="2"/>
        <v>SANTO DOMINGO DE LOS TSACHILAS</v>
      </c>
      <c r="H21" s="78">
        <v>5</v>
      </c>
      <c r="I21" s="79"/>
      <c r="J21" s="8">
        <f t="shared" si="0"/>
        <v>5</v>
      </c>
      <c r="L21" s="75" t="s">
        <v>61</v>
      </c>
      <c r="M21" s="78">
        <v>5</v>
      </c>
    </row>
    <row r="22" spans="1:13" x14ac:dyDescent="0.25">
      <c r="A22" s="75" t="s">
        <v>20</v>
      </c>
      <c r="B22" s="78">
        <v>5</v>
      </c>
      <c r="C22" s="79">
        <v>0</v>
      </c>
      <c r="G22" s="8" t="str">
        <f t="shared" si="2"/>
        <v>ORELLANA</v>
      </c>
      <c r="H22" s="78">
        <v>5</v>
      </c>
      <c r="I22" s="79"/>
      <c r="J22" s="8">
        <f t="shared" si="0"/>
        <v>5</v>
      </c>
      <c r="L22" s="75" t="s">
        <v>20</v>
      </c>
      <c r="M22" s="78">
        <v>5</v>
      </c>
    </row>
    <row r="23" spans="1:13" x14ac:dyDescent="0.25">
      <c r="A23" s="75" t="s">
        <v>54</v>
      </c>
      <c r="B23" s="78">
        <v>3</v>
      </c>
      <c r="C23" s="79">
        <v>1</v>
      </c>
      <c r="G23" s="8" t="str">
        <f t="shared" si="2"/>
        <v>GALAPAGOS</v>
      </c>
      <c r="H23" s="78">
        <v>3</v>
      </c>
      <c r="I23" s="79">
        <v>1</v>
      </c>
      <c r="J23" s="8">
        <f t="shared" si="0"/>
        <v>4</v>
      </c>
      <c r="L23" s="75" t="s">
        <v>23</v>
      </c>
      <c r="M23" s="78">
        <v>4</v>
      </c>
    </row>
    <row r="24" spans="1:13" x14ac:dyDescent="0.25">
      <c r="A24" s="75" t="s">
        <v>23</v>
      </c>
      <c r="B24" s="78">
        <v>4</v>
      </c>
      <c r="C24" s="79">
        <v>0</v>
      </c>
      <c r="G24" s="8" t="str">
        <f t="shared" si="2"/>
        <v>SANTA ELENA</v>
      </c>
      <c r="H24" s="78">
        <v>4</v>
      </c>
      <c r="I24" s="79"/>
      <c r="J24" s="8">
        <f t="shared" si="0"/>
        <v>4</v>
      </c>
      <c r="L24" s="75" t="s">
        <v>54</v>
      </c>
      <c r="M24" s="78">
        <v>3</v>
      </c>
    </row>
    <row r="25" spans="1:13" x14ac:dyDescent="0.25">
      <c r="A25" s="75" t="s">
        <v>7</v>
      </c>
      <c r="B25" s="78">
        <v>3</v>
      </c>
      <c r="C25" s="79">
        <v>0</v>
      </c>
      <c r="G25" s="8" t="str">
        <f t="shared" si="2"/>
        <v>CARCHI</v>
      </c>
      <c r="H25" s="78">
        <v>3</v>
      </c>
      <c r="I25" s="79"/>
      <c r="J25" s="8">
        <f t="shared" si="0"/>
        <v>3</v>
      </c>
      <c r="L25" s="75" t="s">
        <v>7</v>
      </c>
      <c r="M25" s="78">
        <v>3</v>
      </c>
    </row>
    <row r="26" spans="1:13" x14ac:dyDescent="0.25">
      <c r="A26" s="75" t="s">
        <v>21</v>
      </c>
      <c r="B26" s="78">
        <v>3</v>
      </c>
      <c r="C26" s="79">
        <v>0</v>
      </c>
      <c r="G26" s="8" t="str">
        <f t="shared" si="2"/>
        <v>PASTAZA</v>
      </c>
      <c r="H26" s="78">
        <v>3</v>
      </c>
      <c r="I26" s="79"/>
      <c r="J26" s="8">
        <f t="shared" si="0"/>
        <v>3</v>
      </c>
      <c r="L26" s="75" t="s">
        <v>21</v>
      </c>
      <c r="M26" s="78">
        <v>3</v>
      </c>
    </row>
    <row r="27" spans="1:13" x14ac:dyDescent="0.25">
      <c r="J27" s="80">
        <f>SUM(J3:J26)</f>
        <v>280</v>
      </c>
    </row>
  </sheetData>
  <sortState ref="L3:M26">
    <sortCondition descending="1" ref="M3:M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GUAYGUA TOAPANTA DAVID EMILIO</cp:lastModifiedBy>
  <dcterms:created xsi:type="dcterms:W3CDTF">2012-02-15T19:17:10Z</dcterms:created>
  <dcterms:modified xsi:type="dcterms:W3CDTF">2022-07-28T14:19:51Z</dcterms:modified>
</cp:coreProperties>
</file>