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1.2 RADIOBASES\JUNIO\"/>
    </mc:Choice>
  </mc:AlternateContent>
  <bookViews>
    <workbookView xWindow="0" yWindow="0" windowWidth="24000" windowHeight="9735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Q" sheetId="99" r:id="rId6"/>
  </sheets>
  <definedNames>
    <definedName name="_xlnm._FilterDatabase" localSheetId="5" hidden="1">RBSxPARQ!$A$12:$U$1055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35" i="78" l="1"/>
  <c r="AF635" i="78"/>
  <c r="AE635" i="78"/>
  <c r="AD635" i="78"/>
  <c r="AC635" i="78"/>
  <c r="E1055" i="99" l="1"/>
  <c r="AB635" i="78" l="1"/>
  <c r="AA635" i="78"/>
  <c r="Z635" i="78"/>
  <c r="Y635" i="78"/>
  <c r="X635" i="78"/>
  <c r="AG697" i="80" l="1"/>
  <c r="AH697" i="80"/>
  <c r="AI697" i="80"/>
  <c r="AJ697" i="80"/>
  <c r="AK697" i="80"/>
  <c r="AL697" i="80"/>
  <c r="AF697" i="80"/>
  <c r="H1055" i="99" l="1"/>
  <c r="O1055" i="99" l="1"/>
  <c r="N1055" i="99"/>
  <c r="Q635" i="78" l="1"/>
  <c r="X697" i="80" l="1"/>
  <c r="W697" i="80"/>
  <c r="V697" i="80"/>
  <c r="U697" i="80"/>
  <c r="T697" i="80"/>
  <c r="S697" i="80"/>
  <c r="R697" i="80"/>
  <c r="R635" i="78"/>
  <c r="P635" i="78"/>
  <c r="O635" i="78"/>
  <c r="N635" i="78"/>
  <c r="Q697" i="80" l="1"/>
  <c r="P697" i="80"/>
  <c r="O697" i="80"/>
  <c r="N697" i="80"/>
  <c r="M697" i="80"/>
  <c r="L697" i="80"/>
  <c r="K697" i="80"/>
  <c r="K635" i="78" l="1"/>
  <c r="F635" i="78"/>
  <c r="G635" i="78"/>
  <c r="H635" i="78"/>
  <c r="I635" i="78"/>
  <c r="J635" i="78"/>
  <c r="L635" i="78"/>
  <c r="M635" i="78"/>
  <c r="J697" i="80" l="1"/>
  <c r="I697" i="80" l="1"/>
  <c r="H697" i="80"/>
  <c r="G697" i="80"/>
  <c r="F697" i="80"/>
  <c r="E697" i="80"/>
  <c r="D697" i="80"/>
  <c r="E635" i="78" l="1"/>
  <c r="D635" i="78"/>
  <c r="V21" i="72" l="1"/>
  <c r="CF668" i="80" l="1"/>
  <c r="CD668" i="80"/>
  <c r="CE668" i="80"/>
  <c r="CG668" i="80"/>
  <c r="CH668" i="80"/>
  <c r="CI668" i="80"/>
  <c r="CC668" i="80"/>
  <c r="BG606" i="78" l="1"/>
  <c r="BH606" i="78"/>
  <c r="BI606" i="78"/>
  <c r="BJ606" i="78"/>
  <c r="BK606" i="78"/>
  <c r="P1055" i="99"/>
  <c r="L1055" i="99"/>
  <c r="I1055" i="99" l="1"/>
  <c r="D153" i="78" l="1"/>
  <c r="E153" i="78" l="1"/>
  <c r="F153" i="78"/>
  <c r="G153" i="78"/>
  <c r="H153" i="78"/>
  <c r="I153" i="78"/>
  <c r="J153" i="78"/>
  <c r="K153" i="78"/>
  <c r="L153" i="78"/>
  <c r="M153" i="78"/>
  <c r="N153" i="78"/>
  <c r="CA661" i="80" l="1"/>
  <c r="Q1055" i="99" l="1"/>
  <c r="U1055" i="99"/>
  <c r="O152" i="78" s="1"/>
  <c r="T1055" i="99"/>
  <c r="O149" i="78" s="1"/>
  <c r="S1055" i="99"/>
  <c r="O150" i="78" s="1"/>
  <c r="R1055" i="99"/>
  <c r="O151" i="78" s="1"/>
  <c r="M1055" i="99"/>
  <c r="K1055" i="99"/>
  <c r="J1055" i="99"/>
  <c r="G1055" i="99"/>
  <c r="A8" i="99"/>
  <c r="A7" i="99"/>
  <c r="AO600" i="78" l="1"/>
  <c r="AO594" i="78"/>
  <c r="AQ590" i="78"/>
  <c r="AJ600" i="78" l="1"/>
  <c r="AJ594" i="78"/>
  <c r="AL590" i="78"/>
  <c r="AM648" i="72" l="1"/>
  <c r="BT618" i="72"/>
  <c r="AM652" i="80" l="1"/>
  <c r="R652" i="80"/>
  <c r="AE600" i="78" l="1"/>
  <c r="AE594" i="78"/>
  <c r="AG590" i="78"/>
  <c r="AG648" i="72" l="1"/>
  <c r="AD657" i="72" l="1"/>
  <c r="X657" i="72" l="1"/>
  <c r="R657" i="72" l="1"/>
  <c r="O153" i="78" l="1"/>
  <c r="N198" i="72" l="1"/>
  <c r="M198" i="72"/>
  <c r="L198" i="72"/>
  <c r="K198" i="72"/>
  <c r="J198" i="72"/>
  <c r="I198" i="72"/>
  <c r="H198" i="72"/>
  <c r="G198" i="72"/>
  <c r="F198" i="72"/>
  <c r="E198" i="72"/>
  <c r="D198" i="72"/>
  <c r="O205" i="80" l="1"/>
  <c r="N205" i="80"/>
  <c r="M205" i="80"/>
  <c r="D199" i="80"/>
  <c r="D205" i="80" s="1"/>
  <c r="L205" i="80"/>
  <c r="K205" i="80"/>
  <c r="J205" i="80"/>
  <c r="I205" i="80"/>
  <c r="H205" i="80"/>
  <c r="G205" i="80"/>
  <c r="F205" i="80"/>
  <c r="E205" i="80"/>
  <c r="I449" i="80" l="1"/>
  <c r="O192" i="80"/>
  <c r="N192" i="80"/>
  <c r="M192" i="80"/>
  <c r="L191" i="80"/>
  <c r="K191" i="80"/>
  <c r="J191" i="80"/>
  <c r="I191" i="80"/>
  <c r="H191" i="80"/>
  <c r="G191" i="80"/>
  <c r="F191" i="80"/>
  <c r="E191" i="80"/>
  <c r="D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L188" i="80"/>
  <c r="K188" i="80"/>
  <c r="J188" i="80"/>
  <c r="I188" i="80"/>
  <c r="H188" i="80"/>
  <c r="G188" i="80"/>
  <c r="F188" i="80"/>
  <c r="E188" i="80"/>
  <c r="D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H186" i="80"/>
  <c r="G186" i="80"/>
  <c r="F186" i="80"/>
  <c r="E186" i="80"/>
  <c r="D186" i="80"/>
  <c r="L185" i="80"/>
  <c r="K185" i="80"/>
  <c r="J185" i="80"/>
  <c r="I185" i="80"/>
  <c r="H185" i="80"/>
  <c r="G185" i="80"/>
  <c r="F185" i="80"/>
  <c r="E185" i="80"/>
  <c r="D185" i="80"/>
  <c r="L167" i="80"/>
  <c r="K167" i="80"/>
  <c r="J167" i="80"/>
  <c r="I167" i="80"/>
  <c r="H167" i="80"/>
  <c r="G167" i="80"/>
  <c r="F167" i="80"/>
  <c r="E167" i="80"/>
  <c r="D167" i="80"/>
  <c r="O155" i="80"/>
  <c r="N155" i="80"/>
  <c r="M155" i="80"/>
  <c r="L155" i="80"/>
  <c r="K155" i="80"/>
  <c r="J155" i="80"/>
  <c r="I155" i="80"/>
  <c r="H155" i="80"/>
  <c r="G155" i="80"/>
  <c r="F155" i="80"/>
  <c r="E155" i="80"/>
  <c r="D155" i="80"/>
  <c r="O143" i="80"/>
  <c r="N143" i="80"/>
  <c r="M143" i="80"/>
  <c r="L143" i="80"/>
  <c r="K143" i="80"/>
  <c r="J143" i="80"/>
  <c r="I143" i="80"/>
  <c r="H143" i="80"/>
  <c r="G143" i="80"/>
  <c r="F143" i="80"/>
  <c r="E143" i="80"/>
  <c r="D143" i="80"/>
  <c r="O131" i="80"/>
  <c r="N131" i="80"/>
  <c r="M131" i="80"/>
  <c r="L131" i="80"/>
  <c r="K131" i="80"/>
  <c r="J131" i="80"/>
  <c r="I131" i="80"/>
  <c r="H131" i="80"/>
  <c r="G131" i="80"/>
  <c r="F131" i="80"/>
  <c r="E131" i="80"/>
  <c r="D131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O105" i="80"/>
  <c r="N105" i="80"/>
  <c r="M105" i="80"/>
  <c r="L105" i="80"/>
  <c r="K105" i="80"/>
  <c r="J105" i="80"/>
  <c r="I105" i="80"/>
  <c r="H105" i="80"/>
  <c r="G105" i="80"/>
  <c r="F105" i="80"/>
  <c r="E105" i="80"/>
  <c r="D105" i="80"/>
  <c r="O93" i="80"/>
  <c r="N93" i="80"/>
  <c r="M93" i="80"/>
  <c r="L93" i="80"/>
  <c r="K93" i="80"/>
  <c r="J93" i="80"/>
  <c r="I93" i="80"/>
  <c r="H93" i="80"/>
  <c r="G93" i="80"/>
  <c r="F93" i="80"/>
  <c r="E93" i="80"/>
  <c r="D93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57" i="80"/>
  <c r="N57" i="80"/>
  <c r="M57" i="80"/>
  <c r="L57" i="80"/>
  <c r="K57" i="80"/>
  <c r="J57" i="80"/>
  <c r="I57" i="80"/>
  <c r="H57" i="80"/>
  <c r="F57" i="80"/>
  <c r="E57" i="80"/>
  <c r="D57" i="80"/>
  <c r="G56" i="80"/>
  <c r="G55" i="80"/>
  <c r="G54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B8" i="80"/>
  <c r="B7" i="80"/>
  <c r="I453" i="72"/>
  <c r="H453" i="72"/>
  <c r="F453" i="72"/>
  <c r="E453" i="72"/>
  <c r="I452" i="72"/>
  <c r="H452" i="72"/>
  <c r="G452" i="72"/>
  <c r="F452" i="72"/>
  <c r="E452" i="72"/>
  <c r="D452" i="72"/>
  <c r="I449" i="72"/>
  <c r="H449" i="72"/>
  <c r="F449" i="72"/>
  <c r="E449" i="72"/>
  <c r="I447" i="72"/>
  <c r="H447" i="72"/>
  <c r="F447" i="72"/>
  <c r="E447" i="72"/>
  <c r="I443" i="72"/>
  <c r="H443" i="72"/>
  <c r="F443" i="72"/>
  <c r="E443" i="72"/>
  <c r="I441" i="72"/>
  <c r="F441" i="72"/>
  <c r="I440" i="72"/>
  <c r="H440" i="72"/>
  <c r="G440" i="72"/>
  <c r="F440" i="72"/>
  <c r="E440" i="72"/>
  <c r="D440" i="72"/>
  <c r="H439" i="72"/>
  <c r="E439" i="72"/>
  <c r="I434" i="72"/>
  <c r="H434" i="72"/>
  <c r="G434" i="72"/>
  <c r="F434" i="72"/>
  <c r="E434" i="72"/>
  <c r="D434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U245" i="72"/>
  <c r="T245" i="72"/>
  <c r="S245" i="72"/>
  <c r="U244" i="72"/>
  <c r="T244" i="72"/>
  <c r="S244" i="72"/>
  <c r="U243" i="72"/>
  <c r="T243" i="72"/>
  <c r="S243" i="72"/>
  <c r="U242" i="72"/>
  <c r="T242" i="72"/>
  <c r="S242" i="72"/>
  <c r="U241" i="72"/>
  <c r="T241" i="72"/>
  <c r="S241" i="72"/>
  <c r="U240" i="72"/>
  <c r="T240" i="72"/>
  <c r="S240" i="72"/>
  <c r="U239" i="72"/>
  <c r="T239" i="72"/>
  <c r="S239" i="72"/>
  <c r="U238" i="72"/>
  <c r="T238" i="72"/>
  <c r="S238" i="72"/>
  <c r="U237" i="72"/>
  <c r="T237" i="72"/>
  <c r="S237" i="72"/>
  <c r="U236" i="72"/>
  <c r="T236" i="72"/>
  <c r="S236" i="72"/>
  <c r="U235" i="72"/>
  <c r="T235" i="72"/>
  <c r="S235" i="72"/>
  <c r="U234" i="72"/>
  <c r="T234" i="72"/>
  <c r="S234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J180" i="72"/>
  <c r="I180" i="72"/>
  <c r="H180" i="72"/>
  <c r="G180" i="72"/>
  <c r="F180" i="72"/>
  <c r="E180" i="72"/>
  <c r="D180" i="72"/>
  <c r="T20" i="72"/>
  <c r="T19" i="72"/>
  <c r="T18" i="72"/>
  <c r="T17" i="72"/>
  <c r="T16" i="72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S19" i="72" s="1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B8" i="72"/>
  <c r="B7" i="72"/>
  <c r="O142" i="78"/>
  <c r="N142" i="78"/>
  <c r="M142" i="78"/>
  <c r="L140" i="78"/>
  <c r="K140" i="78"/>
  <c r="J140" i="78"/>
  <c r="I140" i="78"/>
  <c r="H140" i="78"/>
  <c r="G140" i="78"/>
  <c r="F140" i="78"/>
  <c r="E140" i="78"/>
  <c r="D140" i="78"/>
  <c r="L139" i="78"/>
  <c r="K139" i="78"/>
  <c r="K138" i="78"/>
  <c r="J139" i="78"/>
  <c r="I139" i="78"/>
  <c r="I138" i="78"/>
  <c r="H139" i="78"/>
  <c r="G139" i="78"/>
  <c r="G138" i="78"/>
  <c r="F139" i="78"/>
  <c r="E139" i="78"/>
  <c r="D139" i="78"/>
  <c r="L138" i="78"/>
  <c r="J138" i="78"/>
  <c r="H138" i="78"/>
  <c r="F138" i="78"/>
  <c r="E138" i="78"/>
  <c r="D138" i="78"/>
  <c r="L137" i="78"/>
  <c r="E137" i="78"/>
  <c r="D137" i="78"/>
  <c r="T16" i="78"/>
  <c r="T15" i="78"/>
  <c r="T14" i="78"/>
  <c r="T13" i="78"/>
  <c r="M131" i="78"/>
  <c r="G131" i="78"/>
  <c r="F131" i="78"/>
  <c r="E131" i="78"/>
  <c r="D131" i="78"/>
  <c r="O121" i="78"/>
  <c r="N121" i="78"/>
  <c r="M121" i="78"/>
  <c r="L121" i="78"/>
  <c r="K121" i="78"/>
  <c r="J121" i="78"/>
  <c r="I121" i="78"/>
  <c r="H121" i="78"/>
  <c r="G121" i="78"/>
  <c r="F121" i="78"/>
  <c r="E121" i="78"/>
  <c r="D12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O91" i="78"/>
  <c r="N91" i="78"/>
  <c r="M91" i="78"/>
  <c r="L91" i="78"/>
  <c r="K91" i="78"/>
  <c r="J91" i="78"/>
  <c r="I91" i="78"/>
  <c r="H91" i="78"/>
  <c r="G91" i="78"/>
  <c r="F91" i="78"/>
  <c r="E91" i="78"/>
  <c r="D91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O61" i="78"/>
  <c r="N61" i="78"/>
  <c r="M61" i="78"/>
  <c r="L61" i="78"/>
  <c r="K61" i="78"/>
  <c r="J61" i="78"/>
  <c r="I61" i="78"/>
  <c r="H61" i="78"/>
  <c r="G61" i="78"/>
  <c r="F61" i="78"/>
  <c r="E61" i="78"/>
  <c r="D61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S16" i="78"/>
  <c r="S15" i="78"/>
  <c r="S14" i="78"/>
  <c r="B8" i="78"/>
  <c r="B7" i="78"/>
  <c r="G186" i="72" l="1"/>
  <c r="K186" i="72"/>
  <c r="F142" i="78"/>
  <c r="T18" i="78"/>
  <c r="E186" i="72"/>
  <c r="I186" i="72"/>
  <c r="J142" i="78"/>
  <c r="I142" i="78"/>
  <c r="J192" i="80"/>
  <c r="I131" i="78"/>
  <c r="O131" i="78"/>
  <c r="K131" i="78"/>
  <c r="I192" i="80"/>
  <c r="K192" i="80"/>
  <c r="L192" i="80"/>
  <c r="F192" i="80"/>
  <c r="G192" i="80"/>
  <c r="D192" i="80"/>
  <c r="E192" i="80"/>
  <c r="H192" i="80"/>
  <c r="N162" i="72"/>
  <c r="M162" i="72"/>
  <c r="D186" i="72"/>
  <c r="F186" i="72"/>
  <c r="H186" i="72"/>
  <c r="J186" i="72"/>
  <c r="S21" i="72"/>
  <c r="L186" i="72"/>
  <c r="G57" i="80"/>
  <c r="H131" i="78"/>
  <c r="J131" i="78"/>
  <c r="L131" i="78"/>
  <c r="N131" i="78"/>
  <c r="E142" i="78"/>
  <c r="D142" i="78"/>
  <c r="L142" i="78"/>
  <c r="H142" i="78"/>
  <c r="G142" i="78"/>
  <c r="K142" i="78"/>
  <c r="S18" i="78"/>
  <c r="O162" i="72"/>
  <c r="T15" i="72"/>
  <c r="T21" i="72" s="1"/>
</calcChain>
</file>

<file path=xl/sharedStrings.xml><?xml version="1.0" encoding="utf-8"?>
<sst xmlns="http://schemas.openxmlformats.org/spreadsheetml/2006/main" count="7378" uniqueCount="1197">
  <si>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</si>
  <si>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</si>
  <si>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</si>
  <si>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</si>
  <si>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</si>
  <si>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</si>
  <si>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</si>
  <si>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</si>
  <si>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</si>
  <si>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</si>
  <si>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</si>
  <si>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</si>
  <si>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</si>
  <si>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</si>
  <si>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</si>
  <si>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</si>
  <si>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</si>
  <si>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</si>
  <si>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</si>
  <si>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</si>
  <si>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</si>
  <si>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</si>
  <si>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</si>
  <si>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</si>
  <si>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</si>
  <si>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</si>
  <si>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</si>
  <si>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</si>
  <si>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</si>
  <si>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</si>
  <si>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</si>
  <si>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</si>
  <si>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</si>
  <si>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</si>
  <si>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</si>
  <si>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</si>
  <si>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</si>
  <si>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</si>
  <si>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</si>
  <si>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</si>
  <si>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</si>
  <si>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</si>
  <si>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</si>
  <si>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</si>
  <si>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</si>
  <si>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</si>
  <si>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</si>
  <si>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</si>
  <si>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</si>
  <si>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</si>
  <si>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</si>
  <si>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</si>
  <si>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</si>
  <si>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</si>
  <si>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</si>
  <si>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</si>
  <si>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</si>
  <si>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</si>
  <si>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</si>
  <si>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</si>
  <si>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</si>
  <si>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</si>
  <si>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</si>
  <si>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</si>
  <si>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</si>
  <si>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</si>
  <si>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</si>
  <si>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</si>
  <si>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</si>
  <si>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</si>
  <si>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</si>
  <si>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</si>
  <si>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</si>
  <si>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</si>
  <si>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</si>
  <si>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</si>
  <si>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</si>
  <si>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</si>
  <si>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</si>
  <si>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</si>
  <si>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</si>
  <si>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</si>
  <si>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</si>
  <si>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</si>
  <si>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</si>
  <si>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</si>
  <si>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</si>
  <si>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</si>
  <si>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</si>
  <si>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</si>
  <si>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</si>
  <si>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</si>
  <si>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</si>
  <si>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</si>
  <si>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</si>
  <si>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</si>
  <si>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</si>
  <si>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</si>
  <si>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</si>
  <si>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</si>
  <si>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</si>
  <si>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</si>
  <si>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</si>
  <si>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</si>
  <si>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</si>
  <si>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</si>
  <si>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</si>
  <si>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</si>
  <si>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</si>
  <si>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</si>
  <si>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</si>
  <si>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</si>
  <si>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</si>
  <si>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</si>
  <si>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</si>
  <si>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</si>
  <si>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</si>
  <si>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</si>
  <si>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</si>
  <si>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</si>
  <si>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</si>
  <si>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</si>
  <si>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</si>
  <si>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</si>
  <si>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</si>
  <si>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</si>
  <si>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</si>
  <si>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</si>
  <si>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</si>
  <si>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</si>
  <si>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</si>
  <si>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</si>
  <si>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</si>
  <si>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</si>
  <si>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</si>
  <si>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</si>
  <si>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</si>
  <si>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</si>
  <si>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</si>
  <si>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</si>
  <si>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</si>
  <si>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</si>
  <si>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</si>
  <si>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</si>
  <si>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</si>
  <si>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</si>
  <si>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</si>
  <si>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</si>
  <si>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</si>
  <si>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</si>
  <si>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</si>
  <si>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</si>
  <si>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</si>
  <si>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</si>
  <si>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</si>
  <si>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</si>
  <si>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</si>
  <si>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</si>
  <si>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</si>
  <si>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</si>
  <si>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</si>
  <si>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</si>
  <si>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</si>
  <si>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</si>
  <si>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</si>
  <si>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</si>
  <si>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</si>
  <si>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</si>
  <si>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</si>
  <si>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</si>
  <si>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</si>
  <si>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</si>
  <si>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</si>
  <si>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</si>
  <si>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</si>
  <si>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</si>
  <si>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</si>
  <si>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</si>
  <si>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</si>
  <si>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</si>
  <si>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</si>
  <si>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</si>
  <si>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</si>
  <si>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</si>
  <si>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</si>
  <si>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</si>
  <si>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</si>
  <si>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</si>
  <si>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</si>
  <si>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</si>
  <si>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</si>
  <si>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</si>
  <si>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</si>
  <si>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</si>
  <si>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</si>
  <si>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</si>
  <si>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</si>
  <si>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</si>
  <si>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</si>
  <si>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</si>
  <si>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</si>
  <si>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</si>
  <si>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</si>
  <si>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</si>
  <si>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</si>
  <si>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</si>
  <si>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</si>
  <si>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</si>
  <si>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</si>
  <si>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</si>
  <si>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</si>
  <si>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</si>
  <si>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</si>
  <si>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</si>
  <si>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</si>
  <si>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</si>
  <si>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</si>
  <si>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</si>
  <si>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</si>
  <si>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</si>
  <si>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</si>
  <si>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</si>
  <si>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</si>
  <si>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</si>
  <si>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</si>
  <si>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</si>
  <si>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</si>
  <si>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</si>
  <si>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</si>
  <si>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</si>
  <si>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</si>
  <si>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</si>
  <si>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</si>
  <si>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</si>
  <si>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</si>
  <si>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</si>
  <si>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</si>
  <si>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</si>
  <si>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</si>
  <si>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</si>
  <si>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</si>
  <si>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</si>
  <si>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</si>
  <si>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</si>
  <si>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</si>
  <si>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</si>
  <si>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</si>
  <si>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</si>
  <si>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</si>
  <si>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</si>
  <si>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</si>
  <si>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</si>
  <si>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</si>
  <si>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</si>
  <si>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</si>
  <si>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</si>
  <si>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</si>
  <si>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</si>
  <si>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</si>
  <si>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</si>
  <si>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</si>
  <si>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</si>
  <si>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</si>
  <si>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</si>
  <si>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</si>
  <si>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</si>
  <si>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</si>
  <si>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</si>
  <si>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</si>
  <si>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</si>
  <si>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</si>
  <si>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</si>
  <si>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</si>
  <si>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</si>
  <si>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</si>
  <si>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</si>
  <si>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</si>
  <si>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</si>
  <si>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</si>
  <si>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</si>
  <si>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</si>
  <si>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</si>
  <si>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</si>
  <si>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</si>
  <si>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</si>
  <si>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</si>
  <si>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</si>
  <si>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</si>
  <si>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</si>
  <si>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</si>
  <si>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</si>
  <si>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</si>
  <si>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</si>
  <si>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</si>
  <si>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</si>
  <si>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</si>
  <si>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</si>
  <si>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</si>
  <si>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</si>
  <si>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</si>
  <si>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</si>
  <si>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</si>
  <si>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</si>
  <si>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</si>
  <si>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</si>
  <si>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</si>
  <si>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</si>
  <si>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</si>
  <si>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</si>
  <si>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</si>
  <si>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</si>
  <si>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</si>
  <si>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</si>
  <si>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</si>
  <si>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</si>
  <si>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</si>
  <si>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</si>
  <si>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</si>
  <si>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</si>
  <si>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</si>
  <si>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</si>
  <si>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</si>
  <si>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</si>
  <si>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</si>
  <si>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</si>
  <si>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</si>
  <si>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</si>
  <si>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</si>
  <si>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</si>
  <si>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</si>
  <si>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</si>
  <si>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</si>
  <si>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</si>
  <si>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</si>
  <si>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</si>
  <si>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</si>
  <si>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</si>
  <si>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</si>
  <si>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</si>
  <si>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</si>
  <si>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</si>
  <si>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</si>
  <si>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</si>
  <si>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</si>
  <si>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</si>
  <si>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</si>
  <si>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</si>
  <si>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</si>
  <si>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</si>
  <si>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</si>
  <si>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</si>
  <si>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</si>
  <si>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</si>
  <si>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</si>
  <si>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</si>
  <si>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</si>
  <si>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</si>
  <si>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</si>
  <si>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</si>
  <si>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</si>
  <si>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</si>
  <si>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</si>
  <si>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</si>
  <si>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</si>
  <si>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</si>
  <si>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</si>
  <si>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</si>
  <si>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</si>
  <si>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</si>
  <si>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</si>
  <si>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</si>
  <si>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</si>
  <si>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</si>
  <si>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</si>
  <si>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</si>
  <si>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</si>
  <si>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</si>
  <si>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</si>
  <si>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</si>
  <si>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</si>
  <si>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</si>
  <si>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</si>
  <si>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</si>
  <si>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</si>
  <si>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</si>
  <si>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</si>
  <si>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</si>
  <si>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</si>
  <si>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</si>
  <si>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</si>
  <si>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</si>
  <si>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</si>
  <si>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</si>
  <si>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</si>
  <si>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</si>
  <si>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</si>
  <si>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</si>
  <si>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</si>
  <si>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</si>
  <si>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</si>
  <si>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</si>
  <si>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</si>
  <si>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</si>
  <si>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</si>
  <si>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</si>
  <si>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</si>
  <si>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</si>
  <si>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</si>
  <si>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</si>
  <si>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</si>
  <si>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</si>
  <si>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</si>
  <si>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</si>
  <si>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</si>
  <si>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</si>
  <si>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</si>
  <si>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</si>
  <si>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</si>
  <si>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</si>
  <si>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</si>
  <si>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</si>
  <si>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</si>
  <si>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</si>
  <si>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</si>
  <si>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</si>
  <si>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</si>
  <si>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</si>
  <si>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</si>
  <si>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</si>
  <si>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</si>
  <si>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</si>
  <si>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</si>
  <si>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</si>
  <si>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</si>
  <si>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</si>
  <si>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</si>
  <si>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</si>
  <si>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</si>
  <si>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</si>
  <si>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</si>
  <si>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</si>
  <si>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</si>
  <si>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</si>
  <si>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</si>
  <si>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</si>
  <si>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</si>
  <si>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</si>
  <si>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</si>
  <si>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</si>
  <si>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</si>
  <si>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</si>
  <si>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</si>
  <si>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</si>
  <si>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</si>
  <si>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</si>
  <si>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</si>
  <si>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</si>
  <si>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</si>
  <si>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</si>
  <si>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</si>
  <si>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</si>
  <si>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</si>
  <si>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</si>
  <si>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</si>
  <si>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</si>
  <si>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</si>
  <si>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</si>
  <si>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</si>
  <si>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</si>
  <si>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</si>
  <si>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</si>
  <si>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</si>
  <si>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</si>
  <si>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</si>
  <si>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</si>
  <si>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</si>
  <si>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</si>
  <si>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</si>
  <si>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</si>
  <si>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</si>
  <si>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</si>
  <si>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</si>
  <si>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</si>
  <si>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</si>
  <si>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</si>
  <si>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</si>
  <si>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</si>
  <si>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</si>
  <si>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</si>
  <si>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</si>
  <si>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</si>
  <si>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</si>
  <si>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</si>
  <si>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</si>
  <si>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</si>
  <si>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</si>
  <si>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</si>
  <si>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</si>
  <si>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</si>
  <si>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</si>
  <si>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</si>
  <si>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</si>
  <si>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</si>
  <si>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</si>
  <si>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</si>
  <si>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</si>
  <si>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</si>
  <si>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</si>
  <si>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</si>
  <si>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</si>
  <si>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</si>
  <si>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</si>
  <si>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</si>
  <si>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</si>
  <si>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</si>
  <si>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</si>
  <si>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</si>
  <si>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</si>
  <si>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</si>
  <si>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</si>
  <si>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</si>
  <si>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</si>
  <si>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</si>
  <si>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</si>
  <si>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</si>
  <si>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</si>
  <si>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</si>
  <si>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</si>
  <si>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</si>
  <si>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</si>
  <si>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</si>
  <si>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</si>
  <si>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</si>
  <si>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</si>
  <si>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</si>
  <si>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</si>
  <si>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</si>
  <si>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</si>
  <si>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</si>
  <si>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</si>
  <si>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</si>
  <si>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</si>
  <si>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</si>
  <si>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</si>
  <si>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</si>
  <si>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</si>
  <si>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</si>
  <si>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</si>
  <si>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</si>
  <si>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</si>
  <si>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</si>
  <si>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</si>
  <si>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</si>
  <si>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</si>
  <si>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</si>
  <si>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</si>
  <si>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</si>
  <si>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</si>
  <si>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</si>
  <si>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</si>
  <si>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</si>
  <si>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</si>
  <si>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</si>
  <si>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</si>
  <si>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</si>
  <si>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</si>
  <si>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</si>
  <si>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</si>
  <si>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</si>
  <si>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</si>
  <si>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</si>
  <si>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</si>
  <si>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</si>
  <si>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</si>
  <si>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</si>
  <si>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</si>
  <si>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</si>
  <si>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</si>
  <si>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</si>
  <si>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</si>
  <si>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</si>
  <si>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</si>
  <si>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</si>
  <si>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</si>
  <si>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</si>
  <si>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</si>
  <si>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</si>
  <si>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</si>
  <si>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</si>
  <si>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</si>
  <si>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</si>
  <si>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</si>
  <si>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</si>
  <si>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</si>
  <si>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</si>
  <si>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</si>
  <si>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</si>
  <si>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</si>
  <si>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</si>
  <si>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</si>
  <si>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</si>
  <si>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</si>
  <si>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</si>
  <si>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</si>
  <si>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</si>
  <si>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</si>
  <si>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</si>
  <si>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</si>
  <si>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</si>
  <si>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</si>
  <si>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</si>
  <si>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</si>
  <si>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</si>
  <si>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</si>
  <si>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</si>
  <si>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</si>
  <si>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</si>
  <si>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</si>
  <si>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</si>
  <si>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</si>
  <si>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</si>
  <si>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</si>
  <si>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</si>
  <si>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</si>
  <si>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</si>
  <si>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</si>
  <si>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</si>
  <si>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</si>
  <si>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</si>
  <si>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</si>
  <si>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</si>
  <si>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</si>
  <si>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</si>
  <si>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</si>
  <si>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</si>
  <si>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</si>
  <si>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</si>
  <si>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</si>
  <si>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</si>
  <si>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</si>
  <si>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</si>
  <si>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</si>
  <si>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</si>
  <si>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</si>
  <si>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</si>
  <si>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</si>
  <si>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</si>
  <si>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</si>
  <si>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</si>
  <si>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</si>
  <si>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</si>
  <si>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</si>
  <si>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</si>
  <si>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</si>
  <si>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</si>
  <si>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</si>
  <si>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</si>
  <si>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</si>
  <si>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</si>
  <si>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</si>
  <si>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</si>
  <si>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</si>
  <si>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</si>
  <si>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</si>
  <si>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</si>
  <si>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</si>
  <si>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</si>
  <si>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</si>
  <si>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</si>
  <si>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</si>
  <si>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</si>
  <si>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</si>
  <si>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</si>
  <si>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</si>
  <si>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</si>
  <si>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</si>
  <si>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</si>
  <si>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</si>
  <si>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</si>
  <si>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</si>
  <si>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</si>
  <si>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</si>
  <si>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</si>
  <si>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</si>
  <si>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</si>
  <si>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</si>
  <si>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</si>
  <si>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</si>
  <si>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</si>
  <si>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</si>
  <si>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</si>
  <si>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</si>
  <si>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</si>
  <si>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</si>
  <si>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</si>
  <si>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</si>
  <si>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</si>
  <si>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</si>
  <si>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</si>
  <si>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</si>
  <si>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</si>
  <si>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</si>
  <si>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</si>
  <si>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</si>
  <si>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</si>
  <si>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</si>
  <si>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</si>
  <si>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</si>
  <si>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</si>
  <si>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</si>
  <si>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</si>
  <si>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</si>
  <si>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</si>
  <si>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</si>
  <si>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</si>
  <si>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</si>
  <si>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</si>
  <si>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</si>
  <si>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</si>
  <si>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</si>
  <si>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</si>
  <si>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</si>
  <si>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</si>
  <si>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</si>
  <si>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</si>
  <si>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</si>
  <si>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</si>
  <si>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</si>
  <si>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</si>
  <si>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</si>
  <si>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</si>
  <si>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</si>
  <si>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</si>
  <si>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</si>
  <si>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</si>
  <si>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</si>
  <si>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</si>
  <si>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</si>
  <si>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</si>
  <si>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</si>
  <si>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</si>
  <si>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</si>
  <si>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</si>
  <si>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</si>
  <si>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</si>
  <si>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</si>
  <si>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</si>
  <si>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</si>
  <si>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</si>
  <si>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</si>
  <si>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</si>
  <si>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</si>
  <si>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</si>
  <si>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</si>
  <si>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</si>
  <si>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</si>
  <si>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</si>
  <si>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</si>
  <si>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</si>
  <si>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</si>
  <si>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</si>
  <si>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</si>
  <si>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</si>
  <si>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</si>
  <si>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</si>
  <si>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</si>
  <si>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</si>
  <si>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</si>
  <si>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</si>
  <si>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</si>
  <si>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</si>
  <si>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</si>
  <si>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</si>
  <si>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</si>
  <si>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</si>
  <si>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</si>
  <si>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</si>
  <si>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</si>
  <si>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</si>
  <si>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</si>
  <si>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</si>
  <si>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</si>
  <si>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</si>
  <si>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</si>
  <si>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</si>
  <si>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</si>
  <si>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</si>
  <si>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</si>
  <si>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</si>
  <si>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</si>
  <si>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</si>
  <si>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</si>
  <si>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</si>
  <si>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</si>
  <si>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</si>
  <si>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</si>
  <si>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</si>
  <si>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</si>
  <si>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</si>
  <si>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</si>
  <si>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</si>
  <si>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</si>
  <si>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</si>
  <si>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</si>
  <si>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</si>
  <si>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</si>
  <si>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</si>
  <si>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</si>
  <si>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</si>
  <si>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</si>
  <si>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</si>
  <si>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</si>
  <si>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</si>
  <si>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</si>
  <si>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</si>
  <si>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</si>
  <si>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</si>
  <si>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</si>
  <si>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</si>
  <si>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</si>
  <si>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</si>
  <si>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</si>
  <si>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</si>
  <si>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</si>
  <si>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</si>
  <si>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</si>
  <si>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</si>
  <si>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</si>
  <si>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</si>
  <si>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</si>
  <si>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</si>
  <si>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</si>
  <si>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</si>
  <si>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</si>
  <si>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</si>
  <si>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</si>
  <si>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</si>
  <si>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</si>
  <si>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</si>
  <si>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</si>
  <si>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</si>
  <si>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</si>
  <si>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</si>
  <si>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</si>
  <si>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</si>
  <si>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</si>
  <si>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</si>
  <si>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</si>
  <si>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</si>
  <si>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</si>
  <si>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</si>
  <si>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</si>
  <si>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</si>
  <si>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</si>
  <si>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</si>
  <si>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</si>
  <si>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</si>
  <si>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</si>
  <si>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</si>
  <si>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</si>
  <si>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</si>
  <si>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</si>
  <si>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</si>
  <si>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</si>
  <si>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</si>
  <si>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</si>
  <si>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</si>
  <si>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</si>
  <si>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</si>
  <si>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</si>
  <si>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</si>
  <si>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</si>
  <si>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</si>
  <si>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</si>
  <si>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</si>
  <si>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</si>
  <si>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</si>
  <si>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</si>
  <si>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</si>
  <si>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</si>
  <si>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</si>
  <si>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</si>
  <si>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</si>
  <si>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</si>
  <si>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</si>
  <si>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</si>
  <si>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</si>
  <si>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</si>
  <si>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</si>
  <si>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</si>
  <si>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</si>
  <si>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</si>
  <si>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</si>
  <si>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</si>
  <si>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</si>
  <si>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</si>
  <si>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</si>
  <si>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</si>
  <si>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</si>
  <si>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</si>
  <si>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</si>
  <si>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</si>
  <si>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</si>
  <si>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</si>
  <si>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</si>
  <si>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</si>
  <si>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</si>
  <si>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</si>
  <si>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</si>
  <si>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</si>
  <si>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</si>
  <si>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</si>
  <si>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</si>
  <si>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</si>
  <si>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</si>
  <si>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</si>
  <si>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</si>
  <si>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</si>
  <si>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</si>
  <si>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</si>
  <si>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</si>
  <si>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</si>
  <si>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</si>
  <si>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</si>
  <si>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</si>
  <si>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</si>
  <si>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</si>
  <si>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</si>
  <si>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</si>
  <si>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</si>
  <si>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</si>
  <si>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</si>
  <si>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</si>
  <si>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</si>
  <si>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</si>
  <si>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</si>
  <si>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</si>
  <si>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</si>
  <si>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</si>
  <si>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</si>
  <si>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</si>
  <si>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</si>
  <si>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</si>
  <si>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</si>
  <si>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</si>
  <si>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</si>
  <si>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</si>
  <si>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</si>
  <si>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</si>
  <si>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</si>
  <si>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</si>
  <si>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</si>
  <si>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</si>
  <si>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</si>
  <si>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</si>
  <si>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</si>
  <si>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</si>
  <si>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</si>
  <si>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</si>
  <si>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</si>
  <si>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</si>
  <si>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</si>
  <si>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</si>
  <si>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</si>
  <si>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</si>
  <si>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</si>
  <si>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</si>
  <si>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</si>
  <si>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</si>
  <si>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</si>
  <si>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</si>
  <si>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</si>
  <si>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</si>
  <si>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</si>
  <si>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</si>
  <si>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</si>
  <si>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</si>
  <si>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</si>
  <si>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</si>
  <si>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</si>
  <si>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</si>
  <si>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</si>
  <si>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</si>
  <si>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</si>
  <si>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</si>
  <si>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</si>
  <si>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</si>
  <si>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</si>
  <si>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</si>
  <si>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</si>
  <si>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</si>
  <si>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</si>
  <si>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</si>
  <si>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</si>
  <si>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</si>
  <si>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</si>
  <si>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</si>
  <si>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</si>
  <si>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</si>
  <si>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</si>
  <si>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</si>
  <si>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</si>
  <si>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</si>
  <si>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</si>
  <si>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</si>
  <si>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</si>
  <si>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</si>
  <si>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</si>
  <si>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</si>
  <si>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</si>
  <si>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</si>
  <si>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</si>
  <si>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</si>
  <si>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</si>
  <si>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</si>
  <si>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</si>
  <si>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</si>
  <si>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</si>
  <si>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</si>
  <si>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</si>
  <si>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</si>
  <si>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</si>
  <si>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</si>
  <si>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</si>
  <si>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</si>
  <si>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</si>
  <si>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</si>
  <si>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</si>
  <si>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</si>
  <si>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</si>
  <si>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</si>
  <si>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</si>
  <si>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</si>
  <si>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</si>
  <si>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</si>
  <si>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</si>
  <si>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</si>
  <si>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</si>
  <si>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</si>
  <si>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</si>
  <si>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</si>
  <si>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</si>
  <si>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</si>
  <si>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</si>
  <si>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</si>
  <si>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</si>
  <si>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</si>
  <si>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</si>
  <si>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</si>
  <si>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</si>
  <si>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</si>
  <si>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</si>
  <si>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</si>
  <si>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</si>
  <si>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</si>
  <si>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</si>
  <si>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</si>
  <si>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</si>
  <si>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</si>
  <si>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</si>
  <si>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</si>
  <si>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</si>
  <si>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</si>
  <si>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</si>
  <si>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</si>
  <si>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</si>
  <si>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</si>
  <si>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</si>
  <si>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</si>
  <si>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</si>
  <si>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</si>
  <si>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</si>
  <si>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</si>
  <si>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</si>
  <si>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</si>
  <si>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</si>
  <si>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</si>
  <si>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</si>
  <si>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</si>
  <si>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</si>
  <si>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</si>
  <si>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</si>
  <si>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</si>
  <si>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</si>
  <si>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</si>
  <si>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</si>
  <si>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</si>
  <si>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</si>
  <si>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</si>
  <si>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</si>
  <si>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</si>
  <si>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</si>
  <si>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</si>
  <si>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</si>
  <si>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</si>
  <si>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</si>
  <si>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</si>
  <si>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</si>
  <si>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</si>
  <si>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</si>
  <si>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</si>
  <si>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</si>
  <si>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</si>
  <si>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</si>
  <si>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</si>
  <si>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</si>
  <si>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</si>
  <si>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</si>
  <si>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</si>
  <si>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</si>
  <si>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</si>
  <si>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</si>
  <si>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</si>
  <si>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</si>
  <si>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</si>
  <si>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</si>
  <si>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</si>
  <si>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</si>
  <si>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</si>
  <si>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</si>
  <si>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</si>
  <si>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</si>
  <si>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</si>
  <si>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</si>
  <si>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</si>
  <si>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</si>
  <si>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</si>
  <si>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</si>
  <si>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</si>
  <si>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</si>
  <si>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</si>
  <si>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</si>
  <si>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</si>
  <si>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</si>
  <si>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</si>
  <si>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</si>
  <si>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</si>
  <si>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</si>
  <si>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</si>
  <si>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</si>
  <si>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</si>
  <si>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</si>
  <si>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</si>
  <si>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</si>
  <si>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</si>
  <si>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</si>
  <si>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</si>
  <si>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</si>
  <si>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</si>
  <si>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</si>
  <si>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</si>
  <si>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</si>
  <si>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</si>
  <si>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</si>
  <si>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</si>
  <si>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</si>
  <si>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</si>
  <si>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</si>
  <si>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</si>
  <si>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</si>
  <si>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</si>
  <si>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</si>
  <si>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</si>
  <si>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</si>
  <si>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</si>
  <si>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</si>
  <si>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</si>
  <si>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</si>
  <si>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</si>
  <si>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</si>
  <si>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</si>
  <si>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</si>
  <si>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</si>
  <si>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</si>
  <si>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</si>
  <si>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</si>
  <si>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</si>
  <si>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</si>
  <si>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</si>
  <si>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</si>
  <si>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</si>
  <si>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</si>
  <si>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</si>
  <si>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</si>
  <si>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</si>
  <si>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</si>
  <si>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Nota, se restan 10 RBS canceladas el 27/07/2021 y que constan en la fuente RBS Otecel agosto 2021</t>
  </si>
  <si>
    <t>Nota: se restan 178 RBS del operador que se encuentran en archivo de septiembre 2021</t>
  </si>
  <si>
    <t>Nota: se restan 133 RBS del operador que se encuentran en archivo de agosto 2021</t>
  </si>
  <si>
    <t>Nota: se restan 14 RBS del operador que se encuentran en archivo de octubre 2021</t>
  </si>
  <si>
    <t>*</t>
  </si>
  <si>
    <t>SAN JOSE DE MORONA</t>
  </si>
  <si>
    <t>MENSUAL 2022</t>
  </si>
  <si>
    <t>Sto Domingo de los Tsáchilas</t>
  </si>
  <si>
    <t>Sto. Domingo de los Tsáchilas</t>
  </si>
  <si>
    <t>Fecha de publicación: Julio 2022</t>
  </si>
  <si>
    <t>Fecha de Corte: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</si>
</sst>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(&quot;$&quot;* #,##0_);_(&quot;$&quot;* \(#,##0\);_(&quot;$&quot;* &quot;-&quot;_);_(@_)"/>
    <numFmt numFmtId="166" formatCode="_ [$€-2]\ * #,##0.00_ ;_ [$€-2]\ * \-#,##0.00_ ;_ [$€-2]\ * &quot;-&quot;??_ "/>
    <numFmt numFmtId="167" formatCode="_-* #,##0.00\ _P_t_s_-;\-* #,##0.00\ _P_t_s_-;_-* &quot;-&quot;??\ _P_t_s_-;_-@_-"/>
    <numFmt numFmtId="168" formatCode="[$-409]d\-mmm\-yy;@"/>
    <numFmt numFmtId="169" formatCode="_ * #,##0_ ;_ * \-#,##0_ ;_ * &quot;-&quot;??_ ;_ @_ 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40" fillId="0" borderId="0"/>
    <xf numFmtId="167" fontId="18" fillId="0" borderId="0" applyFont="0" applyFill="0" applyBorder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6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8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823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3" fontId="10" fillId="58" borderId="16" xfId="544" applyNumberFormat="1" applyFont="1" applyFill="1" applyBorder="1" applyAlignment="1">
      <alignment horizontal="center" vertical="center"/>
    </xf>
    <xf numFmtId="3" fontId="10" fillId="58" borderId="16" xfId="619" applyNumberFormat="1" applyFont="1" applyFill="1" applyBorder="1" applyAlignment="1">
      <alignment horizontal="center" vertical="center"/>
    </xf>
    <xf numFmtId="3" fontId="10" fillId="58" borderId="16" xfId="0" applyNumberFormat="1" applyFont="1" applyFill="1" applyBorder="1" applyAlignment="1">
      <alignment horizontal="center" vertical="center"/>
    </xf>
    <xf numFmtId="3" fontId="10" fillId="58" borderId="14" xfId="0" applyNumberFormat="1" applyFont="1" applyFill="1" applyBorder="1" applyAlignment="1">
      <alignment horizontal="center"/>
    </xf>
    <xf numFmtId="17" fontId="12" fillId="58" borderId="24" xfId="0" applyNumberFormat="1" applyFont="1" applyFill="1" applyBorder="1" applyAlignment="1">
      <alignment horizontal="center" vertical="center" wrapText="1"/>
    </xf>
    <xf numFmtId="3" fontId="10" fillId="58" borderId="16" xfId="0" applyNumberFormat="1" applyFont="1" applyFill="1" applyBorder="1" applyAlignment="1">
      <alignment horizontal="center"/>
    </xf>
    <xf numFmtId="0" fontId="10" fillId="58" borderId="11" xfId="0" applyFont="1" applyFill="1" applyBorder="1" applyAlignment="1">
      <alignment horizontal="center"/>
    </xf>
    <xf numFmtId="0" fontId="12" fillId="58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59" borderId="34" xfId="0" applyFont="1" applyFill="1" applyBorder="1" applyAlignment="1">
      <alignment horizontal="center"/>
    </xf>
    <xf numFmtId="0" fontId="11" fillId="59" borderId="43" xfId="0" applyFont="1" applyFill="1" applyBorder="1" applyAlignment="1">
      <alignment horizontal="center"/>
    </xf>
    <xf numFmtId="0" fontId="11" fillId="59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0" borderId="0" xfId="492" applyFont="1" applyFill="1" applyBorder="1" applyAlignment="1"/>
    <xf numFmtId="0" fontId="10" fillId="60" borderId="0" xfId="492" applyFont="1" applyFill="1" applyBorder="1" applyAlignment="1"/>
    <xf numFmtId="0" fontId="10" fillId="64" borderId="10" xfId="0" applyFont="1" applyFill="1" applyBorder="1"/>
    <xf numFmtId="0" fontId="10" fillId="56" borderId="10" xfId="0" applyFont="1" applyFill="1" applyBorder="1" applyAlignment="1" applyProtection="1">
      <alignment horizontal="center"/>
      <protection locked="0"/>
    </xf>
    <xf numFmtId="0" fontId="10" fillId="65" borderId="10" xfId="0" applyFont="1" applyFill="1" applyBorder="1"/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58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2" borderId="10" xfId="0" applyFont="1" applyFill="1" applyBorder="1"/>
    <xf numFmtId="0" fontId="10" fillId="73" borderId="10" xfId="0" applyFont="1" applyFill="1" applyBorder="1"/>
    <xf numFmtId="0" fontId="10" fillId="74" borderId="10" xfId="0" applyFont="1" applyFill="1" applyBorder="1"/>
    <xf numFmtId="0" fontId="10" fillId="75" borderId="10" xfId="0" applyFont="1" applyFill="1" applyBorder="1"/>
    <xf numFmtId="0" fontId="10" fillId="76" borderId="10" xfId="0" applyFont="1" applyFill="1" applyBorder="1"/>
    <xf numFmtId="0" fontId="0" fillId="0" borderId="17" xfId="0" applyBorder="1" applyAlignment="1">
      <alignment horizontal="center"/>
    </xf>
    <xf numFmtId="0" fontId="10" fillId="64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77" borderId="10" xfId="0" applyFont="1" applyFill="1" applyBorder="1"/>
    <xf numFmtId="0" fontId="10" fillId="78" borderId="10" xfId="0" applyFont="1" applyFill="1" applyBorder="1"/>
    <xf numFmtId="0" fontId="10" fillId="79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1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2" fillId="57" borderId="24" xfId="0" applyFont="1" applyFill="1" applyBorder="1" applyAlignment="1">
      <alignment horizontal="center" vertical="center" wrapText="1"/>
    </xf>
    <xf numFmtId="17" fontId="12" fillId="57" borderId="24" xfId="0" applyNumberFormat="1" applyFont="1" applyFill="1" applyBorder="1" applyAlignment="1">
      <alignment horizontal="center" vertical="center" wrapText="1"/>
    </xf>
    <xf numFmtId="0" fontId="11" fillId="58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8" borderId="80" xfId="0" applyFont="1" applyFill="1" applyBorder="1" applyAlignment="1">
      <alignment horizontal="center" vertical="center" wrapText="1"/>
    </xf>
    <xf numFmtId="0" fontId="12" fillId="58" borderId="101" xfId="0" applyFont="1" applyFill="1" applyBorder="1" applyAlignment="1">
      <alignment horizontal="center" vertical="center" wrapText="1"/>
    </xf>
    <xf numFmtId="0" fontId="12" fillId="58" borderId="82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46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vertical="center" wrapText="1"/>
    </xf>
    <xf numFmtId="17" fontId="12" fillId="58" borderId="52" xfId="0" applyNumberFormat="1" applyFont="1" applyFill="1" applyBorder="1" applyAlignment="1">
      <alignment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0" fontId="12" fillId="58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59" borderId="34" xfId="0" applyFill="1" applyBorder="1"/>
    <xf numFmtId="0" fontId="0" fillId="59" borderId="43" xfId="0" applyFill="1" applyBorder="1"/>
    <xf numFmtId="0" fontId="0" fillId="59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8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87" xfId="0" applyFont="1" applyFill="1" applyBorder="1" applyAlignment="1">
      <alignment horizontal="center" vertical="center" wrapText="1"/>
    </xf>
    <xf numFmtId="0" fontId="12" fillId="58" borderId="42" xfId="0" applyFont="1" applyFill="1" applyBorder="1" applyAlignment="1">
      <alignment horizontal="center" vertical="center" wrapText="1"/>
    </xf>
    <xf numFmtId="0" fontId="12" fillId="58" borderId="55" xfId="0" applyFont="1" applyFill="1" applyBorder="1" applyAlignment="1">
      <alignment horizontal="center" vertical="center" wrapText="1"/>
    </xf>
    <xf numFmtId="0" fontId="12" fillId="58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62" borderId="19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0" borderId="66" xfId="492" applyFont="1" applyFill="1" applyBorder="1"/>
    <xf numFmtId="0" fontId="67" fillId="80" borderId="86" xfId="492" applyFont="1" applyFill="1" applyBorder="1"/>
    <xf numFmtId="0" fontId="67" fillId="80" borderId="67" xfId="492" applyFont="1" applyFill="1" applyBorder="1"/>
    <xf numFmtId="0" fontId="18" fillId="80" borderId="61" xfId="492" applyFill="1" applyBorder="1"/>
    <xf numFmtId="0" fontId="62" fillId="80" borderId="0" xfId="492" applyFont="1" applyFill="1" applyBorder="1" applyAlignment="1"/>
    <xf numFmtId="0" fontId="18" fillId="80" borderId="0" xfId="492" applyFill="1" applyBorder="1"/>
    <xf numFmtId="0" fontId="18" fillId="80" borderId="88" xfId="492" applyFill="1" applyBorder="1"/>
    <xf numFmtId="0" fontId="63" fillId="80" borderId="0" xfId="492" applyFont="1" applyFill="1" applyBorder="1" applyAlignment="1"/>
    <xf numFmtId="0" fontId="65" fillId="80" borderId="0" xfId="492" applyFont="1" applyFill="1" applyBorder="1" applyAlignment="1"/>
    <xf numFmtId="0" fontId="18" fillId="81" borderId="61" xfId="492" applyFont="1" applyFill="1" applyBorder="1"/>
    <xf numFmtId="0" fontId="18" fillId="81" borderId="0" xfId="0" applyFont="1" applyFill="1" applyBorder="1"/>
    <xf numFmtId="0" fontId="18" fillId="81" borderId="0" xfId="492" applyFont="1" applyFill="1" applyBorder="1"/>
    <xf numFmtId="0" fontId="18" fillId="81" borderId="88" xfId="492" applyFont="1" applyFill="1" applyBorder="1"/>
    <xf numFmtId="0" fontId="19" fillId="80" borderId="0" xfId="492" applyFont="1" applyFill="1"/>
    <xf numFmtId="0" fontId="19" fillId="80" borderId="0" xfId="0" applyFont="1" applyFill="1"/>
    <xf numFmtId="0" fontId="71" fillId="82" borderId="0" xfId="843" applyFont="1" applyFill="1" applyAlignment="1"/>
    <xf numFmtId="0" fontId="62" fillId="80" borderId="0" xfId="492" applyFont="1" applyFill="1" applyAlignment="1"/>
    <xf numFmtId="0" fontId="63" fillId="80" borderId="0" xfId="492" applyFont="1" applyFill="1" applyAlignment="1"/>
    <xf numFmtId="0" fontId="64" fillId="80" borderId="0" xfId="492" applyFont="1" applyFill="1" applyAlignment="1"/>
    <xf numFmtId="0" fontId="65" fillId="80" borderId="0" xfId="492" applyFont="1" applyFill="1" applyAlignment="1"/>
    <xf numFmtId="0" fontId="19" fillId="81" borderId="0" xfId="492" applyFont="1" applyFill="1"/>
    <xf numFmtId="0" fontId="73" fillId="81" borderId="0" xfId="492" applyFont="1" applyFill="1"/>
    <xf numFmtId="0" fontId="19" fillId="81" borderId="0" xfId="0" applyFont="1" applyFill="1"/>
    <xf numFmtId="0" fontId="73" fillId="83" borderId="0" xfId="492" applyFont="1" applyFill="1" applyAlignment="1"/>
    <xf numFmtId="0" fontId="72" fillId="83" borderId="0" xfId="492" applyFont="1" applyFill="1" applyAlignment="1"/>
    <xf numFmtId="0" fontId="19" fillId="80" borderId="66" xfId="492" applyFont="1" applyFill="1" applyBorder="1"/>
    <xf numFmtId="0" fontId="19" fillId="80" borderId="86" xfId="492" applyFont="1" applyFill="1" applyBorder="1"/>
    <xf numFmtId="0" fontId="19" fillId="80" borderId="86" xfId="0" applyFont="1" applyFill="1" applyBorder="1"/>
    <xf numFmtId="0" fontId="19" fillId="80" borderId="0" xfId="0" applyFont="1" applyFill="1" applyBorder="1"/>
    <xf numFmtId="0" fontId="19" fillId="80" borderId="61" xfId="492" applyFont="1" applyFill="1" applyBorder="1"/>
    <xf numFmtId="0" fontId="19" fillId="80" borderId="0" xfId="492" applyFont="1" applyFill="1" applyBorder="1"/>
    <xf numFmtId="0" fontId="71" fillId="82" borderId="0" xfId="843" applyFont="1" applyFill="1" applyBorder="1" applyAlignment="1"/>
    <xf numFmtId="0" fontId="64" fillId="80" borderId="0" xfId="492" applyFont="1" applyFill="1" applyBorder="1" applyAlignment="1"/>
    <xf numFmtId="0" fontId="19" fillId="80" borderId="70" xfId="0" applyFont="1" applyFill="1" applyBorder="1"/>
    <xf numFmtId="0" fontId="19" fillId="81" borderId="66" xfId="492" applyFont="1" applyFill="1" applyBorder="1"/>
    <xf numFmtId="0" fontId="73" fillId="81" borderId="86" xfId="492" applyFont="1" applyFill="1" applyBorder="1"/>
    <xf numFmtId="0" fontId="19" fillId="81" borderId="86" xfId="492" applyFont="1" applyFill="1" applyBorder="1"/>
    <xf numFmtId="0" fontId="19" fillId="81" borderId="0" xfId="0" applyFont="1" applyFill="1" applyBorder="1"/>
    <xf numFmtId="0" fontId="19" fillId="81" borderId="61" xfId="492" applyFont="1" applyFill="1" applyBorder="1"/>
    <xf numFmtId="0" fontId="73" fillId="83" borderId="0" xfId="492" applyFont="1" applyFill="1" applyBorder="1" applyAlignment="1"/>
    <xf numFmtId="0" fontId="72" fillId="83" borderId="0" xfId="492" applyFont="1" applyFill="1" applyBorder="1" applyAlignment="1"/>
    <xf numFmtId="0" fontId="19" fillId="81" borderId="0" xfId="492" applyFont="1" applyFill="1" applyBorder="1"/>
    <xf numFmtId="0" fontId="19" fillId="81" borderId="59" xfId="492" applyFont="1" applyFill="1" applyBorder="1"/>
    <xf numFmtId="0" fontId="19" fillId="81" borderId="70" xfId="492" applyFont="1" applyFill="1" applyBorder="1"/>
    <xf numFmtId="0" fontId="19" fillId="81" borderId="70" xfId="0" applyFont="1" applyFill="1" applyBorder="1"/>
    <xf numFmtId="0" fontId="73" fillId="83" borderId="70" xfId="492" applyFont="1" applyFill="1" applyBorder="1" applyAlignment="1"/>
    <xf numFmtId="0" fontId="10" fillId="80" borderId="97" xfId="0" applyFont="1" applyFill="1" applyBorder="1" applyProtection="1">
      <protection locked="0"/>
    </xf>
    <xf numFmtId="0" fontId="10" fillId="80" borderId="86" xfId="0" applyFont="1" applyFill="1" applyBorder="1" applyProtection="1">
      <protection locked="0"/>
    </xf>
    <xf numFmtId="0" fontId="62" fillId="80" borderId="98" xfId="492" applyFont="1" applyFill="1" applyBorder="1" applyAlignment="1"/>
    <xf numFmtId="0" fontId="66" fillId="80" borderId="0" xfId="492" applyFont="1" applyFill="1" applyBorder="1" applyAlignment="1"/>
    <xf numFmtId="0" fontId="66" fillId="80" borderId="98" xfId="0" applyFont="1" applyFill="1" applyBorder="1" applyAlignment="1" applyProtection="1">
      <protection locked="0"/>
    </xf>
    <xf numFmtId="0" fontId="66" fillId="80" borderId="0" xfId="0" applyFont="1" applyFill="1" applyBorder="1" applyAlignment="1" applyProtection="1">
      <protection locked="0"/>
    </xf>
    <xf numFmtId="0" fontId="63" fillId="80" borderId="98" xfId="0" applyFont="1" applyFill="1" applyBorder="1" applyAlignment="1" applyProtection="1">
      <protection locked="0"/>
    </xf>
    <xf numFmtId="0" fontId="78" fillId="80" borderId="0" xfId="0" applyFont="1" applyFill="1" applyBorder="1" applyAlignment="1" applyProtection="1">
      <protection locked="0"/>
    </xf>
    <xf numFmtId="0" fontId="78" fillId="80" borderId="98" xfId="0" applyFont="1" applyFill="1" applyBorder="1" applyAlignment="1" applyProtection="1">
      <protection locked="0"/>
    </xf>
    <xf numFmtId="0" fontId="74" fillId="81" borderId="97" xfId="492" applyFont="1" applyFill="1" applyBorder="1"/>
    <xf numFmtId="0" fontId="10" fillId="81" borderId="86" xfId="492" applyFont="1" applyFill="1" applyBorder="1"/>
    <xf numFmtId="0" fontId="74" fillId="83" borderId="98" xfId="492" applyFont="1" applyFill="1" applyBorder="1" applyAlignment="1"/>
    <xf numFmtId="0" fontId="10" fillId="83" borderId="0" xfId="492" applyFont="1" applyFill="1" applyBorder="1" applyAlignment="1"/>
    <xf numFmtId="0" fontId="74" fillId="83" borderId="63" xfId="492" applyFont="1" applyFill="1" applyBorder="1" applyAlignment="1"/>
    <xf numFmtId="0" fontId="10" fillId="83" borderId="70" xfId="492" applyFont="1" applyFill="1" applyBorder="1" applyAlignment="1"/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0" borderId="67" xfId="0" applyFont="1" applyFill="1" applyBorder="1" applyProtection="1">
      <protection locked="0"/>
    </xf>
    <xf numFmtId="0" fontId="66" fillId="80" borderId="88" xfId="492" applyFont="1" applyFill="1" applyBorder="1" applyAlignment="1"/>
    <xf numFmtId="0" fontId="66" fillId="80" borderId="88" xfId="0" applyFont="1" applyFill="1" applyBorder="1" applyAlignment="1" applyProtection="1">
      <protection locked="0"/>
    </xf>
    <xf numFmtId="0" fontId="78" fillId="80" borderId="88" xfId="0" applyFont="1" applyFill="1" applyBorder="1" applyAlignment="1" applyProtection="1">
      <protection locked="0"/>
    </xf>
    <xf numFmtId="0" fontId="10" fillId="81" borderId="67" xfId="492" applyFont="1" applyFill="1" applyBorder="1"/>
    <xf numFmtId="0" fontId="10" fillId="83" borderId="88" xfId="492" applyFont="1" applyFill="1" applyBorder="1" applyAlignment="1"/>
    <xf numFmtId="0" fontId="10" fillId="83" borderId="60" xfId="492" applyFont="1" applyFill="1" applyBorder="1" applyAlignment="1"/>
    <xf numFmtId="0" fontId="12" fillId="58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0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8" borderId="48" xfId="544" applyFont="1" applyFill="1" applyBorder="1" applyAlignment="1">
      <alignment horizontal="center" vertical="center" wrapText="1"/>
    </xf>
    <xf numFmtId="0" fontId="12" fillId="58" borderId="65" xfId="544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8" borderId="64" xfId="0" applyFont="1" applyFill="1" applyBorder="1" applyAlignment="1">
      <alignment horizontal="center" vertical="center" wrapText="1"/>
    </xf>
    <xf numFmtId="0" fontId="12" fillId="58" borderId="18" xfId="0" applyFont="1" applyFill="1" applyBorder="1" applyAlignment="1">
      <alignment horizontal="center" vertical="center" wrapText="1"/>
    </xf>
    <xf numFmtId="0" fontId="12" fillId="58" borderId="65" xfId="0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2" fillId="58" borderId="66" xfId="0" applyFont="1" applyFill="1" applyBorder="1" applyAlignment="1">
      <alignment horizontal="center" vertical="center" wrapText="1"/>
    </xf>
    <xf numFmtId="0" fontId="12" fillId="58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8" borderId="29" xfId="544" applyNumberFormat="1" applyFont="1" applyFill="1" applyBorder="1" applyAlignment="1">
      <alignment horizontal="center" vertical="center" wrapText="1"/>
    </xf>
    <xf numFmtId="17" fontId="12" fillId="58" borderId="37" xfId="544" applyNumberFormat="1" applyFont="1" applyFill="1" applyBorder="1" applyAlignment="1">
      <alignment horizontal="center" vertical="center" wrapText="1"/>
    </xf>
    <xf numFmtId="17" fontId="12" fillId="58" borderId="30" xfId="544" applyNumberFormat="1" applyFont="1" applyFill="1" applyBorder="1" applyAlignment="1">
      <alignment horizontal="center" vertical="center" wrapText="1"/>
    </xf>
    <xf numFmtId="0" fontId="12" fillId="58" borderId="5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58" borderId="23" xfId="0" applyNumberFormat="1" applyFont="1" applyFill="1" applyBorder="1" applyAlignment="1">
      <alignment horizontal="center" vertical="center" wrapText="1"/>
    </xf>
    <xf numFmtId="1" fontId="12" fillId="58" borderId="52" xfId="0" applyNumberFormat="1" applyFont="1" applyFill="1" applyBorder="1" applyAlignment="1">
      <alignment horizontal="center" vertical="center" wrapText="1"/>
    </xf>
    <xf numFmtId="1" fontId="12" fillId="58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8" borderId="23" xfId="0" applyNumberFormat="1" applyFont="1" applyFill="1" applyBorder="1" applyAlignment="1">
      <alignment horizontal="center" vertical="center" wrapText="1"/>
    </xf>
    <xf numFmtId="0" fontId="12" fillId="58" borderId="52" xfId="0" applyNumberFormat="1" applyFont="1" applyFill="1" applyBorder="1" applyAlignment="1">
      <alignment horizontal="center" vertical="center" wrapText="1"/>
    </xf>
    <xf numFmtId="0" fontId="12" fillId="58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8" borderId="64" xfId="0" applyFont="1" applyFill="1" applyBorder="1" applyAlignment="1">
      <alignment horizontal="center" vertical="center" wrapText="1"/>
    </xf>
    <xf numFmtId="0" fontId="10" fillId="58" borderId="65" xfId="0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7" borderId="23" xfId="0" applyNumberFormat="1" applyFont="1" applyFill="1" applyBorder="1" applyAlignment="1">
      <alignment horizontal="center" vertical="center" wrapText="1"/>
    </xf>
    <xf numFmtId="17" fontId="12" fillId="57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0" borderId="86" xfId="492" applyFont="1" applyFill="1" applyBorder="1" applyAlignment="1">
      <alignment horizontal="center"/>
    </xf>
    <xf numFmtId="0" fontId="19" fillId="80" borderId="67" xfId="492" applyFont="1" applyFill="1" applyBorder="1" applyAlignment="1">
      <alignment horizontal="center"/>
    </xf>
    <xf numFmtId="0" fontId="19" fillId="80" borderId="0" xfId="492" applyFont="1" applyFill="1" applyBorder="1" applyAlignment="1">
      <alignment horizontal="center"/>
    </xf>
    <xf numFmtId="0" fontId="19" fillId="80" borderId="88" xfId="492" applyFont="1" applyFill="1" applyBorder="1" applyAlignment="1">
      <alignment horizontal="center"/>
    </xf>
    <xf numFmtId="0" fontId="19" fillId="80" borderId="70" xfId="492" applyFont="1" applyFill="1" applyBorder="1" applyAlignment="1">
      <alignment horizontal="center"/>
    </xf>
    <xf numFmtId="0" fontId="19" fillId="80" borderId="60" xfId="492" applyFont="1" applyFill="1" applyBorder="1" applyAlignment="1">
      <alignment horizontal="center"/>
    </xf>
    <xf numFmtId="0" fontId="19" fillId="81" borderId="86" xfId="492" applyFont="1" applyFill="1" applyBorder="1" applyAlignment="1">
      <alignment horizontal="center"/>
    </xf>
    <xf numFmtId="0" fontId="19" fillId="81" borderId="67" xfId="492" applyFont="1" applyFill="1" applyBorder="1" applyAlignment="1">
      <alignment horizontal="center"/>
    </xf>
    <xf numFmtId="0" fontId="19" fillId="81" borderId="0" xfId="492" applyFont="1" applyFill="1" applyBorder="1" applyAlignment="1">
      <alignment horizontal="center"/>
    </xf>
    <xf numFmtId="0" fontId="19" fillId="81" borderId="88" xfId="492" applyFont="1" applyFill="1" applyBorder="1" applyAlignment="1">
      <alignment horizontal="center"/>
    </xf>
    <xf numFmtId="0" fontId="19" fillId="81" borderId="70" xfId="492" applyFont="1" applyFill="1" applyBorder="1" applyAlignment="1">
      <alignment horizontal="center"/>
    </xf>
    <xf numFmtId="0" fontId="19" fillId="81" borderId="60" xfId="492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2" fillId="58" borderId="29" xfId="0" applyNumberFormat="1" applyFont="1" applyFill="1" applyBorder="1" applyAlignment="1">
      <alignment horizontal="center" vertical="center" wrapText="1"/>
    </xf>
    <xf numFmtId="1" fontId="12" fillId="58" borderId="37" xfId="0" applyNumberFormat="1" applyFont="1" applyFill="1" applyBorder="1" applyAlignment="1">
      <alignment horizontal="center" vertical="center" wrapText="1"/>
    </xf>
    <xf numFmtId="1" fontId="12" fillId="58" borderId="30" xfId="0" applyNumberFormat="1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7" fontId="12" fillId="58" borderId="30" xfId="0" applyNumberFormat="1" applyFont="1" applyFill="1" applyBorder="1" applyAlignment="1">
      <alignment horizontal="center" vertical="center" wrapText="1"/>
    </xf>
    <xf numFmtId="17" fontId="12" fillId="58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0" fillId="0" borderId="0" xfId="0" applyNumberFormat="1"/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2" fillId="58" borderId="99" xfId="0" applyFont="1" applyFill="1" applyBorder="1" applyAlignment="1">
      <alignment horizontal="center" vertical="center" wrapText="1"/>
    </xf>
    <xf numFmtId="0" fontId="10" fillId="0" borderId="85" xfId="544" applyFont="1" applyFill="1" applyBorder="1" applyAlignment="1">
      <alignment horizontal="center" vertical="center" wrapText="1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66" fillId="80" borderId="81" xfId="0" applyFont="1" applyFill="1" applyBorder="1" applyAlignment="1" applyProtection="1">
      <alignment vertical="center" wrapText="1"/>
      <protection locked="0"/>
    </xf>
    <xf numFmtId="0" fontId="66" fillId="80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10" fillId="56" borderId="10" xfId="0" applyFont="1" applyFill="1" applyBorder="1" applyAlignment="1">
      <alignment horizontal="center"/>
    </xf>
    <xf numFmtId="0" fontId="10" fillId="56" borderId="13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18" fillId="0" borderId="0" xfId="0" applyFont="1"/>
    <xf numFmtId="0" fontId="10" fillId="56" borderId="104" xfId="0" applyFont="1" applyFill="1" applyBorder="1" applyAlignment="1" applyProtection="1">
      <alignment horizontal="center"/>
      <protection locked="0"/>
    </xf>
    <xf numFmtId="0" fontId="10" fillId="84" borderId="10" xfId="0" applyFont="1" applyFill="1" applyBorder="1"/>
    <xf numFmtId="0" fontId="10" fillId="85" borderId="10" xfId="0" applyFont="1" applyFill="1" applyBorder="1"/>
    <xf numFmtId="0" fontId="10" fillId="0" borderId="45" xfId="544" applyFont="1" applyBorder="1" applyAlignment="1">
      <alignment horizontal="center" vertical="center" wrapText="1"/>
    </xf>
    <xf numFmtId="0" fontId="10" fillId="0" borderId="11" xfId="544" applyFont="1" applyBorder="1" applyAlignment="1">
      <alignment horizontal="center" vertical="center" wrapText="1"/>
    </xf>
    <xf numFmtId="0" fontId="10" fillId="0" borderId="21" xfId="544" applyFont="1" applyBorder="1" applyAlignment="1">
      <alignment horizontal="center" vertical="center" wrapText="1"/>
    </xf>
    <xf numFmtId="0" fontId="10" fillId="56" borderId="105" xfId="0" applyFont="1" applyFill="1" applyBorder="1" applyAlignment="1">
      <alignment horizontal="center"/>
    </xf>
    <xf numFmtId="0" fontId="10" fillId="0" borderId="87" xfId="544" applyFont="1" applyBorder="1" applyAlignment="1">
      <alignment horizontal="center" vertical="center" wrapText="1"/>
    </xf>
    <xf numFmtId="0" fontId="10" fillId="0" borderId="40" xfId="544" applyFont="1" applyBorder="1" applyAlignment="1">
      <alignment horizontal="center" vertical="center" wrapText="1"/>
    </xf>
    <xf numFmtId="0" fontId="10" fillId="0" borderId="96" xfId="544" applyFont="1" applyBorder="1" applyAlignment="1">
      <alignment horizontal="center" vertical="center" wrapText="1"/>
    </xf>
    <xf numFmtId="0" fontId="10" fillId="56" borderId="106" xfId="0" applyFont="1" applyFill="1" applyBorder="1" applyAlignment="1">
      <alignment horizontal="center"/>
    </xf>
    <xf numFmtId="0" fontId="10" fillId="0" borderId="104" xfId="544" applyFont="1" applyBorder="1" applyAlignment="1">
      <alignment horizontal="center" vertical="center" wrapText="1"/>
    </xf>
    <xf numFmtId="17" fontId="12" fillId="58" borderId="85" xfId="544" applyNumberFormat="1" applyFont="1" applyFill="1" applyBorder="1" applyAlignment="1">
      <alignment horizontal="center" vertical="center" wrapText="1"/>
    </xf>
    <xf numFmtId="17" fontId="12" fillId="58" borderId="69" xfId="544" applyNumberFormat="1" applyFont="1" applyFill="1" applyBorder="1" applyAlignment="1">
      <alignment horizontal="center" vertical="center" wrapText="1"/>
    </xf>
    <xf numFmtId="0" fontId="10" fillId="0" borderId="107" xfId="544" applyFont="1" applyBorder="1" applyAlignment="1">
      <alignment horizontal="center" vertical="center" wrapText="1"/>
    </xf>
    <xf numFmtId="0" fontId="10" fillId="0" borderId="108" xfId="544" applyFont="1" applyBorder="1" applyAlignment="1">
      <alignment horizontal="center" vertical="center" wrapText="1"/>
    </xf>
    <xf numFmtId="0" fontId="10" fillId="56" borderId="109" xfId="0" applyFont="1" applyFill="1" applyBorder="1" applyAlignment="1">
      <alignment horizontal="center"/>
    </xf>
    <xf numFmtId="0" fontId="10" fillId="56" borderId="110" xfId="0" applyFont="1" applyFill="1" applyBorder="1" applyAlignment="1">
      <alignment horizontal="center"/>
    </xf>
    <xf numFmtId="0" fontId="10" fillId="56" borderId="111" xfId="0" applyFont="1" applyFill="1" applyBorder="1" applyAlignment="1">
      <alignment horizontal="center"/>
    </xf>
    <xf numFmtId="0" fontId="0" fillId="0" borderId="104" xfId="0" applyBorder="1"/>
    <xf numFmtId="0" fontId="10" fillId="0" borderId="104" xfId="544" applyFont="1" applyFill="1" applyBorder="1" applyAlignment="1">
      <alignment horizontal="center" vertical="center" wrapText="1"/>
    </xf>
    <xf numFmtId="0" fontId="11" fillId="56" borderId="105" xfId="0" applyFont="1" applyFill="1" applyBorder="1" applyAlignment="1">
      <alignment horizontal="center"/>
    </xf>
    <xf numFmtId="17" fontId="12" fillId="58" borderId="64" xfId="544" applyNumberFormat="1" applyFont="1" applyFill="1" applyBorder="1" applyAlignment="1">
      <alignment horizontal="center" vertical="center" wrapText="1"/>
    </xf>
    <xf numFmtId="0" fontId="11" fillId="56" borderId="104" xfId="0" applyFont="1" applyFill="1" applyBorder="1" applyAlignment="1">
      <alignment horizontal="center"/>
    </xf>
    <xf numFmtId="0" fontId="10" fillId="0" borderId="107" xfId="544" applyFont="1" applyFill="1" applyBorder="1" applyAlignment="1">
      <alignment horizontal="center" vertical="center" wrapText="1"/>
    </xf>
    <xf numFmtId="0" fontId="10" fillId="0" borderId="108" xfId="544" applyFont="1" applyFill="1" applyBorder="1" applyAlignment="1">
      <alignment horizontal="center" vertical="center" wrapText="1"/>
    </xf>
    <xf numFmtId="0" fontId="11" fillId="56" borderId="109" xfId="0" applyFont="1" applyFill="1" applyBorder="1" applyAlignment="1">
      <alignment horizontal="center"/>
    </xf>
    <xf numFmtId="0" fontId="11" fillId="56" borderId="110" xfId="0" applyFont="1" applyFill="1" applyBorder="1" applyAlignment="1">
      <alignment horizontal="center"/>
    </xf>
    <xf numFmtId="0" fontId="11" fillId="56" borderId="111" xfId="0" applyFont="1" applyFill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104" xfId="0" applyNumberFormat="1" applyFont="1" applyBorder="1" applyAlignment="1">
      <alignment horizontal="center"/>
    </xf>
    <xf numFmtId="0" fontId="11" fillId="56" borderId="108" xfId="0" applyFont="1" applyFill="1" applyBorder="1" applyAlignment="1">
      <alignment horizontal="center"/>
    </xf>
    <xf numFmtId="0" fontId="10" fillId="56" borderId="104" xfId="0" applyNumberFormat="1" applyFont="1" applyFill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10" fillId="56" borderId="104" xfId="0" applyFont="1" applyFill="1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/>
    </xf>
    <xf numFmtId="0" fontId="11" fillId="56" borderId="104" xfId="0" applyFont="1" applyFill="1" applyBorder="1" applyAlignment="1">
      <alignment horizontal="center" vertical="center"/>
    </xf>
    <xf numFmtId="0" fontId="11" fillId="56" borderId="108" xfId="0" applyFont="1" applyFill="1" applyBorder="1" applyAlignment="1">
      <alignment horizontal="center" vertical="center"/>
    </xf>
    <xf numFmtId="0" fontId="10" fillId="56" borderId="104" xfId="0" applyNumberFormat="1" applyFont="1" applyFill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10" fillId="56" borderId="110" xfId="0" applyNumberFormat="1" applyFont="1" applyFill="1" applyBorder="1" applyAlignment="1">
      <alignment horizontal="center"/>
    </xf>
    <xf numFmtId="17" fontId="12" fillId="58" borderId="23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11" fillId="56" borderId="25" xfId="0" applyFont="1" applyFill="1" applyBorder="1" applyAlignment="1">
      <alignment horizontal="center"/>
    </xf>
    <xf numFmtId="0" fontId="11" fillId="56" borderId="112" xfId="0" applyFont="1" applyFill="1" applyBorder="1" applyAlignment="1">
      <alignment horizontal="center"/>
    </xf>
    <xf numFmtId="0" fontId="10" fillId="56" borderId="46" xfId="0" applyFont="1" applyFill="1" applyBorder="1" applyAlignment="1">
      <alignment horizontal="center" vertical="center" wrapText="1"/>
    </xf>
    <xf numFmtId="0" fontId="10" fillId="56" borderId="108" xfId="0" applyFont="1" applyFill="1" applyBorder="1" applyAlignment="1">
      <alignment horizontal="center" vertical="center" wrapText="1"/>
    </xf>
    <xf numFmtId="0" fontId="11" fillId="56" borderId="112" xfId="0" applyFont="1" applyFill="1" applyBorder="1" applyAlignment="1">
      <alignment horizontal="center" vertical="center"/>
    </xf>
    <xf numFmtId="0" fontId="11" fillId="56" borderId="113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83" fillId="56" borderId="0" xfId="0" applyFont="1" applyFill="1" applyBorder="1" applyAlignment="1">
      <alignment horizontal="left" vertical="center" wrapText="1"/>
    </xf>
    <xf numFmtId="0" fontId="10" fillId="0" borderId="105" xfId="0" applyFont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10" fillId="56" borderId="108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0" fontId="10" fillId="0" borderId="11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169" fontId="12" fillId="0" borderId="10" xfId="59809" applyNumberFormat="1" applyFont="1" applyFill="1" applyBorder="1" applyAlignment="1">
      <alignment horizontal="left" vertical="center"/>
    </xf>
    <xf numFmtId="3" fontId="11" fillId="0" borderId="112" xfId="0" applyNumberFormat="1" applyFont="1" applyBorder="1" applyAlignment="1">
      <alignment horizontal="center"/>
    </xf>
    <xf numFmtId="3" fontId="10" fillId="0" borderId="112" xfId="544" applyNumberFormat="1" applyFont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/>
    </xf>
    <xf numFmtId="3" fontId="10" fillId="0" borderId="14" xfId="544" applyNumberFormat="1" applyFont="1" applyBorder="1" applyAlignment="1">
      <alignment horizontal="center" vertical="center"/>
    </xf>
    <xf numFmtId="0" fontId="19" fillId="56" borderId="66" xfId="0" applyFont="1" applyFill="1" applyBorder="1"/>
    <xf numFmtId="0" fontId="19" fillId="56" borderId="86" xfId="0" applyFont="1" applyFill="1" applyBorder="1"/>
    <xf numFmtId="0" fontId="19" fillId="56" borderId="67" xfId="0" applyFont="1" applyFill="1" applyBorder="1"/>
    <xf numFmtId="0" fontId="19" fillId="56" borderId="61" xfId="0" applyFont="1" applyFill="1" applyBorder="1"/>
    <xf numFmtId="0" fontId="19" fillId="56" borderId="88" xfId="0" applyFont="1" applyFill="1" applyBorder="1"/>
    <xf numFmtId="0" fontId="10" fillId="56" borderId="114" xfId="0" applyFont="1" applyFill="1" applyBorder="1" applyAlignment="1">
      <alignment horizontal="center" vertical="center" wrapText="1"/>
    </xf>
    <xf numFmtId="3" fontId="10" fillId="0" borderId="112" xfId="0" applyNumberFormat="1" applyFont="1" applyBorder="1" applyAlignment="1">
      <alignment horizontal="center" vertical="center"/>
    </xf>
    <xf numFmtId="3" fontId="10" fillId="0" borderId="112" xfId="0" applyNumberFormat="1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0" fillId="56" borderId="0" xfId="0" applyNumberFormat="1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2" fillId="58" borderId="97" xfId="0" applyFont="1" applyFill="1" applyBorder="1" applyAlignment="1">
      <alignment horizontal="center" vertical="center" wrapText="1"/>
    </xf>
    <xf numFmtId="0" fontId="79" fillId="0" borderId="87" xfId="59805" applyNumberFormat="1" applyFont="1" applyFill="1" applyBorder="1" applyAlignment="1">
      <alignment horizontal="center"/>
    </xf>
    <xf numFmtId="0" fontId="79" fillId="0" borderId="40" xfId="59805" applyNumberFormat="1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0" fillId="56" borderId="111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56" borderId="110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10" fillId="0" borderId="104" xfId="0" applyFont="1" applyFill="1" applyBorder="1" applyAlignment="1" applyProtection="1">
      <alignment horizontal="center"/>
      <protection locked="0"/>
    </xf>
    <xf numFmtId="169" fontId="12" fillId="0" borderId="104" xfId="465" applyNumberFormat="1" applyFont="1" applyFill="1" applyBorder="1" applyAlignment="1">
      <alignment horizontal="left" vertical="center"/>
    </xf>
    <xf numFmtId="0" fontId="84" fillId="56" borderId="104" xfId="0" applyFont="1" applyFill="1" applyBorder="1" applyAlignment="1" applyProtection="1">
      <alignment horizontal="center"/>
      <protection locked="0"/>
    </xf>
    <xf numFmtId="0" fontId="85" fillId="0" borderId="0" xfId="0" applyFont="1" applyFill="1"/>
    <xf numFmtId="0" fontId="64" fillId="0" borderId="0" xfId="0" applyFont="1"/>
    <xf numFmtId="17" fontId="12" fillId="58" borderId="23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" fontId="12" fillId="58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17" fontId="66" fillId="80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1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2" borderId="45" xfId="0" applyNumberFormat="1" applyFont="1" applyFill="1" applyBorder="1" applyAlignment="1">
      <alignment horizontal="center" vertical="center" wrapText="1"/>
    </xf>
    <xf numFmtId="17" fontId="66" fillId="63" borderId="12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FFCCCC"/>
      <color rgb="FF44546A"/>
      <color rgb="FFBDD7EE"/>
      <color rgb="FFFF99FF"/>
      <color rgb="FF996633"/>
      <color rgb="FFFFFFCC"/>
      <color rgb="FFFFFF99"/>
      <color rgb="FF00FF00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333376</xdr:colOff>
      <xdr:row>0</xdr:row>
      <xdr:rowOff>123826</xdr:rowOff>
    </xdr:from>
    <xdr:to>
      <xdr:col>11</xdr:col>
      <xdr:colOff>47626</xdr:colOff>
      <xdr:row>3</xdr:row>
      <xdr:rowOff>99950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23826"/>
          <a:ext cx="2000250" cy="5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167054</xdr:colOff>
      <xdr:row>1</xdr:row>
      <xdr:rowOff>0</xdr:rowOff>
    </xdr:from>
    <xdr:to>
      <xdr:col>16</xdr:col>
      <xdr:colOff>643304</xdr:colOff>
      <xdr:row>3</xdr:row>
      <xdr:rowOff>140979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054" y="161925"/>
          <a:ext cx="2000250" cy="598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105833</xdr:colOff>
      <xdr:row>0</xdr:row>
      <xdr:rowOff>148166</xdr:rowOff>
    </xdr:from>
    <xdr:to>
      <xdr:col>21</xdr:col>
      <xdr:colOff>582083</xdr:colOff>
      <xdr:row>3</xdr:row>
      <xdr:rowOff>121928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833" y="148166"/>
          <a:ext cx="2000250" cy="5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</xdr:row>
      <xdr:rowOff>38100</xdr:rowOff>
    </xdr:from>
    <xdr:to>
      <xdr:col>21</xdr:col>
      <xdr:colOff>581025</xdr:colOff>
      <xdr:row>4</xdr:row>
      <xdr:rowOff>4454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200025"/>
          <a:ext cx="2000250" cy="5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385134</xdr:colOff>
      <xdr:row>0</xdr:row>
      <xdr:rowOff>149855</xdr:rowOff>
    </xdr:from>
    <xdr:to>
      <xdr:col>19</xdr:col>
      <xdr:colOff>6751</xdr:colOff>
      <xdr:row>4</xdr:row>
      <xdr:rowOff>18798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4167" y="149855"/>
          <a:ext cx="2002867" cy="596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topLeftCell="B1" workbookViewId="0">
      <selection activeCell="C34" sqref="C34"/>
    </sheetView>
  </sheetViews>
  <sheetFormatPr baseColWidth="10" defaultRowHeight="12.75"/>
  <cols>
    <col min="3" max="3" width="29.5703125" customWidth="1"/>
  </cols>
  <sheetData>
    <row r="1" spans="1:12">
      <c r="A1" s="189"/>
      <c r="B1" s="476"/>
      <c r="C1" s="477"/>
      <c r="D1" s="477"/>
      <c r="E1" s="477"/>
      <c r="F1" s="477"/>
      <c r="G1" s="477"/>
      <c r="H1" s="477"/>
      <c r="I1" s="477"/>
      <c r="J1" s="477"/>
      <c r="K1" s="477"/>
      <c r="L1" s="478"/>
    </row>
    <row r="2" spans="1:12" ht="18">
      <c r="A2" s="189"/>
      <c r="B2" s="479"/>
      <c r="C2" s="480" t="s">
        <v>86</v>
      </c>
      <c r="D2" s="481"/>
      <c r="E2" s="481"/>
      <c r="F2" s="481"/>
      <c r="G2" s="481"/>
      <c r="H2" s="481"/>
      <c r="I2" s="481"/>
      <c r="J2" s="481"/>
      <c r="K2" s="481"/>
      <c r="L2" s="482"/>
    </row>
    <row r="3" spans="1:12" ht="18">
      <c r="A3" s="189"/>
      <c r="B3" s="479"/>
      <c r="C3" s="555"/>
      <c r="D3" s="555"/>
      <c r="E3" s="555"/>
      <c r="F3" s="555"/>
      <c r="G3" s="481"/>
      <c r="H3" s="481"/>
      <c r="I3" s="481"/>
      <c r="J3" s="481"/>
      <c r="K3" s="481"/>
      <c r="L3" s="482"/>
    </row>
    <row r="4" spans="1:12" ht="14.25">
      <c r="A4" s="189"/>
      <c r="B4" s="479"/>
      <c r="C4" s="483" t="s">
        <v>83</v>
      </c>
      <c r="D4" s="483"/>
      <c r="E4" s="483"/>
      <c r="F4" s="483"/>
      <c r="G4" s="481"/>
      <c r="H4" s="481"/>
      <c r="I4" s="481"/>
      <c r="J4" s="481"/>
      <c r="K4" s="481"/>
      <c r="L4" s="482"/>
    </row>
    <row r="5" spans="1:12" ht="14.25">
      <c r="A5" s="189"/>
      <c r="B5" s="479"/>
      <c r="C5" s="484" t="s">
        <v>1164</v>
      </c>
      <c r="D5" s="481"/>
      <c r="E5" s="481"/>
      <c r="F5" s="481"/>
      <c r="G5" s="481"/>
      <c r="H5" s="481"/>
      <c r="I5" s="481"/>
      <c r="J5" s="481"/>
      <c r="K5" s="481"/>
      <c r="L5" s="482"/>
    </row>
    <row r="6" spans="1:12">
      <c r="A6" s="189"/>
      <c r="B6" s="485"/>
      <c r="C6" s="486" t="s">
        <v>1138</v>
      </c>
      <c r="D6" s="487"/>
      <c r="E6" s="487"/>
      <c r="F6" s="487"/>
      <c r="G6" s="487"/>
      <c r="H6" s="487"/>
      <c r="I6" s="487"/>
      <c r="J6" s="487"/>
      <c r="K6" s="487"/>
      <c r="L6" s="488"/>
    </row>
    <row r="7" spans="1:12">
      <c r="A7" s="189"/>
      <c r="B7" s="485"/>
      <c r="C7" s="486" t="s">
        <v>1195</v>
      </c>
      <c r="D7" s="486"/>
      <c r="E7" s="486"/>
      <c r="F7" s="486"/>
      <c r="G7" s="487"/>
      <c r="H7" s="487"/>
      <c r="I7" s="487"/>
      <c r="J7" s="487"/>
      <c r="K7" s="487"/>
      <c r="L7" s="488"/>
    </row>
    <row r="8" spans="1:12">
      <c r="A8" s="189"/>
      <c r="B8" s="485"/>
      <c r="C8" s="486" t="s">
        <v>1196</v>
      </c>
      <c r="D8" s="486"/>
      <c r="E8" s="486"/>
      <c r="F8" s="486"/>
      <c r="G8" s="487"/>
      <c r="H8" s="487"/>
      <c r="I8" s="487"/>
      <c r="J8" s="487"/>
      <c r="K8" s="487"/>
      <c r="L8" s="488"/>
    </row>
    <row r="9" spans="1:12">
      <c r="A9" s="18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8"/>
    </row>
    <row r="11" spans="1:12">
      <c r="A11" s="164"/>
      <c r="B11" s="194"/>
      <c r="C11" s="168"/>
      <c r="D11" s="168"/>
      <c r="E11" s="168"/>
      <c r="F11" s="168"/>
      <c r="G11" s="168"/>
      <c r="H11" s="168"/>
      <c r="I11" s="168"/>
      <c r="J11" s="168"/>
      <c r="K11" s="168"/>
      <c r="L11" s="195"/>
    </row>
    <row r="12" spans="1:12">
      <c r="A12" s="164"/>
      <c r="B12" s="196"/>
      <c r="C12" s="169" t="s">
        <v>70</v>
      </c>
      <c r="D12" s="165" t="s">
        <v>71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6"/>
      <c r="C13" s="167"/>
      <c r="D13" s="165" t="s">
        <v>72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6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6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6"/>
      <c r="C16" s="169" t="s">
        <v>73</v>
      </c>
      <c r="D16" s="165" t="s">
        <v>74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6"/>
      <c r="C17" s="167"/>
      <c r="D17" s="165" t="s">
        <v>75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6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6"/>
      <c r="C19" s="169" t="s">
        <v>76</v>
      </c>
      <c r="D19" s="165" t="s">
        <v>77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6"/>
      <c r="C20" s="167"/>
      <c r="D20" s="165" t="s">
        <v>78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6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6"/>
      <c r="C22" s="169" t="s">
        <v>92</v>
      </c>
      <c r="D22" s="165" t="s">
        <v>79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6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6"/>
      <c r="C24" s="169" t="s">
        <v>93</v>
      </c>
      <c r="D24" s="165" t="s">
        <v>80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6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6"/>
      <c r="C26" s="169" t="s">
        <v>94</v>
      </c>
      <c r="D26" s="165" t="s">
        <v>81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6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6"/>
      <c r="C28" s="169" t="s">
        <v>95</v>
      </c>
      <c r="D28" s="165" t="s">
        <v>82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6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6"/>
      <c r="C30" s="197" t="s">
        <v>88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36"/>
  <sheetViews>
    <sheetView showGridLines="0" zoomScaleNormal="100" workbookViewId="0"/>
  </sheetViews>
  <sheetFormatPr baseColWidth="10" defaultRowHeight="12.75"/>
  <cols>
    <col min="4" max="28" width="11.42578125" customWidth="1"/>
    <col min="54" max="58" width="11.42578125" customWidth="1"/>
  </cols>
  <sheetData>
    <row r="1" spans="1:51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</row>
    <row r="2" spans="1:51" ht="18">
      <c r="A2" s="489"/>
      <c r="B2" s="480" t="s">
        <v>86</v>
      </c>
      <c r="C2" s="489"/>
      <c r="D2" s="489"/>
      <c r="E2" s="489"/>
      <c r="F2" s="489"/>
      <c r="G2" s="489"/>
      <c r="H2" s="489"/>
      <c r="I2" s="489"/>
      <c r="J2" s="491" t="s">
        <v>84</v>
      </c>
      <c r="K2" s="489"/>
      <c r="L2" s="489"/>
      <c r="M2" s="489"/>
      <c r="N2" s="489"/>
      <c r="O2" s="489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</row>
    <row r="3" spans="1:51" ht="18">
      <c r="A3" s="489"/>
      <c r="B3" s="492"/>
      <c r="C3" s="492"/>
      <c r="D3" s="492"/>
      <c r="E3" s="492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</row>
    <row r="4" spans="1:51" ht="14.25">
      <c r="A4" s="489"/>
      <c r="B4" s="493" t="s">
        <v>60</v>
      </c>
      <c r="C4" s="494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/>
      <c r="AV4" s="490"/>
      <c r="AW4" s="490"/>
      <c r="AX4" s="490"/>
      <c r="AY4" s="490"/>
    </row>
    <row r="5" spans="1:51" ht="14.25">
      <c r="A5" s="489"/>
      <c r="B5" s="493"/>
      <c r="C5" s="495"/>
      <c r="D5" s="495"/>
      <c r="E5" s="495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</row>
    <row r="6" spans="1:51" ht="14.25">
      <c r="A6" s="496"/>
      <c r="B6" s="497" t="s">
        <v>85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</row>
    <row r="7" spans="1:51" ht="14.25">
      <c r="A7" s="496"/>
      <c r="B7" s="499" t="str">
        <f>Índice!C7</f>
        <v>Fecha de publicación: Julio 2022</v>
      </c>
      <c r="C7" s="500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</row>
    <row r="8" spans="1:51" ht="14.25">
      <c r="A8" s="496"/>
      <c r="B8" s="499" t="str">
        <f>Índice!C8</f>
        <v>Fecha de Corte: Junio 2022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</row>
    <row r="9" spans="1:51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 ht="13.5" thickBot="1">
      <c r="A11" s="15"/>
      <c r="B11" s="592" t="s">
        <v>30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562" t="s">
        <v>37</v>
      </c>
      <c r="C12" s="586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589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+O127</f>
        <v>0</v>
      </c>
      <c r="U13" s="83">
        <v>0</v>
      </c>
      <c r="V13" s="83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589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+O118</f>
        <v>1666</v>
      </c>
      <c r="T14" s="83">
        <f t="shared" ref="T14:T16" si="0">+O128</f>
        <v>1694</v>
      </c>
      <c r="U14" s="83">
        <v>1725</v>
      </c>
      <c r="V14" s="83">
        <v>1826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589"/>
      <c r="C15" s="82" t="s">
        <v>62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 t="shared" ref="S15:S16" si="1">+O119</f>
        <v>723</v>
      </c>
      <c r="T15" s="83">
        <f t="shared" si="0"/>
        <v>732</v>
      </c>
      <c r="U15" s="83">
        <v>994</v>
      </c>
      <c r="V15" s="83">
        <v>1077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589"/>
      <c r="C16" s="82" t="s">
        <v>63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 t="shared" si="1"/>
        <v>24</v>
      </c>
      <c r="T16" s="83">
        <f t="shared" si="0"/>
        <v>376</v>
      </c>
      <c r="U16" s="83">
        <v>672</v>
      </c>
      <c r="V16" s="83">
        <v>780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651" customFormat="1">
      <c r="A17" s="15"/>
      <c r="B17" s="589"/>
      <c r="C17" s="21" t="s">
        <v>68</v>
      </c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61"/>
      <c r="Q17" s="83"/>
      <c r="R17" s="83"/>
      <c r="S17" s="762"/>
      <c r="T17" s="760"/>
      <c r="U17" s="760">
        <v>40</v>
      </c>
      <c r="V17" s="760">
        <v>273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589"/>
      <c r="C18" s="185" t="s">
        <v>6</v>
      </c>
      <c r="D18" s="184">
        <f>SUM(D13:D16)</f>
        <v>40</v>
      </c>
      <c r="E18" s="184">
        <f t="shared" ref="E18:S18" si="2">SUM(E13:E16)</f>
        <v>179</v>
      </c>
      <c r="F18" s="184">
        <f t="shared" si="2"/>
        <v>204</v>
      </c>
      <c r="G18" s="184">
        <f t="shared" si="2"/>
        <v>215</v>
      </c>
      <c r="H18" s="184">
        <f t="shared" si="2"/>
        <v>222</v>
      </c>
      <c r="I18" s="184">
        <f t="shared" si="2"/>
        <v>228</v>
      </c>
      <c r="J18" s="184">
        <f t="shared" si="2"/>
        <v>228</v>
      </c>
      <c r="K18" s="184">
        <f t="shared" si="2"/>
        <v>228</v>
      </c>
      <c r="L18" s="184">
        <f t="shared" si="2"/>
        <v>229</v>
      </c>
      <c r="M18" s="184">
        <f t="shared" si="2"/>
        <v>504</v>
      </c>
      <c r="N18" s="184">
        <f t="shared" si="2"/>
        <v>1044</v>
      </c>
      <c r="O18" s="184">
        <f t="shared" si="2"/>
        <v>1261</v>
      </c>
      <c r="P18" s="184">
        <f t="shared" si="2"/>
        <v>1791</v>
      </c>
      <c r="Q18" s="184">
        <f t="shared" si="2"/>
        <v>2129</v>
      </c>
      <c r="R18" s="184">
        <f t="shared" si="2"/>
        <v>2240</v>
      </c>
      <c r="S18" s="184">
        <f t="shared" si="2"/>
        <v>2413</v>
      </c>
      <c r="T18" s="184">
        <f>SUM(T13:T16)</f>
        <v>2802</v>
      </c>
      <c r="U18" s="184">
        <v>3391</v>
      </c>
      <c r="V18" s="184">
        <v>3683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2.5">
      <c r="A19" s="15"/>
      <c r="B19" s="594"/>
      <c r="C19" s="20" t="s">
        <v>41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8">
        <v>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5" thickBot="1">
      <c r="A20" s="15"/>
      <c r="B20" s="590" t="s">
        <v>1</v>
      </c>
      <c r="C20" s="595"/>
      <c r="D20" s="9">
        <v>30</v>
      </c>
      <c r="E20" s="9">
        <v>30</v>
      </c>
      <c r="F20" s="9">
        <v>30</v>
      </c>
      <c r="G20" s="9">
        <v>30</v>
      </c>
      <c r="H20" s="9">
        <v>30</v>
      </c>
      <c r="I20" s="9">
        <v>30</v>
      </c>
      <c r="J20" s="9">
        <v>30</v>
      </c>
      <c r="K20" s="9">
        <v>20</v>
      </c>
      <c r="L20" s="9">
        <v>40</v>
      </c>
      <c r="M20" s="9">
        <v>110</v>
      </c>
      <c r="N20" s="9">
        <v>110</v>
      </c>
      <c r="O20" s="9">
        <v>110</v>
      </c>
      <c r="P20" s="9">
        <v>110</v>
      </c>
      <c r="Q20" s="136">
        <v>100</v>
      </c>
      <c r="R20" s="136">
        <v>100</v>
      </c>
      <c r="S20" s="136">
        <v>100</v>
      </c>
      <c r="T20" s="136">
        <v>100</v>
      </c>
      <c r="U20" s="136">
        <v>100</v>
      </c>
      <c r="V20" s="136">
        <v>100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3.25" thickBot="1">
      <c r="A22" s="15"/>
      <c r="B22" s="559" t="s">
        <v>31</v>
      </c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1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>
      <c r="A23" s="15"/>
      <c r="B23" s="562" t="s">
        <v>37</v>
      </c>
      <c r="C23" s="586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589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589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589"/>
      <c r="C26" s="20" t="s">
        <v>41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3.5" thickBot="1">
      <c r="A27" s="15"/>
      <c r="B27" s="590" t="s">
        <v>1</v>
      </c>
      <c r="C27" s="591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51" ht="23.25" thickBot="1">
      <c r="A29" s="15"/>
      <c r="B29" s="559" t="s">
        <v>32</v>
      </c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5" thickBot="1">
      <c r="A30" s="15"/>
      <c r="B30" s="562" t="s">
        <v>37</v>
      </c>
      <c r="C30" s="586"/>
      <c r="D30" s="183">
        <v>39448</v>
      </c>
      <c r="E30" s="183">
        <v>39479</v>
      </c>
      <c r="F30" s="183">
        <v>39508</v>
      </c>
      <c r="G30" s="183">
        <v>39539</v>
      </c>
      <c r="H30" s="183">
        <v>39569</v>
      </c>
      <c r="I30" s="183">
        <v>39600</v>
      </c>
      <c r="J30" s="183">
        <v>39630</v>
      </c>
      <c r="K30" s="183">
        <v>39661</v>
      </c>
      <c r="L30" s="183">
        <v>39692</v>
      </c>
      <c r="M30" s="183">
        <v>39722</v>
      </c>
      <c r="N30" s="183">
        <v>39753</v>
      </c>
      <c r="O30" s="183">
        <v>39783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89" t="s">
        <v>7</v>
      </c>
      <c r="C31" s="11" t="s">
        <v>4</v>
      </c>
      <c r="D31" s="10">
        <v>222</v>
      </c>
      <c r="E31" s="10">
        <v>222</v>
      </c>
      <c r="F31" s="10">
        <v>223</v>
      </c>
      <c r="G31" s="10">
        <v>223</v>
      </c>
      <c r="H31" s="10">
        <v>223</v>
      </c>
      <c r="I31" s="10">
        <v>228</v>
      </c>
      <c r="J31" s="10">
        <v>228</v>
      </c>
      <c r="K31" s="10">
        <v>228</v>
      </c>
      <c r="L31" s="10">
        <v>228</v>
      </c>
      <c r="M31" s="10">
        <v>228</v>
      </c>
      <c r="N31" s="10">
        <v>228</v>
      </c>
      <c r="O31" s="10">
        <v>228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589"/>
      <c r="C32" s="185" t="s">
        <v>6</v>
      </c>
      <c r="D32" s="184">
        <v>222</v>
      </c>
      <c r="E32" s="184">
        <v>222</v>
      </c>
      <c r="F32" s="184">
        <v>223</v>
      </c>
      <c r="G32" s="184">
        <v>223</v>
      </c>
      <c r="H32" s="184">
        <v>223</v>
      </c>
      <c r="I32" s="184">
        <v>228</v>
      </c>
      <c r="J32" s="184">
        <v>228</v>
      </c>
      <c r="K32" s="184">
        <v>228</v>
      </c>
      <c r="L32" s="184">
        <v>228</v>
      </c>
      <c r="M32" s="184">
        <v>228</v>
      </c>
      <c r="N32" s="184">
        <v>228</v>
      </c>
      <c r="O32" s="184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22.5">
      <c r="A33" s="15"/>
      <c r="B33" s="589"/>
      <c r="C33" s="20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thickBot="1">
      <c r="A34" s="15"/>
      <c r="B34" s="590" t="s">
        <v>1</v>
      </c>
      <c r="C34" s="591"/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thickBot="1">
      <c r="D35" s="28"/>
      <c r="E35" s="28"/>
      <c r="F35" s="28"/>
    </row>
    <row r="36" spans="1:51" ht="23.25" thickBot="1">
      <c r="A36" s="15"/>
      <c r="B36" s="559" t="s">
        <v>34</v>
      </c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1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thickBot="1">
      <c r="A37" s="15"/>
      <c r="B37" s="562" t="s">
        <v>37</v>
      </c>
      <c r="C37" s="586"/>
      <c r="D37" s="183">
        <v>39814</v>
      </c>
      <c r="E37" s="183">
        <v>39845</v>
      </c>
      <c r="F37" s="183">
        <v>39873</v>
      </c>
      <c r="G37" s="183">
        <v>39904</v>
      </c>
      <c r="H37" s="183">
        <v>39934</v>
      </c>
      <c r="I37" s="183">
        <v>39965</v>
      </c>
      <c r="J37" s="183">
        <v>39995</v>
      </c>
      <c r="K37" s="183">
        <v>40026</v>
      </c>
      <c r="L37" s="183">
        <v>40057</v>
      </c>
      <c r="M37" s="183">
        <v>40087</v>
      </c>
      <c r="N37" s="183">
        <v>40118</v>
      </c>
      <c r="O37" s="183">
        <v>40148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589" t="s">
        <v>7</v>
      </c>
      <c r="C38" s="11" t="s">
        <v>4</v>
      </c>
      <c r="D38" s="10">
        <v>228</v>
      </c>
      <c r="E38" s="10">
        <v>228</v>
      </c>
      <c r="F38" s="10">
        <v>228</v>
      </c>
      <c r="G38" s="10">
        <v>228</v>
      </c>
      <c r="H38" s="10">
        <v>229</v>
      </c>
      <c r="I38" s="10">
        <v>229</v>
      </c>
      <c r="J38" s="10">
        <v>229</v>
      </c>
      <c r="K38" s="10">
        <v>228</v>
      </c>
      <c r="L38" s="10">
        <v>228</v>
      </c>
      <c r="M38" s="10">
        <v>228</v>
      </c>
      <c r="N38" s="10">
        <v>228</v>
      </c>
      <c r="O38" s="10">
        <v>228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89"/>
      <c r="C39" s="185" t="s">
        <v>6</v>
      </c>
      <c r="D39" s="184">
        <v>228</v>
      </c>
      <c r="E39" s="184">
        <v>228</v>
      </c>
      <c r="F39" s="184">
        <v>228</v>
      </c>
      <c r="G39" s="184">
        <v>228</v>
      </c>
      <c r="H39" s="184">
        <v>229</v>
      </c>
      <c r="I39" s="184">
        <v>229</v>
      </c>
      <c r="J39" s="184">
        <v>229</v>
      </c>
      <c r="K39" s="184">
        <v>228</v>
      </c>
      <c r="L39" s="184">
        <v>228</v>
      </c>
      <c r="M39" s="184">
        <v>228</v>
      </c>
      <c r="N39" s="184">
        <v>228</v>
      </c>
      <c r="O39" s="184">
        <v>228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22.5">
      <c r="A40" s="15"/>
      <c r="B40" s="589"/>
      <c r="C40" s="20" t="s">
        <v>41</v>
      </c>
      <c r="D40" s="38">
        <v>3</v>
      </c>
      <c r="E40" s="38">
        <v>3</v>
      </c>
      <c r="F40" s="38">
        <v>3</v>
      </c>
      <c r="G40" s="38">
        <v>3</v>
      </c>
      <c r="H40" s="38">
        <v>3</v>
      </c>
      <c r="I40" s="38">
        <v>3</v>
      </c>
      <c r="J40" s="38">
        <v>3</v>
      </c>
      <c r="K40" s="38">
        <v>3</v>
      </c>
      <c r="L40" s="38">
        <v>3</v>
      </c>
      <c r="M40" s="38">
        <v>3</v>
      </c>
      <c r="N40" s="38">
        <v>3</v>
      </c>
      <c r="O40" s="38"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thickBot="1">
      <c r="A41" s="15"/>
      <c r="B41" s="590" t="s">
        <v>1</v>
      </c>
      <c r="C41" s="591"/>
      <c r="D41" s="9">
        <v>30</v>
      </c>
      <c r="E41" s="9">
        <v>30</v>
      </c>
      <c r="F41" s="9">
        <v>30</v>
      </c>
      <c r="G41" s="9">
        <v>30</v>
      </c>
      <c r="H41" s="9">
        <v>30</v>
      </c>
      <c r="I41" s="9">
        <v>30</v>
      </c>
      <c r="J41" s="9">
        <v>30</v>
      </c>
      <c r="K41" s="9">
        <v>30</v>
      </c>
      <c r="L41" s="9">
        <v>30</v>
      </c>
      <c r="M41" s="9">
        <v>30</v>
      </c>
      <c r="N41" s="9">
        <v>30</v>
      </c>
      <c r="O41" s="9">
        <v>30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thickBot="1">
      <c r="D42" s="28"/>
      <c r="E42" s="28"/>
      <c r="F42" s="28"/>
    </row>
    <row r="43" spans="1:51" ht="23.25" thickBot="1">
      <c r="A43" s="15"/>
      <c r="B43" s="559" t="s">
        <v>43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thickBot="1">
      <c r="A44" s="15"/>
      <c r="B44" s="562" t="s">
        <v>37</v>
      </c>
      <c r="C44" s="586"/>
      <c r="D44" s="183">
        <v>40179</v>
      </c>
      <c r="E44" s="183">
        <v>40210</v>
      </c>
      <c r="F44" s="183">
        <v>40238</v>
      </c>
      <c r="G44" s="183">
        <v>40269</v>
      </c>
      <c r="H44" s="183">
        <v>40299</v>
      </c>
      <c r="I44" s="183">
        <v>40330</v>
      </c>
      <c r="J44" s="183">
        <v>40360</v>
      </c>
      <c r="K44" s="183">
        <v>40391</v>
      </c>
      <c r="L44" s="183">
        <v>40422</v>
      </c>
      <c r="M44" s="183">
        <v>40452</v>
      </c>
      <c r="N44" s="183">
        <v>40483</v>
      </c>
      <c r="O44" s="183">
        <v>40513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589" t="s">
        <v>7</v>
      </c>
      <c r="C45" s="11" t="s">
        <v>4</v>
      </c>
      <c r="D45" s="10">
        <v>228</v>
      </c>
      <c r="E45" s="10">
        <v>228</v>
      </c>
      <c r="F45" s="10">
        <v>228</v>
      </c>
      <c r="G45" s="10">
        <v>228</v>
      </c>
      <c r="H45" s="10">
        <v>228</v>
      </c>
      <c r="I45" s="10">
        <v>227</v>
      </c>
      <c r="J45" s="10">
        <v>227</v>
      </c>
      <c r="K45" s="10">
        <v>227</v>
      </c>
      <c r="L45" s="10">
        <v>227</v>
      </c>
      <c r="M45" s="10">
        <v>227</v>
      </c>
      <c r="N45" s="10">
        <v>227</v>
      </c>
      <c r="O45" s="10">
        <v>228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589"/>
      <c r="C46" s="185" t="s">
        <v>6</v>
      </c>
      <c r="D46" s="184">
        <v>228</v>
      </c>
      <c r="E46" s="184">
        <v>228</v>
      </c>
      <c r="F46" s="184">
        <v>228</v>
      </c>
      <c r="G46" s="184">
        <v>228</v>
      </c>
      <c r="H46" s="184">
        <v>228</v>
      </c>
      <c r="I46" s="184">
        <v>227</v>
      </c>
      <c r="J46" s="184">
        <v>227</v>
      </c>
      <c r="K46" s="184">
        <v>227</v>
      </c>
      <c r="L46" s="184">
        <v>227</v>
      </c>
      <c r="M46" s="184">
        <v>227</v>
      </c>
      <c r="N46" s="184">
        <v>227</v>
      </c>
      <c r="O46" s="184">
        <v>228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2.5">
      <c r="A47" s="15"/>
      <c r="B47" s="589"/>
      <c r="C47" s="20" t="s">
        <v>41</v>
      </c>
      <c r="D47" s="38">
        <v>3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38">
        <v>3</v>
      </c>
      <c r="K47" s="38">
        <v>3</v>
      </c>
      <c r="L47" s="38">
        <v>3</v>
      </c>
      <c r="M47" s="38">
        <v>3</v>
      </c>
      <c r="N47" s="38">
        <v>3</v>
      </c>
      <c r="O47" s="38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thickBot="1">
      <c r="A48" s="15"/>
      <c r="B48" s="590" t="s">
        <v>1</v>
      </c>
      <c r="C48" s="591"/>
      <c r="D48" s="9">
        <v>30</v>
      </c>
      <c r="E48" s="9">
        <v>30</v>
      </c>
      <c r="F48" s="9">
        <v>30</v>
      </c>
      <c r="G48" s="9">
        <v>30</v>
      </c>
      <c r="H48" s="9">
        <v>30</v>
      </c>
      <c r="I48" s="9">
        <v>30</v>
      </c>
      <c r="J48" s="9">
        <v>30</v>
      </c>
      <c r="K48" s="9">
        <v>30</v>
      </c>
      <c r="L48" s="9">
        <v>30</v>
      </c>
      <c r="M48" s="9">
        <v>30</v>
      </c>
      <c r="N48" s="9">
        <v>30</v>
      </c>
      <c r="O48" s="9">
        <v>30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thickBot="1"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51" ht="23.25" thickBot="1">
      <c r="A50" s="15"/>
      <c r="B50" s="559" t="s">
        <v>46</v>
      </c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1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thickBot="1">
      <c r="A51" s="15"/>
      <c r="B51" s="562" t="s">
        <v>37</v>
      </c>
      <c r="C51" s="563"/>
      <c r="D51" s="183">
        <v>40544</v>
      </c>
      <c r="E51" s="183">
        <v>40575</v>
      </c>
      <c r="F51" s="183">
        <v>40603</v>
      </c>
      <c r="G51" s="183">
        <v>40634</v>
      </c>
      <c r="H51" s="183">
        <v>40664</v>
      </c>
      <c r="I51" s="183">
        <v>40695</v>
      </c>
      <c r="J51" s="183">
        <v>40725</v>
      </c>
      <c r="K51" s="183">
        <v>40756</v>
      </c>
      <c r="L51" s="183">
        <v>40787</v>
      </c>
      <c r="M51" s="183">
        <v>40817</v>
      </c>
      <c r="N51" s="183">
        <v>40848</v>
      </c>
      <c r="O51" s="183">
        <v>40878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564" t="s">
        <v>7</v>
      </c>
      <c r="C52" s="11" t="s">
        <v>4</v>
      </c>
      <c r="D52" s="10">
        <v>226</v>
      </c>
      <c r="E52" s="10">
        <v>226</v>
      </c>
      <c r="F52" s="10">
        <v>227</v>
      </c>
      <c r="G52" s="10">
        <v>229</v>
      </c>
      <c r="H52" s="10">
        <v>229</v>
      </c>
      <c r="I52" s="10">
        <v>229</v>
      </c>
      <c r="J52" s="10">
        <v>229</v>
      </c>
      <c r="K52" s="10">
        <v>229</v>
      </c>
      <c r="L52" s="10">
        <v>229</v>
      </c>
      <c r="M52" s="10">
        <v>229</v>
      </c>
      <c r="N52" s="10">
        <v>229</v>
      </c>
      <c r="O52" s="10">
        <v>229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>
      <c r="A53" s="15"/>
      <c r="B53" s="564"/>
      <c r="C53" s="185" t="s">
        <v>6</v>
      </c>
      <c r="D53" s="184">
        <v>226</v>
      </c>
      <c r="E53" s="184">
        <v>226</v>
      </c>
      <c r="F53" s="184">
        <v>227</v>
      </c>
      <c r="G53" s="184">
        <v>229</v>
      </c>
      <c r="H53" s="184">
        <v>229</v>
      </c>
      <c r="I53" s="184">
        <v>229</v>
      </c>
      <c r="J53" s="184">
        <v>229</v>
      </c>
      <c r="K53" s="184">
        <v>229</v>
      </c>
      <c r="L53" s="184">
        <v>229</v>
      </c>
      <c r="M53" s="184">
        <v>229</v>
      </c>
      <c r="N53" s="184">
        <v>229</v>
      </c>
      <c r="O53" s="184">
        <v>229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2.5">
      <c r="A54" s="15"/>
      <c r="B54" s="565"/>
      <c r="C54" s="20" t="s">
        <v>41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thickBot="1">
      <c r="A55" s="15"/>
      <c r="B55" s="596" t="s">
        <v>1</v>
      </c>
      <c r="C55" s="597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40</v>
      </c>
      <c r="J55" s="9">
        <v>40</v>
      </c>
      <c r="K55" s="9">
        <v>40</v>
      </c>
      <c r="L55" s="9">
        <v>40</v>
      </c>
      <c r="M55" s="9">
        <v>40</v>
      </c>
      <c r="N55" s="9">
        <v>40</v>
      </c>
      <c r="O55" s="9">
        <v>40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thickBot="1">
      <c r="B56" s="29"/>
      <c r="C56" s="2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51" ht="23.25" thickBot="1">
      <c r="A57" s="15"/>
      <c r="B57" s="559" t="s">
        <v>49</v>
      </c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1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thickBot="1">
      <c r="A58" s="15"/>
      <c r="B58" s="562" t="s">
        <v>55</v>
      </c>
      <c r="C58" s="563"/>
      <c r="D58" s="183">
        <v>40909</v>
      </c>
      <c r="E58" s="183">
        <v>40940</v>
      </c>
      <c r="F58" s="183">
        <v>40969</v>
      </c>
      <c r="G58" s="183">
        <v>41000</v>
      </c>
      <c r="H58" s="183">
        <v>41030</v>
      </c>
      <c r="I58" s="183">
        <v>41061</v>
      </c>
      <c r="J58" s="183">
        <v>41091</v>
      </c>
      <c r="K58" s="183">
        <v>41122</v>
      </c>
      <c r="L58" s="183">
        <v>41153</v>
      </c>
      <c r="M58" s="183">
        <v>41183</v>
      </c>
      <c r="N58" s="183">
        <v>41214</v>
      </c>
      <c r="O58" s="183">
        <v>41244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564" t="s">
        <v>7</v>
      </c>
      <c r="C59" s="6" t="s">
        <v>4</v>
      </c>
      <c r="D59" s="7">
        <v>226</v>
      </c>
      <c r="E59" s="10">
        <v>226</v>
      </c>
      <c r="F59" s="10">
        <v>227</v>
      </c>
      <c r="G59" s="10">
        <v>229</v>
      </c>
      <c r="H59" s="10">
        <v>229</v>
      </c>
      <c r="I59" s="10">
        <v>229</v>
      </c>
      <c r="J59" s="10">
        <v>229</v>
      </c>
      <c r="K59" s="10">
        <v>229</v>
      </c>
      <c r="L59" s="10">
        <v>229</v>
      </c>
      <c r="M59" s="10">
        <v>229</v>
      </c>
      <c r="N59" s="10">
        <v>229</v>
      </c>
      <c r="O59" s="10">
        <v>229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15"/>
      <c r="B60" s="564"/>
      <c r="C60" s="6" t="s">
        <v>33</v>
      </c>
      <c r="D60" s="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192</v>
      </c>
      <c r="K60" s="10">
        <v>192</v>
      </c>
      <c r="L60" s="10">
        <v>215</v>
      </c>
      <c r="M60" s="10">
        <v>215</v>
      </c>
      <c r="N60" s="10">
        <v>215</v>
      </c>
      <c r="O60" s="10">
        <v>275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15"/>
      <c r="B61" s="564"/>
      <c r="C61" s="24" t="s">
        <v>6</v>
      </c>
      <c r="D61" s="182">
        <f>SUM(D59:D60)</f>
        <v>226</v>
      </c>
      <c r="E61" s="182">
        <f t="shared" ref="E61:O61" si="3">SUM(E59:E60)</f>
        <v>226</v>
      </c>
      <c r="F61" s="182">
        <f t="shared" si="3"/>
        <v>227</v>
      </c>
      <c r="G61" s="182">
        <f t="shared" si="3"/>
        <v>229</v>
      </c>
      <c r="H61" s="182">
        <f t="shared" si="3"/>
        <v>229</v>
      </c>
      <c r="I61" s="182">
        <f t="shared" si="3"/>
        <v>229</v>
      </c>
      <c r="J61" s="182">
        <f t="shared" si="3"/>
        <v>421</v>
      </c>
      <c r="K61" s="182">
        <f t="shared" si="3"/>
        <v>421</v>
      </c>
      <c r="L61" s="182">
        <f t="shared" si="3"/>
        <v>444</v>
      </c>
      <c r="M61" s="182">
        <f t="shared" si="3"/>
        <v>444</v>
      </c>
      <c r="N61" s="182">
        <f t="shared" si="3"/>
        <v>444</v>
      </c>
      <c r="O61" s="182">
        <f t="shared" si="3"/>
        <v>504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2.5">
      <c r="A62" s="15"/>
      <c r="B62" s="565"/>
      <c r="C62" s="23" t="s">
        <v>41</v>
      </c>
      <c r="D62" s="38">
        <v>3</v>
      </c>
      <c r="E62" s="38">
        <v>3</v>
      </c>
      <c r="F62" s="38">
        <v>3</v>
      </c>
      <c r="G62" s="38">
        <v>3</v>
      </c>
      <c r="H62" s="38">
        <v>3</v>
      </c>
      <c r="I62" s="38">
        <v>3</v>
      </c>
      <c r="J62" s="38">
        <v>3</v>
      </c>
      <c r="K62" s="38">
        <v>3</v>
      </c>
      <c r="L62" s="38">
        <v>3</v>
      </c>
      <c r="M62" s="38">
        <v>3</v>
      </c>
      <c r="N62" s="38">
        <v>3</v>
      </c>
      <c r="O62" s="38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3.25" thickBot="1">
      <c r="A63" s="15"/>
      <c r="B63" s="566" t="s">
        <v>1</v>
      </c>
      <c r="C63" s="567"/>
      <c r="D63" s="8">
        <v>40</v>
      </c>
      <c r="E63" s="9">
        <v>40</v>
      </c>
      <c r="F63" s="9">
        <v>40</v>
      </c>
      <c r="G63" s="9">
        <v>40</v>
      </c>
      <c r="H63" s="9">
        <v>40</v>
      </c>
      <c r="I63" s="9">
        <v>40</v>
      </c>
      <c r="J63" s="9">
        <v>40</v>
      </c>
      <c r="K63" s="9">
        <v>40</v>
      </c>
      <c r="L63" s="9">
        <v>40</v>
      </c>
      <c r="M63" s="9">
        <v>40</v>
      </c>
      <c r="N63" s="9">
        <v>40</v>
      </c>
      <c r="O63" s="9">
        <v>110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3.5" thickBot="1">
      <c r="B64" s="29"/>
      <c r="C64" s="2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1" ht="23.25" thickBot="1">
      <c r="A65" s="15"/>
      <c r="B65" s="559" t="s">
        <v>56</v>
      </c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1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3.5" thickBot="1">
      <c r="A66" s="15"/>
      <c r="B66" s="562" t="s">
        <v>55</v>
      </c>
      <c r="C66" s="563"/>
      <c r="D66" s="183">
        <v>41275</v>
      </c>
      <c r="E66" s="183">
        <v>41306</v>
      </c>
      <c r="F66" s="183">
        <v>41334</v>
      </c>
      <c r="G66" s="183">
        <v>41365</v>
      </c>
      <c r="H66" s="183">
        <v>41395</v>
      </c>
      <c r="I66" s="183">
        <v>41426</v>
      </c>
      <c r="J66" s="183">
        <v>41456</v>
      </c>
      <c r="K66" s="183">
        <v>41487</v>
      </c>
      <c r="L66" s="183">
        <v>41518</v>
      </c>
      <c r="M66" s="183">
        <v>41548</v>
      </c>
      <c r="N66" s="183">
        <v>41579</v>
      </c>
      <c r="O66" s="183">
        <v>41609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15"/>
      <c r="B67" s="564" t="s">
        <v>7</v>
      </c>
      <c r="C67" s="6" t="s">
        <v>4</v>
      </c>
      <c r="D67" s="7">
        <v>229</v>
      </c>
      <c r="E67" s="7">
        <v>229</v>
      </c>
      <c r="F67" s="7">
        <v>229</v>
      </c>
      <c r="G67" s="7">
        <v>229</v>
      </c>
      <c r="H67" s="7">
        <v>229</v>
      </c>
      <c r="I67" s="10">
        <v>229</v>
      </c>
      <c r="J67" s="10">
        <v>229</v>
      </c>
      <c r="K67" s="10">
        <v>229</v>
      </c>
      <c r="L67" s="10">
        <v>229</v>
      </c>
      <c r="M67" s="10">
        <v>229</v>
      </c>
      <c r="N67" s="10">
        <v>229</v>
      </c>
      <c r="O67" s="10">
        <v>228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15"/>
      <c r="B68" s="564"/>
      <c r="C68" s="6" t="s">
        <v>33</v>
      </c>
      <c r="D68" s="7">
        <v>331</v>
      </c>
      <c r="E68" s="10">
        <v>367</v>
      </c>
      <c r="F68" s="10">
        <v>388</v>
      </c>
      <c r="G68" s="10">
        <v>457</v>
      </c>
      <c r="H68" s="10">
        <v>466</v>
      </c>
      <c r="I68" s="10">
        <v>501</v>
      </c>
      <c r="J68" s="10">
        <v>574</v>
      </c>
      <c r="K68" s="10">
        <v>647</v>
      </c>
      <c r="L68" s="10">
        <v>647</v>
      </c>
      <c r="M68" s="10">
        <v>680</v>
      </c>
      <c r="N68" s="10">
        <v>684</v>
      </c>
      <c r="O68" s="10">
        <v>750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A69" s="15"/>
      <c r="B69" s="564"/>
      <c r="C69" s="82" t="s">
        <v>62</v>
      </c>
      <c r="D69" s="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</v>
      </c>
      <c r="O69" s="10">
        <v>63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15"/>
      <c r="B70" s="564"/>
      <c r="C70" s="82" t="s">
        <v>63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15"/>
      <c r="B71" s="564"/>
      <c r="C71" s="24" t="s">
        <v>6</v>
      </c>
      <c r="D71" s="182">
        <f>SUM(D67:D70)</f>
        <v>560</v>
      </c>
      <c r="E71" s="182">
        <f t="shared" ref="E71:O71" si="4">SUM(E67:E70)</f>
        <v>596</v>
      </c>
      <c r="F71" s="182">
        <f t="shared" si="4"/>
        <v>617</v>
      </c>
      <c r="G71" s="182">
        <f t="shared" si="4"/>
        <v>686</v>
      </c>
      <c r="H71" s="182">
        <f t="shared" si="4"/>
        <v>695</v>
      </c>
      <c r="I71" s="182">
        <f t="shared" si="4"/>
        <v>730</v>
      </c>
      <c r="J71" s="182">
        <f t="shared" si="4"/>
        <v>803</v>
      </c>
      <c r="K71" s="182">
        <f t="shared" si="4"/>
        <v>876</v>
      </c>
      <c r="L71" s="182">
        <f t="shared" si="4"/>
        <v>876</v>
      </c>
      <c r="M71" s="182">
        <f t="shared" si="4"/>
        <v>909</v>
      </c>
      <c r="N71" s="182">
        <f t="shared" si="4"/>
        <v>932</v>
      </c>
      <c r="O71" s="182">
        <f t="shared" si="4"/>
        <v>1044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2.5">
      <c r="A72" s="15"/>
      <c r="B72" s="565"/>
      <c r="C72" s="23" t="s">
        <v>41</v>
      </c>
      <c r="D72" s="38">
        <v>3</v>
      </c>
      <c r="E72" s="38">
        <v>3</v>
      </c>
      <c r="F72" s="38">
        <v>3</v>
      </c>
      <c r="G72" s="38">
        <v>3</v>
      </c>
      <c r="H72" s="38">
        <v>3</v>
      </c>
      <c r="I72" s="38">
        <v>3</v>
      </c>
      <c r="J72" s="38">
        <v>3</v>
      </c>
      <c r="K72" s="38">
        <v>3</v>
      </c>
      <c r="L72" s="38">
        <v>3</v>
      </c>
      <c r="M72" s="38">
        <v>3</v>
      </c>
      <c r="N72" s="38">
        <v>3</v>
      </c>
      <c r="O72" s="38">
        <v>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3.25" thickBot="1">
      <c r="A73" s="15"/>
      <c r="B73" s="566" t="s">
        <v>1</v>
      </c>
      <c r="C73" s="567"/>
      <c r="D73" s="8">
        <v>110</v>
      </c>
      <c r="E73" s="8">
        <v>110</v>
      </c>
      <c r="F73" s="8">
        <v>110</v>
      </c>
      <c r="G73" s="8">
        <v>110</v>
      </c>
      <c r="H73" s="8">
        <v>110</v>
      </c>
      <c r="I73" s="8">
        <v>110</v>
      </c>
      <c r="J73" s="8">
        <v>110</v>
      </c>
      <c r="K73" s="8">
        <v>110</v>
      </c>
      <c r="L73" s="8">
        <v>110</v>
      </c>
      <c r="M73" s="8">
        <v>110</v>
      </c>
      <c r="N73" s="8">
        <v>110</v>
      </c>
      <c r="O73" s="8">
        <v>110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3.5" thickBot="1">
      <c r="B74" s="29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1" ht="23.25" thickBot="1">
      <c r="A75" s="15"/>
      <c r="B75" s="559" t="s">
        <v>64</v>
      </c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1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3.5" thickBot="1">
      <c r="A76" s="15"/>
      <c r="B76" s="562" t="s">
        <v>55</v>
      </c>
      <c r="C76" s="563"/>
      <c r="D76" s="183">
        <v>41640</v>
      </c>
      <c r="E76" s="183">
        <v>41671</v>
      </c>
      <c r="F76" s="183">
        <v>41699</v>
      </c>
      <c r="G76" s="183">
        <v>41730</v>
      </c>
      <c r="H76" s="183">
        <v>41760</v>
      </c>
      <c r="I76" s="183">
        <v>41791</v>
      </c>
      <c r="J76" s="183">
        <v>41821</v>
      </c>
      <c r="K76" s="183">
        <v>41852</v>
      </c>
      <c r="L76" s="183">
        <v>41883</v>
      </c>
      <c r="M76" s="183">
        <v>41913</v>
      </c>
      <c r="N76" s="183">
        <v>41944</v>
      </c>
      <c r="O76" s="183">
        <v>41974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64" t="s">
        <v>7</v>
      </c>
      <c r="C77" s="6" t="s">
        <v>4</v>
      </c>
      <c r="D77" s="83">
        <v>228</v>
      </c>
      <c r="E77" s="91">
        <v>228</v>
      </c>
      <c r="F77" s="91">
        <v>228</v>
      </c>
      <c r="G77" s="91">
        <v>228</v>
      </c>
      <c r="H77" s="119">
        <v>193</v>
      </c>
      <c r="I77" s="91">
        <v>189</v>
      </c>
      <c r="J77" s="91">
        <v>187</v>
      </c>
      <c r="K77" s="91">
        <v>177</v>
      </c>
      <c r="L77" s="83">
        <v>177</v>
      </c>
      <c r="M77" s="83">
        <v>26</v>
      </c>
      <c r="N77" s="83">
        <v>26</v>
      </c>
      <c r="O77" s="83">
        <v>26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>
      <c r="A78" s="15"/>
      <c r="B78" s="564"/>
      <c r="C78" s="6" t="s">
        <v>33</v>
      </c>
      <c r="D78" s="83">
        <v>806</v>
      </c>
      <c r="E78" s="91">
        <v>839</v>
      </c>
      <c r="F78" s="91">
        <v>839</v>
      </c>
      <c r="G78" s="91">
        <v>853</v>
      </c>
      <c r="H78" s="119">
        <v>923</v>
      </c>
      <c r="I78" s="91">
        <v>923</v>
      </c>
      <c r="J78" s="91">
        <v>923</v>
      </c>
      <c r="K78" s="91">
        <v>1019</v>
      </c>
      <c r="L78" s="83">
        <v>1022</v>
      </c>
      <c r="M78" s="83">
        <v>1087</v>
      </c>
      <c r="N78" s="83">
        <v>1119</v>
      </c>
      <c r="O78" s="83">
        <v>1119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>
      <c r="A79" s="15"/>
      <c r="B79" s="564"/>
      <c r="C79" s="82" t="s">
        <v>62</v>
      </c>
      <c r="D79" s="83">
        <v>63</v>
      </c>
      <c r="E79" s="91">
        <v>113</v>
      </c>
      <c r="F79" s="91">
        <v>113</v>
      </c>
      <c r="G79" s="91">
        <v>113</v>
      </c>
      <c r="H79" s="119">
        <v>113</v>
      </c>
      <c r="I79" s="91">
        <v>113</v>
      </c>
      <c r="J79" s="91">
        <v>113</v>
      </c>
      <c r="K79" s="91">
        <v>113</v>
      </c>
      <c r="L79" s="83">
        <v>113</v>
      </c>
      <c r="M79" s="83">
        <v>113</v>
      </c>
      <c r="N79" s="83">
        <v>113</v>
      </c>
      <c r="O79" s="83">
        <v>113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A80" s="15"/>
      <c r="B80" s="564"/>
      <c r="C80" s="82" t="s">
        <v>63</v>
      </c>
      <c r="D80" s="84">
        <v>3</v>
      </c>
      <c r="E80" s="92">
        <v>3</v>
      </c>
      <c r="F80" s="92">
        <v>3</v>
      </c>
      <c r="G80" s="92">
        <v>3</v>
      </c>
      <c r="H80" s="120">
        <v>3</v>
      </c>
      <c r="I80" s="92">
        <v>3</v>
      </c>
      <c r="J80" s="92">
        <v>3</v>
      </c>
      <c r="K80" s="92">
        <v>3</v>
      </c>
      <c r="L80" s="84">
        <v>3</v>
      </c>
      <c r="M80" s="84">
        <v>3</v>
      </c>
      <c r="N80" s="84">
        <v>3</v>
      </c>
      <c r="O80" s="84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>
      <c r="A81" s="15"/>
      <c r="B81" s="564"/>
      <c r="C81" s="24" t="s">
        <v>6</v>
      </c>
      <c r="D81" s="182">
        <f>SUM(D77:D80)</f>
        <v>1100</v>
      </c>
      <c r="E81" s="182">
        <f t="shared" ref="E81:O81" si="5">SUM(E77:E80)</f>
        <v>1183</v>
      </c>
      <c r="F81" s="182">
        <f t="shared" si="5"/>
        <v>1183</v>
      </c>
      <c r="G81" s="182">
        <f t="shared" si="5"/>
        <v>1197</v>
      </c>
      <c r="H81" s="182">
        <f t="shared" si="5"/>
        <v>1232</v>
      </c>
      <c r="I81" s="182">
        <f t="shared" si="5"/>
        <v>1228</v>
      </c>
      <c r="J81" s="182">
        <f t="shared" si="5"/>
        <v>1226</v>
      </c>
      <c r="K81" s="182">
        <f t="shared" si="5"/>
        <v>1312</v>
      </c>
      <c r="L81" s="182">
        <f t="shared" si="5"/>
        <v>1315</v>
      </c>
      <c r="M81" s="182">
        <f t="shared" si="5"/>
        <v>1229</v>
      </c>
      <c r="N81" s="182">
        <f t="shared" si="5"/>
        <v>1261</v>
      </c>
      <c r="O81" s="182">
        <f t="shared" si="5"/>
        <v>1261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2.5">
      <c r="A82" s="15"/>
      <c r="B82" s="565"/>
      <c r="C82" s="23" t="s">
        <v>41</v>
      </c>
      <c r="D82" s="38">
        <v>3</v>
      </c>
      <c r="E82" s="102">
        <v>3</v>
      </c>
      <c r="F82" s="102">
        <v>3</v>
      </c>
      <c r="G82" s="102">
        <v>3</v>
      </c>
      <c r="H82" s="121">
        <v>3</v>
      </c>
      <c r="I82" s="102">
        <v>3</v>
      </c>
      <c r="J82" s="102">
        <v>3</v>
      </c>
      <c r="K82" s="102">
        <v>3</v>
      </c>
      <c r="L82" s="128">
        <v>3</v>
      </c>
      <c r="M82" s="128">
        <v>3</v>
      </c>
      <c r="N82" s="128">
        <v>3</v>
      </c>
      <c r="O82" s="128">
        <v>3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3.25" thickBot="1">
      <c r="A83" s="15"/>
      <c r="B83" s="566" t="s">
        <v>1</v>
      </c>
      <c r="C83" s="567"/>
      <c r="D83" s="8">
        <v>110</v>
      </c>
      <c r="E83" s="103">
        <v>110</v>
      </c>
      <c r="F83" s="103">
        <v>110</v>
      </c>
      <c r="G83" s="103">
        <v>110</v>
      </c>
      <c r="H83" s="122">
        <v>110</v>
      </c>
      <c r="I83" s="103">
        <v>110</v>
      </c>
      <c r="J83" s="103">
        <v>110</v>
      </c>
      <c r="K83" s="103">
        <v>110</v>
      </c>
      <c r="L83" s="136">
        <v>110</v>
      </c>
      <c r="M83" s="136">
        <v>110</v>
      </c>
      <c r="N83" s="136">
        <v>110</v>
      </c>
      <c r="O83" s="136">
        <v>110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3.5" thickBot="1">
      <c r="B84" s="336"/>
      <c r="C84" s="336"/>
      <c r="D84" s="16"/>
      <c r="E84" s="337"/>
      <c r="F84" s="337"/>
      <c r="G84" s="337"/>
      <c r="H84" s="338"/>
      <c r="I84" s="337"/>
      <c r="J84" s="337"/>
      <c r="K84" s="337"/>
      <c r="L84" s="339"/>
      <c r="M84" s="339"/>
      <c r="N84" s="339"/>
      <c r="O84" s="339"/>
    </row>
    <row r="85" spans="1:51" ht="23.25" thickBot="1">
      <c r="A85" s="15"/>
      <c r="B85" s="559" t="s">
        <v>67</v>
      </c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1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3.5" thickBot="1">
      <c r="A86" s="15"/>
      <c r="B86" s="562" t="s">
        <v>55</v>
      </c>
      <c r="C86" s="563"/>
      <c r="D86" s="183">
        <v>42005</v>
      </c>
      <c r="E86" s="183">
        <v>42036</v>
      </c>
      <c r="F86" s="183">
        <v>42064</v>
      </c>
      <c r="G86" s="183">
        <v>42095</v>
      </c>
      <c r="H86" s="183">
        <v>42125</v>
      </c>
      <c r="I86" s="183">
        <v>42156</v>
      </c>
      <c r="J86" s="183">
        <v>42186</v>
      </c>
      <c r="K86" s="183">
        <v>42217</v>
      </c>
      <c r="L86" s="183">
        <v>42248</v>
      </c>
      <c r="M86" s="183">
        <v>42278</v>
      </c>
      <c r="N86" s="183">
        <v>42309</v>
      </c>
      <c r="O86" s="183">
        <v>42339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64" t="s">
        <v>7</v>
      </c>
      <c r="C87" s="6" t="s">
        <v>4</v>
      </c>
      <c r="D87" s="83">
        <v>0</v>
      </c>
      <c r="E87" s="83">
        <v>0</v>
      </c>
      <c r="F87" s="91">
        <v>0</v>
      </c>
      <c r="G87" s="91">
        <v>0</v>
      </c>
      <c r="H87" s="119">
        <v>0</v>
      </c>
      <c r="I87" s="91">
        <v>0</v>
      </c>
      <c r="J87" s="91">
        <v>0</v>
      </c>
      <c r="K87" s="91">
        <v>0</v>
      </c>
      <c r="L87" s="83">
        <v>0</v>
      </c>
      <c r="M87" s="83">
        <v>0</v>
      </c>
      <c r="N87" s="83">
        <v>0</v>
      </c>
      <c r="O87" s="83">
        <v>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64"/>
      <c r="C88" s="6" t="s">
        <v>33</v>
      </c>
      <c r="D88" s="83">
        <v>1111</v>
      </c>
      <c r="E88" s="83">
        <v>1174</v>
      </c>
      <c r="F88" s="91">
        <v>1174</v>
      </c>
      <c r="G88" s="91">
        <v>1176</v>
      </c>
      <c r="H88" s="119">
        <v>1192</v>
      </c>
      <c r="I88" s="91">
        <v>1192</v>
      </c>
      <c r="J88" s="91">
        <v>1215</v>
      </c>
      <c r="K88" s="91">
        <v>1226</v>
      </c>
      <c r="L88" s="83">
        <v>1237</v>
      </c>
      <c r="M88" s="83">
        <v>1285</v>
      </c>
      <c r="N88" s="83">
        <v>1285</v>
      </c>
      <c r="O88" s="83">
        <v>1319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>
      <c r="A89" s="15"/>
      <c r="B89" s="564"/>
      <c r="C89" s="82" t="s">
        <v>62</v>
      </c>
      <c r="D89" s="83">
        <v>113</v>
      </c>
      <c r="E89" s="83">
        <v>113</v>
      </c>
      <c r="F89" s="91">
        <v>113</v>
      </c>
      <c r="G89" s="91">
        <v>113</v>
      </c>
      <c r="H89" s="119">
        <v>113</v>
      </c>
      <c r="I89" s="91">
        <v>119</v>
      </c>
      <c r="J89" s="91">
        <v>119</v>
      </c>
      <c r="K89" s="91">
        <v>119</v>
      </c>
      <c r="L89" s="83">
        <v>419</v>
      </c>
      <c r="M89" s="83">
        <v>457</v>
      </c>
      <c r="N89" s="83">
        <v>458</v>
      </c>
      <c r="O89" s="83">
        <v>464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>
      <c r="A90" s="15"/>
      <c r="B90" s="564"/>
      <c r="C90" s="82" t="s">
        <v>63</v>
      </c>
      <c r="D90" s="84">
        <v>3</v>
      </c>
      <c r="E90" s="84">
        <v>3</v>
      </c>
      <c r="F90" s="92">
        <v>3</v>
      </c>
      <c r="G90" s="92">
        <v>4</v>
      </c>
      <c r="H90" s="120">
        <v>4</v>
      </c>
      <c r="I90" s="92">
        <v>6</v>
      </c>
      <c r="J90" s="92">
        <v>6</v>
      </c>
      <c r="K90" s="92">
        <v>6</v>
      </c>
      <c r="L90" s="84">
        <v>10</v>
      </c>
      <c r="M90" s="84">
        <v>14</v>
      </c>
      <c r="N90" s="84">
        <v>8</v>
      </c>
      <c r="O90" s="84">
        <v>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A91" s="15"/>
      <c r="B91" s="564"/>
      <c r="C91" s="24" t="s">
        <v>6</v>
      </c>
      <c r="D91" s="182">
        <f>SUM(D87:D90)</f>
        <v>1227</v>
      </c>
      <c r="E91" s="182">
        <f t="shared" ref="E91:O91" si="6">SUM(E87:E90)</f>
        <v>1290</v>
      </c>
      <c r="F91" s="182">
        <f t="shared" si="6"/>
        <v>1290</v>
      </c>
      <c r="G91" s="182">
        <f t="shared" si="6"/>
        <v>1293</v>
      </c>
      <c r="H91" s="182">
        <f t="shared" si="6"/>
        <v>1309</v>
      </c>
      <c r="I91" s="182">
        <f t="shared" si="6"/>
        <v>1317</v>
      </c>
      <c r="J91" s="182">
        <f t="shared" si="6"/>
        <v>1340</v>
      </c>
      <c r="K91" s="182">
        <f t="shared" si="6"/>
        <v>1351</v>
      </c>
      <c r="L91" s="182">
        <f t="shared" si="6"/>
        <v>1666</v>
      </c>
      <c r="M91" s="182">
        <f t="shared" si="6"/>
        <v>1756</v>
      </c>
      <c r="N91" s="182">
        <f t="shared" si="6"/>
        <v>1751</v>
      </c>
      <c r="O91" s="182">
        <f t="shared" si="6"/>
        <v>1791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2.5">
      <c r="A92" s="15"/>
      <c r="B92" s="565"/>
      <c r="C92" s="23" t="s">
        <v>41</v>
      </c>
      <c r="D92" s="38">
        <v>3</v>
      </c>
      <c r="E92" s="38">
        <v>3</v>
      </c>
      <c r="F92" s="102">
        <v>3</v>
      </c>
      <c r="G92" s="102">
        <v>3</v>
      </c>
      <c r="H92" s="121">
        <v>3</v>
      </c>
      <c r="I92" s="102">
        <v>3</v>
      </c>
      <c r="J92" s="102">
        <v>3</v>
      </c>
      <c r="K92" s="102">
        <v>3</v>
      </c>
      <c r="L92" s="102">
        <v>3</v>
      </c>
      <c r="M92" s="102">
        <v>3</v>
      </c>
      <c r="N92" s="128">
        <v>3</v>
      </c>
      <c r="O92" s="128">
        <v>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3.25" thickBot="1">
      <c r="A93" s="15"/>
      <c r="B93" s="566" t="s">
        <v>1</v>
      </c>
      <c r="C93" s="567"/>
      <c r="D93" s="8">
        <v>110</v>
      </c>
      <c r="E93" s="8">
        <v>110</v>
      </c>
      <c r="F93" s="103">
        <v>100</v>
      </c>
      <c r="G93" s="103">
        <v>100</v>
      </c>
      <c r="H93" s="122">
        <v>100</v>
      </c>
      <c r="I93" s="103">
        <v>100</v>
      </c>
      <c r="J93" s="103">
        <v>100</v>
      </c>
      <c r="K93" s="103">
        <v>100</v>
      </c>
      <c r="L93" s="103">
        <v>100</v>
      </c>
      <c r="M93" s="103">
        <v>100</v>
      </c>
      <c r="N93" s="136">
        <v>100</v>
      </c>
      <c r="O93" s="136">
        <v>100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thickBot="1">
      <c r="B94" s="336"/>
      <c r="C94" s="336"/>
      <c r="D94" s="16"/>
      <c r="E94" s="337"/>
      <c r="F94" s="337"/>
      <c r="G94" s="337"/>
      <c r="H94" s="338"/>
      <c r="I94" s="337"/>
      <c r="J94" s="337"/>
      <c r="K94" s="337"/>
      <c r="L94" s="339"/>
      <c r="M94" s="339"/>
      <c r="N94" s="339"/>
      <c r="O94" s="339"/>
    </row>
    <row r="95" spans="1:51" ht="23.25" thickBot="1">
      <c r="A95" s="15"/>
      <c r="B95" s="559" t="s">
        <v>87</v>
      </c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1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3.5" thickBot="1">
      <c r="A96" s="15"/>
      <c r="B96" s="562" t="s">
        <v>55</v>
      </c>
      <c r="C96" s="563"/>
      <c r="D96" s="183">
        <v>42370</v>
      </c>
      <c r="E96" s="183">
        <v>42401</v>
      </c>
      <c r="F96" s="183">
        <v>42430</v>
      </c>
      <c r="G96" s="183">
        <v>42461</v>
      </c>
      <c r="H96" s="183">
        <v>42491</v>
      </c>
      <c r="I96" s="183">
        <v>42522</v>
      </c>
      <c r="J96" s="183">
        <v>42552</v>
      </c>
      <c r="K96" s="183">
        <v>42583</v>
      </c>
      <c r="L96" s="183">
        <v>42614</v>
      </c>
      <c r="M96" s="183">
        <v>42644</v>
      </c>
      <c r="N96" s="183">
        <v>42675</v>
      </c>
      <c r="O96" s="183">
        <v>42705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64" t="s">
        <v>7</v>
      </c>
      <c r="C97" s="6" t="s">
        <v>4</v>
      </c>
      <c r="D97" s="83">
        <v>0</v>
      </c>
      <c r="E97" s="83">
        <v>0</v>
      </c>
      <c r="F97" s="91">
        <v>0</v>
      </c>
      <c r="G97" s="91">
        <v>0</v>
      </c>
      <c r="H97" s="119">
        <v>0</v>
      </c>
      <c r="I97" s="91">
        <v>0</v>
      </c>
      <c r="J97" s="91">
        <v>0</v>
      </c>
      <c r="K97" s="91">
        <v>0</v>
      </c>
      <c r="L97" s="83">
        <v>0</v>
      </c>
      <c r="M97" s="83">
        <v>0</v>
      </c>
      <c r="N97" s="83">
        <v>0</v>
      </c>
      <c r="O97" s="83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64"/>
      <c r="C98" s="6" t="s">
        <v>33</v>
      </c>
      <c r="D98" s="83">
        <v>1324</v>
      </c>
      <c r="E98" s="83">
        <v>1328</v>
      </c>
      <c r="F98" s="91">
        <v>1341</v>
      </c>
      <c r="G98" s="91">
        <v>1332</v>
      </c>
      <c r="H98" s="119">
        <v>1393</v>
      </c>
      <c r="I98" s="91">
        <v>1406</v>
      </c>
      <c r="J98" s="91">
        <v>1408</v>
      </c>
      <c r="K98" s="91">
        <v>1410</v>
      </c>
      <c r="L98" s="83">
        <v>1411</v>
      </c>
      <c r="M98" s="83">
        <v>1415</v>
      </c>
      <c r="N98" s="83">
        <v>1425</v>
      </c>
      <c r="O98" s="83">
        <v>1435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64"/>
      <c r="C99" s="82" t="s">
        <v>62</v>
      </c>
      <c r="D99" s="83">
        <v>495</v>
      </c>
      <c r="E99" s="83">
        <v>513</v>
      </c>
      <c r="F99" s="91">
        <v>572</v>
      </c>
      <c r="G99" s="91">
        <v>576</v>
      </c>
      <c r="H99" s="119">
        <v>577</v>
      </c>
      <c r="I99" s="91">
        <v>589</v>
      </c>
      <c r="J99" s="91">
        <v>633</v>
      </c>
      <c r="K99" s="91">
        <v>648</v>
      </c>
      <c r="L99" s="83">
        <v>665</v>
      </c>
      <c r="M99" s="83">
        <v>668</v>
      </c>
      <c r="N99" s="83">
        <v>685</v>
      </c>
      <c r="O99" s="83">
        <v>685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>
      <c r="A100" s="15"/>
      <c r="B100" s="564"/>
      <c r="C100" s="82" t="s">
        <v>63</v>
      </c>
      <c r="D100" s="84">
        <v>8</v>
      </c>
      <c r="E100" s="84">
        <v>8</v>
      </c>
      <c r="F100" s="92">
        <v>5</v>
      </c>
      <c r="G100" s="92">
        <v>5</v>
      </c>
      <c r="H100" s="120">
        <v>5</v>
      </c>
      <c r="I100" s="92">
        <v>5</v>
      </c>
      <c r="J100" s="92">
        <v>5</v>
      </c>
      <c r="K100" s="92">
        <v>10</v>
      </c>
      <c r="L100" s="84">
        <v>10</v>
      </c>
      <c r="M100" s="84">
        <v>9</v>
      </c>
      <c r="N100" s="84">
        <v>9</v>
      </c>
      <c r="O100" s="84">
        <v>9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>
      <c r="A101" s="15"/>
      <c r="B101" s="564"/>
      <c r="C101" s="24" t="s">
        <v>6</v>
      </c>
      <c r="D101" s="182">
        <f>SUM(D97:D100)</f>
        <v>1827</v>
      </c>
      <c r="E101" s="182">
        <f t="shared" ref="E101:O101" si="7">SUM(E97:E100)</f>
        <v>1849</v>
      </c>
      <c r="F101" s="182">
        <f t="shared" si="7"/>
        <v>1918</v>
      </c>
      <c r="G101" s="182">
        <f t="shared" si="7"/>
        <v>1913</v>
      </c>
      <c r="H101" s="182">
        <f t="shared" si="7"/>
        <v>1975</v>
      </c>
      <c r="I101" s="182">
        <f t="shared" si="7"/>
        <v>2000</v>
      </c>
      <c r="J101" s="182">
        <f t="shared" si="7"/>
        <v>2046</v>
      </c>
      <c r="K101" s="182">
        <f t="shared" si="7"/>
        <v>2068</v>
      </c>
      <c r="L101" s="182">
        <f t="shared" si="7"/>
        <v>2086</v>
      </c>
      <c r="M101" s="182">
        <f t="shared" si="7"/>
        <v>2092</v>
      </c>
      <c r="N101" s="182">
        <f t="shared" si="7"/>
        <v>2119</v>
      </c>
      <c r="O101" s="182">
        <f t="shared" si="7"/>
        <v>2129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2.5">
      <c r="A102" s="15"/>
      <c r="B102" s="565"/>
      <c r="C102" s="23" t="s">
        <v>41</v>
      </c>
      <c r="D102" s="38">
        <v>3</v>
      </c>
      <c r="E102" s="38">
        <v>3</v>
      </c>
      <c r="F102" s="102">
        <v>3</v>
      </c>
      <c r="G102" s="102">
        <v>3</v>
      </c>
      <c r="H102" s="121">
        <v>3</v>
      </c>
      <c r="I102" s="102">
        <v>3</v>
      </c>
      <c r="J102" s="102">
        <v>3</v>
      </c>
      <c r="K102" s="102">
        <v>3</v>
      </c>
      <c r="L102" s="102">
        <v>3</v>
      </c>
      <c r="M102" s="102">
        <v>3</v>
      </c>
      <c r="N102" s="128">
        <v>3</v>
      </c>
      <c r="O102" s="128">
        <v>3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3.25" thickBot="1">
      <c r="A103" s="15"/>
      <c r="B103" s="566" t="s">
        <v>1</v>
      </c>
      <c r="C103" s="567"/>
      <c r="D103" s="190">
        <v>100</v>
      </c>
      <c r="E103" s="190">
        <v>100</v>
      </c>
      <c r="F103" s="103">
        <v>100</v>
      </c>
      <c r="G103" s="103">
        <v>100</v>
      </c>
      <c r="H103" s="122">
        <v>100</v>
      </c>
      <c r="I103" s="103">
        <v>100</v>
      </c>
      <c r="J103" s="103">
        <v>100</v>
      </c>
      <c r="K103" s="103">
        <v>100</v>
      </c>
      <c r="L103" s="103">
        <v>100</v>
      </c>
      <c r="M103" s="103">
        <v>100</v>
      </c>
      <c r="N103" s="136">
        <v>100</v>
      </c>
      <c r="O103" s="136">
        <v>100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3.5" thickBot="1">
      <c r="B104" s="340"/>
      <c r="C104" s="341"/>
      <c r="D104" s="342"/>
      <c r="E104" s="342"/>
      <c r="F104" s="343"/>
      <c r="G104" s="343"/>
      <c r="H104" s="344"/>
      <c r="I104" s="343"/>
      <c r="J104" s="343"/>
      <c r="K104" s="343"/>
      <c r="L104" s="343"/>
      <c r="M104" s="343"/>
      <c r="N104" s="345"/>
      <c r="O104" s="346"/>
    </row>
    <row r="105" spans="1:51" ht="23.25" thickBot="1">
      <c r="A105" s="15"/>
      <c r="B105" s="559" t="s">
        <v>1130</v>
      </c>
      <c r="C105" s="560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  <c r="N105" s="560"/>
      <c r="O105" s="561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79" t="s">
        <v>55</v>
      </c>
      <c r="C106" s="580"/>
      <c r="D106" s="283">
        <v>42736</v>
      </c>
      <c r="E106" s="293">
        <v>42767</v>
      </c>
      <c r="F106" s="283">
        <v>42795</v>
      </c>
      <c r="G106" s="283">
        <v>42826</v>
      </c>
      <c r="H106" s="283">
        <v>42856</v>
      </c>
      <c r="I106" s="283">
        <v>42887</v>
      </c>
      <c r="J106" s="283">
        <v>42917</v>
      </c>
      <c r="K106" s="283">
        <v>42948</v>
      </c>
      <c r="L106" s="283">
        <v>42979</v>
      </c>
      <c r="M106" s="283">
        <v>43009</v>
      </c>
      <c r="N106" s="283">
        <v>43040</v>
      </c>
      <c r="O106" s="283">
        <v>43070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64" t="s">
        <v>7</v>
      </c>
      <c r="C107" s="311" t="s">
        <v>4</v>
      </c>
      <c r="D107" s="284">
        <v>0</v>
      </c>
      <c r="E107" s="291">
        <v>0</v>
      </c>
      <c r="F107" s="285">
        <v>0</v>
      </c>
      <c r="G107" s="285">
        <v>0</v>
      </c>
      <c r="H107" s="286">
        <v>0</v>
      </c>
      <c r="I107" s="285">
        <v>0</v>
      </c>
      <c r="J107" s="285">
        <v>0</v>
      </c>
      <c r="K107" s="285">
        <v>0</v>
      </c>
      <c r="L107" s="285">
        <v>0</v>
      </c>
      <c r="M107" s="285">
        <v>0</v>
      </c>
      <c r="N107" s="287">
        <v>0</v>
      </c>
      <c r="O107" s="287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64"/>
      <c r="C108" s="311" t="s">
        <v>33</v>
      </c>
      <c r="D108" s="284">
        <v>1456</v>
      </c>
      <c r="E108" s="291">
        <v>1458</v>
      </c>
      <c r="F108" s="285">
        <v>1444</v>
      </c>
      <c r="G108" s="285">
        <v>1447</v>
      </c>
      <c r="H108" s="286">
        <v>1447</v>
      </c>
      <c r="I108" s="285">
        <v>1466</v>
      </c>
      <c r="J108" s="285">
        <v>1466</v>
      </c>
      <c r="K108" s="285">
        <v>1507</v>
      </c>
      <c r="L108" s="285">
        <v>1507</v>
      </c>
      <c r="M108" s="285">
        <v>1512</v>
      </c>
      <c r="N108" s="287">
        <v>1512</v>
      </c>
      <c r="O108" s="287">
        <v>1517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64"/>
      <c r="C109" s="248" t="s">
        <v>62</v>
      </c>
      <c r="D109" s="284">
        <v>690</v>
      </c>
      <c r="E109" s="291">
        <v>690</v>
      </c>
      <c r="F109" s="284">
        <v>689</v>
      </c>
      <c r="G109" s="285">
        <v>693</v>
      </c>
      <c r="H109" s="286">
        <v>693</v>
      </c>
      <c r="I109" s="285">
        <v>700</v>
      </c>
      <c r="J109" s="285">
        <v>700</v>
      </c>
      <c r="K109" s="285">
        <v>705</v>
      </c>
      <c r="L109" s="285">
        <v>707</v>
      </c>
      <c r="M109" s="285">
        <v>707</v>
      </c>
      <c r="N109" s="287">
        <v>707</v>
      </c>
      <c r="O109" s="287">
        <v>707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64"/>
      <c r="C110" s="248" t="s">
        <v>63</v>
      </c>
      <c r="D110" s="284">
        <v>9</v>
      </c>
      <c r="E110" s="291">
        <v>9</v>
      </c>
      <c r="F110" s="285">
        <v>15</v>
      </c>
      <c r="G110" s="285">
        <v>15</v>
      </c>
      <c r="H110" s="286">
        <v>15</v>
      </c>
      <c r="I110" s="285">
        <v>15</v>
      </c>
      <c r="J110" s="285">
        <v>15</v>
      </c>
      <c r="K110" s="285">
        <v>15</v>
      </c>
      <c r="L110" s="285">
        <v>15</v>
      </c>
      <c r="M110" s="285">
        <v>15</v>
      </c>
      <c r="N110" s="287">
        <v>15</v>
      </c>
      <c r="O110" s="287">
        <v>16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>
      <c r="A111" s="15"/>
      <c r="B111" s="564"/>
      <c r="C111" s="347" t="s">
        <v>6</v>
      </c>
      <c r="D111" s="350">
        <f>SUM(D107:D110)</f>
        <v>2155</v>
      </c>
      <c r="E111" s="350">
        <f t="shared" ref="E111:O111" si="8">SUM(E107:E110)</f>
        <v>2157</v>
      </c>
      <c r="F111" s="350">
        <f t="shared" si="8"/>
        <v>2148</v>
      </c>
      <c r="G111" s="350">
        <f t="shared" si="8"/>
        <v>2155</v>
      </c>
      <c r="H111" s="350">
        <f t="shared" si="8"/>
        <v>2155</v>
      </c>
      <c r="I111" s="350">
        <f t="shared" si="8"/>
        <v>2181</v>
      </c>
      <c r="J111" s="350">
        <f t="shared" si="8"/>
        <v>2181</v>
      </c>
      <c r="K111" s="350">
        <f t="shared" si="8"/>
        <v>2227</v>
      </c>
      <c r="L111" s="350">
        <f t="shared" si="8"/>
        <v>2229</v>
      </c>
      <c r="M111" s="350">
        <f t="shared" si="8"/>
        <v>2234</v>
      </c>
      <c r="N111" s="350">
        <f t="shared" si="8"/>
        <v>2234</v>
      </c>
      <c r="O111" s="350">
        <f t="shared" si="8"/>
        <v>2240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65"/>
      <c r="C112" s="347" t="s">
        <v>41</v>
      </c>
      <c r="D112" s="284">
        <v>3</v>
      </c>
      <c r="E112" s="291">
        <v>3</v>
      </c>
      <c r="F112" s="285">
        <v>3</v>
      </c>
      <c r="G112" s="285">
        <v>3</v>
      </c>
      <c r="H112" s="286">
        <v>3</v>
      </c>
      <c r="I112" s="285">
        <v>3</v>
      </c>
      <c r="J112" s="285">
        <v>3</v>
      </c>
      <c r="K112" s="285">
        <v>3</v>
      </c>
      <c r="L112" s="285">
        <v>3</v>
      </c>
      <c r="M112" s="285">
        <v>3</v>
      </c>
      <c r="N112" s="287">
        <v>3</v>
      </c>
      <c r="O112" s="287">
        <v>3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3.25" thickBot="1">
      <c r="A113" s="15"/>
      <c r="B113" s="581" t="s">
        <v>1</v>
      </c>
      <c r="C113" s="582"/>
      <c r="D113" s="9">
        <v>100</v>
      </c>
      <c r="E113" s="292">
        <v>100</v>
      </c>
      <c r="F113" s="288">
        <v>100</v>
      </c>
      <c r="G113" s="288">
        <v>100</v>
      </c>
      <c r="H113" s="289">
        <v>100</v>
      </c>
      <c r="I113" s="288">
        <v>100</v>
      </c>
      <c r="J113" s="288">
        <v>100</v>
      </c>
      <c r="K113" s="288">
        <v>100</v>
      </c>
      <c r="L113" s="288">
        <v>100</v>
      </c>
      <c r="M113" s="288">
        <v>100</v>
      </c>
      <c r="N113" s="290">
        <v>100</v>
      </c>
      <c r="O113" s="290">
        <v>100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3.5" thickBot="1">
      <c r="B114" s="336"/>
      <c r="C114" s="336"/>
      <c r="D114" s="16"/>
      <c r="E114" s="16"/>
      <c r="F114" s="337"/>
      <c r="G114" s="337"/>
      <c r="H114" s="338"/>
      <c r="I114" s="337"/>
      <c r="J114" s="337"/>
      <c r="K114" s="337"/>
      <c r="L114" s="337"/>
      <c r="M114" s="337"/>
      <c r="N114" s="339"/>
      <c r="O114" s="339"/>
    </row>
    <row r="115" spans="1:51" ht="23.25" thickBot="1">
      <c r="A115" s="15"/>
      <c r="B115" s="559" t="s">
        <v>1140</v>
      </c>
      <c r="C115" s="560"/>
      <c r="D115" s="560"/>
      <c r="E115" s="560"/>
      <c r="F115" s="560"/>
      <c r="G115" s="560"/>
      <c r="H115" s="560"/>
      <c r="I115" s="560"/>
      <c r="J115" s="560"/>
      <c r="K115" s="560"/>
      <c r="L115" s="560"/>
      <c r="M115" s="560"/>
      <c r="N115" s="560"/>
      <c r="O115" s="561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3.5" thickBot="1">
      <c r="A116" s="15"/>
      <c r="B116" s="562" t="s">
        <v>55</v>
      </c>
      <c r="C116" s="563"/>
      <c r="D116" s="183">
        <v>43101</v>
      </c>
      <c r="E116" s="183">
        <v>43132</v>
      </c>
      <c r="F116" s="183">
        <v>43160</v>
      </c>
      <c r="G116" s="183">
        <v>43191</v>
      </c>
      <c r="H116" s="183">
        <v>43221</v>
      </c>
      <c r="I116" s="183">
        <v>43252</v>
      </c>
      <c r="J116" s="183">
        <v>43282</v>
      </c>
      <c r="K116" s="183">
        <v>43313</v>
      </c>
      <c r="L116" s="183">
        <v>43344</v>
      </c>
      <c r="M116" s="183">
        <v>43374</v>
      </c>
      <c r="N116" s="183">
        <v>43405</v>
      </c>
      <c r="O116" s="183">
        <v>43435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64" t="s">
        <v>7</v>
      </c>
      <c r="C117" s="6" t="s">
        <v>4</v>
      </c>
      <c r="D117" s="83">
        <v>0</v>
      </c>
      <c r="E117" s="83">
        <v>0</v>
      </c>
      <c r="F117" s="234">
        <v>0</v>
      </c>
      <c r="G117" s="234">
        <v>0</v>
      </c>
      <c r="H117" s="260">
        <v>0</v>
      </c>
      <c r="I117" s="260">
        <v>0</v>
      </c>
      <c r="J117" s="91">
        <v>0</v>
      </c>
      <c r="K117" s="91">
        <v>0</v>
      </c>
      <c r="L117" s="91">
        <v>0</v>
      </c>
      <c r="M117" s="83">
        <v>0</v>
      </c>
      <c r="N117" s="83">
        <v>0</v>
      </c>
      <c r="O117" s="278"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64"/>
      <c r="C118" s="82" t="s">
        <v>66</v>
      </c>
      <c r="D118" s="83">
        <v>1517</v>
      </c>
      <c r="E118" s="83">
        <v>1551</v>
      </c>
      <c r="F118" s="234">
        <v>1551</v>
      </c>
      <c r="G118" s="234">
        <v>1624</v>
      </c>
      <c r="H118" s="260">
        <v>1633</v>
      </c>
      <c r="I118" s="260">
        <v>1633</v>
      </c>
      <c r="J118" s="256">
        <v>1653</v>
      </c>
      <c r="K118" s="91">
        <v>1653</v>
      </c>
      <c r="L118" s="91">
        <v>1661</v>
      </c>
      <c r="M118" s="83">
        <v>1659</v>
      </c>
      <c r="N118" s="83">
        <v>1666</v>
      </c>
      <c r="O118" s="278">
        <v>1666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64"/>
      <c r="C119" s="82" t="s">
        <v>1134</v>
      </c>
      <c r="D119" s="83">
        <v>707</v>
      </c>
      <c r="E119" s="83">
        <v>707</v>
      </c>
      <c r="F119" s="234">
        <v>707</v>
      </c>
      <c r="G119" s="234">
        <v>724</v>
      </c>
      <c r="H119" s="260">
        <v>727</v>
      </c>
      <c r="I119" s="260">
        <v>727</v>
      </c>
      <c r="J119" s="91">
        <v>727</v>
      </c>
      <c r="K119" s="91">
        <v>727</v>
      </c>
      <c r="L119" s="256">
        <v>724</v>
      </c>
      <c r="M119" s="83">
        <v>723</v>
      </c>
      <c r="N119" s="83">
        <v>723</v>
      </c>
      <c r="O119" s="278">
        <v>723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64"/>
      <c r="C120" s="82" t="s">
        <v>63</v>
      </c>
      <c r="D120" s="84">
        <v>16</v>
      </c>
      <c r="E120" s="84">
        <v>16</v>
      </c>
      <c r="F120" s="258">
        <v>16</v>
      </c>
      <c r="G120" s="258">
        <v>16</v>
      </c>
      <c r="H120" s="259">
        <v>16</v>
      </c>
      <c r="I120" s="259">
        <v>16</v>
      </c>
      <c r="J120" s="92">
        <v>16</v>
      </c>
      <c r="K120" s="92">
        <v>16</v>
      </c>
      <c r="L120" s="92">
        <v>16</v>
      </c>
      <c r="M120" s="84">
        <v>24</v>
      </c>
      <c r="N120" s="84">
        <v>24</v>
      </c>
      <c r="O120" s="257">
        <v>24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>
      <c r="A121" s="15"/>
      <c r="B121" s="564"/>
      <c r="C121" s="24" t="s">
        <v>6</v>
      </c>
      <c r="D121" s="182">
        <f t="shared" ref="D121:O121" si="9">SUM(D117:D120)</f>
        <v>2240</v>
      </c>
      <c r="E121" s="182">
        <f t="shared" si="9"/>
        <v>2274</v>
      </c>
      <c r="F121" s="182">
        <f t="shared" si="9"/>
        <v>2274</v>
      </c>
      <c r="G121" s="182">
        <f t="shared" si="9"/>
        <v>2364</v>
      </c>
      <c r="H121" s="182">
        <f t="shared" si="9"/>
        <v>2376</v>
      </c>
      <c r="I121" s="182">
        <f t="shared" si="9"/>
        <v>2376</v>
      </c>
      <c r="J121" s="182">
        <f t="shared" si="9"/>
        <v>2396</v>
      </c>
      <c r="K121" s="182">
        <f t="shared" si="9"/>
        <v>2396</v>
      </c>
      <c r="L121" s="182">
        <f t="shared" si="9"/>
        <v>2401</v>
      </c>
      <c r="M121" s="182">
        <f t="shared" si="9"/>
        <v>2406</v>
      </c>
      <c r="N121" s="182">
        <f t="shared" si="9"/>
        <v>2413</v>
      </c>
      <c r="O121" s="182">
        <f t="shared" si="9"/>
        <v>2413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565"/>
      <c r="C122" s="23" t="s">
        <v>41</v>
      </c>
      <c r="D122" s="38">
        <v>3</v>
      </c>
      <c r="E122" s="38">
        <v>3</v>
      </c>
      <c r="F122" s="102">
        <v>3</v>
      </c>
      <c r="G122" s="102">
        <v>3</v>
      </c>
      <c r="H122" s="121">
        <v>3</v>
      </c>
      <c r="I122" s="121">
        <v>3</v>
      </c>
      <c r="J122" s="102">
        <v>3</v>
      </c>
      <c r="K122" s="102">
        <v>3</v>
      </c>
      <c r="L122" s="102">
        <v>3</v>
      </c>
      <c r="M122" s="102">
        <v>3</v>
      </c>
      <c r="N122" s="102">
        <v>3</v>
      </c>
      <c r="O122" s="102">
        <v>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3.25" thickBot="1">
      <c r="A123" s="15"/>
      <c r="B123" s="566" t="s">
        <v>1</v>
      </c>
      <c r="C123" s="567"/>
      <c r="D123" s="238">
        <v>100</v>
      </c>
      <c r="E123" s="238">
        <v>100</v>
      </c>
      <c r="F123" s="103">
        <v>100</v>
      </c>
      <c r="G123" s="103">
        <v>100</v>
      </c>
      <c r="H123" s="122">
        <v>100</v>
      </c>
      <c r="I123" s="122">
        <v>100</v>
      </c>
      <c r="J123" s="103">
        <v>100</v>
      </c>
      <c r="K123" s="103">
        <v>100</v>
      </c>
      <c r="L123" s="103">
        <v>100</v>
      </c>
      <c r="M123" s="103">
        <v>100</v>
      </c>
      <c r="N123" s="103">
        <v>100</v>
      </c>
      <c r="O123" s="103">
        <v>100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3.5" thickBot="1">
      <c r="A124" s="15"/>
      <c r="B124" s="336"/>
      <c r="C124" s="336"/>
      <c r="D124" s="16"/>
      <c r="E124" s="16"/>
      <c r="F124" s="337"/>
      <c r="G124" s="337"/>
      <c r="H124" s="338"/>
      <c r="I124" s="338"/>
      <c r="J124" s="337"/>
      <c r="K124" s="337"/>
      <c r="L124" s="337"/>
      <c r="M124" s="337"/>
      <c r="N124" s="337"/>
      <c r="O124" s="337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3.25" thickBot="1">
      <c r="A125" s="15"/>
      <c r="B125" s="559" t="s">
        <v>1165</v>
      </c>
      <c r="C125" s="560"/>
      <c r="D125" s="560"/>
      <c r="E125" s="560"/>
      <c r="F125" s="560"/>
      <c r="G125" s="560"/>
      <c r="H125" s="560"/>
      <c r="I125" s="560"/>
      <c r="J125" s="560"/>
      <c r="K125" s="560"/>
      <c r="L125" s="560"/>
      <c r="M125" s="560"/>
      <c r="N125" s="560"/>
      <c r="O125" s="561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3.5" thickBot="1">
      <c r="A126" s="15"/>
      <c r="B126" s="562" t="s">
        <v>55</v>
      </c>
      <c r="C126" s="563"/>
      <c r="D126" s="183">
        <v>43466</v>
      </c>
      <c r="E126" s="183">
        <v>43497</v>
      </c>
      <c r="F126" s="183">
        <v>43525</v>
      </c>
      <c r="G126" s="183">
        <v>43556</v>
      </c>
      <c r="H126" s="183">
        <v>43586</v>
      </c>
      <c r="I126" s="183">
        <v>43617</v>
      </c>
      <c r="J126" s="183">
        <v>43647</v>
      </c>
      <c r="K126" s="183">
        <v>43678</v>
      </c>
      <c r="L126" s="183">
        <v>43709</v>
      </c>
      <c r="M126" s="183">
        <v>43739</v>
      </c>
      <c r="N126" s="183">
        <v>43770</v>
      </c>
      <c r="O126" s="183">
        <v>43800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64" t="s">
        <v>7</v>
      </c>
      <c r="C127" s="6" t="s">
        <v>4</v>
      </c>
      <c r="D127" s="83">
        <v>0</v>
      </c>
      <c r="E127" s="83">
        <v>0</v>
      </c>
      <c r="F127" s="234">
        <v>0</v>
      </c>
      <c r="G127" s="234">
        <v>0</v>
      </c>
      <c r="H127" s="260">
        <v>0</v>
      </c>
      <c r="I127" s="260">
        <v>0</v>
      </c>
      <c r="J127" s="91">
        <v>0</v>
      </c>
      <c r="K127" s="91">
        <v>0</v>
      </c>
      <c r="L127" s="91">
        <v>0</v>
      </c>
      <c r="M127" s="83">
        <v>0</v>
      </c>
      <c r="N127" s="83">
        <v>0</v>
      </c>
      <c r="O127" s="278"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64"/>
      <c r="C128" s="82" t="s">
        <v>66</v>
      </c>
      <c r="D128" s="83">
        <v>1666</v>
      </c>
      <c r="E128" s="83">
        <v>1669</v>
      </c>
      <c r="F128" s="234">
        <v>1669</v>
      </c>
      <c r="G128" s="234">
        <v>1694</v>
      </c>
      <c r="H128" s="260">
        <v>1694</v>
      </c>
      <c r="I128" s="260">
        <v>1694</v>
      </c>
      <c r="J128" s="260">
        <v>1694</v>
      </c>
      <c r="K128" s="260">
        <v>1694</v>
      </c>
      <c r="L128" s="260">
        <v>1694</v>
      </c>
      <c r="M128" s="260">
        <v>1694</v>
      </c>
      <c r="N128" s="83">
        <v>1694</v>
      </c>
      <c r="O128" s="278">
        <v>1694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64"/>
      <c r="C129" s="82" t="s">
        <v>1134</v>
      </c>
      <c r="D129" s="83">
        <v>726</v>
      </c>
      <c r="E129" s="83">
        <v>726</v>
      </c>
      <c r="F129" s="234">
        <v>726</v>
      </c>
      <c r="G129" s="234">
        <v>726</v>
      </c>
      <c r="H129" s="260">
        <v>726</v>
      </c>
      <c r="I129" s="260">
        <v>726</v>
      </c>
      <c r="J129" s="260">
        <v>726</v>
      </c>
      <c r="K129" s="260">
        <v>732</v>
      </c>
      <c r="L129" s="260">
        <v>732</v>
      </c>
      <c r="M129" s="260">
        <v>732</v>
      </c>
      <c r="N129" s="83">
        <v>732</v>
      </c>
      <c r="O129" s="278">
        <v>732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64"/>
      <c r="C130" s="82" t="s">
        <v>63</v>
      </c>
      <c r="D130" s="84">
        <v>115</v>
      </c>
      <c r="E130" s="84">
        <v>115</v>
      </c>
      <c r="F130" s="258">
        <v>115</v>
      </c>
      <c r="G130" s="258">
        <v>270</v>
      </c>
      <c r="H130" s="259">
        <v>270</v>
      </c>
      <c r="I130" s="259">
        <v>270</v>
      </c>
      <c r="J130" s="259">
        <v>350</v>
      </c>
      <c r="K130" s="259">
        <v>376</v>
      </c>
      <c r="L130" s="259">
        <v>376</v>
      </c>
      <c r="M130" s="259">
        <v>376</v>
      </c>
      <c r="N130" s="84">
        <v>376</v>
      </c>
      <c r="O130" s="257">
        <v>376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>
      <c r="A131" s="15"/>
      <c r="B131" s="564"/>
      <c r="C131" s="24" t="s">
        <v>6</v>
      </c>
      <c r="D131" s="182">
        <f t="shared" ref="D131:O131" si="10">SUM(D127:D130)</f>
        <v>2507</v>
      </c>
      <c r="E131" s="182">
        <f t="shared" si="10"/>
        <v>2510</v>
      </c>
      <c r="F131" s="182">
        <f t="shared" si="10"/>
        <v>2510</v>
      </c>
      <c r="G131" s="182">
        <f t="shared" si="10"/>
        <v>2690</v>
      </c>
      <c r="H131" s="182">
        <f t="shared" si="10"/>
        <v>2690</v>
      </c>
      <c r="I131" s="182">
        <f t="shared" si="10"/>
        <v>2690</v>
      </c>
      <c r="J131" s="182">
        <f t="shared" si="10"/>
        <v>2770</v>
      </c>
      <c r="K131" s="182">
        <f t="shared" si="10"/>
        <v>2802</v>
      </c>
      <c r="L131" s="182">
        <f t="shared" si="10"/>
        <v>2802</v>
      </c>
      <c r="M131" s="182">
        <f t="shared" si="10"/>
        <v>2802</v>
      </c>
      <c r="N131" s="182">
        <f>SUM(N127:N130)</f>
        <v>2802</v>
      </c>
      <c r="O131" s="182">
        <f t="shared" si="10"/>
        <v>2802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65"/>
      <c r="C132" s="23" t="s">
        <v>41</v>
      </c>
      <c r="D132" s="38">
        <v>3</v>
      </c>
      <c r="E132" s="38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3.25" thickBot="1">
      <c r="A133" s="15"/>
      <c r="B133" s="566" t="s">
        <v>1</v>
      </c>
      <c r="C133" s="567"/>
      <c r="D133" s="467">
        <v>100</v>
      </c>
      <c r="E133" s="467">
        <v>100</v>
      </c>
      <c r="F133" s="103">
        <v>100</v>
      </c>
      <c r="G133" s="103">
        <v>100</v>
      </c>
      <c r="H133" s="122">
        <v>100</v>
      </c>
      <c r="I133" s="122">
        <v>100</v>
      </c>
      <c r="J133" s="103">
        <v>100</v>
      </c>
      <c r="K133" s="103">
        <v>100</v>
      </c>
      <c r="L133" s="103">
        <v>100</v>
      </c>
      <c r="M133" s="103">
        <v>100</v>
      </c>
      <c r="N133" s="103">
        <v>100</v>
      </c>
      <c r="O133" s="103">
        <v>100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3.5" thickBot="1">
      <c r="A134" s="15"/>
      <c r="B134" s="336"/>
      <c r="C134" s="336"/>
      <c r="D134" s="16"/>
      <c r="E134" s="16"/>
      <c r="F134" s="337"/>
      <c r="G134" s="337"/>
      <c r="H134" s="338"/>
      <c r="I134" s="338"/>
      <c r="J134" s="337"/>
      <c r="K134" s="337"/>
      <c r="L134" s="337"/>
      <c r="M134" s="337"/>
      <c r="N134" s="337"/>
      <c r="O134" s="337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3.25" thickBot="1">
      <c r="A135" s="15"/>
      <c r="B135" s="559" t="s">
        <v>1167</v>
      </c>
      <c r="C135" s="560"/>
      <c r="D135" s="560"/>
      <c r="E135" s="560"/>
      <c r="F135" s="560"/>
      <c r="G135" s="560"/>
      <c r="H135" s="560"/>
      <c r="I135" s="560"/>
      <c r="J135" s="560"/>
      <c r="K135" s="560"/>
      <c r="L135" s="560"/>
      <c r="M135" s="560"/>
      <c r="N135" s="560"/>
      <c r="O135" s="561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3.5" thickBot="1">
      <c r="A136" s="15"/>
      <c r="B136" s="562" t="s">
        <v>55</v>
      </c>
      <c r="C136" s="563"/>
      <c r="D136" s="183">
        <v>43831</v>
      </c>
      <c r="E136" s="183">
        <v>43862</v>
      </c>
      <c r="F136" s="183">
        <v>43891</v>
      </c>
      <c r="G136" s="183">
        <v>43922</v>
      </c>
      <c r="H136" s="183">
        <v>43952</v>
      </c>
      <c r="I136" s="183">
        <v>43983</v>
      </c>
      <c r="J136" s="183">
        <v>44013</v>
      </c>
      <c r="K136" s="183">
        <v>44044</v>
      </c>
      <c r="L136" s="183">
        <v>44075</v>
      </c>
      <c r="M136" s="183">
        <v>44105</v>
      </c>
      <c r="N136" s="183">
        <v>44136</v>
      </c>
      <c r="O136" s="183">
        <v>44166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64" t="s">
        <v>7</v>
      </c>
      <c r="C137" s="6" t="s">
        <v>4</v>
      </c>
      <c r="D137" s="83">
        <f>+SUM(D552:D576)</f>
        <v>0</v>
      </c>
      <c r="E137" s="83">
        <f>+SUM(H552:H576)</f>
        <v>0</v>
      </c>
      <c r="F137" s="234">
        <v>0</v>
      </c>
      <c r="G137" s="234">
        <v>0</v>
      </c>
      <c r="H137" s="260">
        <v>0</v>
      </c>
      <c r="I137" s="260">
        <v>0</v>
      </c>
      <c r="J137" s="91">
        <v>0</v>
      </c>
      <c r="K137" s="91">
        <v>0</v>
      </c>
      <c r="L137" s="91">
        <f>+SUM(AJ552:AJ576)</f>
        <v>0</v>
      </c>
      <c r="M137" s="83">
        <v>0</v>
      </c>
      <c r="N137" s="83">
        <v>0</v>
      </c>
      <c r="O137" s="278"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64"/>
      <c r="C138" s="82" t="s">
        <v>66</v>
      </c>
      <c r="D138" s="83">
        <f>+SUM(E552:E576)</f>
        <v>1701</v>
      </c>
      <c r="E138" s="83">
        <f>+SUM(I552:I576)</f>
        <v>1701</v>
      </c>
      <c r="F138" s="234">
        <f>+SUM(M552:M576)</f>
        <v>1701</v>
      </c>
      <c r="G138" s="234">
        <f>+SUM(Q552:Q576)</f>
        <v>1701</v>
      </c>
      <c r="H138" s="260">
        <f>+SUM(U552:U576)</f>
        <v>1703</v>
      </c>
      <c r="I138" s="260">
        <f>+SUM(Y552:Y576)</f>
        <v>1703</v>
      </c>
      <c r="J138" s="260">
        <f>+SUM(AC552:AC576)</f>
        <v>1703</v>
      </c>
      <c r="K138" s="260">
        <f>+SUM(AG552:AG576)</f>
        <v>1705</v>
      </c>
      <c r="L138" s="260">
        <f>+SUM(AK552:AK576)</f>
        <v>1705</v>
      </c>
      <c r="M138" s="260">
        <v>1705</v>
      </c>
      <c r="N138" s="83">
        <v>1716</v>
      </c>
      <c r="O138" s="278">
        <v>1725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64"/>
      <c r="C139" s="82" t="s">
        <v>1134</v>
      </c>
      <c r="D139" s="83">
        <f>+SUM(F552:F576)</f>
        <v>758</v>
      </c>
      <c r="E139" s="83">
        <f>+SUM(J552:J576)</f>
        <v>766</v>
      </c>
      <c r="F139" s="234">
        <f>+SUM(N552:N576)</f>
        <v>773</v>
      </c>
      <c r="G139" s="234">
        <f>+SUM(R552:R576)</f>
        <v>773</v>
      </c>
      <c r="H139" s="260">
        <f>+SUM(V552:V576)</f>
        <v>879</v>
      </c>
      <c r="I139" s="260">
        <f>+SUM(Z552:Z576)</f>
        <v>901</v>
      </c>
      <c r="J139" s="260">
        <f>+SUM(AD552:AD576)</f>
        <v>912</v>
      </c>
      <c r="K139" s="260">
        <f>+SUM(AH552:AH576)</f>
        <v>915</v>
      </c>
      <c r="L139" s="260">
        <f>+SUM(AL552:AL576)</f>
        <v>916</v>
      </c>
      <c r="M139" s="260">
        <v>933</v>
      </c>
      <c r="N139" s="83">
        <v>933</v>
      </c>
      <c r="O139" s="278">
        <v>994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64"/>
      <c r="C140" s="82" t="s">
        <v>63</v>
      </c>
      <c r="D140" s="84">
        <f>+SUM(G552:G576)</f>
        <v>410</v>
      </c>
      <c r="E140" s="84">
        <f>+SUM(K552:K576)</f>
        <v>432</v>
      </c>
      <c r="F140" s="258">
        <f>+SUM(O552:O576)</f>
        <v>449</v>
      </c>
      <c r="G140" s="258">
        <f>+SUM(S552:S576)</f>
        <v>449</v>
      </c>
      <c r="H140" s="259">
        <f>+SUM(W552:W576)</f>
        <v>513</v>
      </c>
      <c r="I140" s="259">
        <f>+SUM(AA552:AA576)</f>
        <v>566</v>
      </c>
      <c r="J140" s="259">
        <f>+SUM(AE552:AE576)</f>
        <v>589</v>
      </c>
      <c r="K140" s="259">
        <f>+SUM(AI552:AI576)</f>
        <v>594</v>
      </c>
      <c r="L140" s="259">
        <f>+SUM(AM552:AM576)</f>
        <v>599</v>
      </c>
      <c r="M140" s="259">
        <v>640</v>
      </c>
      <c r="N140" s="84">
        <v>651</v>
      </c>
      <c r="O140" s="257">
        <v>672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651" customFormat="1">
      <c r="A141" s="15"/>
      <c r="B141" s="564"/>
      <c r="C141" s="21" t="s">
        <v>68</v>
      </c>
      <c r="D141" s="83"/>
      <c r="E141" s="83"/>
      <c r="F141" s="234"/>
      <c r="G141" s="234"/>
      <c r="H141" s="260"/>
      <c r="I141" s="260"/>
      <c r="J141" s="260"/>
      <c r="K141" s="260"/>
      <c r="L141" s="260"/>
      <c r="M141" s="260"/>
      <c r="N141" s="83"/>
      <c r="O141" s="278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>
      <c r="A142" s="15"/>
      <c r="B142" s="564"/>
      <c r="C142" s="24" t="s">
        <v>6</v>
      </c>
      <c r="D142" s="182">
        <f t="shared" ref="D142:M142" si="11">SUM(D137:D140)</f>
        <v>2869</v>
      </c>
      <c r="E142" s="182">
        <f t="shared" si="11"/>
        <v>2899</v>
      </c>
      <c r="F142" s="182">
        <f t="shared" si="11"/>
        <v>2923</v>
      </c>
      <c r="G142" s="182">
        <f t="shared" si="11"/>
        <v>2923</v>
      </c>
      <c r="H142" s="182">
        <f t="shared" si="11"/>
        <v>3095</v>
      </c>
      <c r="I142" s="182">
        <f>SUM(I137:I140)</f>
        <v>3170</v>
      </c>
      <c r="J142" s="182">
        <f t="shared" si="11"/>
        <v>3204</v>
      </c>
      <c r="K142" s="182">
        <f t="shared" si="11"/>
        <v>3214</v>
      </c>
      <c r="L142" s="182">
        <f t="shared" si="11"/>
        <v>3220</v>
      </c>
      <c r="M142" s="182">
        <f t="shared" si="11"/>
        <v>3278</v>
      </c>
      <c r="N142" s="182">
        <f>SUM(N137:N140)</f>
        <v>3300</v>
      </c>
      <c r="O142" s="182">
        <f t="shared" ref="O142" si="12">SUM(O137:O140)</f>
        <v>3391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2.5">
      <c r="A143" s="15"/>
      <c r="B143" s="565"/>
      <c r="C143" s="23" t="s">
        <v>41</v>
      </c>
      <c r="D143" s="38">
        <v>3</v>
      </c>
      <c r="E143" s="38">
        <v>3</v>
      </c>
      <c r="F143" s="102">
        <v>3</v>
      </c>
      <c r="G143" s="102">
        <v>3</v>
      </c>
      <c r="H143" s="121">
        <v>3</v>
      </c>
      <c r="I143" s="121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3.25" thickBot="1">
      <c r="A144" s="15"/>
      <c r="B144" s="566" t="s">
        <v>1</v>
      </c>
      <c r="C144" s="567"/>
      <c r="D144" s="542">
        <v>100</v>
      </c>
      <c r="E144" s="542">
        <v>100</v>
      </c>
      <c r="F144" s="103">
        <v>100</v>
      </c>
      <c r="G144" s="103">
        <v>100</v>
      </c>
      <c r="H144" s="122">
        <v>100</v>
      </c>
      <c r="I144" s="122">
        <v>100</v>
      </c>
      <c r="J144" s="103">
        <v>100</v>
      </c>
      <c r="K144" s="103">
        <v>100</v>
      </c>
      <c r="L144" s="103">
        <v>100</v>
      </c>
      <c r="M144" s="103">
        <v>100</v>
      </c>
      <c r="N144" s="103">
        <v>100</v>
      </c>
      <c r="O144" s="103">
        <v>100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3.5" thickBot="1">
      <c r="A145" s="15"/>
      <c r="B145" s="336"/>
      <c r="C145" s="336"/>
      <c r="D145" s="16"/>
      <c r="E145" s="16"/>
      <c r="F145" s="337"/>
      <c r="G145" s="337"/>
      <c r="H145" s="338"/>
      <c r="I145" s="338"/>
      <c r="J145" s="337"/>
      <c r="K145" s="337"/>
      <c r="L145" s="337"/>
      <c r="M145" s="337"/>
      <c r="N145" s="337"/>
      <c r="O145" s="337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651" customFormat="1" ht="23.25" thickBot="1">
      <c r="A146" s="15"/>
      <c r="B146" s="559" t="s">
        <v>1185</v>
      </c>
      <c r="C146" s="560"/>
      <c r="D146" s="560"/>
      <c r="E146" s="560"/>
      <c r="F146" s="560"/>
      <c r="G146" s="560"/>
      <c r="H146" s="560"/>
      <c r="I146" s="560"/>
      <c r="J146" s="560"/>
      <c r="K146" s="560"/>
      <c r="L146" s="560"/>
      <c r="M146" s="560"/>
      <c r="N146" s="560"/>
      <c r="O146" s="561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651" customFormat="1" ht="13.5" thickBot="1">
      <c r="A147" s="15"/>
      <c r="B147" s="562" t="s">
        <v>55</v>
      </c>
      <c r="C147" s="563"/>
      <c r="D147" s="183">
        <v>44197</v>
      </c>
      <c r="E147" s="183">
        <v>44228</v>
      </c>
      <c r="F147" s="183">
        <v>44256</v>
      </c>
      <c r="G147" s="183">
        <v>44287</v>
      </c>
      <c r="H147" s="183">
        <v>44317</v>
      </c>
      <c r="I147" s="183">
        <v>44348</v>
      </c>
      <c r="J147" s="183">
        <v>44378</v>
      </c>
      <c r="K147" s="183">
        <v>44409</v>
      </c>
      <c r="L147" s="183">
        <v>44440</v>
      </c>
      <c r="M147" s="183">
        <v>44470</v>
      </c>
      <c r="N147" s="183">
        <v>44501</v>
      </c>
      <c r="O147" s="183">
        <v>44531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651" customFormat="1">
      <c r="A148" s="15"/>
      <c r="B148" s="564" t="s">
        <v>7</v>
      </c>
      <c r="C148" s="6" t="s">
        <v>4</v>
      </c>
      <c r="D148" s="83">
        <v>0</v>
      </c>
      <c r="E148" s="83">
        <v>0</v>
      </c>
      <c r="F148" s="234">
        <v>0</v>
      </c>
      <c r="G148" s="234">
        <v>0</v>
      </c>
      <c r="H148" s="260">
        <v>0</v>
      </c>
      <c r="I148" s="260">
        <v>0</v>
      </c>
      <c r="J148" s="91">
        <v>0</v>
      </c>
      <c r="K148" s="91">
        <v>0</v>
      </c>
      <c r="L148" s="91">
        <v>0</v>
      </c>
      <c r="M148" s="83">
        <v>0</v>
      </c>
      <c r="N148" s="83">
        <v>0</v>
      </c>
      <c r="O148" s="278">
        <v>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651" customFormat="1">
      <c r="A149" s="15"/>
      <c r="B149" s="564"/>
      <c r="C149" s="82" t="s">
        <v>66</v>
      </c>
      <c r="D149" s="83">
        <v>1725</v>
      </c>
      <c r="E149" s="83">
        <v>1725</v>
      </c>
      <c r="F149" s="234">
        <v>1725</v>
      </c>
      <c r="G149" s="234">
        <v>1722</v>
      </c>
      <c r="H149" s="260">
        <v>1725</v>
      </c>
      <c r="I149" s="260">
        <v>1766</v>
      </c>
      <c r="J149" s="91">
        <v>1766</v>
      </c>
      <c r="K149" s="260">
        <v>1766</v>
      </c>
      <c r="L149" s="260">
        <v>1782</v>
      </c>
      <c r="M149" s="260">
        <v>1782</v>
      </c>
      <c r="N149" s="83">
        <v>1782</v>
      </c>
      <c r="O149" s="278">
        <f>+RBSxPARQ!T1055</f>
        <v>1627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51" customFormat="1">
      <c r="A150" s="15"/>
      <c r="B150" s="564"/>
      <c r="C150" s="82" t="s">
        <v>1134</v>
      </c>
      <c r="D150" s="83">
        <v>999</v>
      </c>
      <c r="E150" s="83">
        <v>999</v>
      </c>
      <c r="F150" s="234">
        <v>999</v>
      </c>
      <c r="G150" s="234">
        <v>998</v>
      </c>
      <c r="H150" s="260">
        <v>998</v>
      </c>
      <c r="I150" s="260">
        <v>1058</v>
      </c>
      <c r="J150" s="91">
        <v>1058</v>
      </c>
      <c r="K150" s="260">
        <v>1058</v>
      </c>
      <c r="L150" s="260">
        <v>1062</v>
      </c>
      <c r="M150" s="260">
        <v>1062</v>
      </c>
      <c r="N150" s="83">
        <v>1062</v>
      </c>
      <c r="O150" s="278">
        <f>+RBSxPARQ!S1055</f>
        <v>1019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651" customFormat="1">
      <c r="A151" s="15"/>
      <c r="B151" s="564"/>
      <c r="C151" s="82" t="s">
        <v>63</v>
      </c>
      <c r="D151" s="83">
        <v>698</v>
      </c>
      <c r="E151" s="83">
        <v>708</v>
      </c>
      <c r="F151" s="234">
        <v>708</v>
      </c>
      <c r="G151" s="234">
        <v>707</v>
      </c>
      <c r="H151" s="260">
        <v>711</v>
      </c>
      <c r="I151" s="260">
        <v>778</v>
      </c>
      <c r="J151" s="91">
        <v>778</v>
      </c>
      <c r="K151" s="260">
        <v>778</v>
      </c>
      <c r="L151" s="260">
        <v>780</v>
      </c>
      <c r="M151" s="260">
        <v>780</v>
      </c>
      <c r="N151" s="83">
        <v>781</v>
      </c>
      <c r="O151" s="278">
        <f>+RBSxPARQ!R1055</f>
        <v>681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651" customFormat="1">
      <c r="A152" s="15"/>
      <c r="B152" s="564"/>
      <c r="C152" s="82" t="s">
        <v>68</v>
      </c>
      <c r="D152" s="656">
        <v>52</v>
      </c>
      <c r="E152" s="656">
        <v>52</v>
      </c>
      <c r="F152" s="657">
        <v>175</v>
      </c>
      <c r="G152" s="657">
        <v>175</v>
      </c>
      <c r="H152" s="658">
        <v>175</v>
      </c>
      <c r="I152" s="658">
        <v>236</v>
      </c>
      <c r="J152" s="658">
        <v>236</v>
      </c>
      <c r="K152" s="658">
        <v>236</v>
      </c>
      <c r="L152" s="658">
        <v>236</v>
      </c>
      <c r="M152" s="658">
        <v>236</v>
      </c>
      <c r="N152" s="656">
        <v>256</v>
      </c>
      <c r="O152" s="659">
        <f>+RBSxPARQ!U1055</f>
        <v>361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651" customFormat="1">
      <c r="A153" s="15"/>
      <c r="B153" s="564"/>
      <c r="C153" s="24" t="s">
        <v>6</v>
      </c>
      <c r="D153" s="182">
        <f>SUM(D148:D152)</f>
        <v>3474</v>
      </c>
      <c r="E153" s="182">
        <f t="shared" ref="E153:N153" si="13">SUM(E148:E152)</f>
        <v>3484</v>
      </c>
      <c r="F153" s="182">
        <f t="shared" si="13"/>
        <v>3607</v>
      </c>
      <c r="G153" s="182">
        <f t="shared" si="13"/>
        <v>3602</v>
      </c>
      <c r="H153" s="182">
        <f t="shared" si="13"/>
        <v>3609</v>
      </c>
      <c r="I153" s="182">
        <f t="shared" si="13"/>
        <v>3838</v>
      </c>
      <c r="J153" s="182">
        <f t="shared" si="13"/>
        <v>3838</v>
      </c>
      <c r="K153" s="182">
        <f t="shared" si="13"/>
        <v>3838</v>
      </c>
      <c r="L153" s="182">
        <f t="shared" si="13"/>
        <v>3860</v>
      </c>
      <c r="M153" s="182">
        <f t="shared" si="13"/>
        <v>3860</v>
      </c>
      <c r="N153" s="182">
        <f t="shared" si="13"/>
        <v>3881</v>
      </c>
      <c r="O153" s="182">
        <f t="shared" ref="O153" si="14">SUM(O148:O151)</f>
        <v>3327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651" customFormat="1" ht="22.5">
      <c r="A154" s="15"/>
      <c r="B154" s="565"/>
      <c r="C154" s="23" t="s">
        <v>41</v>
      </c>
      <c r="D154" s="38">
        <v>3</v>
      </c>
      <c r="E154" s="38">
        <v>3</v>
      </c>
      <c r="F154" s="102">
        <v>3</v>
      </c>
      <c r="G154" s="102">
        <v>3</v>
      </c>
      <c r="H154" s="121">
        <v>3</v>
      </c>
      <c r="I154" s="121">
        <v>3</v>
      </c>
      <c r="J154" s="102">
        <v>3</v>
      </c>
      <c r="K154" s="102">
        <v>3</v>
      </c>
      <c r="L154" s="102">
        <v>3</v>
      </c>
      <c r="M154" s="102">
        <v>3</v>
      </c>
      <c r="N154" s="102">
        <v>3</v>
      </c>
      <c r="O154" s="102">
        <v>3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51" customFormat="1" ht="23.25" thickBot="1">
      <c r="A155" s="15"/>
      <c r="B155" s="566" t="s">
        <v>1</v>
      </c>
      <c r="C155" s="567"/>
      <c r="D155" s="597">
        <v>100</v>
      </c>
      <c r="E155" s="597">
        <v>100</v>
      </c>
      <c r="F155" s="103">
        <v>100</v>
      </c>
      <c r="G155" s="103">
        <v>100</v>
      </c>
      <c r="H155" s="122">
        <v>100</v>
      </c>
      <c r="I155" s="122">
        <v>100</v>
      </c>
      <c r="J155" s="103">
        <v>100</v>
      </c>
      <c r="K155" s="103">
        <v>100</v>
      </c>
      <c r="L155" s="103">
        <v>100</v>
      </c>
      <c r="M155" s="103">
        <v>100</v>
      </c>
      <c r="N155" s="103">
        <v>100</v>
      </c>
      <c r="O155" s="103">
        <v>100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13.5" thickBot="1">
      <c r="B156" s="336"/>
      <c r="C156" s="336"/>
      <c r="D156" s="16"/>
      <c r="E156" s="337"/>
      <c r="F156" s="337"/>
      <c r="G156" s="337"/>
      <c r="H156" s="338"/>
      <c r="I156" s="337"/>
      <c r="J156" s="337"/>
      <c r="K156" s="337"/>
      <c r="L156" s="339"/>
      <c r="M156" s="339"/>
      <c r="N156" s="339"/>
      <c r="O156" s="339"/>
    </row>
    <row r="157" spans="1:51" ht="13.5" thickBot="1">
      <c r="A157" s="15"/>
      <c r="B157" s="15"/>
      <c r="C157" s="559" t="s">
        <v>30</v>
      </c>
      <c r="D157" s="560"/>
      <c r="E157" s="560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1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23.25" thickBot="1">
      <c r="A158" s="15"/>
      <c r="B158" s="15"/>
      <c r="C158" s="583" t="s">
        <v>53</v>
      </c>
      <c r="D158" s="186">
        <v>2003</v>
      </c>
      <c r="E158" s="333">
        <v>2004</v>
      </c>
      <c r="F158" s="333">
        <v>2005</v>
      </c>
      <c r="G158" s="333">
        <v>2006</v>
      </c>
      <c r="H158" s="333">
        <v>2007</v>
      </c>
      <c r="I158" s="333">
        <v>2008</v>
      </c>
      <c r="J158" s="333">
        <v>2009</v>
      </c>
      <c r="K158" s="333">
        <v>2010</v>
      </c>
      <c r="L158" s="333">
        <v>2011</v>
      </c>
      <c r="M158" s="587">
        <v>2012</v>
      </c>
      <c r="N158" s="588"/>
      <c r="O158" s="576">
        <v>2013</v>
      </c>
      <c r="P158" s="577"/>
      <c r="Q158" s="577"/>
      <c r="R158" s="578"/>
      <c r="S158" s="576">
        <v>2014</v>
      </c>
      <c r="T158" s="577"/>
      <c r="U158" s="577"/>
      <c r="V158" s="578"/>
      <c r="W158" s="576">
        <v>2015</v>
      </c>
      <c r="X158" s="577"/>
      <c r="Y158" s="578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ht="13.5" thickBot="1">
      <c r="A159" s="15"/>
      <c r="B159" s="15"/>
      <c r="C159" s="585"/>
      <c r="D159" s="186" t="s">
        <v>4</v>
      </c>
      <c r="E159" s="186" t="s">
        <v>4</v>
      </c>
      <c r="F159" s="186" t="s">
        <v>4</v>
      </c>
      <c r="G159" s="186" t="s">
        <v>4</v>
      </c>
      <c r="H159" s="186" t="s">
        <v>4</v>
      </c>
      <c r="I159" s="186" t="s">
        <v>4</v>
      </c>
      <c r="J159" s="186" t="s">
        <v>4</v>
      </c>
      <c r="K159" s="186" t="s">
        <v>4</v>
      </c>
      <c r="L159" s="332" t="s">
        <v>4</v>
      </c>
      <c r="M159" s="178" t="s">
        <v>4</v>
      </c>
      <c r="N159" s="177" t="s">
        <v>33</v>
      </c>
      <c r="O159" s="328" t="s">
        <v>4</v>
      </c>
      <c r="P159" s="329" t="s">
        <v>33</v>
      </c>
      <c r="Q159" s="329" t="s">
        <v>62</v>
      </c>
      <c r="R159" s="330" t="s">
        <v>63</v>
      </c>
      <c r="S159" s="328" t="s">
        <v>4</v>
      </c>
      <c r="T159" s="329" t="s">
        <v>33</v>
      </c>
      <c r="U159" s="329" t="s">
        <v>62</v>
      </c>
      <c r="V159" s="330" t="s">
        <v>63</v>
      </c>
      <c r="W159" s="329" t="s">
        <v>33</v>
      </c>
      <c r="X159" s="329" t="s">
        <v>62</v>
      </c>
      <c r="Y159" s="330" t="s">
        <v>63</v>
      </c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>
      <c r="A160" s="15"/>
      <c r="B160" s="15"/>
      <c r="C160" s="351" t="s">
        <v>8</v>
      </c>
      <c r="D160" s="352">
        <v>0</v>
      </c>
      <c r="E160" s="352">
        <v>20</v>
      </c>
      <c r="F160" s="352">
        <v>22</v>
      </c>
      <c r="G160" s="352">
        <v>27</v>
      </c>
      <c r="H160" s="352">
        <v>26</v>
      </c>
      <c r="I160" s="352">
        <v>26</v>
      </c>
      <c r="J160" s="352">
        <v>23</v>
      </c>
      <c r="K160" s="352">
        <v>23</v>
      </c>
      <c r="L160" s="353">
        <v>22</v>
      </c>
      <c r="M160" s="354">
        <v>22</v>
      </c>
      <c r="N160" s="355">
        <v>18</v>
      </c>
      <c r="O160" s="354">
        <v>22</v>
      </c>
      <c r="P160" s="356">
        <v>26</v>
      </c>
      <c r="Q160" s="356">
        <v>0</v>
      </c>
      <c r="R160" s="355">
        <v>0</v>
      </c>
      <c r="S160" s="354">
        <v>0</v>
      </c>
      <c r="T160" s="356">
        <v>39</v>
      </c>
      <c r="U160" s="356">
        <v>0</v>
      </c>
      <c r="V160" s="355">
        <v>0</v>
      </c>
      <c r="W160" s="356">
        <v>49</v>
      </c>
      <c r="X160" s="356">
        <v>6</v>
      </c>
      <c r="Y160" s="355">
        <v>0</v>
      </c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>
      <c r="A161" s="15"/>
      <c r="B161" s="15"/>
      <c r="C161" s="357" t="s">
        <v>9</v>
      </c>
      <c r="D161" s="358">
        <v>0</v>
      </c>
      <c r="E161" s="358">
        <v>1</v>
      </c>
      <c r="F161" s="358">
        <v>1</v>
      </c>
      <c r="G161" s="358">
        <v>1</v>
      </c>
      <c r="H161" s="358">
        <v>1</v>
      </c>
      <c r="I161" s="358">
        <v>1</v>
      </c>
      <c r="J161" s="358">
        <v>1</v>
      </c>
      <c r="K161" s="358">
        <v>1</v>
      </c>
      <c r="L161" s="359">
        <v>1</v>
      </c>
      <c r="M161" s="360">
        <v>1</v>
      </c>
      <c r="N161" s="361">
        <v>0</v>
      </c>
      <c r="O161" s="360">
        <v>1</v>
      </c>
      <c r="P161" s="362">
        <v>1</v>
      </c>
      <c r="Q161" s="362">
        <v>0</v>
      </c>
      <c r="R161" s="361">
        <v>0</v>
      </c>
      <c r="S161" s="360">
        <v>0</v>
      </c>
      <c r="T161" s="362">
        <v>8</v>
      </c>
      <c r="U161" s="362">
        <v>0</v>
      </c>
      <c r="V161" s="361">
        <v>0</v>
      </c>
      <c r="W161" s="362">
        <v>9</v>
      </c>
      <c r="X161" s="362">
        <v>0</v>
      </c>
      <c r="Y161" s="361">
        <v>0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>
      <c r="A162" s="15"/>
      <c r="B162" s="15"/>
      <c r="C162" s="357" t="s">
        <v>10</v>
      </c>
      <c r="D162" s="358">
        <v>0</v>
      </c>
      <c r="E162" s="358">
        <v>0</v>
      </c>
      <c r="F162" s="358">
        <v>0</v>
      </c>
      <c r="G162" s="358">
        <v>0</v>
      </c>
      <c r="H162" s="358">
        <v>0</v>
      </c>
      <c r="I162" s="358">
        <v>0</v>
      </c>
      <c r="J162" s="358">
        <v>3</v>
      </c>
      <c r="K162" s="358">
        <v>3</v>
      </c>
      <c r="L162" s="359">
        <v>3</v>
      </c>
      <c r="M162" s="360">
        <v>3</v>
      </c>
      <c r="N162" s="361">
        <v>1</v>
      </c>
      <c r="O162" s="360">
        <v>3</v>
      </c>
      <c r="P162" s="362">
        <v>3</v>
      </c>
      <c r="Q162" s="362">
        <v>0</v>
      </c>
      <c r="R162" s="361">
        <v>0</v>
      </c>
      <c r="S162" s="360">
        <v>0</v>
      </c>
      <c r="T162" s="362">
        <v>7</v>
      </c>
      <c r="U162" s="362">
        <v>0</v>
      </c>
      <c r="V162" s="361">
        <v>0</v>
      </c>
      <c r="W162" s="362">
        <v>10</v>
      </c>
      <c r="X162" s="362">
        <v>0</v>
      </c>
      <c r="Y162" s="361">
        <v>0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>
      <c r="A163" s="15"/>
      <c r="B163" s="15"/>
      <c r="C163" s="357" t="s">
        <v>11</v>
      </c>
      <c r="D163" s="358">
        <v>0</v>
      </c>
      <c r="E163" s="358">
        <v>0</v>
      </c>
      <c r="F163" s="358">
        <v>0</v>
      </c>
      <c r="G163" s="358">
        <v>0</v>
      </c>
      <c r="H163" s="358">
        <v>2</v>
      </c>
      <c r="I163" s="358">
        <v>3</v>
      </c>
      <c r="J163" s="358">
        <v>3</v>
      </c>
      <c r="K163" s="358">
        <v>3</v>
      </c>
      <c r="L163" s="359">
        <v>3</v>
      </c>
      <c r="M163" s="360">
        <v>3</v>
      </c>
      <c r="N163" s="361">
        <v>3</v>
      </c>
      <c r="O163" s="360">
        <v>3</v>
      </c>
      <c r="P163" s="362">
        <v>10</v>
      </c>
      <c r="Q163" s="362">
        <v>0</v>
      </c>
      <c r="R163" s="361">
        <v>0</v>
      </c>
      <c r="S163" s="360">
        <v>1</v>
      </c>
      <c r="T163" s="362">
        <v>13</v>
      </c>
      <c r="U163" s="362">
        <v>0</v>
      </c>
      <c r="V163" s="361">
        <v>0</v>
      </c>
      <c r="W163" s="362">
        <v>13</v>
      </c>
      <c r="X163" s="362">
        <v>1</v>
      </c>
      <c r="Y163" s="361">
        <v>0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>
      <c r="A164" s="15"/>
      <c r="B164" s="15"/>
      <c r="C164" s="357" t="s">
        <v>12</v>
      </c>
      <c r="D164" s="358">
        <v>0</v>
      </c>
      <c r="E164" s="358">
        <v>3</v>
      </c>
      <c r="F164" s="358">
        <v>3</v>
      </c>
      <c r="G164" s="358">
        <v>3</v>
      </c>
      <c r="H164" s="358">
        <v>3</v>
      </c>
      <c r="I164" s="358">
        <v>3</v>
      </c>
      <c r="J164" s="358">
        <v>3</v>
      </c>
      <c r="K164" s="358">
        <v>3</v>
      </c>
      <c r="L164" s="359">
        <v>3</v>
      </c>
      <c r="M164" s="360">
        <v>3</v>
      </c>
      <c r="N164" s="361">
        <v>6</v>
      </c>
      <c r="O164" s="360">
        <v>3</v>
      </c>
      <c r="P164" s="362">
        <v>28</v>
      </c>
      <c r="Q164" s="362">
        <v>0</v>
      </c>
      <c r="R164" s="361">
        <v>0</v>
      </c>
      <c r="S164" s="360">
        <v>0</v>
      </c>
      <c r="T164" s="362">
        <v>40</v>
      </c>
      <c r="U164" s="362">
        <v>0</v>
      </c>
      <c r="V164" s="361">
        <v>0</v>
      </c>
      <c r="W164" s="362">
        <v>29</v>
      </c>
      <c r="X164" s="362">
        <v>0</v>
      </c>
      <c r="Y164" s="361">
        <v>0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>
      <c r="A165" s="15"/>
      <c r="B165" s="15"/>
      <c r="C165" s="357" t="s">
        <v>13</v>
      </c>
      <c r="D165" s="358">
        <v>0</v>
      </c>
      <c r="E165" s="358">
        <v>2</v>
      </c>
      <c r="F165" s="358">
        <v>2</v>
      </c>
      <c r="G165" s="358">
        <v>2</v>
      </c>
      <c r="H165" s="358">
        <v>2</v>
      </c>
      <c r="I165" s="358">
        <v>2</v>
      </c>
      <c r="J165" s="358">
        <v>3</v>
      </c>
      <c r="K165" s="358">
        <v>3</v>
      </c>
      <c r="L165" s="359">
        <v>3</v>
      </c>
      <c r="M165" s="360">
        <v>3</v>
      </c>
      <c r="N165" s="361">
        <v>5</v>
      </c>
      <c r="O165" s="360">
        <v>3</v>
      </c>
      <c r="P165" s="362">
        <v>20</v>
      </c>
      <c r="Q165" s="362">
        <v>0</v>
      </c>
      <c r="R165" s="361">
        <v>3</v>
      </c>
      <c r="S165" s="360">
        <v>0</v>
      </c>
      <c r="T165" s="362">
        <v>35</v>
      </c>
      <c r="U165" s="362">
        <v>0</v>
      </c>
      <c r="V165" s="361">
        <v>3</v>
      </c>
      <c r="W165" s="362">
        <v>95</v>
      </c>
      <c r="X165" s="362">
        <v>26</v>
      </c>
      <c r="Y165" s="361">
        <v>1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>
      <c r="A166" s="15"/>
      <c r="B166" s="15"/>
      <c r="C166" s="357" t="s">
        <v>14</v>
      </c>
      <c r="D166" s="358">
        <v>0</v>
      </c>
      <c r="E166" s="358">
        <v>0</v>
      </c>
      <c r="F166" s="358">
        <v>5</v>
      </c>
      <c r="G166" s="358">
        <v>5</v>
      </c>
      <c r="H166" s="358">
        <v>5</v>
      </c>
      <c r="I166" s="358">
        <v>5</v>
      </c>
      <c r="J166" s="358">
        <v>7</v>
      </c>
      <c r="K166" s="358">
        <v>7</v>
      </c>
      <c r="L166" s="359">
        <v>7</v>
      </c>
      <c r="M166" s="360">
        <v>7</v>
      </c>
      <c r="N166" s="361">
        <v>7</v>
      </c>
      <c r="O166" s="360">
        <v>7</v>
      </c>
      <c r="P166" s="362">
        <v>11</v>
      </c>
      <c r="Q166" s="362">
        <v>0</v>
      </c>
      <c r="R166" s="361">
        <v>0</v>
      </c>
      <c r="S166" s="360">
        <v>0</v>
      </c>
      <c r="T166" s="362">
        <v>29</v>
      </c>
      <c r="U166" s="362">
        <v>0</v>
      </c>
      <c r="V166" s="361">
        <v>0</v>
      </c>
      <c r="W166" s="362">
        <v>11</v>
      </c>
      <c r="X166" s="362">
        <v>0</v>
      </c>
      <c r="Y166" s="361">
        <v>0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>
      <c r="A167" s="15"/>
      <c r="B167" s="15"/>
      <c r="C167" s="357" t="s">
        <v>15</v>
      </c>
      <c r="D167" s="358">
        <v>0</v>
      </c>
      <c r="E167" s="358">
        <v>4</v>
      </c>
      <c r="F167" s="358">
        <v>5</v>
      </c>
      <c r="G167" s="358">
        <v>5</v>
      </c>
      <c r="H167" s="358">
        <v>5</v>
      </c>
      <c r="I167" s="358">
        <v>5</v>
      </c>
      <c r="J167" s="358">
        <v>6</v>
      </c>
      <c r="K167" s="358">
        <v>6</v>
      </c>
      <c r="L167" s="359">
        <v>6</v>
      </c>
      <c r="M167" s="360">
        <v>6</v>
      </c>
      <c r="N167" s="361">
        <v>8</v>
      </c>
      <c r="O167" s="360">
        <v>6</v>
      </c>
      <c r="P167" s="362">
        <v>20</v>
      </c>
      <c r="Q167" s="362">
        <v>0</v>
      </c>
      <c r="R167" s="361">
        <v>0</v>
      </c>
      <c r="S167" s="360">
        <v>1</v>
      </c>
      <c r="T167" s="362">
        <v>35</v>
      </c>
      <c r="U167" s="362">
        <v>0</v>
      </c>
      <c r="V167" s="361">
        <v>0</v>
      </c>
      <c r="W167" s="362">
        <v>14</v>
      </c>
      <c r="X167" s="362">
        <v>0</v>
      </c>
      <c r="Y167" s="361">
        <v>0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>
      <c r="A168" s="15"/>
      <c r="B168" s="15"/>
      <c r="C168" s="357" t="s">
        <v>16</v>
      </c>
      <c r="D168" s="358">
        <v>0</v>
      </c>
      <c r="E168" s="358">
        <v>0</v>
      </c>
      <c r="F168" s="358">
        <v>0</v>
      </c>
      <c r="G168" s="358">
        <v>0</v>
      </c>
      <c r="H168" s="358">
        <v>0</v>
      </c>
      <c r="I168" s="358">
        <v>0</v>
      </c>
      <c r="J168" s="358">
        <v>0</v>
      </c>
      <c r="K168" s="358">
        <v>0</v>
      </c>
      <c r="L168" s="359">
        <v>0</v>
      </c>
      <c r="M168" s="360">
        <v>0</v>
      </c>
      <c r="N168" s="361">
        <v>1</v>
      </c>
      <c r="O168" s="360">
        <v>0</v>
      </c>
      <c r="P168" s="362">
        <v>5</v>
      </c>
      <c r="Q168" s="362">
        <v>0</v>
      </c>
      <c r="R168" s="361">
        <v>0</v>
      </c>
      <c r="S168" s="360">
        <v>0</v>
      </c>
      <c r="T168" s="362">
        <v>6</v>
      </c>
      <c r="U168" s="362">
        <v>0</v>
      </c>
      <c r="V168" s="361">
        <v>0</v>
      </c>
      <c r="W168" s="362">
        <v>7</v>
      </c>
      <c r="X168" s="362">
        <v>1</v>
      </c>
      <c r="Y168" s="361">
        <v>0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>
      <c r="A169" s="15"/>
      <c r="B169" s="15"/>
      <c r="C169" s="357" t="s">
        <v>17</v>
      </c>
      <c r="D169" s="358">
        <v>15</v>
      </c>
      <c r="E169" s="358">
        <v>50</v>
      </c>
      <c r="F169" s="358">
        <v>59</v>
      </c>
      <c r="G169" s="358">
        <v>63</v>
      </c>
      <c r="H169" s="358">
        <v>68</v>
      </c>
      <c r="I169" s="358">
        <v>68</v>
      </c>
      <c r="J169" s="358">
        <v>62</v>
      </c>
      <c r="K169" s="358">
        <v>62</v>
      </c>
      <c r="L169" s="359">
        <v>58</v>
      </c>
      <c r="M169" s="360">
        <v>58</v>
      </c>
      <c r="N169" s="361">
        <v>51</v>
      </c>
      <c r="O169" s="360">
        <v>58</v>
      </c>
      <c r="P169" s="362">
        <v>150</v>
      </c>
      <c r="Q169" s="362">
        <v>5</v>
      </c>
      <c r="R169" s="361">
        <v>0</v>
      </c>
      <c r="S169" s="360">
        <v>6</v>
      </c>
      <c r="T169" s="362">
        <v>197</v>
      </c>
      <c r="U169" s="362">
        <v>55</v>
      </c>
      <c r="V169" s="361">
        <v>0</v>
      </c>
      <c r="W169" s="362">
        <v>417</v>
      </c>
      <c r="X169" s="362">
        <v>203</v>
      </c>
      <c r="Y169" s="361">
        <v>4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>
      <c r="A170" s="15"/>
      <c r="B170" s="15"/>
      <c r="C170" s="357" t="s">
        <v>18</v>
      </c>
      <c r="D170" s="358">
        <v>0</v>
      </c>
      <c r="E170" s="358">
        <v>6</v>
      </c>
      <c r="F170" s="358">
        <v>6</v>
      </c>
      <c r="G170" s="358">
        <v>6</v>
      </c>
      <c r="H170" s="358">
        <v>6</v>
      </c>
      <c r="I170" s="358">
        <v>6</v>
      </c>
      <c r="J170" s="358">
        <v>6</v>
      </c>
      <c r="K170" s="358">
        <v>6</v>
      </c>
      <c r="L170" s="359">
        <v>6</v>
      </c>
      <c r="M170" s="360">
        <v>6</v>
      </c>
      <c r="N170" s="361">
        <v>6</v>
      </c>
      <c r="O170" s="360">
        <v>6</v>
      </c>
      <c r="P170" s="362">
        <v>29</v>
      </c>
      <c r="Q170" s="362">
        <v>0</v>
      </c>
      <c r="R170" s="361">
        <v>0</v>
      </c>
      <c r="S170" s="360">
        <v>0</v>
      </c>
      <c r="T170" s="362">
        <v>45</v>
      </c>
      <c r="U170" s="362">
        <v>0</v>
      </c>
      <c r="V170" s="361">
        <v>0</v>
      </c>
      <c r="W170" s="362">
        <v>36</v>
      </c>
      <c r="X170" s="362">
        <v>15</v>
      </c>
      <c r="Y170" s="361">
        <v>0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>
      <c r="A171" s="15"/>
      <c r="B171" s="15"/>
      <c r="C171" s="357" t="s">
        <v>19</v>
      </c>
      <c r="D171" s="358">
        <v>0</v>
      </c>
      <c r="E171" s="358">
        <v>2</v>
      </c>
      <c r="F171" s="358">
        <v>3</v>
      </c>
      <c r="G171" s="358">
        <v>3</v>
      </c>
      <c r="H171" s="358">
        <v>3</v>
      </c>
      <c r="I171" s="358">
        <v>3</v>
      </c>
      <c r="J171" s="358">
        <v>3</v>
      </c>
      <c r="K171" s="358">
        <v>3</v>
      </c>
      <c r="L171" s="359">
        <v>3</v>
      </c>
      <c r="M171" s="360">
        <v>3</v>
      </c>
      <c r="N171" s="361">
        <v>3</v>
      </c>
      <c r="O171" s="360">
        <v>3</v>
      </c>
      <c r="P171" s="362">
        <v>6</v>
      </c>
      <c r="Q171" s="362">
        <v>0</v>
      </c>
      <c r="R171" s="361">
        <v>0</v>
      </c>
      <c r="S171" s="360">
        <v>0</v>
      </c>
      <c r="T171" s="362">
        <v>19</v>
      </c>
      <c r="U171" s="362">
        <v>0</v>
      </c>
      <c r="V171" s="361">
        <v>0</v>
      </c>
      <c r="W171" s="362">
        <v>62</v>
      </c>
      <c r="X171" s="362">
        <v>27</v>
      </c>
      <c r="Y171" s="361">
        <v>0</v>
      </c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>
      <c r="A172" s="15"/>
      <c r="B172" s="15"/>
      <c r="C172" s="357" t="s">
        <v>20</v>
      </c>
      <c r="D172" s="358">
        <v>0</v>
      </c>
      <c r="E172" s="358">
        <v>0</v>
      </c>
      <c r="F172" s="358">
        <v>0</v>
      </c>
      <c r="G172" s="358">
        <v>0</v>
      </c>
      <c r="H172" s="358">
        <v>0</v>
      </c>
      <c r="I172" s="358">
        <v>0</v>
      </c>
      <c r="J172" s="358">
        <v>3</v>
      </c>
      <c r="K172" s="358">
        <v>3</v>
      </c>
      <c r="L172" s="359">
        <v>4</v>
      </c>
      <c r="M172" s="360">
        <v>4</v>
      </c>
      <c r="N172" s="361">
        <v>2</v>
      </c>
      <c r="O172" s="360">
        <v>4</v>
      </c>
      <c r="P172" s="362">
        <v>7</v>
      </c>
      <c r="Q172" s="362">
        <v>0</v>
      </c>
      <c r="R172" s="361">
        <v>0</v>
      </c>
      <c r="S172" s="360">
        <v>0</v>
      </c>
      <c r="T172" s="362">
        <v>19</v>
      </c>
      <c r="U172" s="362">
        <v>0</v>
      </c>
      <c r="V172" s="361">
        <v>0</v>
      </c>
      <c r="W172" s="362">
        <v>10</v>
      </c>
      <c r="X172" s="362">
        <v>1</v>
      </c>
      <c r="Y172" s="361">
        <v>0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57" t="s">
        <v>21</v>
      </c>
      <c r="D173" s="358">
        <v>0</v>
      </c>
      <c r="E173" s="358">
        <v>17</v>
      </c>
      <c r="F173" s="358">
        <v>17</v>
      </c>
      <c r="G173" s="358">
        <v>17</v>
      </c>
      <c r="H173" s="358">
        <v>17</v>
      </c>
      <c r="I173" s="358">
        <v>18</v>
      </c>
      <c r="J173" s="358">
        <v>16</v>
      </c>
      <c r="K173" s="358">
        <v>16</v>
      </c>
      <c r="L173" s="359">
        <v>16</v>
      </c>
      <c r="M173" s="360">
        <v>16</v>
      </c>
      <c r="N173" s="361">
        <v>12</v>
      </c>
      <c r="O173" s="360">
        <v>16</v>
      </c>
      <c r="P173" s="362">
        <v>34</v>
      </c>
      <c r="Q173" s="362">
        <v>0</v>
      </c>
      <c r="R173" s="361">
        <v>0</v>
      </c>
      <c r="S173" s="360">
        <v>2</v>
      </c>
      <c r="T173" s="362">
        <v>66</v>
      </c>
      <c r="U173" s="362">
        <v>0</v>
      </c>
      <c r="V173" s="361">
        <v>0</v>
      </c>
      <c r="W173" s="362">
        <v>6</v>
      </c>
      <c r="X173" s="362">
        <v>0</v>
      </c>
      <c r="Y173" s="361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ht="22.5">
      <c r="A174" s="15"/>
      <c r="B174" s="15"/>
      <c r="C174" s="357" t="s">
        <v>22</v>
      </c>
      <c r="D174" s="358">
        <v>0</v>
      </c>
      <c r="E174" s="358">
        <v>0</v>
      </c>
      <c r="F174" s="358">
        <v>0</v>
      </c>
      <c r="G174" s="358">
        <v>0</v>
      </c>
      <c r="H174" s="358">
        <v>0</v>
      </c>
      <c r="I174" s="358">
        <v>0</v>
      </c>
      <c r="J174" s="358">
        <v>0</v>
      </c>
      <c r="K174" s="358">
        <v>0</v>
      </c>
      <c r="L174" s="359">
        <v>0</v>
      </c>
      <c r="M174" s="360">
        <v>0</v>
      </c>
      <c r="N174" s="361">
        <v>1</v>
      </c>
      <c r="O174" s="360">
        <v>0</v>
      </c>
      <c r="P174" s="362">
        <v>2</v>
      </c>
      <c r="Q174" s="362">
        <v>0</v>
      </c>
      <c r="R174" s="361">
        <v>0</v>
      </c>
      <c r="S174" s="360">
        <v>0</v>
      </c>
      <c r="T174" s="362">
        <v>5</v>
      </c>
      <c r="U174" s="362">
        <v>0</v>
      </c>
      <c r="V174" s="361">
        <v>0</v>
      </c>
      <c r="W174" s="362">
        <v>24</v>
      </c>
      <c r="X174" s="362">
        <v>0</v>
      </c>
      <c r="Y174" s="361">
        <v>0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57" t="s">
        <v>23</v>
      </c>
      <c r="D175" s="358">
        <v>0</v>
      </c>
      <c r="E175" s="358">
        <v>0</v>
      </c>
      <c r="F175" s="358">
        <v>0</v>
      </c>
      <c r="G175" s="358">
        <v>0</v>
      </c>
      <c r="H175" s="358">
        <v>0</v>
      </c>
      <c r="I175" s="358">
        <v>0</v>
      </c>
      <c r="J175" s="358">
        <v>0</v>
      </c>
      <c r="K175" s="358">
        <v>0</v>
      </c>
      <c r="L175" s="359">
        <v>0</v>
      </c>
      <c r="M175" s="360">
        <v>0</v>
      </c>
      <c r="N175" s="361">
        <v>3</v>
      </c>
      <c r="O175" s="360">
        <v>0</v>
      </c>
      <c r="P175" s="362">
        <v>8</v>
      </c>
      <c r="Q175" s="362">
        <v>0</v>
      </c>
      <c r="R175" s="361">
        <v>0</v>
      </c>
      <c r="S175" s="360">
        <v>0</v>
      </c>
      <c r="T175" s="362">
        <v>12</v>
      </c>
      <c r="U175" s="362">
        <v>0</v>
      </c>
      <c r="V175" s="361">
        <v>0</v>
      </c>
      <c r="W175" s="362">
        <v>11</v>
      </c>
      <c r="X175" s="362">
        <v>0</v>
      </c>
      <c r="Y175" s="361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>
      <c r="A176" s="15"/>
      <c r="B176" s="15"/>
      <c r="C176" s="357" t="s">
        <v>24</v>
      </c>
      <c r="D176" s="358">
        <v>0</v>
      </c>
      <c r="E176" s="358">
        <v>0</v>
      </c>
      <c r="F176" s="358">
        <v>0</v>
      </c>
      <c r="G176" s="358">
        <v>0</v>
      </c>
      <c r="H176" s="358">
        <v>0</v>
      </c>
      <c r="I176" s="358">
        <v>0</v>
      </c>
      <c r="J176" s="358">
        <v>0</v>
      </c>
      <c r="K176" s="358">
        <v>0</v>
      </c>
      <c r="L176" s="359">
        <v>0</v>
      </c>
      <c r="M176" s="360">
        <v>0</v>
      </c>
      <c r="N176" s="361">
        <v>2</v>
      </c>
      <c r="O176" s="360">
        <v>0</v>
      </c>
      <c r="P176" s="362">
        <v>6</v>
      </c>
      <c r="Q176" s="362">
        <v>0</v>
      </c>
      <c r="R176" s="361">
        <v>0</v>
      </c>
      <c r="S176" s="360">
        <v>0</v>
      </c>
      <c r="T176" s="362">
        <v>11</v>
      </c>
      <c r="U176" s="362">
        <v>0</v>
      </c>
      <c r="V176" s="361">
        <v>0</v>
      </c>
      <c r="W176" s="362">
        <v>34</v>
      </c>
      <c r="X176" s="362">
        <v>6</v>
      </c>
      <c r="Y176" s="361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57" t="s">
        <v>25</v>
      </c>
      <c r="D177" s="358">
        <v>0</v>
      </c>
      <c r="E177" s="358">
        <v>0</v>
      </c>
      <c r="F177" s="358">
        <v>0</v>
      </c>
      <c r="G177" s="358">
        <v>0</v>
      </c>
      <c r="H177" s="358">
        <v>0</v>
      </c>
      <c r="I177" s="358">
        <v>0</v>
      </c>
      <c r="J177" s="358">
        <v>0</v>
      </c>
      <c r="K177" s="358">
        <v>0</v>
      </c>
      <c r="L177" s="359">
        <v>0</v>
      </c>
      <c r="M177" s="360">
        <v>0</v>
      </c>
      <c r="N177" s="361">
        <v>1</v>
      </c>
      <c r="O177" s="360">
        <v>0</v>
      </c>
      <c r="P177" s="362">
        <v>6</v>
      </c>
      <c r="Q177" s="362">
        <v>0</v>
      </c>
      <c r="R177" s="361">
        <v>0</v>
      </c>
      <c r="S177" s="360">
        <v>0</v>
      </c>
      <c r="T177" s="362">
        <v>7</v>
      </c>
      <c r="U177" s="362">
        <v>0</v>
      </c>
      <c r="V177" s="361">
        <v>0</v>
      </c>
      <c r="W177" s="362">
        <v>46</v>
      </c>
      <c r="X177" s="362">
        <v>1</v>
      </c>
      <c r="Y177" s="361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57" t="s">
        <v>26</v>
      </c>
      <c r="D178" s="358">
        <v>25</v>
      </c>
      <c r="E178" s="358">
        <v>65</v>
      </c>
      <c r="F178" s="358">
        <v>72</v>
      </c>
      <c r="G178" s="358">
        <v>74</v>
      </c>
      <c r="H178" s="358">
        <v>75</v>
      </c>
      <c r="I178" s="358">
        <v>79</v>
      </c>
      <c r="J178" s="358">
        <v>68</v>
      </c>
      <c r="K178" s="358">
        <v>68</v>
      </c>
      <c r="L178" s="359">
        <v>70</v>
      </c>
      <c r="M178" s="360">
        <v>70</v>
      </c>
      <c r="N178" s="361">
        <v>110</v>
      </c>
      <c r="O178" s="360">
        <v>69</v>
      </c>
      <c r="P178" s="362">
        <v>270</v>
      </c>
      <c r="Q178" s="362">
        <v>58</v>
      </c>
      <c r="R178" s="361">
        <v>0</v>
      </c>
      <c r="S178" s="360">
        <v>10</v>
      </c>
      <c r="T178" s="362">
        <v>372</v>
      </c>
      <c r="U178" s="362">
        <v>58</v>
      </c>
      <c r="V178" s="361">
        <v>0</v>
      </c>
      <c r="W178" s="362">
        <v>31</v>
      </c>
      <c r="X178" s="362">
        <v>6</v>
      </c>
      <c r="Y178" s="361">
        <v>0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57" t="s">
        <v>39</v>
      </c>
      <c r="D179" s="358">
        <v>0</v>
      </c>
      <c r="E179" s="358">
        <v>0</v>
      </c>
      <c r="F179" s="358">
        <v>0</v>
      </c>
      <c r="G179" s="358">
        <v>0</v>
      </c>
      <c r="H179" s="358">
        <v>0</v>
      </c>
      <c r="I179" s="358">
        <v>0</v>
      </c>
      <c r="J179" s="358">
        <v>3</v>
      </c>
      <c r="K179" s="358">
        <v>3</v>
      </c>
      <c r="L179" s="359">
        <v>8</v>
      </c>
      <c r="M179" s="360">
        <v>8</v>
      </c>
      <c r="N179" s="361">
        <v>8</v>
      </c>
      <c r="O179" s="360">
        <v>8</v>
      </c>
      <c r="P179" s="362">
        <v>14</v>
      </c>
      <c r="Q179" s="362">
        <v>0</v>
      </c>
      <c r="R179" s="361">
        <v>0</v>
      </c>
      <c r="S179" s="360">
        <v>3</v>
      </c>
      <c r="T179" s="362">
        <v>26</v>
      </c>
      <c r="U179" s="362">
        <v>0</v>
      </c>
      <c r="V179" s="361">
        <v>0</v>
      </c>
      <c r="W179" s="362">
        <v>254</v>
      </c>
      <c r="X179" s="362">
        <v>154</v>
      </c>
      <c r="Y179" s="361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ht="33.75">
      <c r="A180" s="15"/>
      <c r="B180" s="15"/>
      <c r="C180" s="357" t="s">
        <v>1194</v>
      </c>
      <c r="D180" s="358">
        <v>0</v>
      </c>
      <c r="E180" s="358">
        <v>0</v>
      </c>
      <c r="F180" s="358">
        <v>0</v>
      </c>
      <c r="G180" s="358">
        <v>0</v>
      </c>
      <c r="H180" s="358">
        <v>0</v>
      </c>
      <c r="I180" s="358">
        <v>0</v>
      </c>
      <c r="J180" s="358">
        <v>5</v>
      </c>
      <c r="K180" s="358">
        <v>5</v>
      </c>
      <c r="L180" s="359">
        <v>7</v>
      </c>
      <c r="M180" s="360">
        <v>7</v>
      </c>
      <c r="N180" s="361">
        <v>9</v>
      </c>
      <c r="O180" s="360">
        <v>7</v>
      </c>
      <c r="P180" s="362">
        <v>30</v>
      </c>
      <c r="Q180" s="362">
        <v>0</v>
      </c>
      <c r="R180" s="361">
        <v>0</v>
      </c>
      <c r="S180" s="360">
        <v>2</v>
      </c>
      <c r="T180" s="362">
        <v>35</v>
      </c>
      <c r="U180" s="362">
        <v>0</v>
      </c>
      <c r="V180" s="361">
        <v>0</v>
      </c>
      <c r="W180" s="362">
        <v>36</v>
      </c>
      <c r="X180" s="362">
        <v>0</v>
      </c>
      <c r="Y180" s="361">
        <v>1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57" t="s">
        <v>27</v>
      </c>
      <c r="D181" s="358">
        <v>0</v>
      </c>
      <c r="E181" s="358">
        <v>0</v>
      </c>
      <c r="F181" s="358">
        <v>0</v>
      </c>
      <c r="G181" s="358">
        <v>0</v>
      </c>
      <c r="H181" s="358">
        <v>0</v>
      </c>
      <c r="I181" s="358">
        <v>0</v>
      </c>
      <c r="J181" s="358">
        <v>0</v>
      </c>
      <c r="K181" s="358">
        <v>0</v>
      </c>
      <c r="L181" s="359">
        <v>0</v>
      </c>
      <c r="M181" s="360">
        <v>0</v>
      </c>
      <c r="N181" s="361">
        <v>2</v>
      </c>
      <c r="O181" s="360">
        <v>0</v>
      </c>
      <c r="P181" s="362">
        <v>13</v>
      </c>
      <c r="Q181" s="362">
        <v>0</v>
      </c>
      <c r="R181" s="361">
        <v>0</v>
      </c>
      <c r="S181" s="360">
        <v>0</v>
      </c>
      <c r="T181" s="362">
        <v>23</v>
      </c>
      <c r="U181" s="362">
        <v>0</v>
      </c>
      <c r="V181" s="361">
        <v>0</v>
      </c>
      <c r="W181" s="362">
        <v>43</v>
      </c>
      <c r="X181" s="362">
        <v>16</v>
      </c>
      <c r="Y181" s="361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>
      <c r="A182" s="15"/>
      <c r="B182" s="15"/>
      <c r="C182" s="357" t="s">
        <v>28</v>
      </c>
      <c r="D182" s="358">
        <v>0</v>
      </c>
      <c r="E182" s="358">
        <v>9</v>
      </c>
      <c r="F182" s="358">
        <v>9</v>
      </c>
      <c r="G182" s="358">
        <v>9</v>
      </c>
      <c r="H182" s="358">
        <v>9</v>
      </c>
      <c r="I182" s="358">
        <v>9</v>
      </c>
      <c r="J182" s="358">
        <v>13</v>
      </c>
      <c r="K182" s="358">
        <v>13</v>
      </c>
      <c r="L182" s="359">
        <v>9</v>
      </c>
      <c r="M182" s="360">
        <v>9</v>
      </c>
      <c r="N182" s="361">
        <v>15</v>
      </c>
      <c r="O182" s="360">
        <v>9</v>
      </c>
      <c r="P182" s="362">
        <v>47</v>
      </c>
      <c r="Q182" s="362">
        <v>0</v>
      </c>
      <c r="R182" s="361">
        <v>0</v>
      </c>
      <c r="S182" s="360">
        <v>1</v>
      </c>
      <c r="T182" s="362">
        <v>61</v>
      </c>
      <c r="U182" s="362">
        <v>0</v>
      </c>
      <c r="V182" s="361">
        <v>0</v>
      </c>
      <c r="W182" s="362">
        <v>35</v>
      </c>
      <c r="X182" s="362">
        <v>1</v>
      </c>
      <c r="Y182" s="361">
        <v>2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23.25" thickBot="1">
      <c r="A183" s="15"/>
      <c r="B183" s="15"/>
      <c r="C183" s="363" t="s">
        <v>29</v>
      </c>
      <c r="D183" s="364">
        <v>0</v>
      </c>
      <c r="E183" s="364">
        <v>0</v>
      </c>
      <c r="F183" s="364">
        <v>0</v>
      </c>
      <c r="G183" s="364">
        <v>0</v>
      </c>
      <c r="H183" s="364">
        <v>0</v>
      </c>
      <c r="I183" s="364">
        <v>0</v>
      </c>
      <c r="J183" s="364">
        <v>0</v>
      </c>
      <c r="K183" s="364">
        <v>0</v>
      </c>
      <c r="L183" s="365">
        <v>0</v>
      </c>
      <c r="M183" s="366">
        <v>0</v>
      </c>
      <c r="N183" s="367">
        <v>1</v>
      </c>
      <c r="O183" s="366">
        <v>0</v>
      </c>
      <c r="P183" s="368">
        <v>3</v>
      </c>
      <c r="Q183" s="368">
        <v>0</v>
      </c>
      <c r="R183" s="367">
        <v>0</v>
      </c>
      <c r="S183" s="366">
        <v>0</v>
      </c>
      <c r="T183" s="368">
        <v>8</v>
      </c>
      <c r="U183" s="368">
        <v>0</v>
      </c>
      <c r="V183" s="367">
        <v>0</v>
      </c>
      <c r="W183" s="368">
        <v>36</v>
      </c>
      <c r="X183" s="368">
        <v>0</v>
      </c>
      <c r="Y183" s="367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ht="13.5" thickBot="1"/>
    <row r="185" spans="1:51" ht="23.25" thickBot="1">
      <c r="A185" s="15"/>
      <c r="B185" s="15"/>
      <c r="C185" s="559" t="s">
        <v>31</v>
      </c>
      <c r="D185" s="560"/>
      <c r="E185" s="560"/>
      <c r="F185" s="560"/>
      <c r="G185" s="560"/>
      <c r="H185" s="560"/>
      <c r="I185" s="560"/>
      <c r="J185" s="560"/>
      <c r="K185" s="560"/>
      <c r="L185" s="560"/>
      <c r="M185" s="560"/>
      <c r="N185" s="560"/>
      <c r="O185" s="561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23.25" thickBot="1">
      <c r="A186" s="15"/>
      <c r="B186" s="15"/>
      <c r="C186" s="583" t="s">
        <v>38</v>
      </c>
      <c r="D186" s="331">
        <v>39083</v>
      </c>
      <c r="E186" s="331">
        <v>39114</v>
      </c>
      <c r="F186" s="331">
        <v>39142</v>
      </c>
      <c r="G186" s="331">
        <v>39173</v>
      </c>
      <c r="H186" s="331">
        <v>39203</v>
      </c>
      <c r="I186" s="331">
        <v>39234</v>
      </c>
      <c r="J186" s="331">
        <v>39264</v>
      </c>
      <c r="K186" s="331">
        <v>39295</v>
      </c>
      <c r="L186" s="331">
        <v>39326</v>
      </c>
      <c r="M186" s="331">
        <v>39356</v>
      </c>
      <c r="N186" s="331">
        <v>39387</v>
      </c>
      <c r="O186" s="331">
        <v>39417</v>
      </c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13.5" thickBot="1">
      <c r="A187" s="15"/>
      <c r="B187" s="15"/>
      <c r="C187" s="584"/>
      <c r="D187" s="562" t="s">
        <v>4</v>
      </c>
      <c r="E187" s="586"/>
      <c r="F187" s="586"/>
      <c r="G187" s="586"/>
      <c r="H187" s="586"/>
      <c r="I187" s="586"/>
      <c r="J187" s="586"/>
      <c r="K187" s="586"/>
      <c r="L187" s="586"/>
      <c r="M187" s="586"/>
      <c r="N187" s="586"/>
      <c r="O187" s="563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>
      <c r="A188" s="15"/>
      <c r="B188" s="15"/>
      <c r="C188" s="357" t="s">
        <v>8</v>
      </c>
      <c r="D188" s="383">
        <v>27</v>
      </c>
      <c r="E188" s="383">
        <v>29</v>
      </c>
      <c r="F188" s="383">
        <v>29</v>
      </c>
      <c r="G188" s="383">
        <v>29</v>
      </c>
      <c r="H188" s="383">
        <v>29</v>
      </c>
      <c r="I188" s="383">
        <v>26</v>
      </c>
      <c r="J188" s="383">
        <v>26</v>
      </c>
      <c r="K188" s="383">
        <v>26</v>
      </c>
      <c r="L188" s="383">
        <v>26</v>
      </c>
      <c r="M188" s="383">
        <v>26</v>
      </c>
      <c r="N188" s="383">
        <v>26</v>
      </c>
      <c r="O188" s="383">
        <v>26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>
      <c r="A189" s="15"/>
      <c r="B189" s="15"/>
      <c r="C189" s="357" t="s">
        <v>9</v>
      </c>
      <c r="D189" s="358">
        <v>1</v>
      </c>
      <c r="E189" s="358">
        <v>1</v>
      </c>
      <c r="F189" s="358">
        <v>1</v>
      </c>
      <c r="G189" s="358">
        <v>1</v>
      </c>
      <c r="H189" s="358">
        <v>1</v>
      </c>
      <c r="I189" s="358">
        <v>1</v>
      </c>
      <c r="J189" s="358">
        <v>1</v>
      </c>
      <c r="K189" s="358">
        <v>1</v>
      </c>
      <c r="L189" s="358">
        <v>1</v>
      </c>
      <c r="M189" s="358">
        <v>1</v>
      </c>
      <c r="N189" s="358">
        <v>1</v>
      </c>
      <c r="O189" s="358">
        <v>1</v>
      </c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57" t="s">
        <v>10</v>
      </c>
      <c r="D190" s="358">
        <v>0</v>
      </c>
      <c r="E190" s="358">
        <v>0</v>
      </c>
      <c r="F190" s="358">
        <v>0</v>
      </c>
      <c r="G190" s="358">
        <v>0</v>
      </c>
      <c r="H190" s="358">
        <v>0</v>
      </c>
      <c r="I190" s="358">
        <v>0</v>
      </c>
      <c r="J190" s="358">
        <v>0</v>
      </c>
      <c r="K190" s="358">
        <v>0</v>
      </c>
      <c r="L190" s="358">
        <v>0</v>
      </c>
      <c r="M190" s="358">
        <v>0</v>
      </c>
      <c r="N190" s="358">
        <v>0</v>
      </c>
      <c r="O190" s="358">
        <v>0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57" t="s">
        <v>11</v>
      </c>
      <c r="D191" s="358">
        <v>0</v>
      </c>
      <c r="E191" s="358">
        <v>0</v>
      </c>
      <c r="F191" s="358">
        <v>2</v>
      </c>
      <c r="G191" s="358">
        <v>2</v>
      </c>
      <c r="H191" s="358">
        <v>2</v>
      </c>
      <c r="I191" s="358">
        <v>2</v>
      </c>
      <c r="J191" s="358">
        <v>2</v>
      </c>
      <c r="K191" s="358">
        <v>2</v>
      </c>
      <c r="L191" s="358">
        <v>2</v>
      </c>
      <c r="M191" s="358">
        <v>2</v>
      </c>
      <c r="N191" s="358">
        <v>2</v>
      </c>
      <c r="O191" s="358">
        <v>2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>
      <c r="A192" s="15"/>
      <c r="B192" s="15"/>
      <c r="C192" s="357" t="s">
        <v>12</v>
      </c>
      <c r="D192" s="358">
        <v>3</v>
      </c>
      <c r="E192" s="358">
        <v>3</v>
      </c>
      <c r="F192" s="358">
        <v>3</v>
      </c>
      <c r="G192" s="358">
        <v>3</v>
      </c>
      <c r="H192" s="358">
        <v>3</v>
      </c>
      <c r="I192" s="358">
        <v>3</v>
      </c>
      <c r="J192" s="358">
        <v>3</v>
      </c>
      <c r="K192" s="358">
        <v>3</v>
      </c>
      <c r="L192" s="358">
        <v>3</v>
      </c>
      <c r="M192" s="358">
        <v>3</v>
      </c>
      <c r="N192" s="358">
        <v>3</v>
      </c>
      <c r="O192" s="358">
        <v>3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>
      <c r="A193" s="15"/>
      <c r="B193" s="15"/>
      <c r="C193" s="357" t="s">
        <v>13</v>
      </c>
      <c r="D193" s="358">
        <v>2</v>
      </c>
      <c r="E193" s="358">
        <v>2</v>
      </c>
      <c r="F193" s="358">
        <v>2</v>
      </c>
      <c r="G193" s="358">
        <v>2</v>
      </c>
      <c r="H193" s="358">
        <v>2</v>
      </c>
      <c r="I193" s="358">
        <v>2</v>
      </c>
      <c r="J193" s="358">
        <v>2</v>
      </c>
      <c r="K193" s="358">
        <v>2</v>
      </c>
      <c r="L193" s="358">
        <v>2</v>
      </c>
      <c r="M193" s="358">
        <v>2</v>
      </c>
      <c r="N193" s="358">
        <v>2</v>
      </c>
      <c r="O193" s="358">
        <v>2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>
      <c r="A194" s="15"/>
      <c r="B194" s="15"/>
      <c r="C194" s="357" t="s">
        <v>14</v>
      </c>
      <c r="D194" s="358">
        <v>5</v>
      </c>
      <c r="E194" s="358">
        <v>5</v>
      </c>
      <c r="F194" s="358">
        <v>5</v>
      </c>
      <c r="G194" s="358">
        <v>5</v>
      </c>
      <c r="H194" s="358">
        <v>5</v>
      </c>
      <c r="I194" s="358">
        <v>5</v>
      </c>
      <c r="J194" s="358">
        <v>5</v>
      </c>
      <c r="K194" s="358">
        <v>5</v>
      </c>
      <c r="L194" s="358">
        <v>5</v>
      </c>
      <c r="M194" s="358">
        <v>5</v>
      </c>
      <c r="N194" s="358">
        <v>5</v>
      </c>
      <c r="O194" s="358">
        <v>5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>
      <c r="A195" s="15"/>
      <c r="B195" s="15"/>
      <c r="C195" s="357" t="s">
        <v>15</v>
      </c>
      <c r="D195" s="358">
        <v>5</v>
      </c>
      <c r="E195" s="358">
        <v>5</v>
      </c>
      <c r="F195" s="358">
        <v>5</v>
      </c>
      <c r="G195" s="358">
        <v>5</v>
      </c>
      <c r="H195" s="358">
        <v>5</v>
      </c>
      <c r="I195" s="358">
        <v>5</v>
      </c>
      <c r="J195" s="358">
        <v>5</v>
      </c>
      <c r="K195" s="358">
        <v>5</v>
      </c>
      <c r="L195" s="358">
        <v>5</v>
      </c>
      <c r="M195" s="358">
        <v>5</v>
      </c>
      <c r="N195" s="358">
        <v>5</v>
      </c>
      <c r="O195" s="358">
        <v>5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>
      <c r="A196" s="15"/>
      <c r="B196" s="15"/>
      <c r="C196" s="357" t="s">
        <v>16</v>
      </c>
      <c r="D196" s="358">
        <v>0</v>
      </c>
      <c r="E196" s="358">
        <v>0</v>
      </c>
      <c r="F196" s="358">
        <v>0</v>
      </c>
      <c r="G196" s="358">
        <v>0</v>
      </c>
      <c r="H196" s="358">
        <v>0</v>
      </c>
      <c r="I196" s="358">
        <v>0</v>
      </c>
      <c r="J196" s="358">
        <v>0</v>
      </c>
      <c r="K196" s="358">
        <v>0</v>
      </c>
      <c r="L196" s="358">
        <v>0</v>
      </c>
      <c r="M196" s="358">
        <v>0</v>
      </c>
      <c r="N196" s="358">
        <v>0</v>
      </c>
      <c r="O196" s="358">
        <v>0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>
      <c r="A197" s="15"/>
      <c r="B197" s="15"/>
      <c r="C197" s="357" t="s">
        <v>17</v>
      </c>
      <c r="D197" s="358">
        <v>67</v>
      </c>
      <c r="E197" s="358">
        <v>68</v>
      </c>
      <c r="F197" s="358">
        <v>68</v>
      </c>
      <c r="G197" s="358">
        <v>68</v>
      </c>
      <c r="H197" s="358">
        <v>68</v>
      </c>
      <c r="I197" s="358">
        <v>68</v>
      </c>
      <c r="J197" s="358">
        <v>68</v>
      </c>
      <c r="K197" s="358">
        <v>68</v>
      </c>
      <c r="L197" s="358">
        <v>68</v>
      </c>
      <c r="M197" s="358">
        <v>68</v>
      </c>
      <c r="N197" s="358">
        <v>68</v>
      </c>
      <c r="O197" s="358">
        <v>68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>
      <c r="A198" s="15"/>
      <c r="B198" s="15"/>
      <c r="C198" s="357" t="s">
        <v>18</v>
      </c>
      <c r="D198" s="358">
        <v>6</v>
      </c>
      <c r="E198" s="358">
        <v>6</v>
      </c>
      <c r="F198" s="358">
        <v>6</v>
      </c>
      <c r="G198" s="358">
        <v>6</v>
      </c>
      <c r="H198" s="358">
        <v>6</v>
      </c>
      <c r="I198" s="358">
        <v>6</v>
      </c>
      <c r="J198" s="358">
        <v>6</v>
      </c>
      <c r="K198" s="358">
        <v>6</v>
      </c>
      <c r="L198" s="358">
        <v>6</v>
      </c>
      <c r="M198" s="358">
        <v>6</v>
      </c>
      <c r="N198" s="358">
        <v>6</v>
      </c>
      <c r="O198" s="358">
        <v>6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>
      <c r="A199" s="15"/>
      <c r="B199" s="15"/>
      <c r="C199" s="357" t="s">
        <v>19</v>
      </c>
      <c r="D199" s="358">
        <v>3</v>
      </c>
      <c r="E199" s="358">
        <v>3</v>
      </c>
      <c r="F199" s="358">
        <v>3</v>
      </c>
      <c r="G199" s="358">
        <v>3</v>
      </c>
      <c r="H199" s="358">
        <v>3</v>
      </c>
      <c r="I199" s="358">
        <v>3</v>
      </c>
      <c r="J199" s="358">
        <v>3</v>
      </c>
      <c r="K199" s="358">
        <v>3</v>
      </c>
      <c r="L199" s="358">
        <v>3</v>
      </c>
      <c r="M199" s="358">
        <v>3</v>
      </c>
      <c r="N199" s="358">
        <v>3</v>
      </c>
      <c r="O199" s="358">
        <v>3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>
      <c r="A200" s="15"/>
      <c r="B200" s="15"/>
      <c r="C200" s="357" t="s">
        <v>20</v>
      </c>
      <c r="D200" s="358">
        <v>0</v>
      </c>
      <c r="E200" s="358">
        <v>0</v>
      </c>
      <c r="F200" s="358">
        <v>0</v>
      </c>
      <c r="G200" s="358">
        <v>0</v>
      </c>
      <c r="H200" s="358">
        <v>0</v>
      </c>
      <c r="I200" s="358">
        <v>0</v>
      </c>
      <c r="J200" s="358">
        <v>0</v>
      </c>
      <c r="K200" s="358">
        <v>0</v>
      </c>
      <c r="L200" s="358">
        <v>0</v>
      </c>
      <c r="M200" s="358">
        <v>0</v>
      </c>
      <c r="N200" s="358">
        <v>0</v>
      </c>
      <c r="O200" s="358">
        <v>0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57" t="s">
        <v>21</v>
      </c>
      <c r="D201" s="358">
        <v>17</v>
      </c>
      <c r="E201" s="358">
        <v>17</v>
      </c>
      <c r="F201" s="358">
        <v>17</v>
      </c>
      <c r="G201" s="358">
        <v>17</v>
      </c>
      <c r="H201" s="358">
        <v>17</v>
      </c>
      <c r="I201" s="358">
        <v>17</v>
      </c>
      <c r="J201" s="358">
        <v>17</v>
      </c>
      <c r="K201" s="358">
        <v>17</v>
      </c>
      <c r="L201" s="358">
        <v>17</v>
      </c>
      <c r="M201" s="358">
        <v>17</v>
      </c>
      <c r="N201" s="358">
        <v>17</v>
      </c>
      <c r="O201" s="358">
        <v>17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ht="22.5">
      <c r="A202" s="15"/>
      <c r="B202" s="15"/>
      <c r="C202" s="357" t="s">
        <v>22</v>
      </c>
      <c r="D202" s="358">
        <v>0</v>
      </c>
      <c r="E202" s="358">
        <v>0</v>
      </c>
      <c r="F202" s="358">
        <v>0</v>
      </c>
      <c r="G202" s="358">
        <v>0</v>
      </c>
      <c r="H202" s="358">
        <v>0</v>
      </c>
      <c r="I202" s="358">
        <v>0</v>
      </c>
      <c r="J202" s="358">
        <v>0</v>
      </c>
      <c r="K202" s="358">
        <v>0</v>
      </c>
      <c r="L202" s="358">
        <v>0</v>
      </c>
      <c r="M202" s="358">
        <v>0</v>
      </c>
      <c r="N202" s="358">
        <v>0</v>
      </c>
      <c r="O202" s="358">
        <v>0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57" t="s">
        <v>23</v>
      </c>
      <c r="D203" s="358">
        <v>0</v>
      </c>
      <c r="E203" s="358">
        <v>0</v>
      </c>
      <c r="F203" s="358">
        <v>0</v>
      </c>
      <c r="G203" s="358">
        <v>0</v>
      </c>
      <c r="H203" s="358">
        <v>0</v>
      </c>
      <c r="I203" s="358">
        <v>0</v>
      </c>
      <c r="J203" s="358">
        <v>0</v>
      </c>
      <c r="K203" s="358">
        <v>0</v>
      </c>
      <c r="L203" s="358">
        <v>0</v>
      </c>
      <c r="M203" s="358">
        <v>0</v>
      </c>
      <c r="N203" s="358">
        <v>0</v>
      </c>
      <c r="O203" s="358">
        <v>0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>
      <c r="A204" s="15"/>
      <c r="B204" s="15"/>
      <c r="C204" s="357" t="s">
        <v>24</v>
      </c>
      <c r="D204" s="358">
        <v>0</v>
      </c>
      <c r="E204" s="358">
        <v>0</v>
      </c>
      <c r="F204" s="358">
        <v>0</v>
      </c>
      <c r="G204" s="358">
        <v>0</v>
      </c>
      <c r="H204" s="358">
        <v>0</v>
      </c>
      <c r="I204" s="358">
        <v>0</v>
      </c>
      <c r="J204" s="358">
        <v>0</v>
      </c>
      <c r="K204" s="358">
        <v>0</v>
      </c>
      <c r="L204" s="358">
        <v>0</v>
      </c>
      <c r="M204" s="358">
        <v>0</v>
      </c>
      <c r="N204" s="358">
        <v>0</v>
      </c>
      <c r="O204" s="358">
        <v>0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57" t="s">
        <v>25</v>
      </c>
      <c r="D205" s="358">
        <v>0</v>
      </c>
      <c r="E205" s="358">
        <v>0</v>
      </c>
      <c r="F205" s="358">
        <v>0</v>
      </c>
      <c r="G205" s="358">
        <v>0</v>
      </c>
      <c r="H205" s="358">
        <v>0</v>
      </c>
      <c r="I205" s="358">
        <v>0</v>
      </c>
      <c r="J205" s="358">
        <v>0</v>
      </c>
      <c r="K205" s="358">
        <v>0</v>
      </c>
      <c r="L205" s="358">
        <v>0</v>
      </c>
      <c r="M205" s="358">
        <v>0</v>
      </c>
      <c r="N205" s="358">
        <v>0</v>
      </c>
      <c r="O205" s="358">
        <v>0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57" t="s">
        <v>26</v>
      </c>
      <c r="D206" s="358">
        <v>74</v>
      </c>
      <c r="E206" s="358">
        <v>76</v>
      </c>
      <c r="F206" s="358">
        <v>76</v>
      </c>
      <c r="G206" s="358">
        <v>76</v>
      </c>
      <c r="H206" s="358">
        <v>76</v>
      </c>
      <c r="I206" s="358">
        <v>76</v>
      </c>
      <c r="J206" s="358">
        <v>75</v>
      </c>
      <c r="K206" s="358">
        <v>75</v>
      </c>
      <c r="L206" s="358">
        <v>75</v>
      </c>
      <c r="M206" s="358">
        <v>75</v>
      </c>
      <c r="N206" s="358">
        <v>75</v>
      </c>
      <c r="O206" s="358">
        <v>75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57" t="s">
        <v>27</v>
      </c>
      <c r="D207" s="358">
        <v>0</v>
      </c>
      <c r="E207" s="358">
        <v>0</v>
      </c>
      <c r="F207" s="358">
        <v>0</v>
      </c>
      <c r="G207" s="358">
        <v>0</v>
      </c>
      <c r="H207" s="358">
        <v>0</v>
      </c>
      <c r="I207" s="358">
        <v>0</v>
      </c>
      <c r="J207" s="358">
        <v>0</v>
      </c>
      <c r="K207" s="358">
        <v>0</v>
      </c>
      <c r="L207" s="358">
        <v>0</v>
      </c>
      <c r="M207" s="358">
        <v>0</v>
      </c>
      <c r="N207" s="358">
        <v>0</v>
      </c>
      <c r="O207" s="358">
        <v>0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57" t="s">
        <v>28</v>
      </c>
      <c r="D208" s="358">
        <v>9</v>
      </c>
      <c r="E208" s="358">
        <v>9</v>
      </c>
      <c r="F208" s="358">
        <v>9</v>
      </c>
      <c r="G208" s="358">
        <v>9</v>
      </c>
      <c r="H208" s="358">
        <v>9</v>
      </c>
      <c r="I208" s="358">
        <v>9</v>
      </c>
      <c r="J208" s="358">
        <v>9</v>
      </c>
      <c r="K208" s="358">
        <v>9</v>
      </c>
      <c r="L208" s="358">
        <v>9</v>
      </c>
      <c r="M208" s="358">
        <v>9</v>
      </c>
      <c r="N208" s="358">
        <v>9</v>
      </c>
      <c r="O208" s="358">
        <v>9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ht="23.25" thickBot="1">
      <c r="A209" s="15"/>
      <c r="B209" s="15"/>
      <c r="C209" s="363" t="s">
        <v>29</v>
      </c>
      <c r="D209" s="364">
        <v>0</v>
      </c>
      <c r="E209" s="364">
        <v>0</v>
      </c>
      <c r="F209" s="364">
        <v>0</v>
      </c>
      <c r="G209" s="364">
        <v>0</v>
      </c>
      <c r="H209" s="364">
        <v>0</v>
      </c>
      <c r="I209" s="364">
        <v>0</v>
      </c>
      <c r="J209" s="364">
        <v>0</v>
      </c>
      <c r="K209" s="364">
        <v>0</v>
      </c>
      <c r="L209" s="364">
        <v>0</v>
      </c>
      <c r="M209" s="364">
        <v>0</v>
      </c>
      <c r="N209" s="364">
        <v>0</v>
      </c>
      <c r="O209" s="364">
        <v>0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ht="13.5" thickBot="1"/>
    <row r="211" spans="1:51" ht="23.25" thickBot="1">
      <c r="A211" s="15"/>
      <c r="B211" s="15"/>
      <c r="C211" s="559" t="s">
        <v>32</v>
      </c>
      <c r="D211" s="560"/>
      <c r="E211" s="560"/>
      <c r="F211" s="560"/>
      <c r="G211" s="560"/>
      <c r="H211" s="560"/>
      <c r="I211" s="560"/>
      <c r="J211" s="560"/>
      <c r="K211" s="560"/>
      <c r="L211" s="560"/>
      <c r="M211" s="560"/>
      <c r="N211" s="560"/>
      <c r="O211" s="561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23.25" thickBot="1">
      <c r="A212" s="15"/>
      <c r="B212" s="15"/>
      <c r="C212" s="583" t="s">
        <v>38</v>
      </c>
      <c r="D212" s="331">
        <v>39448</v>
      </c>
      <c r="E212" s="331">
        <v>39479</v>
      </c>
      <c r="F212" s="331">
        <v>39508</v>
      </c>
      <c r="G212" s="331">
        <v>39539</v>
      </c>
      <c r="H212" s="331">
        <v>39569</v>
      </c>
      <c r="I212" s="331">
        <v>39600</v>
      </c>
      <c r="J212" s="331">
        <v>39630</v>
      </c>
      <c r="K212" s="331">
        <v>39661</v>
      </c>
      <c r="L212" s="331">
        <v>39692</v>
      </c>
      <c r="M212" s="331">
        <v>39722</v>
      </c>
      <c r="N212" s="331">
        <v>39753</v>
      </c>
      <c r="O212" s="331">
        <v>39783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13.5" thickBot="1">
      <c r="A213" s="15"/>
      <c r="B213" s="15"/>
      <c r="C213" s="584"/>
      <c r="D213" s="562" t="s">
        <v>4</v>
      </c>
      <c r="E213" s="586"/>
      <c r="F213" s="586"/>
      <c r="G213" s="586"/>
      <c r="H213" s="586"/>
      <c r="I213" s="586"/>
      <c r="J213" s="586"/>
      <c r="K213" s="586"/>
      <c r="L213" s="586"/>
      <c r="M213" s="586"/>
      <c r="N213" s="586"/>
      <c r="O213" s="563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>
      <c r="A214" s="15"/>
      <c r="B214" s="15"/>
      <c r="C214" s="357" t="s">
        <v>8</v>
      </c>
      <c r="D214" s="383">
        <v>26</v>
      </c>
      <c r="E214" s="383">
        <v>26</v>
      </c>
      <c r="F214" s="383">
        <v>26</v>
      </c>
      <c r="G214" s="383">
        <v>26</v>
      </c>
      <c r="H214" s="383">
        <v>26</v>
      </c>
      <c r="I214" s="383">
        <v>26</v>
      </c>
      <c r="J214" s="383">
        <v>26</v>
      </c>
      <c r="K214" s="383">
        <v>26</v>
      </c>
      <c r="L214" s="383">
        <v>26</v>
      </c>
      <c r="M214" s="383">
        <v>26</v>
      </c>
      <c r="N214" s="383">
        <v>26</v>
      </c>
      <c r="O214" s="383">
        <v>26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>
      <c r="A215" s="15"/>
      <c r="B215" s="15"/>
      <c r="C215" s="357" t="s">
        <v>9</v>
      </c>
      <c r="D215" s="358">
        <v>1</v>
      </c>
      <c r="E215" s="358">
        <v>1</v>
      </c>
      <c r="F215" s="358">
        <v>1</v>
      </c>
      <c r="G215" s="358">
        <v>1</v>
      </c>
      <c r="H215" s="358">
        <v>1</v>
      </c>
      <c r="I215" s="358">
        <v>1</v>
      </c>
      <c r="J215" s="358">
        <v>1</v>
      </c>
      <c r="K215" s="358">
        <v>1</v>
      </c>
      <c r="L215" s="358">
        <v>1</v>
      </c>
      <c r="M215" s="358">
        <v>1</v>
      </c>
      <c r="N215" s="358">
        <v>1</v>
      </c>
      <c r="O215" s="358">
        <v>1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57" t="s">
        <v>10</v>
      </c>
      <c r="D216" s="358">
        <v>0</v>
      </c>
      <c r="E216" s="358">
        <v>0</v>
      </c>
      <c r="F216" s="358">
        <v>0</v>
      </c>
      <c r="G216" s="358">
        <v>0</v>
      </c>
      <c r="H216" s="358">
        <v>0</v>
      </c>
      <c r="I216" s="358">
        <v>0</v>
      </c>
      <c r="J216" s="358">
        <v>0</v>
      </c>
      <c r="K216" s="358">
        <v>0</v>
      </c>
      <c r="L216" s="358">
        <v>0</v>
      </c>
      <c r="M216" s="358">
        <v>0</v>
      </c>
      <c r="N216" s="358">
        <v>0</v>
      </c>
      <c r="O216" s="358">
        <v>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57" t="s">
        <v>11</v>
      </c>
      <c r="D217" s="358">
        <v>2</v>
      </c>
      <c r="E217" s="358">
        <v>2</v>
      </c>
      <c r="F217" s="358">
        <v>2</v>
      </c>
      <c r="G217" s="358">
        <v>2</v>
      </c>
      <c r="H217" s="358">
        <v>2</v>
      </c>
      <c r="I217" s="358">
        <v>2</v>
      </c>
      <c r="J217" s="358">
        <v>3</v>
      </c>
      <c r="K217" s="358">
        <v>3</v>
      </c>
      <c r="L217" s="358">
        <v>3</v>
      </c>
      <c r="M217" s="358">
        <v>3</v>
      </c>
      <c r="N217" s="358">
        <v>3</v>
      </c>
      <c r="O217" s="358">
        <v>3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57" t="s">
        <v>12</v>
      </c>
      <c r="D218" s="358">
        <v>3</v>
      </c>
      <c r="E218" s="358">
        <v>3</v>
      </c>
      <c r="F218" s="358">
        <v>3</v>
      </c>
      <c r="G218" s="358">
        <v>3</v>
      </c>
      <c r="H218" s="358">
        <v>3</v>
      </c>
      <c r="I218" s="358">
        <v>3</v>
      </c>
      <c r="J218" s="358">
        <v>3</v>
      </c>
      <c r="K218" s="358">
        <v>3</v>
      </c>
      <c r="L218" s="358">
        <v>3</v>
      </c>
      <c r="M218" s="358">
        <v>3</v>
      </c>
      <c r="N218" s="358">
        <v>3</v>
      </c>
      <c r="O218" s="358">
        <v>3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57" t="s">
        <v>13</v>
      </c>
      <c r="D219" s="358">
        <v>2</v>
      </c>
      <c r="E219" s="358">
        <v>2</v>
      </c>
      <c r="F219" s="358">
        <v>2</v>
      </c>
      <c r="G219" s="358">
        <v>2</v>
      </c>
      <c r="H219" s="358">
        <v>2</v>
      </c>
      <c r="I219" s="358">
        <v>2</v>
      </c>
      <c r="J219" s="358">
        <v>2</v>
      </c>
      <c r="K219" s="358">
        <v>2</v>
      </c>
      <c r="L219" s="358">
        <v>2</v>
      </c>
      <c r="M219" s="358">
        <v>2</v>
      </c>
      <c r="N219" s="358">
        <v>2</v>
      </c>
      <c r="O219" s="358">
        <v>2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>
      <c r="A220" s="15"/>
      <c r="B220" s="15"/>
      <c r="C220" s="357" t="s">
        <v>14</v>
      </c>
      <c r="D220" s="358">
        <v>5</v>
      </c>
      <c r="E220" s="358">
        <v>5</v>
      </c>
      <c r="F220" s="358">
        <v>5</v>
      </c>
      <c r="G220" s="358">
        <v>5</v>
      </c>
      <c r="H220" s="358">
        <v>5</v>
      </c>
      <c r="I220" s="358">
        <v>5</v>
      </c>
      <c r="J220" s="358">
        <v>5</v>
      </c>
      <c r="K220" s="358">
        <v>5</v>
      </c>
      <c r="L220" s="358">
        <v>5</v>
      </c>
      <c r="M220" s="358">
        <v>5</v>
      </c>
      <c r="N220" s="358">
        <v>5</v>
      </c>
      <c r="O220" s="358">
        <v>5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>
      <c r="A221" s="15"/>
      <c r="B221" s="15"/>
      <c r="C221" s="357" t="s">
        <v>15</v>
      </c>
      <c r="D221" s="358">
        <v>5</v>
      </c>
      <c r="E221" s="358">
        <v>5</v>
      </c>
      <c r="F221" s="358">
        <v>5</v>
      </c>
      <c r="G221" s="358">
        <v>5</v>
      </c>
      <c r="H221" s="358">
        <v>5</v>
      </c>
      <c r="I221" s="358">
        <v>5</v>
      </c>
      <c r="J221" s="358">
        <v>5</v>
      </c>
      <c r="K221" s="358">
        <v>5</v>
      </c>
      <c r="L221" s="358">
        <v>5</v>
      </c>
      <c r="M221" s="358">
        <v>5</v>
      </c>
      <c r="N221" s="358">
        <v>5</v>
      </c>
      <c r="O221" s="358">
        <v>5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>
      <c r="A222" s="15"/>
      <c r="B222" s="15"/>
      <c r="C222" s="357" t="s">
        <v>16</v>
      </c>
      <c r="D222" s="358">
        <v>0</v>
      </c>
      <c r="E222" s="358">
        <v>0</v>
      </c>
      <c r="F222" s="358">
        <v>0</v>
      </c>
      <c r="G222" s="358">
        <v>0</v>
      </c>
      <c r="H222" s="358">
        <v>0</v>
      </c>
      <c r="I222" s="358">
        <v>0</v>
      </c>
      <c r="J222" s="358">
        <v>0</v>
      </c>
      <c r="K222" s="358">
        <v>0</v>
      </c>
      <c r="L222" s="358">
        <v>0</v>
      </c>
      <c r="M222" s="358">
        <v>0</v>
      </c>
      <c r="N222" s="358">
        <v>0</v>
      </c>
      <c r="O222" s="358">
        <v>0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>
      <c r="A223" s="15"/>
      <c r="B223" s="15"/>
      <c r="C223" s="357" t="s">
        <v>17</v>
      </c>
      <c r="D223" s="358">
        <v>68</v>
      </c>
      <c r="E223" s="358">
        <v>68</v>
      </c>
      <c r="F223" s="358">
        <v>68</v>
      </c>
      <c r="G223" s="358">
        <v>68</v>
      </c>
      <c r="H223" s="358">
        <v>68</v>
      </c>
      <c r="I223" s="358">
        <v>68</v>
      </c>
      <c r="J223" s="358">
        <v>68</v>
      </c>
      <c r="K223" s="358">
        <v>68</v>
      </c>
      <c r="L223" s="358">
        <v>68</v>
      </c>
      <c r="M223" s="358">
        <v>68</v>
      </c>
      <c r="N223" s="358">
        <v>68</v>
      </c>
      <c r="O223" s="358">
        <v>68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>
      <c r="A224" s="15"/>
      <c r="B224" s="15"/>
      <c r="C224" s="357" t="s">
        <v>18</v>
      </c>
      <c r="D224" s="358">
        <v>6</v>
      </c>
      <c r="E224" s="358">
        <v>6</v>
      </c>
      <c r="F224" s="358">
        <v>6</v>
      </c>
      <c r="G224" s="358">
        <v>6</v>
      </c>
      <c r="H224" s="358">
        <v>6</v>
      </c>
      <c r="I224" s="358">
        <v>6</v>
      </c>
      <c r="J224" s="358">
        <v>6</v>
      </c>
      <c r="K224" s="358">
        <v>6</v>
      </c>
      <c r="L224" s="358">
        <v>6</v>
      </c>
      <c r="M224" s="358">
        <v>6</v>
      </c>
      <c r="N224" s="358">
        <v>6</v>
      </c>
      <c r="O224" s="358">
        <v>6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>
      <c r="A225" s="15"/>
      <c r="B225" s="15"/>
      <c r="C225" s="357" t="s">
        <v>19</v>
      </c>
      <c r="D225" s="358">
        <v>3</v>
      </c>
      <c r="E225" s="358">
        <v>3</v>
      </c>
      <c r="F225" s="358">
        <v>3</v>
      </c>
      <c r="G225" s="358">
        <v>3</v>
      </c>
      <c r="H225" s="358">
        <v>3</v>
      </c>
      <c r="I225" s="358">
        <v>3</v>
      </c>
      <c r="J225" s="358">
        <v>3</v>
      </c>
      <c r="K225" s="358">
        <v>3</v>
      </c>
      <c r="L225" s="358">
        <v>3</v>
      </c>
      <c r="M225" s="358">
        <v>3</v>
      </c>
      <c r="N225" s="358">
        <v>3</v>
      </c>
      <c r="O225" s="358">
        <v>3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>
      <c r="A226" s="15"/>
      <c r="B226" s="15"/>
      <c r="C226" s="357" t="s">
        <v>20</v>
      </c>
      <c r="D226" s="358">
        <v>0</v>
      </c>
      <c r="E226" s="358">
        <v>0</v>
      </c>
      <c r="F226" s="358">
        <v>0</v>
      </c>
      <c r="G226" s="358">
        <v>0</v>
      </c>
      <c r="H226" s="358">
        <v>0</v>
      </c>
      <c r="I226" s="358">
        <v>0</v>
      </c>
      <c r="J226" s="358">
        <v>0</v>
      </c>
      <c r="K226" s="358">
        <v>0</v>
      </c>
      <c r="L226" s="358">
        <v>0</v>
      </c>
      <c r="M226" s="358">
        <v>0</v>
      </c>
      <c r="N226" s="358">
        <v>0</v>
      </c>
      <c r="O226" s="358">
        <v>0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57" t="s">
        <v>21</v>
      </c>
      <c r="D227" s="358">
        <v>17</v>
      </c>
      <c r="E227" s="358">
        <v>17</v>
      </c>
      <c r="F227" s="358">
        <v>17</v>
      </c>
      <c r="G227" s="358">
        <v>17</v>
      </c>
      <c r="H227" s="358">
        <v>17</v>
      </c>
      <c r="I227" s="358">
        <v>17</v>
      </c>
      <c r="J227" s="358">
        <v>18</v>
      </c>
      <c r="K227" s="358">
        <v>18</v>
      </c>
      <c r="L227" s="358">
        <v>18</v>
      </c>
      <c r="M227" s="358">
        <v>18</v>
      </c>
      <c r="N227" s="358">
        <v>18</v>
      </c>
      <c r="O227" s="358">
        <v>18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ht="22.5">
      <c r="A228" s="15"/>
      <c r="B228" s="15"/>
      <c r="C228" s="357" t="s">
        <v>22</v>
      </c>
      <c r="D228" s="358">
        <v>0</v>
      </c>
      <c r="E228" s="358">
        <v>0</v>
      </c>
      <c r="F228" s="358">
        <v>0</v>
      </c>
      <c r="G228" s="358">
        <v>0</v>
      </c>
      <c r="H228" s="358">
        <v>0</v>
      </c>
      <c r="I228" s="358">
        <v>0</v>
      </c>
      <c r="J228" s="358">
        <v>0</v>
      </c>
      <c r="K228" s="358">
        <v>0</v>
      </c>
      <c r="L228" s="358">
        <v>0</v>
      </c>
      <c r="M228" s="358">
        <v>0</v>
      </c>
      <c r="N228" s="358">
        <v>0</v>
      </c>
      <c r="O228" s="358">
        <v>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57" t="s">
        <v>23</v>
      </c>
      <c r="D229" s="358">
        <v>0</v>
      </c>
      <c r="E229" s="358">
        <v>0</v>
      </c>
      <c r="F229" s="358">
        <v>0</v>
      </c>
      <c r="G229" s="358">
        <v>0</v>
      </c>
      <c r="H229" s="358">
        <v>0</v>
      </c>
      <c r="I229" s="358">
        <v>0</v>
      </c>
      <c r="J229" s="358">
        <v>0</v>
      </c>
      <c r="K229" s="358">
        <v>0</v>
      </c>
      <c r="L229" s="358">
        <v>0</v>
      </c>
      <c r="M229" s="358">
        <v>0</v>
      </c>
      <c r="N229" s="358">
        <v>0</v>
      </c>
      <c r="O229" s="358">
        <v>0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>
      <c r="A230" s="15"/>
      <c r="B230" s="15"/>
      <c r="C230" s="357" t="s">
        <v>24</v>
      </c>
      <c r="D230" s="358">
        <v>0</v>
      </c>
      <c r="E230" s="358">
        <v>0</v>
      </c>
      <c r="F230" s="358">
        <v>0</v>
      </c>
      <c r="G230" s="358">
        <v>0</v>
      </c>
      <c r="H230" s="358">
        <v>0</v>
      </c>
      <c r="I230" s="358">
        <v>0</v>
      </c>
      <c r="J230" s="358">
        <v>0</v>
      </c>
      <c r="K230" s="358">
        <v>0</v>
      </c>
      <c r="L230" s="358">
        <v>0</v>
      </c>
      <c r="M230" s="358">
        <v>0</v>
      </c>
      <c r="N230" s="358">
        <v>0</v>
      </c>
      <c r="O230" s="358">
        <v>0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57" t="s">
        <v>25</v>
      </c>
      <c r="D231" s="358">
        <v>0</v>
      </c>
      <c r="E231" s="358">
        <v>0</v>
      </c>
      <c r="F231" s="358">
        <v>0</v>
      </c>
      <c r="G231" s="358">
        <v>0</v>
      </c>
      <c r="H231" s="358">
        <v>0</v>
      </c>
      <c r="I231" s="358">
        <v>0</v>
      </c>
      <c r="J231" s="358">
        <v>0</v>
      </c>
      <c r="K231" s="358">
        <v>0</v>
      </c>
      <c r="L231" s="358">
        <v>0</v>
      </c>
      <c r="M231" s="358">
        <v>0</v>
      </c>
      <c r="N231" s="358">
        <v>0</v>
      </c>
      <c r="O231" s="358">
        <v>0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57" t="s">
        <v>26</v>
      </c>
      <c r="D232" s="358">
        <v>75</v>
      </c>
      <c r="E232" s="358">
        <v>75</v>
      </c>
      <c r="F232" s="358">
        <v>76</v>
      </c>
      <c r="G232" s="358">
        <v>76</v>
      </c>
      <c r="H232" s="358">
        <v>76</v>
      </c>
      <c r="I232" s="358">
        <v>76</v>
      </c>
      <c r="J232" s="358">
        <v>79</v>
      </c>
      <c r="K232" s="358">
        <v>79</v>
      </c>
      <c r="L232" s="358">
        <v>79</v>
      </c>
      <c r="M232" s="358">
        <v>79</v>
      </c>
      <c r="N232" s="358">
        <v>79</v>
      </c>
      <c r="O232" s="358">
        <v>79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57" t="s">
        <v>27</v>
      </c>
      <c r="D233" s="358">
        <v>0</v>
      </c>
      <c r="E233" s="358">
        <v>0</v>
      </c>
      <c r="F233" s="358">
        <v>0</v>
      </c>
      <c r="G233" s="358">
        <v>0</v>
      </c>
      <c r="H233" s="358">
        <v>0</v>
      </c>
      <c r="I233" s="358">
        <v>0</v>
      </c>
      <c r="J233" s="358">
        <v>0</v>
      </c>
      <c r="K233" s="358">
        <v>0</v>
      </c>
      <c r="L233" s="358">
        <v>0</v>
      </c>
      <c r="M233" s="358">
        <v>0</v>
      </c>
      <c r="N233" s="358">
        <v>0</v>
      </c>
      <c r="O233" s="358">
        <v>0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57" t="s">
        <v>28</v>
      </c>
      <c r="D234" s="358">
        <v>9</v>
      </c>
      <c r="E234" s="358">
        <v>9</v>
      </c>
      <c r="F234" s="358">
        <v>9</v>
      </c>
      <c r="G234" s="358">
        <v>9</v>
      </c>
      <c r="H234" s="358">
        <v>9</v>
      </c>
      <c r="I234" s="358">
        <v>9</v>
      </c>
      <c r="J234" s="358">
        <v>9</v>
      </c>
      <c r="K234" s="358">
        <v>9</v>
      </c>
      <c r="L234" s="358">
        <v>9</v>
      </c>
      <c r="M234" s="358">
        <v>9</v>
      </c>
      <c r="N234" s="358">
        <v>9</v>
      </c>
      <c r="O234" s="358">
        <v>9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ht="23.25" thickBot="1">
      <c r="A235" s="15"/>
      <c r="B235" s="15"/>
      <c r="C235" s="363" t="s">
        <v>29</v>
      </c>
      <c r="D235" s="364">
        <v>0</v>
      </c>
      <c r="E235" s="364">
        <v>0</v>
      </c>
      <c r="F235" s="364">
        <v>0</v>
      </c>
      <c r="G235" s="364">
        <v>0</v>
      </c>
      <c r="H235" s="364">
        <v>0</v>
      </c>
      <c r="I235" s="364">
        <v>0</v>
      </c>
      <c r="J235" s="364">
        <v>0</v>
      </c>
      <c r="K235" s="364">
        <v>0</v>
      </c>
      <c r="L235" s="364">
        <v>0</v>
      </c>
      <c r="M235" s="364">
        <v>0</v>
      </c>
      <c r="N235" s="364">
        <v>0</v>
      </c>
      <c r="O235" s="364">
        <v>0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ht="13.5" thickBot="1"/>
    <row r="237" spans="1:51" ht="23.25" thickBot="1">
      <c r="A237" s="15"/>
      <c r="B237" s="15"/>
      <c r="C237" s="559" t="s">
        <v>34</v>
      </c>
      <c r="D237" s="560"/>
      <c r="E237" s="560"/>
      <c r="F237" s="560"/>
      <c r="G237" s="560"/>
      <c r="H237" s="560"/>
      <c r="I237" s="560"/>
      <c r="J237" s="560"/>
      <c r="K237" s="560"/>
      <c r="L237" s="560"/>
      <c r="M237" s="560"/>
      <c r="N237" s="560"/>
      <c r="O237" s="561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23.25" thickBot="1">
      <c r="A238" s="15"/>
      <c r="B238" s="15"/>
      <c r="C238" s="583" t="s">
        <v>38</v>
      </c>
      <c r="D238" s="331">
        <v>39814</v>
      </c>
      <c r="E238" s="331">
        <v>39845</v>
      </c>
      <c r="F238" s="331">
        <v>39873</v>
      </c>
      <c r="G238" s="331">
        <v>39904</v>
      </c>
      <c r="H238" s="331">
        <v>39934</v>
      </c>
      <c r="I238" s="331">
        <v>39965</v>
      </c>
      <c r="J238" s="331">
        <v>39995</v>
      </c>
      <c r="K238" s="331">
        <v>40026</v>
      </c>
      <c r="L238" s="331">
        <v>40057</v>
      </c>
      <c r="M238" s="331">
        <v>40087</v>
      </c>
      <c r="N238" s="331">
        <v>40118</v>
      </c>
      <c r="O238" s="331">
        <v>40148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ht="13.5" thickBot="1">
      <c r="A239" s="15"/>
      <c r="B239" s="15"/>
      <c r="C239" s="585"/>
      <c r="D239" s="562" t="s">
        <v>4</v>
      </c>
      <c r="E239" s="586"/>
      <c r="F239" s="586"/>
      <c r="G239" s="586"/>
      <c r="H239" s="586"/>
      <c r="I239" s="586"/>
      <c r="J239" s="586"/>
      <c r="K239" s="586"/>
      <c r="L239" s="586"/>
      <c r="M239" s="586"/>
      <c r="N239" s="586"/>
      <c r="O239" s="56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>
      <c r="A240" s="15"/>
      <c r="B240" s="15"/>
      <c r="C240" s="351" t="s">
        <v>8</v>
      </c>
      <c r="D240" s="352">
        <v>26</v>
      </c>
      <c r="E240" s="352">
        <v>26</v>
      </c>
      <c r="F240" s="352">
        <v>26</v>
      </c>
      <c r="G240" s="352">
        <v>26</v>
      </c>
      <c r="H240" s="352">
        <v>26</v>
      </c>
      <c r="I240" s="352">
        <v>26</v>
      </c>
      <c r="J240" s="352">
        <v>26</v>
      </c>
      <c r="K240" s="352">
        <v>23</v>
      </c>
      <c r="L240" s="352">
        <v>23</v>
      </c>
      <c r="M240" s="352">
        <v>23</v>
      </c>
      <c r="N240" s="352">
        <v>23</v>
      </c>
      <c r="O240" s="352">
        <v>23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>
      <c r="A241" s="15"/>
      <c r="B241" s="15"/>
      <c r="C241" s="357" t="s">
        <v>9</v>
      </c>
      <c r="D241" s="358">
        <v>1</v>
      </c>
      <c r="E241" s="358">
        <v>1</v>
      </c>
      <c r="F241" s="358">
        <v>1</v>
      </c>
      <c r="G241" s="358">
        <v>1</v>
      </c>
      <c r="H241" s="358">
        <v>1</v>
      </c>
      <c r="I241" s="358">
        <v>1</v>
      </c>
      <c r="J241" s="358">
        <v>1</v>
      </c>
      <c r="K241" s="358">
        <v>1</v>
      </c>
      <c r="L241" s="358">
        <v>1</v>
      </c>
      <c r="M241" s="358">
        <v>1</v>
      </c>
      <c r="N241" s="358">
        <v>1</v>
      </c>
      <c r="O241" s="358">
        <v>1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57" t="s">
        <v>10</v>
      </c>
      <c r="D242" s="358">
        <v>0</v>
      </c>
      <c r="E242" s="358">
        <v>0</v>
      </c>
      <c r="F242" s="358">
        <v>0</v>
      </c>
      <c r="G242" s="358">
        <v>0</v>
      </c>
      <c r="H242" s="358">
        <v>0</v>
      </c>
      <c r="I242" s="358">
        <v>0</v>
      </c>
      <c r="J242" s="358">
        <v>0</v>
      </c>
      <c r="K242" s="358">
        <v>3</v>
      </c>
      <c r="L242" s="358">
        <v>3</v>
      </c>
      <c r="M242" s="358">
        <v>3</v>
      </c>
      <c r="N242" s="358">
        <v>3</v>
      </c>
      <c r="O242" s="358">
        <v>3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57" t="s">
        <v>11</v>
      </c>
      <c r="D243" s="358">
        <v>3</v>
      </c>
      <c r="E243" s="358">
        <v>3</v>
      </c>
      <c r="F243" s="358">
        <v>3</v>
      </c>
      <c r="G243" s="358">
        <v>3</v>
      </c>
      <c r="H243" s="358">
        <v>3</v>
      </c>
      <c r="I243" s="358">
        <v>3</v>
      </c>
      <c r="J243" s="358">
        <v>3</v>
      </c>
      <c r="K243" s="358">
        <v>3</v>
      </c>
      <c r="L243" s="358">
        <v>3</v>
      </c>
      <c r="M243" s="358">
        <v>3</v>
      </c>
      <c r="N243" s="358">
        <v>3</v>
      </c>
      <c r="O243" s="358">
        <v>3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57" t="s">
        <v>12</v>
      </c>
      <c r="D244" s="358">
        <v>3</v>
      </c>
      <c r="E244" s="358">
        <v>3</v>
      </c>
      <c r="F244" s="358">
        <v>3</v>
      </c>
      <c r="G244" s="358">
        <v>3</v>
      </c>
      <c r="H244" s="358">
        <v>3</v>
      </c>
      <c r="I244" s="358">
        <v>3</v>
      </c>
      <c r="J244" s="358">
        <v>3</v>
      </c>
      <c r="K244" s="358">
        <v>3</v>
      </c>
      <c r="L244" s="358">
        <v>3</v>
      </c>
      <c r="M244" s="358">
        <v>3</v>
      </c>
      <c r="N244" s="358">
        <v>3</v>
      </c>
      <c r="O244" s="358">
        <v>3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57" t="s">
        <v>13</v>
      </c>
      <c r="D245" s="358">
        <v>2</v>
      </c>
      <c r="E245" s="358">
        <v>2</v>
      </c>
      <c r="F245" s="358">
        <v>2</v>
      </c>
      <c r="G245" s="358">
        <v>2</v>
      </c>
      <c r="H245" s="358">
        <v>2</v>
      </c>
      <c r="I245" s="358">
        <v>2</v>
      </c>
      <c r="J245" s="358">
        <v>2</v>
      </c>
      <c r="K245" s="358">
        <v>3</v>
      </c>
      <c r="L245" s="358">
        <v>3</v>
      </c>
      <c r="M245" s="358">
        <v>3</v>
      </c>
      <c r="N245" s="358">
        <v>3</v>
      </c>
      <c r="O245" s="358">
        <v>3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57" t="s">
        <v>14</v>
      </c>
      <c r="D246" s="358">
        <v>5</v>
      </c>
      <c r="E246" s="358">
        <v>5</v>
      </c>
      <c r="F246" s="358">
        <v>5</v>
      </c>
      <c r="G246" s="358">
        <v>5</v>
      </c>
      <c r="H246" s="358">
        <v>5</v>
      </c>
      <c r="I246" s="358">
        <v>5</v>
      </c>
      <c r="J246" s="358">
        <v>5</v>
      </c>
      <c r="K246" s="358">
        <v>7</v>
      </c>
      <c r="L246" s="358">
        <v>7</v>
      </c>
      <c r="M246" s="358">
        <v>7</v>
      </c>
      <c r="N246" s="358">
        <v>7</v>
      </c>
      <c r="O246" s="358">
        <v>7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>
      <c r="A247" s="15"/>
      <c r="B247" s="15"/>
      <c r="C247" s="357" t="s">
        <v>15</v>
      </c>
      <c r="D247" s="358">
        <v>5</v>
      </c>
      <c r="E247" s="358">
        <v>5</v>
      </c>
      <c r="F247" s="358">
        <v>5</v>
      </c>
      <c r="G247" s="358">
        <v>5</v>
      </c>
      <c r="H247" s="358">
        <v>5</v>
      </c>
      <c r="I247" s="358">
        <v>5</v>
      </c>
      <c r="J247" s="358">
        <v>5</v>
      </c>
      <c r="K247" s="358">
        <v>6</v>
      </c>
      <c r="L247" s="358">
        <v>6</v>
      </c>
      <c r="M247" s="358">
        <v>6</v>
      </c>
      <c r="N247" s="358">
        <v>6</v>
      </c>
      <c r="O247" s="358">
        <v>6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>
      <c r="A248" s="15"/>
      <c r="B248" s="15"/>
      <c r="C248" s="357" t="s">
        <v>16</v>
      </c>
      <c r="D248" s="358">
        <v>0</v>
      </c>
      <c r="E248" s="358">
        <v>0</v>
      </c>
      <c r="F248" s="358">
        <v>0</v>
      </c>
      <c r="G248" s="358">
        <v>0</v>
      </c>
      <c r="H248" s="358">
        <v>0</v>
      </c>
      <c r="I248" s="358">
        <v>0</v>
      </c>
      <c r="J248" s="358">
        <v>0</v>
      </c>
      <c r="K248" s="358">
        <v>0</v>
      </c>
      <c r="L248" s="358">
        <v>0</v>
      </c>
      <c r="M248" s="358">
        <v>0</v>
      </c>
      <c r="N248" s="358">
        <v>0</v>
      </c>
      <c r="O248" s="358">
        <v>0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>
      <c r="A249" s="15"/>
      <c r="B249" s="15"/>
      <c r="C249" s="357" t="s">
        <v>17</v>
      </c>
      <c r="D249" s="358">
        <v>68</v>
      </c>
      <c r="E249" s="358">
        <v>68</v>
      </c>
      <c r="F249" s="358">
        <v>68</v>
      </c>
      <c r="G249" s="358">
        <v>68</v>
      </c>
      <c r="H249" s="358">
        <v>68</v>
      </c>
      <c r="I249" s="358">
        <v>68</v>
      </c>
      <c r="J249" s="358">
        <v>68</v>
      </c>
      <c r="K249" s="358">
        <v>62</v>
      </c>
      <c r="L249" s="358">
        <v>62</v>
      </c>
      <c r="M249" s="358">
        <v>62</v>
      </c>
      <c r="N249" s="358">
        <v>62</v>
      </c>
      <c r="O249" s="358">
        <v>62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>
      <c r="A250" s="15"/>
      <c r="B250" s="15"/>
      <c r="C250" s="357" t="s">
        <v>18</v>
      </c>
      <c r="D250" s="358">
        <v>6</v>
      </c>
      <c r="E250" s="358">
        <v>6</v>
      </c>
      <c r="F250" s="358">
        <v>6</v>
      </c>
      <c r="G250" s="358">
        <v>6</v>
      </c>
      <c r="H250" s="358">
        <v>6</v>
      </c>
      <c r="I250" s="358">
        <v>6</v>
      </c>
      <c r="J250" s="358">
        <v>6</v>
      </c>
      <c r="K250" s="358">
        <v>6</v>
      </c>
      <c r="L250" s="358">
        <v>6</v>
      </c>
      <c r="M250" s="358">
        <v>6</v>
      </c>
      <c r="N250" s="358">
        <v>6</v>
      </c>
      <c r="O250" s="358">
        <v>6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>
      <c r="A251" s="15"/>
      <c r="B251" s="15"/>
      <c r="C251" s="357" t="s">
        <v>19</v>
      </c>
      <c r="D251" s="358">
        <v>3</v>
      </c>
      <c r="E251" s="358">
        <v>3</v>
      </c>
      <c r="F251" s="358">
        <v>3</v>
      </c>
      <c r="G251" s="358">
        <v>3</v>
      </c>
      <c r="H251" s="358">
        <v>3</v>
      </c>
      <c r="I251" s="358">
        <v>3</v>
      </c>
      <c r="J251" s="358">
        <v>3</v>
      </c>
      <c r="K251" s="358">
        <v>3</v>
      </c>
      <c r="L251" s="358">
        <v>3</v>
      </c>
      <c r="M251" s="358">
        <v>3</v>
      </c>
      <c r="N251" s="358">
        <v>3</v>
      </c>
      <c r="O251" s="358">
        <v>3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>
      <c r="A252" s="15"/>
      <c r="B252" s="15"/>
      <c r="C252" s="357" t="s">
        <v>20</v>
      </c>
      <c r="D252" s="358">
        <v>0</v>
      </c>
      <c r="E252" s="358">
        <v>0</v>
      </c>
      <c r="F252" s="358">
        <v>0</v>
      </c>
      <c r="G252" s="358">
        <v>0</v>
      </c>
      <c r="H252" s="358">
        <v>0</v>
      </c>
      <c r="I252" s="358">
        <v>0</v>
      </c>
      <c r="J252" s="358">
        <v>0</v>
      </c>
      <c r="K252" s="358">
        <v>3</v>
      </c>
      <c r="L252" s="358">
        <v>3</v>
      </c>
      <c r="M252" s="358">
        <v>3</v>
      </c>
      <c r="N252" s="358">
        <v>3</v>
      </c>
      <c r="O252" s="358">
        <v>3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57" t="s">
        <v>21</v>
      </c>
      <c r="D253" s="358">
        <v>18</v>
      </c>
      <c r="E253" s="358">
        <v>18</v>
      </c>
      <c r="F253" s="358">
        <v>18</v>
      </c>
      <c r="G253" s="358">
        <v>18</v>
      </c>
      <c r="H253" s="358">
        <v>18</v>
      </c>
      <c r="I253" s="358">
        <v>18</v>
      </c>
      <c r="J253" s="358">
        <v>18</v>
      </c>
      <c r="K253" s="358">
        <v>16</v>
      </c>
      <c r="L253" s="358">
        <v>16</v>
      </c>
      <c r="M253" s="358">
        <v>16</v>
      </c>
      <c r="N253" s="358">
        <v>16</v>
      </c>
      <c r="O253" s="358">
        <v>16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ht="22.5">
      <c r="A254" s="15"/>
      <c r="B254" s="15"/>
      <c r="C254" s="357" t="s">
        <v>22</v>
      </c>
      <c r="D254" s="358">
        <v>0</v>
      </c>
      <c r="E254" s="358">
        <v>0</v>
      </c>
      <c r="F254" s="358">
        <v>0</v>
      </c>
      <c r="G254" s="358">
        <v>0</v>
      </c>
      <c r="H254" s="358">
        <v>0</v>
      </c>
      <c r="I254" s="358">
        <v>0</v>
      </c>
      <c r="J254" s="358">
        <v>0</v>
      </c>
      <c r="K254" s="358">
        <v>0</v>
      </c>
      <c r="L254" s="358">
        <v>0</v>
      </c>
      <c r="M254" s="358">
        <v>0</v>
      </c>
      <c r="N254" s="358">
        <v>0</v>
      </c>
      <c r="O254" s="358">
        <v>0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57" t="s">
        <v>23</v>
      </c>
      <c r="D255" s="358">
        <v>0</v>
      </c>
      <c r="E255" s="358">
        <v>0</v>
      </c>
      <c r="F255" s="358">
        <v>0</v>
      </c>
      <c r="G255" s="358">
        <v>0</v>
      </c>
      <c r="H255" s="358">
        <v>0</v>
      </c>
      <c r="I255" s="358">
        <v>0</v>
      </c>
      <c r="J255" s="358">
        <v>0</v>
      </c>
      <c r="K255" s="358">
        <v>0</v>
      </c>
      <c r="L255" s="358">
        <v>0</v>
      </c>
      <c r="M255" s="358">
        <v>0</v>
      </c>
      <c r="N255" s="358">
        <v>0</v>
      </c>
      <c r="O255" s="358">
        <v>0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>
      <c r="A256" s="15"/>
      <c r="B256" s="15"/>
      <c r="C256" s="357" t="s">
        <v>24</v>
      </c>
      <c r="D256" s="358">
        <v>0</v>
      </c>
      <c r="E256" s="358">
        <v>0</v>
      </c>
      <c r="F256" s="358">
        <v>0</v>
      </c>
      <c r="G256" s="358">
        <v>0</v>
      </c>
      <c r="H256" s="358">
        <v>0</v>
      </c>
      <c r="I256" s="358">
        <v>0</v>
      </c>
      <c r="J256" s="358">
        <v>0</v>
      </c>
      <c r="K256" s="358">
        <v>0</v>
      </c>
      <c r="L256" s="358">
        <v>0</v>
      </c>
      <c r="M256" s="358">
        <v>0</v>
      </c>
      <c r="N256" s="358">
        <v>0</v>
      </c>
      <c r="O256" s="358">
        <v>0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57" t="s">
        <v>25</v>
      </c>
      <c r="D257" s="358">
        <v>0</v>
      </c>
      <c r="E257" s="358">
        <v>0</v>
      </c>
      <c r="F257" s="358">
        <v>0</v>
      </c>
      <c r="G257" s="358">
        <v>0</v>
      </c>
      <c r="H257" s="358">
        <v>0</v>
      </c>
      <c r="I257" s="358">
        <v>0</v>
      </c>
      <c r="J257" s="358">
        <v>0</v>
      </c>
      <c r="K257" s="358">
        <v>0</v>
      </c>
      <c r="L257" s="358">
        <v>0</v>
      </c>
      <c r="M257" s="358">
        <v>0</v>
      </c>
      <c r="N257" s="358">
        <v>0</v>
      </c>
      <c r="O257" s="358">
        <v>0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57" t="s">
        <v>26</v>
      </c>
      <c r="D258" s="358">
        <v>79</v>
      </c>
      <c r="E258" s="358">
        <v>79</v>
      </c>
      <c r="F258" s="358">
        <v>79</v>
      </c>
      <c r="G258" s="358">
        <v>79</v>
      </c>
      <c r="H258" s="358">
        <v>80</v>
      </c>
      <c r="I258" s="358">
        <v>80</v>
      </c>
      <c r="J258" s="358">
        <v>80</v>
      </c>
      <c r="K258" s="358">
        <v>68</v>
      </c>
      <c r="L258" s="358">
        <v>68</v>
      </c>
      <c r="M258" s="358">
        <v>68</v>
      </c>
      <c r="N258" s="358">
        <v>68</v>
      </c>
      <c r="O258" s="358">
        <v>68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57" t="s">
        <v>39</v>
      </c>
      <c r="D259" s="358"/>
      <c r="E259" s="358"/>
      <c r="F259" s="358"/>
      <c r="G259" s="358"/>
      <c r="H259" s="358"/>
      <c r="I259" s="358"/>
      <c r="J259" s="358"/>
      <c r="K259" s="358">
        <v>3</v>
      </c>
      <c r="L259" s="358">
        <v>3</v>
      </c>
      <c r="M259" s="358">
        <v>3</v>
      </c>
      <c r="N259" s="358">
        <v>3</v>
      </c>
      <c r="O259" s="358">
        <v>3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ht="33.75">
      <c r="A260" s="15"/>
      <c r="B260" s="15"/>
      <c r="C260" s="357" t="s">
        <v>1194</v>
      </c>
      <c r="D260" s="358"/>
      <c r="E260" s="358"/>
      <c r="F260" s="358"/>
      <c r="G260" s="358"/>
      <c r="H260" s="358"/>
      <c r="I260" s="358"/>
      <c r="J260" s="358"/>
      <c r="K260" s="358">
        <v>5</v>
      </c>
      <c r="L260" s="358">
        <v>5</v>
      </c>
      <c r="M260" s="358">
        <v>5</v>
      </c>
      <c r="N260" s="358">
        <v>5</v>
      </c>
      <c r="O260" s="358">
        <v>5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57" t="s">
        <v>27</v>
      </c>
      <c r="D261" s="358">
        <v>0</v>
      </c>
      <c r="E261" s="358">
        <v>0</v>
      </c>
      <c r="F261" s="358">
        <v>0</v>
      </c>
      <c r="G261" s="358">
        <v>0</v>
      </c>
      <c r="H261" s="358">
        <v>0</v>
      </c>
      <c r="I261" s="358">
        <v>0</v>
      </c>
      <c r="J261" s="358">
        <v>0</v>
      </c>
      <c r="K261" s="358">
        <v>0</v>
      </c>
      <c r="L261" s="358">
        <v>0</v>
      </c>
      <c r="M261" s="358">
        <v>0</v>
      </c>
      <c r="N261" s="358">
        <v>0</v>
      </c>
      <c r="O261" s="358">
        <v>0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>
      <c r="A262" s="15"/>
      <c r="B262" s="15"/>
      <c r="C262" s="357" t="s">
        <v>28</v>
      </c>
      <c r="D262" s="358">
        <v>9</v>
      </c>
      <c r="E262" s="358">
        <v>9</v>
      </c>
      <c r="F262" s="358">
        <v>9</v>
      </c>
      <c r="G262" s="358">
        <v>9</v>
      </c>
      <c r="H262" s="358">
        <v>9</v>
      </c>
      <c r="I262" s="358">
        <v>9</v>
      </c>
      <c r="J262" s="358">
        <v>9</v>
      </c>
      <c r="K262" s="358">
        <v>13</v>
      </c>
      <c r="L262" s="358">
        <v>13</v>
      </c>
      <c r="M262" s="358">
        <v>13</v>
      </c>
      <c r="N262" s="358">
        <v>13</v>
      </c>
      <c r="O262" s="358">
        <v>13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ht="23.25" thickBot="1">
      <c r="A263" s="15"/>
      <c r="B263" s="15"/>
      <c r="C263" s="363" t="s">
        <v>29</v>
      </c>
      <c r="D263" s="364">
        <v>0</v>
      </c>
      <c r="E263" s="364">
        <v>0</v>
      </c>
      <c r="F263" s="364">
        <v>0</v>
      </c>
      <c r="G263" s="364">
        <v>0</v>
      </c>
      <c r="H263" s="364">
        <v>0</v>
      </c>
      <c r="I263" s="364">
        <v>0</v>
      </c>
      <c r="J263" s="364">
        <v>0</v>
      </c>
      <c r="K263" s="364">
        <v>0</v>
      </c>
      <c r="L263" s="364">
        <v>0</v>
      </c>
      <c r="M263" s="364">
        <v>0</v>
      </c>
      <c r="N263" s="364">
        <v>0</v>
      </c>
      <c r="O263" s="364">
        <v>0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ht="13.5" thickBot="1"/>
    <row r="265" spans="1:51" ht="23.25" thickBot="1">
      <c r="A265" s="15"/>
      <c r="B265" s="15"/>
      <c r="C265" s="559" t="s">
        <v>43</v>
      </c>
      <c r="D265" s="560"/>
      <c r="E265" s="560"/>
      <c r="F265" s="560"/>
      <c r="G265" s="560"/>
      <c r="H265" s="560"/>
      <c r="I265" s="560"/>
      <c r="J265" s="560"/>
      <c r="K265" s="560"/>
      <c r="L265" s="560"/>
      <c r="M265" s="560"/>
      <c r="N265" s="560"/>
      <c r="O265" s="561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23.25" thickBot="1">
      <c r="A266" s="15"/>
      <c r="B266" s="15"/>
      <c r="C266" s="583" t="s">
        <v>38</v>
      </c>
      <c r="D266" s="331">
        <v>40179</v>
      </c>
      <c r="E266" s="331">
        <v>40210</v>
      </c>
      <c r="F266" s="331">
        <v>40238</v>
      </c>
      <c r="G266" s="331">
        <v>40269</v>
      </c>
      <c r="H266" s="331">
        <v>40299</v>
      </c>
      <c r="I266" s="331">
        <v>40330</v>
      </c>
      <c r="J266" s="331">
        <v>40360</v>
      </c>
      <c r="K266" s="331">
        <v>40391</v>
      </c>
      <c r="L266" s="331">
        <v>40422</v>
      </c>
      <c r="M266" s="331">
        <v>40452</v>
      </c>
      <c r="N266" s="331">
        <v>40483</v>
      </c>
      <c r="O266" s="331">
        <v>40513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13.5" thickBot="1">
      <c r="A267" s="15"/>
      <c r="B267" s="15"/>
      <c r="C267" s="585"/>
      <c r="D267" s="562" t="s">
        <v>4</v>
      </c>
      <c r="E267" s="586"/>
      <c r="F267" s="586"/>
      <c r="G267" s="586"/>
      <c r="H267" s="586"/>
      <c r="I267" s="586"/>
      <c r="J267" s="586"/>
      <c r="K267" s="586"/>
      <c r="L267" s="586"/>
      <c r="M267" s="586"/>
      <c r="N267" s="586"/>
      <c r="O267" s="563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>
      <c r="A268" s="15"/>
      <c r="B268" s="15"/>
      <c r="C268" s="351" t="s">
        <v>8</v>
      </c>
      <c r="D268" s="352">
        <v>23</v>
      </c>
      <c r="E268" s="352">
        <v>23</v>
      </c>
      <c r="F268" s="352">
        <v>23</v>
      </c>
      <c r="G268" s="352">
        <v>23</v>
      </c>
      <c r="H268" s="352">
        <v>23</v>
      </c>
      <c r="I268" s="352">
        <v>23</v>
      </c>
      <c r="J268" s="352">
        <v>23</v>
      </c>
      <c r="K268" s="352">
        <v>23</v>
      </c>
      <c r="L268" s="352">
        <v>23</v>
      </c>
      <c r="M268" s="352">
        <v>23</v>
      </c>
      <c r="N268" s="352">
        <v>23</v>
      </c>
      <c r="O268" s="352">
        <v>23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>
      <c r="A269" s="15"/>
      <c r="B269" s="15"/>
      <c r="C269" s="357" t="s">
        <v>9</v>
      </c>
      <c r="D269" s="358">
        <v>1</v>
      </c>
      <c r="E269" s="358">
        <v>1</v>
      </c>
      <c r="F269" s="358">
        <v>1</v>
      </c>
      <c r="G269" s="358">
        <v>1</v>
      </c>
      <c r="H269" s="358">
        <v>1</v>
      </c>
      <c r="I269" s="358">
        <v>1</v>
      </c>
      <c r="J269" s="358">
        <v>1</v>
      </c>
      <c r="K269" s="358">
        <v>1</v>
      </c>
      <c r="L269" s="358">
        <v>1</v>
      </c>
      <c r="M269" s="358">
        <v>1</v>
      </c>
      <c r="N269" s="358">
        <v>1</v>
      </c>
      <c r="O269" s="358">
        <v>1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57" t="s">
        <v>10</v>
      </c>
      <c r="D270" s="358">
        <v>3</v>
      </c>
      <c r="E270" s="358">
        <v>3</v>
      </c>
      <c r="F270" s="358">
        <v>3</v>
      </c>
      <c r="G270" s="358">
        <v>3</v>
      </c>
      <c r="H270" s="358">
        <v>3</v>
      </c>
      <c r="I270" s="358">
        <v>3</v>
      </c>
      <c r="J270" s="358">
        <v>3</v>
      </c>
      <c r="K270" s="358">
        <v>3</v>
      </c>
      <c r="L270" s="358">
        <v>3</v>
      </c>
      <c r="M270" s="358">
        <v>3</v>
      </c>
      <c r="N270" s="358">
        <v>3</v>
      </c>
      <c r="O270" s="358">
        <v>3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57" t="s">
        <v>11</v>
      </c>
      <c r="D271" s="358">
        <v>3</v>
      </c>
      <c r="E271" s="358">
        <v>3</v>
      </c>
      <c r="F271" s="358">
        <v>3</v>
      </c>
      <c r="G271" s="358">
        <v>3</v>
      </c>
      <c r="H271" s="358">
        <v>3</v>
      </c>
      <c r="I271" s="358">
        <v>3</v>
      </c>
      <c r="J271" s="358">
        <v>3</v>
      </c>
      <c r="K271" s="358">
        <v>3</v>
      </c>
      <c r="L271" s="358">
        <v>3</v>
      </c>
      <c r="M271" s="358">
        <v>3</v>
      </c>
      <c r="N271" s="358">
        <v>3</v>
      </c>
      <c r="O271" s="358">
        <v>3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57" t="s">
        <v>12</v>
      </c>
      <c r="D272" s="358">
        <v>3</v>
      </c>
      <c r="E272" s="358">
        <v>3</v>
      </c>
      <c r="F272" s="358">
        <v>3</v>
      </c>
      <c r="G272" s="358">
        <v>3</v>
      </c>
      <c r="H272" s="358">
        <v>3</v>
      </c>
      <c r="I272" s="358">
        <v>3</v>
      </c>
      <c r="J272" s="358">
        <v>3</v>
      </c>
      <c r="K272" s="358">
        <v>3</v>
      </c>
      <c r="L272" s="358">
        <v>3</v>
      </c>
      <c r="M272" s="358">
        <v>3</v>
      </c>
      <c r="N272" s="358">
        <v>3</v>
      </c>
      <c r="O272" s="358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>
      <c r="A273" s="15"/>
      <c r="B273" s="15"/>
      <c r="C273" s="357" t="s">
        <v>13</v>
      </c>
      <c r="D273" s="358">
        <v>3</v>
      </c>
      <c r="E273" s="358">
        <v>3</v>
      </c>
      <c r="F273" s="358">
        <v>3</v>
      </c>
      <c r="G273" s="358">
        <v>3</v>
      </c>
      <c r="H273" s="358">
        <v>3</v>
      </c>
      <c r="I273" s="358">
        <v>3</v>
      </c>
      <c r="J273" s="358">
        <v>3</v>
      </c>
      <c r="K273" s="358">
        <v>3</v>
      </c>
      <c r="L273" s="358">
        <v>3</v>
      </c>
      <c r="M273" s="358">
        <v>3</v>
      </c>
      <c r="N273" s="358">
        <v>3</v>
      </c>
      <c r="O273" s="358">
        <v>3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57" t="s">
        <v>14</v>
      </c>
      <c r="D274" s="358">
        <v>7</v>
      </c>
      <c r="E274" s="358">
        <v>7</v>
      </c>
      <c r="F274" s="358">
        <v>7</v>
      </c>
      <c r="G274" s="358">
        <v>7</v>
      </c>
      <c r="H274" s="358">
        <v>7</v>
      </c>
      <c r="I274" s="358">
        <v>7</v>
      </c>
      <c r="J274" s="358">
        <v>7</v>
      </c>
      <c r="K274" s="358">
        <v>7</v>
      </c>
      <c r="L274" s="358">
        <v>7</v>
      </c>
      <c r="M274" s="358">
        <v>7</v>
      </c>
      <c r="N274" s="358">
        <v>7</v>
      </c>
      <c r="O274" s="358">
        <v>7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57" t="s">
        <v>15</v>
      </c>
      <c r="D275" s="358">
        <v>6</v>
      </c>
      <c r="E275" s="358">
        <v>6</v>
      </c>
      <c r="F275" s="358">
        <v>6</v>
      </c>
      <c r="G275" s="358">
        <v>6</v>
      </c>
      <c r="H275" s="358">
        <v>6</v>
      </c>
      <c r="I275" s="358">
        <v>6</v>
      </c>
      <c r="J275" s="358">
        <v>6</v>
      </c>
      <c r="K275" s="358">
        <v>6</v>
      </c>
      <c r="L275" s="358">
        <v>6</v>
      </c>
      <c r="M275" s="358">
        <v>6</v>
      </c>
      <c r="N275" s="358">
        <v>6</v>
      </c>
      <c r="O275" s="358">
        <v>6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>
      <c r="A276" s="15"/>
      <c r="B276" s="15"/>
      <c r="C276" s="357" t="s">
        <v>16</v>
      </c>
      <c r="D276" s="358">
        <v>0</v>
      </c>
      <c r="E276" s="358">
        <v>0</v>
      </c>
      <c r="F276" s="358">
        <v>0</v>
      </c>
      <c r="G276" s="358">
        <v>0</v>
      </c>
      <c r="H276" s="358">
        <v>0</v>
      </c>
      <c r="I276" s="358">
        <v>0</v>
      </c>
      <c r="J276" s="358">
        <v>0</v>
      </c>
      <c r="K276" s="358">
        <v>0</v>
      </c>
      <c r="L276" s="358">
        <v>0</v>
      </c>
      <c r="M276" s="358">
        <v>0</v>
      </c>
      <c r="N276" s="358">
        <v>0</v>
      </c>
      <c r="O276" s="358">
        <v>0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>
      <c r="A277" s="15"/>
      <c r="B277" s="15"/>
      <c r="C277" s="357" t="s">
        <v>17</v>
      </c>
      <c r="D277" s="358">
        <v>62</v>
      </c>
      <c r="E277" s="358">
        <v>62</v>
      </c>
      <c r="F277" s="358">
        <v>62</v>
      </c>
      <c r="G277" s="358">
        <v>62</v>
      </c>
      <c r="H277" s="358">
        <v>62</v>
      </c>
      <c r="I277" s="358">
        <v>62</v>
      </c>
      <c r="J277" s="358">
        <v>62</v>
      </c>
      <c r="K277" s="358">
        <v>62</v>
      </c>
      <c r="L277" s="358">
        <v>62</v>
      </c>
      <c r="M277" s="358">
        <v>62</v>
      </c>
      <c r="N277" s="358">
        <v>62</v>
      </c>
      <c r="O277" s="358">
        <v>62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>
      <c r="A278" s="15"/>
      <c r="B278" s="15"/>
      <c r="C278" s="357" t="s">
        <v>18</v>
      </c>
      <c r="D278" s="358">
        <v>6</v>
      </c>
      <c r="E278" s="358">
        <v>6</v>
      </c>
      <c r="F278" s="358">
        <v>6</v>
      </c>
      <c r="G278" s="358">
        <v>6</v>
      </c>
      <c r="H278" s="358">
        <v>6</v>
      </c>
      <c r="I278" s="358">
        <v>6</v>
      </c>
      <c r="J278" s="358">
        <v>6</v>
      </c>
      <c r="K278" s="358">
        <v>6</v>
      </c>
      <c r="L278" s="358">
        <v>6</v>
      </c>
      <c r="M278" s="358">
        <v>6</v>
      </c>
      <c r="N278" s="358">
        <v>6</v>
      </c>
      <c r="O278" s="358">
        <v>6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>
      <c r="A279" s="15"/>
      <c r="B279" s="15"/>
      <c r="C279" s="357" t="s">
        <v>19</v>
      </c>
      <c r="D279" s="358">
        <v>3</v>
      </c>
      <c r="E279" s="358">
        <v>3</v>
      </c>
      <c r="F279" s="358">
        <v>3</v>
      </c>
      <c r="G279" s="358">
        <v>3</v>
      </c>
      <c r="H279" s="358">
        <v>3</v>
      </c>
      <c r="I279" s="358">
        <v>3</v>
      </c>
      <c r="J279" s="358">
        <v>3</v>
      </c>
      <c r="K279" s="358">
        <v>3</v>
      </c>
      <c r="L279" s="358">
        <v>3</v>
      </c>
      <c r="M279" s="358">
        <v>3</v>
      </c>
      <c r="N279" s="358">
        <v>3</v>
      </c>
      <c r="O279" s="358">
        <v>3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>
      <c r="A280" s="15"/>
      <c r="B280" s="15"/>
      <c r="C280" s="357" t="s">
        <v>20</v>
      </c>
      <c r="D280" s="358">
        <v>3</v>
      </c>
      <c r="E280" s="358">
        <v>3</v>
      </c>
      <c r="F280" s="358">
        <v>3</v>
      </c>
      <c r="G280" s="358">
        <v>3</v>
      </c>
      <c r="H280" s="358">
        <v>3</v>
      </c>
      <c r="I280" s="358">
        <v>3</v>
      </c>
      <c r="J280" s="358">
        <v>3</v>
      </c>
      <c r="K280" s="358">
        <v>3</v>
      </c>
      <c r="L280" s="358">
        <v>3</v>
      </c>
      <c r="M280" s="358">
        <v>3</v>
      </c>
      <c r="N280" s="358">
        <v>3</v>
      </c>
      <c r="O280" s="358">
        <v>3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357" t="s">
        <v>21</v>
      </c>
      <c r="D281" s="358">
        <v>16</v>
      </c>
      <c r="E281" s="358">
        <v>16</v>
      </c>
      <c r="F281" s="358">
        <v>16</v>
      </c>
      <c r="G281" s="358">
        <v>16</v>
      </c>
      <c r="H281" s="358">
        <v>16</v>
      </c>
      <c r="I281" s="358">
        <v>16</v>
      </c>
      <c r="J281" s="358">
        <v>16</v>
      </c>
      <c r="K281" s="358">
        <v>16</v>
      </c>
      <c r="L281" s="358">
        <v>16</v>
      </c>
      <c r="M281" s="358">
        <v>16</v>
      </c>
      <c r="N281" s="358">
        <v>16</v>
      </c>
      <c r="O281" s="358">
        <v>16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ht="22.5">
      <c r="A282" s="15"/>
      <c r="B282" s="15"/>
      <c r="C282" s="357" t="s">
        <v>22</v>
      </c>
      <c r="D282" s="358">
        <v>0</v>
      </c>
      <c r="E282" s="358">
        <v>0</v>
      </c>
      <c r="F282" s="358">
        <v>0</v>
      </c>
      <c r="G282" s="358">
        <v>0</v>
      </c>
      <c r="H282" s="358">
        <v>0</v>
      </c>
      <c r="I282" s="358">
        <v>0</v>
      </c>
      <c r="J282" s="358">
        <v>0</v>
      </c>
      <c r="K282" s="358">
        <v>0</v>
      </c>
      <c r="L282" s="358">
        <v>0</v>
      </c>
      <c r="M282" s="358">
        <v>0</v>
      </c>
      <c r="N282" s="358">
        <v>0</v>
      </c>
      <c r="O282" s="358">
        <v>0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57" t="s">
        <v>23</v>
      </c>
      <c r="D283" s="358">
        <v>0</v>
      </c>
      <c r="E283" s="358">
        <v>0</v>
      </c>
      <c r="F283" s="358">
        <v>0</v>
      </c>
      <c r="G283" s="358">
        <v>0</v>
      </c>
      <c r="H283" s="358">
        <v>0</v>
      </c>
      <c r="I283" s="358">
        <v>0</v>
      </c>
      <c r="J283" s="358">
        <v>0</v>
      </c>
      <c r="K283" s="358">
        <v>0</v>
      </c>
      <c r="L283" s="358">
        <v>0</v>
      </c>
      <c r="M283" s="358">
        <v>0</v>
      </c>
      <c r="N283" s="358">
        <v>0</v>
      </c>
      <c r="O283" s="358">
        <v>0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>
      <c r="A284" s="15"/>
      <c r="B284" s="15"/>
      <c r="C284" s="357" t="s">
        <v>24</v>
      </c>
      <c r="D284" s="358">
        <v>0</v>
      </c>
      <c r="E284" s="358">
        <v>0</v>
      </c>
      <c r="F284" s="358">
        <v>0</v>
      </c>
      <c r="G284" s="358">
        <v>0</v>
      </c>
      <c r="H284" s="358">
        <v>0</v>
      </c>
      <c r="I284" s="358">
        <v>0</v>
      </c>
      <c r="J284" s="358">
        <v>0</v>
      </c>
      <c r="K284" s="358">
        <v>0</v>
      </c>
      <c r="L284" s="358">
        <v>0</v>
      </c>
      <c r="M284" s="358">
        <v>0</v>
      </c>
      <c r="N284" s="358">
        <v>0</v>
      </c>
      <c r="O284" s="358">
        <v>0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57" t="s">
        <v>25</v>
      </c>
      <c r="D285" s="358">
        <v>0</v>
      </c>
      <c r="E285" s="358">
        <v>0</v>
      </c>
      <c r="F285" s="358">
        <v>0</v>
      </c>
      <c r="G285" s="358">
        <v>0</v>
      </c>
      <c r="H285" s="358">
        <v>0</v>
      </c>
      <c r="I285" s="358">
        <v>0</v>
      </c>
      <c r="J285" s="358">
        <v>0</v>
      </c>
      <c r="K285" s="358">
        <v>0</v>
      </c>
      <c r="L285" s="358">
        <v>0</v>
      </c>
      <c r="M285" s="358">
        <v>0</v>
      </c>
      <c r="N285" s="358">
        <v>0</v>
      </c>
      <c r="O285" s="358">
        <v>0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57" t="s">
        <v>26</v>
      </c>
      <c r="D286" s="358">
        <v>68</v>
      </c>
      <c r="E286" s="358">
        <v>68</v>
      </c>
      <c r="F286" s="358">
        <v>68</v>
      </c>
      <c r="G286" s="358">
        <v>68</v>
      </c>
      <c r="H286" s="358">
        <v>68</v>
      </c>
      <c r="I286" s="358">
        <v>67</v>
      </c>
      <c r="J286" s="358">
        <v>67</v>
      </c>
      <c r="K286" s="358">
        <v>67</v>
      </c>
      <c r="L286" s="358">
        <v>68</v>
      </c>
      <c r="M286" s="358">
        <v>68</v>
      </c>
      <c r="N286" s="358">
        <v>68</v>
      </c>
      <c r="O286" s="358">
        <v>68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57" t="s">
        <v>39</v>
      </c>
      <c r="D287" s="358">
        <v>3</v>
      </c>
      <c r="E287" s="358">
        <v>3</v>
      </c>
      <c r="F287" s="358">
        <v>3</v>
      </c>
      <c r="G287" s="358">
        <v>3</v>
      </c>
      <c r="H287" s="358">
        <v>3</v>
      </c>
      <c r="I287" s="358">
        <v>3</v>
      </c>
      <c r="J287" s="358">
        <v>3</v>
      </c>
      <c r="K287" s="358">
        <v>3</v>
      </c>
      <c r="L287" s="358">
        <v>3</v>
      </c>
      <c r="M287" s="358">
        <v>3</v>
      </c>
      <c r="N287" s="358">
        <v>3</v>
      </c>
      <c r="O287" s="358">
        <v>3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ht="33.75">
      <c r="A288" s="15"/>
      <c r="B288" s="15"/>
      <c r="C288" s="357" t="s">
        <v>1194</v>
      </c>
      <c r="D288" s="358">
        <v>5</v>
      </c>
      <c r="E288" s="358">
        <v>5</v>
      </c>
      <c r="F288" s="358">
        <v>5</v>
      </c>
      <c r="G288" s="358">
        <v>5</v>
      </c>
      <c r="H288" s="358">
        <v>5</v>
      </c>
      <c r="I288" s="358">
        <v>5</v>
      </c>
      <c r="J288" s="358">
        <v>5</v>
      </c>
      <c r="K288" s="358">
        <v>5</v>
      </c>
      <c r="L288" s="358">
        <v>5</v>
      </c>
      <c r="M288" s="358">
        <v>5</v>
      </c>
      <c r="N288" s="358">
        <v>5</v>
      </c>
      <c r="O288" s="358">
        <v>5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57" t="s">
        <v>27</v>
      </c>
      <c r="D289" s="358">
        <v>0</v>
      </c>
      <c r="E289" s="358">
        <v>0</v>
      </c>
      <c r="F289" s="358">
        <v>0</v>
      </c>
      <c r="G289" s="358">
        <v>0</v>
      </c>
      <c r="H289" s="358">
        <v>0</v>
      </c>
      <c r="I289" s="358">
        <v>0</v>
      </c>
      <c r="J289" s="358">
        <v>0</v>
      </c>
      <c r="K289" s="358">
        <v>0</v>
      </c>
      <c r="L289" s="358">
        <v>0</v>
      </c>
      <c r="M289" s="358">
        <v>0</v>
      </c>
      <c r="N289" s="358">
        <v>0</v>
      </c>
      <c r="O289" s="358">
        <v>0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>
      <c r="A290" s="15"/>
      <c r="B290" s="15"/>
      <c r="C290" s="357" t="s">
        <v>28</v>
      </c>
      <c r="D290" s="358">
        <v>13</v>
      </c>
      <c r="E290" s="358">
        <v>13</v>
      </c>
      <c r="F290" s="358">
        <v>13</v>
      </c>
      <c r="G290" s="358">
        <v>13</v>
      </c>
      <c r="H290" s="358">
        <v>13</v>
      </c>
      <c r="I290" s="358">
        <v>13</v>
      </c>
      <c r="J290" s="358">
        <v>13</v>
      </c>
      <c r="K290" s="358">
        <v>13</v>
      </c>
      <c r="L290" s="358">
        <v>13</v>
      </c>
      <c r="M290" s="358">
        <v>13</v>
      </c>
      <c r="N290" s="358">
        <v>13</v>
      </c>
      <c r="O290" s="358">
        <v>13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ht="23.25" thickBot="1">
      <c r="A291" s="15"/>
      <c r="B291" s="15"/>
      <c r="C291" s="363" t="s">
        <v>29</v>
      </c>
      <c r="D291" s="364">
        <v>0</v>
      </c>
      <c r="E291" s="364">
        <v>0</v>
      </c>
      <c r="F291" s="364">
        <v>0</v>
      </c>
      <c r="G291" s="364">
        <v>0</v>
      </c>
      <c r="H291" s="364">
        <v>0</v>
      </c>
      <c r="I291" s="364">
        <v>0</v>
      </c>
      <c r="J291" s="364">
        <v>0</v>
      </c>
      <c r="K291" s="364">
        <v>0</v>
      </c>
      <c r="L291" s="364">
        <v>0</v>
      </c>
      <c r="M291" s="364">
        <v>0</v>
      </c>
      <c r="N291" s="364">
        <v>0</v>
      </c>
      <c r="O291" s="364">
        <v>0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ht="13.5" thickBot="1"/>
    <row r="293" spans="1:51" ht="23.25" thickBot="1">
      <c r="A293" s="15"/>
      <c r="B293" s="15"/>
      <c r="C293" s="559" t="s">
        <v>46</v>
      </c>
      <c r="D293" s="560"/>
      <c r="E293" s="560"/>
      <c r="F293" s="560"/>
      <c r="G293" s="560"/>
      <c r="H293" s="560"/>
      <c r="I293" s="560"/>
      <c r="J293" s="560"/>
      <c r="K293" s="560"/>
      <c r="L293" s="560"/>
      <c r="M293" s="560"/>
      <c r="N293" s="560"/>
      <c r="O293" s="561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23.25" thickBot="1">
      <c r="A294" s="15"/>
      <c r="B294" s="15"/>
      <c r="C294" s="583" t="s">
        <v>54</v>
      </c>
      <c r="D294" s="331">
        <v>40544</v>
      </c>
      <c r="E294" s="331">
        <v>40575</v>
      </c>
      <c r="F294" s="331">
        <v>40603</v>
      </c>
      <c r="G294" s="331">
        <v>40634</v>
      </c>
      <c r="H294" s="331">
        <v>40664</v>
      </c>
      <c r="I294" s="331">
        <v>40695</v>
      </c>
      <c r="J294" s="331">
        <v>40725</v>
      </c>
      <c r="K294" s="331">
        <v>40756</v>
      </c>
      <c r="L294" s="331">
        <v>40787</v>
      </c>
      <c r="M294" s="331">
        <v>40817</v>
      </c>
      <c r="N294" s="331">
        <v>40848</v>
      </c>
      <c r="O294" s="331">
        <v>40878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ht="13.5" thickBot="1">
      <c r="A295" s="15"/>
      <c r="B295" s="15"/>
      <c r="C295" s="585"/>
      <c r="D295" s="562" t="s">
        <v>4</v>
      </c>
      <c r="E295" s="586"/>
      <c r="F295" s="586"/>
      <c r="G295" s="586"/>
      <c r="H295" s="586"/>
      <c r="I295" s="586"/>
      <c r="J295" s="586"/>
      <c r="K295" s="586"/>
      <c r="L295" s="586"/>
      <c r="M295" s="586"/>
      <c r="N295" s="586"/>
      <c r="O295" s="563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>
      <c r="A296" s="15"/>
      <c r="B296" s="15"/>
      <c r="C296" s="351" t="s">
        <v>8</v>
      </c>
      <c r="D296" s="352">
        <v>23</v>
      </c>
      <c r="E296" s="352">
        <v>23</v>
      </c>
      <c r="F296" s="352">
        <v>23</v>
      </c>
      <c r="G296" s="352">
        <v>23</v>
      </c>
      <c r="H296" s="352">
        <v>23</v>
      </c>
      <c r="I296" s="352">
        <v>23</v>
      </c>
      <c r="J296" s="352">
        <v>23</v>
      </c>
      <c r="K296" s="352">
        <v>23</v>
      </c>
      <c r="L296" s="352">
        <v>23</v>
      </c>
      <c r="M296" s="352">
        <v>23</v>
      </c>
      <c r="N296" s="352">
        <v>23</v>
      </c>
      <c r="O296" s="352">
        <v>23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>
      <c r="A297" s="15"/>
      <c r="B297" s="15"/>
      <c r="C297" s="357" t="s">
        <v>9</v>
      </c>
      <c r="D297" s="358">
        <v>1</v>
      </c>
      <c r="E297" s="358">
        <v>1</v>
      </c>
      <c r="F297" s="358">
        <v>1</v>
      </c>
      <c r="G297" s="358">
        <v>1</v>
      </c>
      <c r="H297" s="358">
        <v>1</v>
      </c>
      <c r="I297" s="358">
        <v>1</v>
      </c>
      <c r="J297" s="358">
        <v>1</v>
      </c>
      <c r="K297" s="358">
        <v>1</v>
      </c>
      <c r="L297" s="358">
        <v>1</v>
      </c>
      <c r="M297" s="358">
        <v>1</v>
      </c>
      <c r="N297" s="358">
        <v>1</v>
      </c>
      <c r="O297" s="358">
        <v>1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57" t="s">
        <v>10</v>
      </c>
      <c r="D298" s="358">
        <v>3</v>
      </c>
      <c r="E298" s="358">
        <v>3</v>
      </c>
      <c r="F298" s="358">
        <v>3</v>
      </c>
      <c r="G298" s="358">
        <v>3</v>
      </c>
      <c r="H298" s="358">
        <v>3</v>
      </c>
      <c r="I298" s="358">
        <v>3</v>
      </c>
      <c r="J298" s="358">
        <v>3</v>
      </c>
      <c r="K298" s="358">
        <v>3</v>
      </c>
      <c r="L298" s="358">
        <v>3</v>
      </c>
      <c r="M298" s="358">
        <v>3</v>
      </c>
      <c r="N298" s="358">
        <v>3</v>
      </c>
      <c r="O298" s="358">
        <v>3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57" t="s">
        <v>11</v>
      </c>
      <c r="D299" s="358">
        <v>3</v>
      </c>
      <c r="E299" s="358">
        <v>3</v>
      </c>
      <c r="F299" s="358">
        <v>3</v>
      </c>
      <c r="G299" s="358">
        <v>3</v>
      </c>
      <c r="H299" s="358">
        <v>3</v>
      </c>
      <c r="I299" s="358">
        <v>3</v>
      </c>
      <c r="J299" s="358">
        <v>3</v>
      </c>
      <c r="K299" s="358">
        <v>3</v>
      </c>
      <c r="L299" s="358">
        <v>3</v>
      </c>
      <c r="M299" s="358">
        <v>3</v>
      </c>
      <c r="N299" s="358">
        <v>3</v>
      </c>
      <c r="O299" s="358">
        <v>3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57" t="s">
        <v>12</v>
      </c>
      <c r="D300" s="358">
        <v>3</v>
      </c>
      <c r="E300" s="358">
        <v>3</v>
      </c>
      <c r="F300" s="358">
        <v>3</v>
      </c>
      <c r="G300" s="358">
        <v>3</v>
      </c>
      <c r="H300" s="358">
        <v>3</v>
      </c>
      <c r="I300" s="358">
        <v>3</v>
      </c>
      <c r="J300" s="358">
        <v>3</v>
      </c>
      <c r="K300" s="358">
        <v>3</v>
      </c>
      <c r="L300" s="358">
        <v>3</v>
      </c>
      <c r="M300" s="358">
        <v>3</v>
      </c>
      <c r="N300" s="358">
        <v>3</v>
      </c>
      <c r="O300" s="358">
        <v>3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>
      <c r="A301" s="15"/>
      <c r="B301" s="15"/>
      <c r="C301" s="357" t="s">
        <v>13</v>
      </c>
      <c r="D301" s="358">
        <v>3</v>
      </c>
      <c r="E301" s="358">
        <v>3</v>
      </c>
      <c r="F301" s="358">
        <v>3</v>
      </c>
      <c r="G301" s="358">
        <v>3</v>
      </c>
      <c r="H301" s="358">
        <v>3</v>
      </c>
      <c r="I301" s="358">
        <v>3</v>
      </c>
      <c r="J301" s="358">
        <v>3</v>
      </c>
      <c r="K301" s="358">
        <v>3</v>
      </c>
      <c r="L301" s="358">
        <v>3</v>
      </c>
      <c r="M301" s="358">
        <v>3</v>
      </c>
      <c r="N301" s="358">
        <v>3</v>
      </c>
      <c r="O301" s="358">
        <v>3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>
      <c r="A302" s="15"/>
      <c r="B302" s="15"/>
      <c r="C302" s="357" t="s">
        <v>14</v>
      </c>
      <c r="D302" s="358">
        <v>7</v>
      </c>
      <c r="E302" s="358">
        <v>7</v>
      </c>
      <c r="F302" s="358">
        <v>7</v>
      </c>
      <c r="G302" s="358">
        <v>7</v>
      </c>
      <c r="H302" s="358">
        <v>7</v>
      </c>
      <c r="I302" s="358">
        <v>7</v>
      </c>
      <c r="J302" s="358">
        <v>7</v>
      </c>
      <c r="K302" s="358">
        <v>7</v>
      </c>
      <c r="L302" s="358">
        <v>7</v>
      </c>
      <c r="M302" s="358">
        <v>7</v>
      </c>
      <c r="N302" s="358">
        <v>7</v>
      </c>
      <c r="O302" s="358">
        <v>7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57" t="s">
        <v>15</v>
      </c>
      <c r="D303" s="358">
        <v>6</v>
      </c>
      <c r="E303" s="358">
        <v>6</v>
      </c>
      <c r="F303" s="358">
        <v>6</v>
      </c>
      <c r="G303" s="358">
        <v>6</v>
      </c>
      <c r="H303" s="358">
        <v>6</v>
      </c>
      <c r="I303" s="358">
        <v>6</v>
      </c>
      <c r="J303" s="358">
        <v>6</v>
      </c>
      <c r="K303" s="358">
        <v>6</v>
      </c>
      <c r="L303" s="358">
        <v>6</v>
      </c>
      <c r="M303" s="358">
        <v>6</v>
      </c>
      <c r="N303" s="358">
        <v>6</v>
      </c>
      <c r="O303" s="358">
        <v>6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>
      <c r="A304" s="15"/>
      <c r="B304" s="15"/>
      <c r="C304" s="357" t="s">
        <v>16</v>
      </c>
      <c r="D304" s="358">
        <v>0</v>
      </c>
      <c r="E304" s="358">
        <v>0</v>
      </c>
      <c r="F304" s="358">
        <v>0</v>
      </c>
      <c r="G304" s="358">
        <v>0</v>
      </c>
      <c r="H304" s="358">
        <v>0</v>
      </c>
      <c r="I304" s="358">
        <v>0</v>
      </c>
      <c r="J304" s="358">
        <v>0</v>
      </c>
      <c r="K304" s="358">
        <v>0</v>
      </c>
      <c r="L304" s="358">
        <v>0</v>
      </c>
      <c r="M304" s="358">
        <v>0</v>
      </c>
      <c r="N304" s="358">
        <v>0</v>
      </c>
      <c r="O304" s="358">
        <v>0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>
      <c r="A305" s="15"/>
      <c r="B305" s="15"/>
      <c r="C305" s="357" t="s">
        <v>17</v>
      </c>
      <c r="D305" s="358">
        <v>62</v>
      </c>
      <c r="E305" s="358">
        <v>62</v>
      </c>
      <c r="F305" s="358">
        <v>63</v>
      </c>
      <c r="G305" s="358">
        <v>64</v>
      </c>
      <c r="H305" s="358">
        <v>64</v>
      </c>
      <c r="I305" s="358">
        <v>64</v>
      </c>
      <c r="J305" s="358">
        <v>63</v>
      </c>
      <c r="K305" s="358">
        <v>63</v>
      </c>
      <c r="L305" s="358">
        <v>63</v>
      </c>
      <c r="M305" s="358">
        <v>63</v>
      </c>
      <c r="N305" s="358">
        <v>63</v>
      </c>
      <c r="O305" s="358">
        <v>63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>
      <c r="A306" s="15"/>
      <c r="B306" s="15"/>
      <c r="C306" s="357" t="s">
        <v>18</v>
      </c>
      <c r="D306" s="358">
        <v>6</v>
      </c>
      <c r="E306" s="358">
        <v>6</v>
      </c>
      <c r="F306" s="358">
        <v>6</v>
      </c>
      <c r="G306" s="358">
        <v>6</v>
      </c>
      <c r="H306" s="358">
        <v>6</v>
      </c>
      <c r="I306" s="358">
        <v>6</v>
      </c>
      <c r="J306" s="358">
        <v>6</v>
      </c>
      <c r="K306" s="358">
        <v>6</v>
      </c>
      <c r="L306" s="358">
        <v>6</v>
      </c>
      <c r="M306" s="358">
        <v>6</v>
      </c>
      <c r="N306" s="358">
        <v>6</v>
      </c>
      <c r="O306" s="358">
        <v>6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>
      <c r="A307" s="15"/>
      <c r="B307" s="15"/>
      <c r="C307" s="357" t="s">
        <v>19</v>
      </c>
      <c r="D307" s="358">
        <v>3</v>
      </c>
      <c r="E307" s="358">
        <v>3</v>
      </c>
      <c r="F307" s="358">
        <v>3</v>
      </c>
      <c r="G307" s="358">
        <v>3</v>
      </c>
      <c r="H307" s="358">
        <v>3</v>
      </c>
      <c r="I307" s="358">
        <v>3</v>
      </c>
      <c r="J307" s="358">
        <v>3</v>
      </c>
      <c r="K307" s="358">
        <v>3</v>
      </c>
      <c r="L307" s="358">
        <v>3</v>
      </c>
      <c r="M307" s="358">
        <v>3</v>
      </c>
      <c r="N307" s="358">
        <v>3</v>
      </c>
      <c r="O307" s="358">
        <v>3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>
      <c r="A308" s="15"/>
      <c r="B308" s="15"/>
      <c r="C308" s="357" t="s">
        <v>20</v>
      </c>
      <c r="D308" s="358">
        <v>3</v>
      </c>
      <c r="E308" s="358">
        <v>3</v>
      </c>
      <c r="F308" s="358">
        <v>3</v>
      </c>
      <c r="G308" s="358">
        <v>3</v>
      </c>
      <c r="H308" s="358">
        <v>3</v>
      </c>
      <c r="I308" s="358">
        <v>3</v>
      </c>
      <c r="J308" s="358">
        <v>3</v>
      </c>
      <c r="K308" s="358">
        <v>3</v>
      </c>
      <c r="L308" s="358">
        <v>3</v>
      </c>
      <c r="M308" s="358">
        <v>3</v>
      </c>
      <c r="N308" s="358">
        <v>3</v>
      </c>
      <c r="O308" s="358">
        <v>3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>
      <c r="A309" s="15"/>
      <c r="B309" s="15"/>
      <c r="C309" s="357" t="s">
        <v>21</v>
      </c>
      <c r="D309" s="358">
        <v>16</v>
      </c>
      <c r="E309" s="358">
        <v>16</v>
      </c>
      <c r="F309" s="358">
        <v>16</v>
      </c>
      <c r="G309" s="358">
        <v>16</v>
      </c>
      <c r="H309" s="358">
        <v>16</v>
      </c>
      <c r="I309" s="358">
        <v>16</v>
      </c>
      <c r="J309" s="358">
        <v>16</v>
      </c>
      <c r="K309" s="358">
        <v>16</v>
      </c>
      <c r="L309" s="358">
        <v>16</v>
      </c>
      <c r="M309" s="358">
        <v>16</v>
      </c>
      <c r="N309" s="358">
        <v>16</v>
      </c>
      <c r="O309" s="358">
        <v>16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ht="22.5">
      <c r="A310" s="15"/>
      <c r="B310" s="15"/>
      <c r="C310" s="357" t="s">
        <v>22</v>
      </c>
      <c r="D310" s="358">
        <v>0</v>
      </c>
      <c r="E310" s="358">
        <v>0</v>
      </c>
      <c r="F310" s="358">
        <v>0</v>
      </c>
      <c r="G310" s="358">
        <v>0</v>
      </c>
      <c r="H310" s="358">
        <v>0</v>
      </c>
      <c r="I310" s="358">
        <v>0</v>
      </c>
      <c r="J310" s="358">
        <v>0</v>
      </c>
      <c r="K310" s="358">
        <v>0</v>
      </c>
      <c r="L310" s="358">
        <v>0</v>
      </c>
      <c r="M310" s="358">
        <v>0</v>
      </c>
      <c r="N310" s="358">
        <v>0</v>
      </c>
      <c r="O310" s="358">
        <v>0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57" t="s">
        <v>23</v>
      </c>
      <c r="D311" s="358">
        <v>0</v>
      </c>
      <c r="E311" s="358">
        <v>0</v>
      </c>
      <c r="F311" s="358">
        <v>0</v>
      </c>
      <c r="G311" s="358">
        <v>0</v>
      </c>
      <c r="H311" s="358">
        <v>0</v>
      </c>
      <c r="I311" s="358">
        <v>0</v>
      </c>
      <c r="J311" s="358">
        <v>0</v>
      </c>
      <c r="K311" s="358">
        <v>0</v>
      </c>
      <c r="L311" s="358">
        <v>0</v>
      </c>
      <c r="M311" s="358">
        <v>0</v>
      </c>
      <c r="N311" s="358">
        <v>0</v>
      </c>
      <c r="O311" s="358">
        <v>0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>
      <c r="A312" s="15"/>
      <c r="B312" s="15"/>
      <c r="C312" s="357" t="s">
        <v>24</v>
      </c>
      <c r="D312" s="358">
        <v>0</v>
      </c>
      <c r="E312" s="358">
        <v>0</v>
      </c>
      <c r="F312" s="358">
        <v>0</v>
      </c>
      <c r="G312" s="358">
        <v>0</v>
      </c>
      <c r="H312" s="358">
        <v>0</v>
      </c>
      <c r="I312" s="358">
        <v>0</v>
      </c>
      <c r="J312" s="358">
        <v>0</v>
      </c>
      <c r="K312" s="358">
        <v>0</v>
      </c>
      <c r="L312" s="358">
        <v>0</v>
      </c>
      <c r="M312" s="358">
        <v>0</v>
      </c>
      <c r="N312" s="358">
        <v>0</v>
      </c>
      <c r="O312" s="358">
        <v>0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57" t="s">
        <v>25</v>
      </c>
      <c r="D313" s="358">
        <v>0</v>
      </c>
      <c r="E313" s="358">
        <v>0</v>
      </c>
      <c r="F313" s="358">
        <v>0</v>
      </c>
      <c r="G313" s="358">
        <v>0</v>
      </c>
      <c r="H313" s="358">
        <v>0</v>
      </c>
      <c r="I313" s="358">
        <v>0</v>
      </c>
      <c r="J313" s="358">
        <v>0</v>
      </c>
      <c r="K313" s="358">
        <v>0</v>
      </c>
      <c r="L313" s="358">
        <v>0</v>
      </c>
      <c r="M313" s="358">
        <v>0</v>
      </c>
      <c r="N313" s="358">
        <v>0</v>
      </c>
      <c r="O313" s="358">
        <v>0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57" t="s">
        <v>26</v>
      </c>
      <c r="D314" s="358">
        <v>68</v>
      </c>
      <c r="E314" s="358">
        <v>68</v>
      </c>
      <c r="F314" s="358">
        <v>68</v>
      </c>
      <c r="G314" s="358">
        <v>69</v>
      </c>
      <c r="H314" s="358">
        <v>69</v>
      </c>
      <c r="I314" s="358">
        <v>69</v>
      </c>
      <c r="J314" s="358">
        <v>67</v>
      </c>
      <c r="K314" s="358">
        <v>67</v>
      </c>
      <c r="L314" s="358">
        <v>67</v>
      </c>
      <c r="M314" s="358">
        <v>67</v>
      </c>
      <c r="N314" s="358">
        <v>67</v>
      </c>
      <c r="O314" s="358">
        <v>67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57" t="s">
        <v>39</v>
      </c>
      <c r="D315" s="358">
        <v>3</v>
      </c>
      <c r="E315" s="358">
        <v>3</v>
      </c>
      <c r="F315" s="358">
        <v>3</v>
      </c>
      <c r="G315" s="358">
        <v>3</v>
      </c>
      <c r="H315" s="358">
        <v>3</v>
      </c>
      <c r="I315" s="358">
        <v>3</v>
      </c>
      <c r="J315" s="358">
        <v>3</v>
      </c>
      <c r="K315" s="358">
        <v>3</v>
      </c>
      <c r="L315" s="358">
        <v>3</v>
      </c>
      <c r="M315" s="358">
        <v>3</v>
      </c>
      <c r="N315" s="358">
        <v>3</v>
      </c>
      <c r="O315" s="358">
        <v>3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ht="33.75">
      <c r="A316" s="15"/>
      <c r="B316" s="15"/>
      <c r="C316" s="357" t="s">
        <v>1194</v>
      </c>
      <c r="D316" s="358">
        <v>5</v>
      </c>
      <c r="E316" s="358">
        <v>5</v>
      </c>
      <c r="F316" s="358">
        <v>5</v>
      </c>
      <c r="G316" s="358">
        <v>5</v>
      </c>
      <c r="H316" s="358">
        <v>5</v>
      </c>
      <c r="I316" s="358">
        <v>5</v>
      </c>
      <c r="J316" s="358">
        <v>5</v>
      </c>
      <c r="K316" s="358">
        <v>5</v>
      </c>
      <c r="L316" s="358">
        <v>5</v>
      </c>
      <c r="M316" s="358">
        <v>5</v>
      </c>
      <c r="N316" s="358">
        <v>5</v>
      </c>
      <c r="O316" s="358">
        <v>5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57" t="s">
        <v>27</v>
      </c>
      <c r="D317" s="358">
        <v>0</v>
      </c>
      <c r="E317" s="358">
        <v>0</v>
      </c>
      <c r="F317" s="358">
        <v>0</v>
      </c>
      <c r="G317" s="358">
        <v>0</v>
      </c>
      <c r="H317" s="358">
        <v>0</v>
      </c>
      <c r="I317" s="358">
        <v>0</v>
      </c>
      <c r="J317" s="358">
        <v>0</v>
      </c>
      <c r="K317" s="358">
        <v>0</v>
      </c>
      <c r="L317" s="358">
        <v>0</v>
      </c>
      <c r="M317" s="358">
        <v>0</v>
      </c>
      <c r="N317" s="358">
        <v>0</v>
      </c>
      <c r="O317" s="358">
        <v>0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>
      <c r="A318" s="15"/>
      <c r="B318" s="15"/>
      <c r="C318" s="357" t="s">
        <v>28</v>
      </c>
      <c r="D318" s="358">
        <v>13</v>
      </c>
      <c r="E318" s="358">
        <v>13</v>
      </c>
      <c r="F318" s="358">
        <v>13</v>
      </c>
      <c r="G318" s="358">
        <v>13</v>
      </c>
      <c r="H318" s="358">
        <v>13</v>
      </c>
      <c r="I318" s="358">
        <v>13</v>
      </c>
      <c r="J318" s="358">
        <v>13</v>
      </c>
      <c r="K318" s="358">
        <v>13</v>
      </c>
      <c r="L318" s="358">
        <v>13</v>
      </c>
      <c r="M318" s="358">
        <v>13</v>
      </c>
      <c r="N318" s="358">
        <v>13</v>
      </c>
      <c r="O318" s="358">
        <v>13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ht="23.25" thickBot="1">
      <c r="A319" s="15"/>
      <c r="B319" s="15"/>
      <c r="C319" s="363" t="s">
        <v>29</v>
      </c>
      <c r="D319" s="364">
        <v>0</v>
      </c>
      <c r="E319" s="364">
        <v>0</v>
      </c>
      <c r="F319" s="364">
        <v>0</v>
      </c>
      <c r="G319" s="364">
        <v>0</v>
      </c>
      <c r="H319" s="364">
        <v>0</v>
      </c>
      <c r="I319" s="364">
        <v>0</v>
      </c>
      <c r="J319" s="364">
        <v>0</v>
      </c>
      <c r="K319" s="364">
        <v>0</v>
      </c>
      <c r="L319" s="364">
        <v>0</v>
      </c>
      <c r="M319" s="364">
        <v>0</v>
      </c>
      <c r="N319" s="364">
        <v>0</v>
      </c>
      <c r="O319" s="364"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ht="13.5" thickBot="1"/>
    <row r="321" spans="1:51" ht="23.25" thickBot="1">
      <c r="A321" s="15"/>
      <c r="B321" s="15"/>
      <c r="C321" s="559" t="s">
        <v>49</v>
      </c>
      <c r="D321" s="560"/>
      <c r="E321" s="560"/>
      <c r="F321" s="560"/>
      <c r="G321" s="560"/>
      <c r="H321" s="560"/>
      <c r="I321" s="560"/>
      <c r="J321" s="560"/>
      <c r="K321" s="560"/>
      <c r="L321" s="560"/>
      <c r="M321" s="560"/>
      <c r="N321" s="560"/>
      <c r="O321" s="560"/>
      <c r="P321" s="560"/>
      <c r="Q321" s="560"/>
      <c r="R321" s="560"/>
      <c r="S321" s="560"/>
      <c r="T321" s="560"/>
      <c r="U321" s="561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23.25" thickBot="1">
      <c r="A322" s="15"/>
      <c r="B322" s="15"/>
      <c r="C322" s="583" t="s">
        <v>54</v>
      </c>
      <c r="D322" s="331">
        <v>40909</v>
      </c>
      <c r="E322" s="331">
        <v>40940</v>
      </c>
      <c r="F322" s="331">
        <v>40969</v>
      </c>
      <c r="G322" s="331">
        <v>41000</v>
      </c>
      <c r="H322" s="331">
        <v>41030</v>
      </c>
      <c r="I322" s="331">
        <v>41061</v>
      </c>
      <c r="J322" s="562">
        <v>41091</v>
      </c>
      <c r="K322" s="563"/>
      <c r="L322" s="562">
        <v>41122</v>
      </c>
      <c r="M322" s="563"/>
      <c r="N322" s="562">
        <v>41153</v>
      </c>
      <c r="O322" s="563"/>
      <c r="P322" s="562">
        <v>41183</v>
      </c>
      <c r="Q322" s="563"/>
      <c r="R322" s="562">
        <v>41214</v>
      </c>
      <c r="S322" s="563"/>
      <c r="T322" s="562">
        <v>41244</v>
      </c>
      <c r="U322" s="563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ht="13.5" thickBot="1">
      <c r="A323" s="15"/>
      <c r="B323" s="15"/>
      <c r="C323" s="585"/>
      <c r="D323" s="331" t="s">
        <v>4</v>
      </c>
      <c r="E323" s="331" t="s">
        <v>4</v>
      </c>
      <c r="F323" s="331" t="s">
        <v>4</v>
      </c>
      <c r="G323" s="331" t="s">
        <v>4</v>
      </c>
      <c r="H323" s="331" t="s">
        <v>4</v>
      </c>
      <c r="I323" s="331" t="s">
        <v>4</v>
      </c>
      <c r="J323" s="178" t="s">
        <v>4</v>
      </c>
      <c r="K323" s="177" t="s">
        <v>33</v>
      </c>
      <c r="L323" s="331" t="s">
        <v>4</v>
      </c>
      <c r="M323" s="331" t="s">
        <v>33</v>
      </c>
      <c r="N323" s="331" t="s">
        <v>4</v>
      </c>
      <c r="O323" s="331" t="s">
        <v>33</v>
      </c>
      <c r="P323" s="331" t="s">
        <v>4</v>
      </c>
      <c r="Q323" s="331" t="s">
        <v>33</v>
      </c>
      <c r="R323" s="331" t="s">
        <v>4</v>
      </c>
      <c r="S323" s="331" t="s">
        <v>33</v>
      </c>
      <c r="T323" s="331" t="s">
        <v>4</v>
      </c>
      <c r="U323" s="331" t="s">
        <v>33</v>
      </c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>
      <c r="A324" s="15"/>
      <c r="B324" s="15"/>
      <c r="C324" s="351" t="s">
        <v>8</v>
      </c>
      <c r="D324" s="352">
        <v>22</v>
      </c>
      <c r="E324" s="369">
        <v>22</v>
      </c>
      <c r="F324" s="369">
        <v>22</v>
      </c>
      <c r="G324" s="369">
        <v>22</v>
      </c>
      <c r="H324" s="369">
        <v>22</v>
      </c>
      <c r="I324" s="369">
        <v>22</v>
      </c>
      <c r="J324" s="354">
        <v>22</v>
      </c>
      <c r="K324" s="355">
        <v>18</v>
      </c>
      <c r="L324" s="369">
        <v>22</v>
      </c>
      <c r="M324" s="369">
        <v>18</v>
      </c>
      <c r="N324" s="369">
        <v>22</v>
      </c>
      <c r="O324" s="369">
        <v>18</v>
      </c>
      <c r="P324" s="369">
        <v>22</v>
      </c>
      <c r="Q324" s="369">
        <v>18</v>
      </c>
      <c r="R324" s="369">
        <v>22</v>
      </c>
      <c r="S324" s="369">
        <v>18</v>
      </c>
      <c r="T324" s="369">
        <v>22</v>
      </c>
      <c r="U324" s="369">
        <v>18</v>
      </c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>
      <c r="A325" s="15"/>
      <c r="B325" s="15"/>
      <c r="C325" s="357" t="s">
        <v>9</v>
      </c>
      <c r="D325" s="358">
        <v>1</v>
      </c>
      <c r="E325" s="370">
        <v>1</v>
      </c>
      <c r="F325" s="370">
        <v>1</v>
      </c>
      <c r="G325" s="370">
        <v>1</v>
      </c>
      <c r="H325" s="370">
        <v>1</v>
      </c>
      <c r="I325" s="370">
        <v>1</v>
      </c>
      <c r="J325" s="360">
        <v>1</v>
      </c>
      <c r="K325" s="361">
        <v>0</v>
      </c>
      <c r="L325" s="370">
        <v>1</v>
      </c>
      <c r="M325" s="370">
        <v>0</v>
      </c>
      <c r="N325" s="370">
        <v>1</v>
      </c>
      <c r="O325" s="370">
        <v>0</v>
      </c>
      <c r="P325" s="370">
        <v>1</v>
      </c>
      <c r="Q325" s="370">
        <v>0</v>
      </c>
      <c r="R325" s="370">
        <v>1</v>
      </c>
      <c r="S325" s="370">
        <v>0</v>
      </c>
      <c r="T325" s="370">
        <v>1</v>
      </c>
      <c r="U325" s="370">
        <v>0</v>
      </c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57" t="s">
        <v>10</v>
      </c>
      <c r="D326" s="358">
        <v>3</v>
      </c>
      <c r="E326" s="370">
        <v>3</v>
      </c>
      <c r="F326" s="370">
        <v>3</v>
      </c>
      <c r="G326" s="370">
        <v>3</v>
      </c>
      <c r="H326" s="370">
        <v>3</v>
      </c>
      <c r="I326" s="370">
        <v>3</v>
      </c>
      <c r="J326" s="360">
        <v>3</v>
      </c>
      <c r="K326" s="361">
        <v>1</v>
      </c>
      <c r="L326" s="370">
        <v>3</v>
      </c>
      <c r="M326" s="370">
        <v>1</v>
      </c>
      <c r="N326" s="370">
        <v>3</v>
      </c>
      <c r="O326" s="370">
        <v>1</v>
      </c>
      <c r="P326" s="370">
        <v>3</v>
      </c>
      <c r="Q326" s="370">
        <v>1</v>
      </c>
      <c r="R326" s="370">
        <v>3</v>
      </c>
      <c r="S326" s="370">
        <v>1</v>
      </c>
      <c r="T326" s="370">
        <v>3</v>
      </c>
      <c r="U326" s="370">
        <v>1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57" t="s">
        <v>11</v>
      </c>
      <c r="D327" s="358">
        <v>3</v>
      </c>
      <c r="E327" s="370">
        <v>3</v>
      </c>
      <c r="F327" s="370">
        <v>3</v>
      </c>
      <c r="G327" s="370">
        <v>3</v>
      </c>
      <c r="H327" s="370">
        <v>3</v>
      </c>
      <c r="I327" s="370">
        <v>3</v>
      </c>
      <c r="J327" s="360">
        <v>3</v>
      </c>
      <c r="K327" s="361">
        <v>3</v>
      </c>
      <c r="L327" s="370">
        <v>3</v>
      </c>
      <c r="M327" s="370">
        <v>3</v>
      </c>
      <c r="N327" s="370">
        <v>3</v>
      </c>
      <c r="O327" s="370">
        <v>3</v>
      </c>
      <c r="P327" s="370">
        <v>3</v>
      </c>
      <c r="Q327" s="370">
        <v>3</v>
      </c>
      <c r="R327" s="370">
        <v>3</v>
      </c>
      <c r="S327" s="370">
        <v>3</v>
      </c>
      <c r="T327" s="370">
        <v>3</v>
      </c>
      <c r="U327" s="370">
        <v>3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57" t="s">
        <v>12</v>
      </c>
      <c r="D328" s="358">
        <v>3</v>
      </c>
      <c r="E328" s="370">
        <v>3</v>
      </c>
      <c r="F328" s="370">
        <v>3</v>
      </c>
      <c r="G328" s="370">
        <v>3</v>
      </c>
      <c r="H328" s="370">
        <v>3</v>
      </c>
      <c r="I328" s="370">
        <v>3</v>
      </c>
      <c r="J328" s="360">
        <v>3</v>
      </c>
      <c r="K328" s="361">
        <v>3</v>
      </c>
      <c r="L328" s="370">
        <v>3</v>
      </c>
      <c r="M328" s="370">
        <v>3</v>
      </c>
      <c r="N328" s="370">
        <v>3</v>
      </c>
      <c r="O328" s="370">
        <v>3</v>
      </c>
      <c r="P328" s="370">
        <v>3</v>
      </c>
      <c r="Q328" s="370">
        <v>3</v>
      </c>
      <c r="R328" s="370">
        <v>3</v>
      </c>
      <c r="S328" s="370">
        <v>3</v>
      </c>
      <c r="T328" s="370">
        <v>3</v>
      </c>
      <c r="U328" s="370">
        <v>6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>
      <c r="A329" s="15"/>
      <c r="B329" s="15"/>
      <c r="C329" s="357" t="s">
        <v>13</v>
      </c>
      <c r="D329" s="358">
        <v>3</v>
      </c>
      <c r="E329" s="370">
        <v>3</v>
      </c>
      <c r="F329" s="370">
        <v>3</v>
      </c>
      <c r="G329" s="370">
        <v>3</v>
      </c>
      <c r="H329" s="370">
        <v>3</v>
      </c>
      <c r="I329" s="370">
        <v>3</v>
      </c>
      <c r="J329" s="360">
        <v>3</v>
      </c>
      <c r="K329" s="361">
        <v>3</v>
      </c>
      <c r="L329" s="370">
        <v>3</v>
      </c>
      <c r="M329" s="370">
        <v>3</v>
      </c>
      <c r="N329" s="370">
        <v>3</v>
      </c>
      <c r="O329" s="370">
        <v>3</v>
      </c>
      <c r="P329" s="370">
        <v>3</v>
      </c>
      <c r="Q329" s="370">
        <v>3</v>
      </c>
      <c r="R329" s="370">
        <v>3</v>
      </c>
      <c r="S329" s="370">
        <v>3</v>
      </c>
      <c r="T329" s="370">
        <v>3</v>
      </c>
      <c r="U329" s="370">
        <v>5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57" t="s">
        <v>14</v>
      </c>
      <c r="D330" s="358">
        <v>7</v>
      </c>
      <c r="E330" s="370">
        <v>7</v>
      </c>
      <c r="F330" s="370">
        <v>7</v>
      </c>
      <c r="G330" s="370">
        <v>7</v>
      </c>
      <c r="H330" s="370">
        <v>7</v>
      </c>
      <c r="I330" s="370">
        <v>7</v>
      </c>
      <c r="J330" s="360">
        <v>7</v>
      </c>
      <c r="K330" s="361">
        <v>7</v>
      </c>
      <c r="L330" s="370">
        <v>7</v>
      </c>
      <c r="M330" s="370">
        <v>7</v>
      </c>
      <c r="N330" s="370">
        <v>7</v>
      </c>
      <c r="O330" s="370">
        <v>7</v>
      </c>
      <c r="P330" s="370">
        <v>7</v>
      </c>
      <c r="Q330" s="370">
        <v>7</v>
      </c>
      <c r="R330" s="370">
        <v>7</v>
      </c>
      <c r="S330" s="370">
        <v>7</v>
      </c>
      <c r="T330" s="370">
        <v>7</v>
      </c>
      <c r="U330" s="370">
        <v>7</v>
      </c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>
      <c r="A331" s="15"/>
      <c r="B331" s="15"/>
      <c r="C331" s="357" t="s">
        <v>15</v>
      </c>
      <c r="D331" s="358">
        <v>6</v>
      </c>
      <c r="E331" s="370">
        <v>6</v>
      </c>
      <c r="F331" s="370">
        <v>6</v>
      </c>
      <c r="G331" s="370">
        <v>6</v>
      </c>
      <c r="H331" s="370">
        <v>6</v>
      </c>
      <c r="I331" s="370">
        <v>6</v>
      </c>
      <c r="J331" s="360">
        <v>6</v>
      </c>
      <c r="K331" s="361">
        <v>6</v>
      </c>
      <c r="L331" s="370">
        <v>6</v>
      </c>
      <c r="M331" s="370">
        <v>6</v>
      </c>
      <c r="N331" s="370">
        <v>6</v>
      </c>
      <c r="O331" s="370">
        <v>6</v>
      </c>
      <c r="P331" s="370">
        <v>6</v>
      </c>
      <c r="Q331" s="370">
        <v>6</v>
      </c>
      <c r="R331" s="370">
        <v>6</v>
      </c>
      <c r="S331" s="370">
        <v>6</v>
      </c>
      <c r="T331" s="370">
        <v>6</v>
      </c>
      <c r="U331" s="370">
        <v>8</v>
      </c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>
      <c r="A332" s="15"/>
      <c r="B332" s="15"/>
      <c r="C332" s="357" t="s">
        <v>16</v>
      </c>
      <c r="D332" s="358">
        <v>0</v>
      </c>
      <c r="E332" s="370">
        <v>0</v>
      </c>
      <c r="F332" s="370">
        <v>0</v>
      </c>
      <c r="G332" s="370">
        <v>0</v>
      </c>
      <c r="H332" s="370">
        <v>0</v>
      </c>
      <c r="I332" s="370">
        <v>0</v>
      </c>
      <c r="J332" s="360">
        <v>0</v>
      </c>
      <c r="K332" s="361">
        <v>1</v>
      </c>
      <c r="L332" s="370">
        <v>0</v>
      </c>
      <c r="M332" s="370">
        <v>1</v>
      </c>
      <c r="N332" s="370">
        <v>0</v>
      </c>
      <c r="O332" s="370">
        <v>1</v>
      </c>
      <c r="P332" s="370">
        <v>0</v>
      </c>
      <c r="Q332" s="370">
        <v>1</v>
      </c>
      <c r="R332" s="370">
        <v>0</v>
      </c>
      <c r="S332" s="370">
        <v>1</v>
      </c>
      <c r="T332" s="370">
        <v>0</v>
      </c>
      <c r="U332" s="370">
        <v>1</v>
      </c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>
      <c r="A333" s="15"/>
      <c r="B333" s="15"/>
      <c r="C333" s="357" t="s">
        <v>17</v>
      </c>
      <c r="D333" s="358">
        <v>58</v>
      </c>
      <c r="E333" s="370">
        <v>58</v>
      </c>
      <c r="F333" s="370">
        <v>58</v>
      </c>
      <c r="G333" s="370">
        <v>58</v>
      </c>
      <c r="H333" s="370">
        <v>58</v>
      </c>
      <c r="I333" s="370">
        <v>58</v>
      </c>
      <c r="J333" s="360">
        <v>58</v>
      </c>
      <c r="K333" s="361">
        <v>51</v>
      </c>
      <c r="L333" s="370">
        <v>58</v>
      </c>
      <c r="M333" s="370">
        <v>51</v>
      </c>
      <c r="N333" s="370">
        <v>58</v>
      </c>
      <c r="O333" s="370">
        <v>51</v>
      </c>
      <c r="P333" s="370">
        <v>58</v>
      </c>
      <c r="Q333" s="370">
        <v>51</v>
      </c>
      <c r="R333" s="370">
        <v>58</v>
      </c>
      <c r="S333" s="370">
        <v>51</v>
      </c>
      <c r="T333" s="370">
        <v>58</v>
      </c>
      <c r="U333" s="370">
        <v>51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>
      <c r="A334" s="15"/>
      <c r="B334" s="15"/>
      <c r="C334" s="357" t="s">
        <v>18</v>
      </c>
      <c r="D334" s="358">
        <v>6</v>
      </c>
      <c r="E334" s="370">
        <v>6</v>
      </c>
      <c r="F334" s="370">
        <v>6</v>
      </c>
      <c r="G334" s="370">
        <v>6</v>
      </c>
      <c r="H334" s="370">
        <v>6</v>
      </c>
      <c r="I334" s="370">
        <v>6</v>
      </c>
      <c r="J334" s="360">
        <v>6</v>
      </c>
      <c r="K334" s="361">
        <v>6</v>
      </c>
      <c r="L334" s="370">
        <v>6</v>
      </c>
      <c r="M334" s="370">
        <v>6</v>
      </c>
      <c r="N334" s="370">
        <v>6</v>
      </c>
      <c r="O334" s="370">
        <v>6</v>
      </c>
      <c r="P334" s="370">
        <v>6</v>
      </c>
      <c r="Q334" s="370">
        <v>6</v>
      </c>
      <c r="R334" s="370">
        <v>6</v>
      </c>
      <c r="S334" s="370">
        <v>6</v>
      </c>
      <c r="T334" s="370">
        <v>6</v>
      </c>
      <c r="U334" s="370">
        <v>6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>
      <c r="A335" s="15"/>
      <c r="B335" s="15"/>
      <c r="C335" s="357" t="s">
        <v>19</v>
      </c>
      <c r="D335" s="358">
        <v>3</v>
      </c>
      <c r="E335" s="370">
        <v>3</v>
      </c>
      <c r="F335" s="370">
        <v>3</v>
      </c>
      <c r="G335" s="370">
        <v>3</v>
      </c>
      <c r="H335" s="370">
        <v>3</v>
      </c>
      <c r="I335" s="370">
        <v>3</v>
      </c>
      <c r="J335" s="360">
        <v>3</v>
      </c>
      <c r="K335" s="361">
        <v>3</v>
      </c>
      <c r="L335" s="370">
        <v>3</v>
      </c>
      <c r="M335" s="370">
        <v>3</v>
      </c>
      <c r="N335" s="370">
        <v>3</v>
      </c>
      <c r="O335" s="370">
        <v>3</v>
      </c>
      <c r="P335" s="370">
        <v>3</v>
      </c>
      <c r="Q335" s="370">
        <v>3</v>
      </c>
      <c r="R335" s="370">
        <v>3</v>
      </c>
      <c r="S335" s="370">
        <v>3</v>
      </c>
      <c r="T335" s="370">
        <v>3</v>
      </c>
      <c r="U335" s="370">
        <v>3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>
      <c r="A336" s="15"/>
      <c r="B336" s="15"/>
      <c r="C336" s="357" t="s">
        <v>20</v>
      </c>
      <c r="D336" s="358">
        <v>4</v>
      </c>
      <c r="E336" s="370">
        <v>4</v>
      </c>
      <c r="F336" s="370">
        <v>4</v>
      </c>
      <c r="G336" s="370">
        <v>4</v>
      </c>
      <c r="H336" s="370">
        <v>4</v>
      </c>
      <c r="I336" s="370">
        <v>4</v>
      </c>
      <c r="J336" s="360">
        <v>4</v>
      </c>
      <c r="K336" s="361">
        <v>2</v>
      </c>
      <c r="L336" s="370">
        <v>4</v>
      </c>
      <c r="M336" s="370">
        <v>2</v>
      </c>
      <c r="N336" s="370">
        <v>4</v>
      </c>
      <c r="O336" s="370">
        <v>2</v>
      </c>
      <c r="P336" s="370">
        <v>4</v>
      </c>
      <c r="Q336" s="370">
        <v>2</v>
      </c>
      <c r="R336" s="370">
        <v>4</v>
      </c>
      <c r="S336" s="370">
        <v>2</v>
      </c>
      <c r="T336" s="370">
        <v>4</v>
      </c>
      <c r="U336" s="370">
        <v>2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>
      <c r="A337" s="15"/>
      <c r="B337" s="15"/>
      <c r="C337" s="357" t="s">
        <v>21</v>
      </c>
      <c r="D337" s="358">
        <v>16</v>
      </c>
      <c r="E337" s="370">
        <v>16</v>
      </c>
      <c r="F337" s="370">
        <v>16</v>
      </c>
      <c r="G337" s="370">
        <v>16</v>
      </c>
      <c r="H337" s="370">
        <v>16</v>
      </c>
      <c r="I337" s="370">
        <v>16</v>
      </c>
      <c r="J337" s="360">
        <v>16</v>
      </c>
      <c r="K337" s="361">
        <v>12</v>
      </c>
      <c r="L337" s="370">
        <v>16</v>
      </c>
      <c r="M337" s="370">
        <v>12</v>
      </c>
      <c r="N337" s="370">
        <v>16</v>
      </c>
      <c r="O337" s="370">
        <v>12</v>
      </c>
      <c r="P337" s="370">
        <v>16</v>
      </c>
      <c r="Q337" s="370">
        <v>12</v>
      </c>
      <c r="R337" s="370">
        <v>16</v>
      </c>
      <c r="S337" s="370">
        <v>12</v>
      </c>
      <c r="T337" s="370">
        <v>16</v>
      </c>
      <c r="U337" s="370">
        <v>12</v>
      </c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ht="22.5">
      <c r="A338" s="15"/>
      <c r="B338" s="15"/>
      <c r="C338" s="357" t="s">
        <v>22</v>
      </c>
      <c r="D338" s="358">
        <v>0</v>
      </c>
      <c r="E338" s="370">
        <v>0</v>
      </c>
      <c r="F338" s="370">
        <v>0</v>
      </c>
      <c r="G338" s="370">
        <v>0</v>
      </c>
      <c r="H338" s="370">
        <v>0</v>
      </c>
      <c r="I338" s="370">
        <v>0</v>
      </c>
      <c r="J338" s="360">
        <v>0</v>
      </c>
      <c r="K338" s="361">
        <v>1</v>
      </c>
      <c r="L338" s="370">
        <v>0</v>
      </c>
      <c r="M338" s="370">
        <v>1</v>
      </c>
      <c r="N338" s="370">
        <v>0</v>
      </c>
      <c r="O338" s="370">
        <v>1</v>
      </c>
      <c r="P338" s="370">
        <v>0</v>
      </c>
      <c r="Q338" s="370">
        <v>1</v>
      </c>
      <c r="R338" s="370">
        <v>0</v>
      </c>
      <c r="S338" s="370">
        <v>1</v>
      </c>
      <c r="T338" s="370">
        <v>0</v>
      </c>
      <c r="U338" s="370">
        <v>1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357" t="s">
        <v>23</v>
      </c>
      <c r="D339" s="358">
        <v>0</v>
      </c>
      <c r="E339" s="370">
        <v>0</v>
      </c>
      <c r="F339" s="370">
        <v>0</v>
      </c>
      <c r="G339" s="370">
        <v>0</v>
      </c>
      <c r="H339" s="370">
        <v>0</v>
      </c>
      <c r="I339" s="370">
        <v>0</v>
      </c>
      <c r="J339" s="360">
        <v>0</v>
      </c>
      <c r="K339" s="361">
        <v>1</v>
      </c>
      <c r="L339" s="370">
        <v>0</v>
      </c>
      <c r="M339" s="370">
        <v>1</v>
      </c>
      <c r="N339" s="370">
        <v>0</v>
      </c>
      <c r="O339" s="370">
        <v>2</v>
      </c>
      <c r="P339" s="370">
        <v>0</v>
      </c>
      <c r="Q339" s="370">
        <v>2</v>
      </c>
      <c r="R339" s="370">
        <v>0</v>
      </c>
      <c r="S339" s="370">
        <v>2</v>
      </c>
      <c r="T339" s="370">
        <v>0</v>
      </c>
      <c r="U339" s="370">
        <v>3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>
      <c r="A340" s="15"/>
      <c r="B340" s="15"/>
      <c r="C340" s="357" t="s">
        <v>24</v>
      </c>
      <c r="D340" s="358">
        <v>0</v>
      </c>
      <c r="E340" s="370">
        <v>0</v>
      </c>
      <c r="F340" s="370">
        <v>0</v>
      </c>
      <c r="G340" s="370">
        <v>0</v>
      </c>
      <c r="H340" s="370">
        <v>0</v>
      </c>
      <c r="I340" s="370">
        <v>0</v>
      </c>
      <c r="J340" s="360">
        <v>0</v>
      </c>
      <c r="K340" s="361">
        <v>0</v>
      </c>
      <c r="L340" s="370">
        <v>0</v>
      </c>
      <c r="M340" s="370">
        <v>0</v>
      </c>
      <c r="N340" s="370">
        <v>0</v>
      </c>
      <c r="O340" s="370">
        <v>0</v>
      </c>
      <c r="P340" s="370">
        <v>0</v>
      </c>
      <c r="Q340" s="370">
        <v>0</v>
      </c>
      <c r="R340" s="370">
        <v>0</v>
      </c>
      <c r="S340" s="370">
        <v>0</v>
      </c>
      <c r="T340" s="370">
        <v>0</v>
      </c>
      <c r="U340" s="370">
        <v>2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57" t="s">
        <v>25</v>
      </c>
      <c r="D341" s="358">
        <v>0</v>
      </c>
      <c r="E341" s="370">
        <v>0</v>
      </c>
      <c r="F341" s="370">
        <v>0</v>
      </c>
      <c r="G341" s="370">
        <v>0</v>
      </c>
      <c r="H341" s="370">
        <v>0</v>
      </c>
      <c r="I341" s="370">
        <v>0</v>
      </c>
      <c r="J341" s="360">
        <v>0</v>
      </c>
      <c r="K341" s="361">
        <v>1</v>
      </c>
      <c r="L341" s="370">
        <v>0</v>
      </c>
      <c r="M341" s="370">
        <v>1</v>
      </c>
      <c r="N341" s="370">
        <v>0</v>
      </c>
      <c r="O341" s="370">
        <v>1</v>
      </c>
      <c r="P341" s="370">
        <v>0</v>
      </c>
      <c r="Q341" s="370">
        <v>1</v>
      </c>
      <c r="R341" s="370">
        <v>0</v>
      </c>
      <c r="S341" s="370">
        <v>1</v>
      </c>
      <c r="T341" s="370">
        <v>0</v>
      </c>
      <c r="U341" s="370">
        <v>1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57" t="s">
        <v>26</v>
      </c>
      <c r="D342" s="358">
        <v>70</v>
      </c>
      <c r="E342" s="370">
        <v>70</v>
      </c>
      <c r="F342" s="370">
        <v>70</v>
      </c>
      <c r="G342" s="370">
        <v>70</v>
      </c>
      <c r="H342" s="370">
        <v>70</v>
      </c>
      <c r="I342" s="370">
        <v>70</v>
      </c>
      <c r="J342" s="360">
        <v>70</v>
      </c>
      <c r="K342" s="361">
        <v>49</v>
      </c>
      <c r="L342" s="370">
        <v>70</v>
      </c>
      <c r="M342" s="370">
        <v>49</v>
      </c>
      <c r="N342" s="370">
        <v>70</v>
      </c>
      <c r="O342" s="370">
        <v>68</v>
      </c>
      <c r="P342" s="370">
        <v>70</v>
      </c>
      <c r="Q342" s="370">
        <v>68</v>
      </c>
      <c r="R342" s="370">
        <v>70</v>
      </c>
      <c r="S342" s="370">
        <v>68</v>
      </c>
      <c r="T342" s="370">
        <v>70</v>
      </c>
      <c r="U342" s="370">
        <v>110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57" t="s">
        <v>39</v>
      </c>
      <c r="D343" s="358">
        <v>8</v>
      </c>
      <c r="E343" s="370">
        <v>8</v>
      </c>
      <c r="F343" s="370">
        <v>8</v>
      </c>
      <c r="G343" s="370">
        <v>8</v>
      </c>
      <c r="H343" s="370">
        <v>8</v>
      </c>
      <c r="I343" s="370">
        <v>8</v>
      </c>
      <c r="J343" s="360">
        <v>8</v>
      </c>
      <c r="K343" s="361">
        <v>8</v>
      </c>
      <c r="L343" s="370">
        <v>8</v>
      </c>
      <c r="M343" s="370">
        <v>8</v>
      </c>
      <c r="N343" s="370">
        <v>8</v>
      </c>
      <c r="O343" s="370">
        <v>8</v>
      </c>
      <c r="P343" s="370">
        <v>8</v>
      </c>
      <c r="Q343" s="370">
        <v>8</v>
      </c>
      <c r="R343" s="370">
        <v>8</v>
      </c>
      <c r="S343" s="370">
        <v>8</v>
      </c>
      <c r="T343" s="370">
        <v>8</v>
      </c>
      <c r="U343" s="370">
        <v>8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ht="33.75">
      <c r="A344" s="15"/>
      <c r="B344" s="15"/>
      <c r="C344" s="357" t="s">
        <v>1194</v>
      </c>
      <c r="D344" s="358">
        <v>7</v>
      </c>
      <c r="E344" s="370">
        <v>7</v>
      </c>
      <c r="F344" s="370">
        <v>7</v>
      </c>
      <c r="G344" s="370">
        <v>7</v>
      </c>
      <c r="H344" s="370">
        <v>7</v>
      </c>
      <c r="I344" s="370">
        <v>7</v>
      </c>
      <c r="J344" s="360">
        <v>7</v>
      </c>
      <c r="K344" s="361">
        <v>5</v>
      </c>
      <c r="L344" s="370">
        <v>7</v>
      </c>
      <c r="M344" s="370">
        <v>5</v>
      </c>
      <c r="N344" s="370">
        <v>7</v>
      </c>
      <c r="O344" s="370">
        <v>8</v>
      </c>
      <c r="P344" s="370">
        <v>7</v>
      </c>
      <c r="Q344" s="370">
        <v>8</v>
      </c>
      <c r="R344" s="370">
        <v>7</v>
      </c>
      <c r="S344" s="370">
        <v>8</v>
      </c>
      <c r="T344" s="370">
        <v>7</v>
      </c>
      <c r="U344" s="370">
        <v>9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57" t="s">
        <v>27</v>
      </c>
      <c r="D345" s="358">
        <v>0</v>
      </c>
      <c r="E345" s="370">
        <v>0</v>
      </c>
      <c r="F345" s="370">
        <v>0</v>
      </c>
      <c r="G345" s="370">
        <v>0</v>
      </c>
      <c r="H345" s="370">
        <v>0</v>
      </c>
      <c r="I345" s="370">
        <v>0</v>
      </c>
      <c r="J345" s="360">
        <v>0</v>
      </c>
      <c r="K345" s="361">
        <v>1</v>
      </c>
      <c r="L345" s="370">
        <v>0</v>
      </c>
      <c r="M345" s="370">
        <v>1</v>
      </c>
      <c r="N345" s="370">
        <v>0</v>
      </c>
      <c r="O345" s="370">
        <v>1</v>
      </c>
      <c r="P345" s="370">
        <v>0</v>
      </c>
      <c r="Q345" s="370">
        <v>1</v>
      </c>
      <c r="R345" s="370">
        <v>0</v>
      </c>
      <c r="S345" s="370">
        <v>1</v>
      </c>
      <c r="T345" s="370">
        <v>0</v>
      </c>
      <c r="U345" s="370">
        <v>2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>
      <c r="A346" s="15"/>
      <c r="B346" s="15"/>
      <c r="C346" s="357" t="s">
        <v>28</v>
      </c>
      <c r="D346" s="358">
        <v>9</v>
      </c>
      <c r="E346" s="370">
        <v>9</v>
      </c>
      <c r="F346" s="370">
        <v>9</v>
      </c>
      <c r="G346" s="370">
        <v>9</v>
      </c>
      <c r="H346" s="370">
        <v>9</v>
      </c>
      <c r="I346" s="370">
        <v>9</v>
      </c>
      <c r="J346" s="360">
        <v>9</v>
      </c>
      <c r="K346" s="361">
        <v>9</v>
      </c>
      <c r="L346" s="370">
        <v>9</v>
      </c>
      <c r="M346" s="370">
        <v>9</v>
      </c>
      <c r="N346" s="370">
        <v>9</v>
      </c>
      <c r="O346" s="370">
        <v>9</v>
      </c>
      <c r="P346" s="370">
        <v>9</v>
      </c>
      <c r="Q346" s="370">
        <v>9</v>
      </c>
      <c r="R346" s="370">
        <v>9</v>
      </c>
      <c r="S346" s="370">
        <v>9</v>
      </c>
      <c r="T346" s="370">
        <v>9</v>
      </c>
      <c r="U346" s="370">
        <v>15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ht="23.25" thickBot="1">
      <c r="A347" s="15"/>
      <c r="B347" s="15"/>
      <c r="C347" s="363" t="s">
        <v>29</v>
      </c>
      <c r="D347" s="364">
        <v>0</v>
      </c>
      <c r="E347" s="371">
        <v>0</v>
      </c>
      <c r="F347" s="371">
        <v>0</v>
      </c>
      <c r="G347" s="371">
        <v>0</v>
      </c>
      <c r="H347" s="371">
        <v>0</v>
      </c>
      <c r="I347" s="371">
        <v>0</v>
      </c>
      <c r="J347" s="366">
        <v>0</v>
      </c>
      <c r="K347" s="367">
        <v>1</v>
      </c>
      <c r="L347" s="371">
        <v>0</v>
      </c>
      <c r="M347" s="371">
        <v>1</v>
      </c>
      <c r="N347" s="371">
        <v>0</v>
      </c>
      <c r="O347" s="371">
        <v>1</v>
      </c>
      <c r="P347" s="371">
        <v>0</v>
      </c>
      <c r="Q347" s="371">
        <v>1</v>
      </c>
      <c r="R347" s="371">
        <v>0</v>
      </c>
      <c r="S347" s="371">
        <v>1</v>
      </c>
      <c r="T347" s="371">
        <v>0</v>
      </c>
      <c r="U347" s="371">
        <v>1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ht="13.5" thickBot="1"/>
    <row r="349" spans="1:51" ht="23.25" thickBot="1">
      <c r="A349" s="15"/>
      <c r="B349" s="15"/>
      <c r="C349" s="559" t="s">
        <v>56</v>
      </c>
      <c r="D349" s="560"/>
      <c r="E349" s="560"/>
      <c r="F349" s="560"/>
      <c r="G349" s="560"/>
      <c r="H349" s="560"/>
      <c r="I349" s="560"/>
      <c r="J349" s="560"/>
      <c r="K349" s="560"/>
      <c r="L349" s="560"/>
      <c r="M349" s="560"/>
      <c r="N349" s="560"/>
      <c r="O349" s="560"/>
      <c r="P349" s="560"/>
      <c r="Q349" s="560"/>
      <c r="R349" s="560"/>
      <c r="S349" s="560"/>
      <c r="T349" s="560"/>
      <c r="U349" s="561"/>
      <c r="V349" s="559"/>
      <c r="W349" s="560"/>
      <c r="X349" s="560"/>
      <c r="Y349" s="560"/>
      <c r="Z349" s="560"/>
      <c r="AA349" s="560"/>
      <c r="AB349" s="560"/>
      <c r="AC349" s="560"/>
      <c r="AD349" s="561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23.25" thickBot="1">
      <c r="A350" s="15"/>
      <c r="B350" s="15"/>
      <c r="C350" s="583" t="s">
        <v>54</v>
      </c>
      <c r="D350" s="562">
        <v>41275</v>
      </c>
      <c r="E350" s="563"/>
      <c r="F350" s="562">
        <v>41306</v>
      </c>
      <c r="G350" s="563"/>
      <c r="H350" s="562">
        <v>41334</v>
      </c>
      <c r="I350" s="563"/>
      <c r="J350" s="562">
        <v>41365</v>
      </c>
      <c r="K350" s="563"/>
      <c r="L350" s="562">
        <v>41395</v>
      </c>
      <c r="M350" s="563"/>
      <c r="N350" s="562">
        <v>41426</v>
      </c>
      <c r="O350" s="563"/>
      <c r="P350" s="562">
        <v>41456</v>
      </c>
      <c r="Q350" s="563"/>
      <c r="R350" s="562">
        <v>41487</v>
      </c>
      <c r="S350" s="563"/>
      <c r="T350" s="562">
        <v>41518</v>
      </c>
      <c r="U350" s="563"/>
      <c r="V350" s="562">
        <v>41548</v>
      </c>
      <c r="W350" s="563"/>
      <c r="X350" s="562">
        <v>41579</v>
      </c>
      <c r="Y350" s="586"/>
      <c r="Z350" s="563"/>
      <c r="AA350" s="598">
        <v>41609</v>
      </c>
      <c r="AB350" s="599"/>
      <c r="AC350" s="599"/>
      <c r="AD350" s="600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ht="13.5" thickBot="1">
      <c r="A351" s="15"/>
      <c r="B351" s="15"/>
      <c r="C351" s="585"/>
      <c r="D351" s="331" t="s">
        <v>4</v>
      </c>
      <c r="E351" s="331" t="s">
        <v>33</v>
      </c>
      <c r="F351" s="331" t="s">
        <v>4</v>
      </c>
      <c r="G351" s="331" t="s">
        <v>33</v>
      </c>
      <c r="H351" s="331" t="s">
        <v>4</v>
      </c>
      <c r="I351" s="331" t="s">
        <v>33</v>
      </c>
      <c r="J351" s="331" t="s">
        <v>4</v>
      </c>
      <c r="K351" s="331" t="s">
        <v>33</v>
      </c>
      <c r="L351" s="331" t="s">
        <v>4</v>
      </c>
      <c r="M351" s="331" t="s">
        <v>33</v>
      </c>
      <c r="N351" s="331" t="s">
        <v>4</v>
      </c>
      <c r="O351" s="331" t="s">
        <v>33</v>
      </c>
      <c r="P351" s="331" t="s">
        <v>4</v>
      </c>
      <c r="Q351" s="331" t="s">
        <v>33</v>
      </c>
      <c r="R351" s="331" t="s">
        <v>4</v>
      </c>
      <c r="S351" s="331" t="s">
        <v>33</v>
      </c>
      <c r="T351" s="331" t="s">
        <v>4</v>
      </c>
      <c r="U351" s="331" t="s">
        <v>33</v>
      </c>
      <c r="V351" s="331" t="s">
        <v>4</v>
      </c>
      <c r="W351" s="331" t="s">
        <v>33</v>
      </c>
      <c r="X351" s="331" t="s">
        <v>4</v>
      </c>
      <c r="Y351" s="331" t="s">
        <v>33</v>
      </c>
      <c r="Z351" s="331" t="s">
        <v>61</v>
      </c>
      <c r="AA351" s="328" t="s">
        <v>4</v>
      </c>
      <c r="AB351" s="329" t="s">
        <v>33</v>
      </c>
      <c r="AC351" s="329" t="s">
        <v>62</v>
      </c>
      <c r="AD351" s="330" t="s">
        <v>63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>
      <c r="A352" s="15"/>
      <c r="B352" s="15"/>
      <c r="C352" s="351" t="s">
        <v>8</v>
      </c>
      <c r="D352" s="372">
        <v>22</v>
      </c>
      <c r="E352" s="373">
        <v>18</v>
      </c>
      <c r="F352" s="372">
        <v>22</v>
      </c>
      <c r="G352" s="373">
        <v>18</v>
      </c>
      <c r="H352" s="372">
        <v>22</v>
      </c>
      <c r="I352" s="373">
        <v>18</v>
      </c>
      <c r="J352" s="372">
        <v>22</v>
      </c>
      <c r="K352" s="373">
        <v>21</v>
      </c>
      <c r="L352" s="372">
        <v>22</v>
      </c>
      <c r="M352" s="373">
        <v>21</v>
      </c>
      <c r="N352" s="374">
        <v>22</v>
      </c>
      <c r="O352" s="375">
        <v>21</v>
      </c>
      <c r="P352" s="374">
        <v>22</v>
      </c>
      <c r="Q352" s="375">
        <v>21</v>
      </c>
      <c r="R352" s="372">
        <v>22</v>
      </c>
      <c r="S352" s="373">
        <v>26</v>
      </c>
      <c r="T352" s="372">
        <v>22</v>
      </c>
      <c r="U352" s="373">
        <v>26</v>
      </c>
      <c r="V352" s="372">
        <v>22</v>
      </c>
      <c r="W352" s="373">
        <v>26</v>
      </c>
      <c r="X352" s="372">
        <v>22</v>
      </c>
      <c r="Y352" s="373">
        <v>26</v>
      </c>
      <c r="Z352" s="373">
        <v>0</v>
      </c>
      <c r="AA352" s="354">
        <v>22</v>
      </c>
      <c r="AB352" s="356">
        <v>26</v>
      </c>
      <c r="AC352" s="356">
        <v>0</v>
      </c>
      <c r="AD352" s="355"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>
      <c r="A353" s="15"/>
      <c r="B353" s="15"/>
      <c r="C353" s="357" t="s">
        <v>9</v>
      </c>
      <c r="D353" s="270">
        <v>1</v>
      </c>
      <c r="E353" s="376">
        <v>0</v>
      </c>
      <c r="F353" s="270">
        <v>1</v>
      </c>
      <c r="G353" s="376">
        <v>0</v>
      </c>
      <c r="H353" s="270">
        <v>1</v>
      </c>
      <c r="I353" s="376">
        <v>0</v>
      </c>
      <c r="J353" s="270">
        <v>1</v>
      </c>
      <c r="K353" s="376">
        <v>1</v>
      </c>
      <c r="L353" s="270">
        <v>1</v>
      </c>
      <c r="M353" s="376">
        <v>1</v>
      </c>
      <c r="N353" s="377">
        <v>1</v>
      </c>
      <c r="O353" s="378">
        <v>1</v>
      </c>
      <c r="P353" s="377">
        <v>1</v>
      </c>
      <c r="Q353" s="378">
        <v>1</v>
      </c>
      <c r="R353" s="270">
        <v>1</v>
      </c>
      <c r="S353" s="376">
        <v>1</v>
      </c>
      <c r="T353" s="270">
        <v>1</v>
      </c>
      <c r="U353" s="376">
        <v>1</v>
      </c>
      <c r="V353" s="270">
        <v>1</v>
      </c>
      <c r="W353" s="376">
        <v>1</v>
      </c>
      <c r="X353" s="270">
        <v>1</v>
      </c>
      <c r="Y353" s="376">
        <v>1</v>
      </c>
      <c r="Z353" s="376">
        <v>0</v>
      </c>
      <c r="AA353" s="360">
        <v>1</v>
      </c>
      <c r="AB353" s="362">
        <v>1</v>
      </c>
      <c r="AC353" s="362">
        <v>0</v>
      </c>
      <c r="AD353" s="361"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>
      <c r="A354" s="15"/>
      <c r="B354" s="15"/>
      <c r="C354" s="357" t="s">
        <v>10</v>
      </c>
      <c r="D354" s="270">
        <v>3</v>
      </c>
      <c r="E354" s="376">
        <v>1</v>
      </c>
      <c r="F354" s="270">
        <v>3</v>
      </c>
      <c r="G354" s="376">
        <v>1</v>
      </c>
      <c r="H354" s="270">
        <v>3</v>
      </c>
      <c r="I354" s="376">
        <v>1</v>
      </c>
      <c r="J354" s="270">
        <v>3</v>
      </c>
      <c r="K354" s="376">
        <v>3</v>
      </c>
      <c r="L354" s="270">
        <v>3</v>
      </c>
      <c r="M354" s="376">
        <v>3</v>
      </c>
      <c r="N354" s="377">
        <v>3</v>
      </c>
      <c r="O354" s="378">
        <v>3</v>
      </c>
      <c r="P354" s="377">
        <v>3</v>
      </c>
      <c r="Q354" s="378">
        <v>3</v>
      </c>
      <c r="R354" s="270">
        <v>3</v>
      </c>
      <c r="S354" s="376">
        <v>3</v>
      </c>
      <c r="T354" s="270">
        <v>3</v>
      </c>
      <c r="U354" s="376">
        <v>3</v>
      </c>
      <c r="V354" s="270">
        <v>3</v>
      </c>
      <c r="W354" s="376">
        <v>3</v>
      </c>
      <c r="X354" s="270">
        <v>3</v>
      </c>
      <c r="Y354" s="376">
        <v>3</v>
      </c>
      <c r="Z354" s="376">
        <v>0</v>
      </c>
      <c r="AA354" s="360">
        <v>3</v>
      </c>
      <c r="AB354" s="362">
        <v>3</v>
      </c>
      <c r="AC354" s="362">
        <v>0</v>
      </c>
      <c r="AD354" s="361"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57" t="s">
        <v>11</v>
      </c>
      <c r="D355" s="270">
        <v>3</v>
      </c>
      <c r="E355" s="376">
        <v>3</v>
      </c>
      <c r="F355" s="270">
        <v>3</v>
      </c>
      <c r="G355" s="376">
        <v>5</v>
      </c>
      <c r="H355" s="270">
        <v>3</v>
      </c>
      <c r="I355" s="376">
        <v>6</v>
      </c>
      <c r="J355" s="270">
        <v>3</v>
      </c>
      <c r="K355" s="376">
        <v>8</v>
      </c>
      <c r="L355" s="270">
        <v>3</v>
      </c>
      <c r="M355" s="376">
        <v>8</v>
      </c>
      <c r="N355" s="377">
        <v>3</v>
      </c>
      <c r="O355" s="378">
        <v>8</v>
      </c>
      <c r="P355" s="377">
        <v>3</v>
      </c>
      <c r="Q355" s="378">
        <v>9</v>
      </c>
      <c r="R355" s="270">
        <v>3</v>
      </c>
      <c r="S355" s="376">
        <v>9</v>
      </c>
      <c r="T355" s="270">
        <v>3</v>
      </c>
      <c r="U355" s="376">
        <v>9</v>
      </c>
      <c r="V355" s="270">
        <v>3</v>
      </c>
      <c r="W355" s="376">
        <v>9</v>
      </c>
      <c r="X355" s="270">
        <v>3</v>
      </c>
      <c r="Y355" s="376">
        <v>9</v>
      </c>
      <c r="Z355" s="376">
        <v>0</v>
      </c>
      <c r="AA355" s="360">
        <v>3</v>
      </c>
      <c r="AB355" s="362">
        <v>10</v>
      </c>
      <c r="AC355" s="362">
        <v>0</v>
      </c>
      <c r="AD355" s="361"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57" t="s">
        <v>12</v>
      </c>
      <c r="D356" s="270">
        <v>3</v>
      </c>
      <c r="E356" s="376">
        <v>6</v>
      </c>
      <c r="F356" s="270">
        <v>3</v>
      </c>
      <c r="G356" s="376">
        <v>7</v>
      </c>
      <c r="H356" s="270">
        <v>3</v>
      </c>
      <c r="I356" s="376">
        <v>7</v>
      </c>
      <c r="J356" s="270">
        <v>3</v>
      </c>
      <c r="K356" s="376">
        <v>7</v>
      </c>
      <c r="L356" s="270">
        <v>3</v>
      </c>
      <c r="M356" s="376">
        <v>8</v>
      </c>
      <c r="N356" s="377">
        <v>3</v>
      </c>
      <c r="O356" s="378">
        <v>15</v>
      </c>
      <c r="P356" s="377">
        <v>3</v>
      </c>
      <c r="Q356" s="378">
        <v>20</v>
      </c>
      <c r="R356" s="270">
        <v>3</v>
      </c>
      <c r="S356" s="376">
        <v>20</v>
      </c>
      <c r="T356" s="270" t="s">
        <v>1143</v>
      </c>
      <c r="U356" s="376">
        <v>20</v>
      </c>
      <c r="V356" s="270">
        <v>3</v>
      </c>
      <c r="W356" s="376">
        <v>22</v>
      </c>
      <c r="X356" s="270">
        <v>3</v>
      </c>
      <c r="Y356" s="376">
        <v>22</v>
      </c>
      <c r="Z356" s="376">
        <v>0</v>
      </c>
      <c r="AA356" s="360">
        <v>3</v>
      </c>
      <c r="AB356" s="362">
        <v>28</v>
      </c>
      <c r="AC356" s="362">
        <v>0</v>
      </c>
      <c r="AD356" s="361"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>
      <c r="A357" s="15"/>
      <c r="B357" s="15"/>
      <c r="C357" s="357" t="s">
        <v>13</v>
      </c>
      <c r="D357" s="270">
        <v>3</v>
      </c>
      <c r="E357" s="376">
        <v>5</v>
      </c>
      <c r="F357" s="270">
        <v>3</v>
      </c>
      <c r="G357" s="376">
        <v>8</v>
      </c>
      <c r="H357" s="270">
        <v>3</v>
      </c>
      <c r="I357" s="376">
        <v>8</v>
      </c>
      <c r="J357" s="270">
        <v>3</v>
      </c>
      <c r="K357" s="376">
        <v>12</v>
      </c>
      <c r="L357" s="270">
        <v>3</v>
      </c>
      <c r="M357" s="376">
        <v>12</v>
      </c>
      <c r="N357" s="377">
        <v>3</v>
      </c>
      <c r="O357" s="378">
        <v>13</v>
      </c>
      <c r="P357" s="377">
        <v>3</v>
      </c>
      <c r="Q357" s="378">
        <v>15</v>
      </c>
      <c r="R357" s="270">
        <v>3</v>
      </c>
      <c r="S357" s="376">
        <v>15</v>
      </c>
      <c r="T357" s="270">
        <v>3</v>
      </c>
      <c r="U357" s="376">
        <v>15</v>
      </c>
      <c r="V357" s="270">
        <v>3</v>
      </c>
      <c r="W357" s="376">
        <v>15</v>
      </c>
      <c r="X357" s="270">
        <v>3</v>
      </c>
      <c r="Y357" s="376">
        <v>15</v>
      </c>
      <c r="Z357" s="376">
        <v>0</v>
      </c>
      <c r="AA357" s="360">
        <v>3</v>
      </c>
      <c r="AB357" s="362">
        <v>20</v>
      </c>
      <c r="AC357" s="362">
        <v>0</v>
      </c>
      <c r="AD357" s="361">
        <v>3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57" t="s">
        <v>14</v>
      </c>
      <c r="D358" s="270">
        <v>7</v>
      </c>
      <c r="E358" s="376">
        <v>7</v>
      </c>
      <c r="F358" s="270">
        <v>7</v>
      </c>
      <c r="G358" s="376">
        <v>7</v>
      </c>
      <c r="H358" s="270">
        <v>7</v>
      </c>
      <c r="I358" s="376">
        <v>7</v>
      </c>
      <c r="J358" s="270">
        <v>7</v>
      </c>
      <c r="K358" s="376">
        <v>7</v>
      </c>
      <c r="L358" s="270">
        <v>7</v>
      </c>
      <c r="M358" s="376">
        <v>7</v>
      </c>
      <c r="N358" s="377">
        <v>7</v>
      </c>
      <c r="O358" s="378">
        <v>7</v>
      </c>
      <c r="P358" s="377">
        <v>7</v>
      </c>
      <c r="Q358" s="378">
        <v>7</v>
      </c>
      <c r="R358" s="270">
        <v>7</v>
      </c>
      <c r="S358" s="376">
        <v>9</v>
      </c>
      <c r="T358" s="270">
        <v>7</v>
      </c>
      <c r="U358" s="376">
        <v>9</v>
      </c>
      <c r="V358" s="270">
        <v>7</v>
      </c>
      <c r="W358" s="376">
        <v>11</v>
      </c>
      <c r="X358" s="270">
        <v>7</v>
      </c>
      <c r="Y358" s="376">
        <v>11</v>
      </c>
      <c r="Z358" s="376">
        <v>0</v>
      </c>
      <c r="AA358" s="360">
        <v>7</v>
      </c>
      <c r="AB358" s="362">
        <v>11</v>
      </c>
      <c r="AC358" s="362">
        <v>0</v>
      </c>
      <c r="AD358" s="361"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57" t="s">
        <v>15</v>
      </c>
      <c r="D359" s="270">
        <v>6</v>
      </c>
      <c r="E359" s="376">
        <v>8</v>
      </c>
      <c r="F359" s="270">
        <v>6</v>
      </c>
      <c r="G359" s="376">
        <v>11</v>
      </c>
      <c r="H359" s="270">
        <v>6</v>
      </c>
      <c r="I359" s="376">
        <v>11</v>
      </c>
      <c r="J359" s="270">
        <v>6</v>
      </c>
      <c r="K359" s="376">
        <v>12</v>
      </c>
      <c r="L359" s="270">
        <v>6</v>
      </c>
      <c r="M359" s="376">
        <v>12</v>
      </c>
      <c r="N359" s="377">
        <v>6</v>
      </c>
      <c r="O359" s="378">
        <v>12</v>
      </c>
      <c r="P359" s="377">
        <v>6</v>
      </c>
      <c r="Q359" s="378">
        <v>16</v>
      </c>
      <c r="R359" s="270">
        <v>6</v>
      </c>
      <c r="S359" s="376">
        <v>16</v>
      </c>
      <c r="T359" s="270">
        <v>6</v>
      </c>
      <c r="U359" s="376">
        <v>16</v>
      </c>
      <c r="V359" s="270">
        <v>6</v>
      </c>
      <c r="W359" s="376">
        <v>16</v>
      </c>
      <c r="X359" s="270">
        <v>6</v>
      </c>
      <c r="Y359" s="376">
        <v>17</v>
      </c>
      <c r="Z359" s="376">
        <v>0</v>
      </c>
      <c r="AA359" s="360">
        <v>6</v>
      </c>
      <c r="AB359" s="362">
        <v>20</v>
      </c>
      <c r="AC359" s="362">
        <v>0</v>
      </c>
      <c r="AD359" s="361"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>
      <c r="A360" s="15"/>
      <c r="B360" s="15"/>
      <c r="C360" s="357" t="s">
        <v>16</v>
      </c>
      <c r="D360" s="270">
        <v>0</v>
      </c>
      <c r="E360" s="376">
        <v>3</v>
      </c>
      <c r="F360" s="270">
        <v>0</v>
      </c>
      <c r="G360" s="376">
        <v>3</v>
      </c>
      <c r="H360" s="270">
        <v>0</v>
      </c>
      <c r="I360" s="376">
        <v>4</v>
      </c>
      <c r="J360" s="270">
        <v>0</v>
      </c>
      <c r="K360" s="376">
        <v>4</v>
      </c>
      <c r="L360" s="270">
        <v>0</v>
      </c>
      <c r="M360" s="376">
        <v>4</v>
      </c>
      <c r="N360" s="377">
        <v>0</v>
      </c>
      <c r="O360" s="378">
        <v>4</v>
      </c>
      <c r="P360" s="377">
        <v>0</v>
      </c>
      <c r="Q360" s="378">
        <v>4</v>
      </c>
      <c r="R360" s="270">
        <v>0</v>
      </c>
      <c r="S360" s="376">
        <v>4</v>
      </c>
      <c r="T360" s="270">
        <v>0</v>
      </c>
      <c r="U360" s="376">
        <v>4</v>
      </c>
      <c r="V360" s="270">
        <v>0</v>
      </c>
      <c r="W360" s="376">
        <v>4</v>
      </c>
      <c r="X360" s="270">
        <v>0</v>
      </c>
      <c r="Y360" s="376">
        <v>4</v>
      </c>
      <c r="Z360" s="376">
        <v>0</v>
      </c>
      <c r="AA360" s="360">
        <v>0</v>
      </c>
      <c r="AB360" s="362">
        <v>5</v>
      </c>
      <c r="AC360" s="362">
        <v>0</v>
      </c>
      <c r="AD360" s="361">
        <v>0</v>
      </c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>
      <c r="A361" s="15"/>
      <c r="B361" s="15"/>
      <c r="C361" s="357" t="s">
        <v>17</v>
      </c>
      <c r="D361" s="270">
        <v>58</v>
      </c>
      <c r="E361" s="376">
        <v>58</v>
      </c>
      <c r="F361" s="270">
        <v>58</v>
      </c>
      <c r="G361" s="376">
        <v>58</v>
      </c>
      <c r="H361" s="270">
        <v>58</v>
      </c>
      <c r="I361" s="376">
        <v>58</v>
      </c>
      <c r="J361" s="270">
        <v>58</v>
      </c>
      <c r="K361" s="376">
        <v>92</v>
      </c>
      <c r="L361" s="270">
        <v>58</v>
      </c>
      <c r="M361" s="376">
        <v>92</v>
      </c>
      <c r="N361" s="377">
        <v>58</v>
      </c>
      <c r="O361" s="378">
        <v>92</v>
      </c>
      <c r="P361" s="377">
        <v>58</v>
      </c>
      <c r="Q361" s="378">
        <v>92</v>
      </c>
      <c r="R361" s="270">
        <v>58</v>
      </c>
      <c r="S361" s="376">
        <v>132</v>
      </c>
      <c r="T361" s="270">
        <v>58</v>
      </c>
      <c r="U361" s="376">
        <v>132</v>
      </c>
      <c r="V361" s="270">
        <v>58</v>
      </c>
      <c r="W361" s="376">
        <v>150</v>
      </c>
      <c r="X361" s="270">
        <v>58</v>
      </c>
      <c r="Y361" s="376">
        <v>150</v>
      </c>
      <c r="Z361" s="376">
        <v>5</v>
      </c>
      <c r="AA361" s="360">
        <v>58</v>
      </c>
      <c r="AB361" s="362">
        <v>150</v>
      </c>
      <c r="AC361" s="362">
        <v>5</v>
      </c>
      <c r="AD361" s="361"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>
      <c r="A362" s="15"/>
      <c r="B362" s="15"/>
      <c r="C362" s="357" t="s">
        <v>18</v>
      </c>
      <c r="D362" s="270">
        <v>6</v>
      </c>
      <c r="E362" s="376">
        <v>8</v>
      </c>
      <c r="F362" s="270">
        <v>6</v>
      </c>
      <c r="G362" s="376">
        <v>8</v>
      </c>
      <c r="H362" s="270">
        <v>6</v>
      </c>
      <c r="I362" s="376">
        <v>9</v>
      </c>
      <c r="J362" s="270">
        <v>6</v>
      </c>
      <c r="K362" s="376">
        <v>12</v>
      </c>
      <c r="L362" s="270">
        <v>6</v>
      </c>
      <c r="M362" s="376">
        <v>17</v>
      </c>
      <c r="N362" s="377">
        <v>6</v>
      </c>
      <c r="O362" s="378">
        <v>18</v>
      </c>
      <c r="P362" s="377">
        <v>6</v>
      </c>
      <c r="Q362" s="378">
        <v>22</v>
      </c>
      <c r="R362" s="270">
        <v>6</v>
      </c>
      <c r="S362" s="376">
        <v>23</v>
      </c>
      <c r="T362" s="270">
        <v>6</v>
      </c>
      <c r="U362" s="376">
        <v>23</v>
      </c>
      <c r="V362" s="270">
        <v>6</v>
      </c>
      <c r="W362" s="376">
        <v>25</v>
      </c>
      <c r="X362" s="270">
        <v>6</v>
      </c>
      <c r="Y362" s="376">
        <v>26</v>
      </c>
      <c r="Z362" s="376">
        <v>0</v>
      </c>
      <c r="AA362" s="360">
        <v>6</v>
      </c>
      <c r="AB362" s="362">
        <v>29</v>
      </c>
      <c r="AC362" s="362">
        <v>0</v>
      </c>
      <c r="AD362" s="361"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>
      <c r="A363" s="15"/>
      <c r="B363" s="15"/>
      <c r="C363" s="357" t="s">
        <v>19</v>
      </c>
      <c r="D363" s="270">
        <v>3</v>
      </c>
      <c r="E363" s="376">
        <v>3</v>
      </c>
      <c r="F363" s="270">
        <v>3</v>
      </c>
      <c r="G363" s="376">
        <v>3</v>
      </c>
      <c r="H363" s="270">
        <v>3</v>
      </c>
      <c r="I363" s="376">
        <v>3</v>
      </c>
      <c r="J363" s="270">
        <v>3</v>
      </c>
      <c r="K363" s="376">
        <v>3</v>
      </c>
      <c r="L363" s="270">
        <v>3</v>
      </c>
      <c r="M363" s="376">
        <v>3</v>
      </c>
      <c r="N363" s="377">
        <v>3</v>
      </c>
      <c r="O363" s="378">
        <v>3</v>
      </c>
      <c r="P363" s="377">
        <v>3</v>
      </c>
      <c r="Q363" s="378">
        <v>3</v>
      </c>
      <c r="R363" s="270">
        <v>3</v>
      </c>
      <c r="S363" s="376">
        <v>6</v>
      </c>
      <c r="T363" s="270">
        <v>3</v>
      </c>
      <c r="U363" s="376">
        <v>6</v>
      </c>
      <c r="V363" s="270">
        <v>3</v>
      </c>
      <c r="W363" s="376">
        <v>6</v>
      </c>
      <c r="X363" s="270">
        <v>3</v>
      </c>
      <c r="Y363" s="376">
        <v>6</v>
      </c>
      <c r="Z363" s="376">
        <v>0</v>
      </c>
      <c r="AA363" s="360">
        <v>3</v>
      </c>
      <c r="AB363" s="362">
        <v>6</v>
      </c>
      <c r="AC363" s="362">
        <v>0</v>
      </c>
      <c r="AD363" s="361"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>
      <c r="A364" s="15"/>
      <c r="B364" s="15"/>
      <c r="C364" s="357" t="s">
        <v>20</v>
      </c>
      <c r="D364" s="270">
        <v>4</v>
      </c>
      <c r="E364" s="376">
        <v>2</v>
      </c>
      <c r="F364" s="270">
        <v>4</v>
      </c>
      <c r="G364" s="376">
        <v>2</v>
      </c>
      <c r="H364" s="270">
        <v>4</v>
      </c>
      <c r="I364" s="376">
        <v>2</v>
      </c>
      <c r="J364" s="270">
        <v>4</v>
      </c>
      <c r="K364" s="376">
        <v>4</v>
      </c>
      <c r="L364" s="270">
        <v>4</v>
      </c>
      <c r="M364" s="376">
        <v>4</v>
      </c>
      <c r="N364" s="377">
        <v>4</v>
      </c>
      <c r="O364" s="378">
        <v>4</v>
      </c>
      <c r="P364" s="377">
        <v>4</v>
      </c>
      <c r="Q364" s="378">
        <v>4</v>
      </c>
      <c r="R364" s="270">
        <v>4</v>
      </c>
      <c r="S364" s="376">
        <v>7</v>
      </c>
      <c r="T364" s="270">
        <v>4</v>
      </c>
      <c r="U364" s="376">
        <v>7</v>
      </c>
      <c r="V364" s="270">
        <v>4</v>
      </c>
      <c r="W364" s="376">
        <v>7</v>
      </c>
      <c r="X364" s="270">
        <v>4</v>
      </c>
      <c r="Y364" s="376">
        <v>7</v>
      </c>
      <c r="Z364" s="376">
        <v>0</v>
      </c>
      <c r="AA364" s="360">
        <v>4</v>
      </c>
      <c r="AB364" s="362">
        <v>7</v>
      </c>
      <c r="AC364" s="362">
        <v>0</v>
      </c>
      <c r="AD364" s="361"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>
      <c r="A365" s="15"/>
      <c r="B365" s="15"/>
      <c r="C365" s="357" t="s">
        <v>21</v>
      </c>
      <c r="D365" s="270">
        <v>16</v>
      </c>
      <c r="E365" s="376">
        <v>12</v>
      </c>
      <c r="F365" s="270">
        <v>16</v>
      </c>
      <c r="G365" s="376">
        <v>12</v>
      </c>
      <c r="H365" s="270">
        <v>16</v>
      </c>
      <c r="I365" s="376">
        <v>12</v>
      </c>
      <c r="J365" s="270">
        <v>16</v>
      </c>
      <c r="K365" s="376">
        <v>19</v>
      </c>
      <c r="L365" s="270">
        <v>16</v>
      </c>
      <c r="M365" s="376">
        <v>19</v>
      </c>
      <c r="N365" s="377">
        <v>16</v>
      </c>
      <c r="O365" s="378">
        <v>19</v>
      </c>
      <c r="P365" s="377">
        <v>16</v>
      </c>
      <c r="Q365" s="378">
        <v>22</v>
      </c>
      <c r="R365" s="270">
        <v>16</v>
      </c>
      <c r="S365" s="376">
        <v>29</v>
      </c>
      <c r="T365" s="270">
        <v>16</v>
      </c>
      <c r="U365" s="376">
        <v>29</v>
      </c>
      <c r="V365" s="270">
        <v>16</v>
      </c>
      <c r="W365" s="376">
        <v>32</v>
      </c>
      <c r="X365" s="270">
        <v>16</v>
      </c>
      <c r="Y365" s="376">
        <v>32</v>
      </c>
      <c r="Z365" s="376">
        <v>0</v>
      </c>
      <c r="AA365" s="360">
        <v>16</v>
      </c>
      <c r="AB365" s="362">
        <v>34</v>
      </c>
      <c r="AC365" s="362">
        <v>0</v>
      </c>
      <c r="AD365" s="361"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ht="22.5">
      <c r="A366" s="15"/>
      <c r="B366" s="15"/>
      <c r="C366" s="357" t="s">
        <v>22</v>
      </c>
      <c r="D366" s="270">
        <v>0</v>
      </c>
      <c r="E366" s="376">
        <v>1</v>
      </c>
      <c r="F366" s="270">
        <v>0</v>
      </c>
      <c r="G366" s="376">
        <v>1</v>
      </c>
      <c r="H366" s="270">
        <v>0</v>
      </c>
      <c r="I366" s="376">
        <v>1</v>
      </c>
      <c r="J366" s="270">
        <v>0</v>
      </c>
      <c r="K366" s="376">
        <v>1</v>
      </c>
      <c r="L366" s="270">
        <v>0</v>
      </c>
      <c r="M366" s="376">
        <v>1</v>
      </c>
      <c r="N366" s="377">
        <v>0</v>
      </c>
      <c r="O366" s="378">
        <v>1</v>
      </c>
      <c r="P366" s="377">
        <v>0</v>
      </c>
      <c r="Q366" s="378">
        <v>1</v>
      </c>
      <c r="R366" s="270">
        <v>0</v>
      </c>
      <c r="S366" s="376">
        <v>1</v>
      </c>
      <c r="T366" s="270">
        <v>0</v>
      </c>
      <c r="U366" s="376">
        <v>1</v>
      </c>
      <c r="V366" s="270">
        <v>0</v>
      </c>
      <c r="W366" s="376">
        <v>1</v>
      </c>
      <c r="X366" s="270">
        <v>0</v>
      </c>
      <c r="Y366" s="376">
        <v>1</v>
      </c>
      <c r="Z366" s="376">
        <v>0</v>
      </c>
      <c r="AA366" s="360">
        <v>0</v>
      </c>
      <c r="AB366" s="362">
        <v>2</v>
      </c>
      <c r="AC366" s="362">
        <v>0</v>
      </c>
      <c r="AD366" s="361"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>
      <c r="A367" s="15"/>
      <c r="B367" s="15"/>
      <c r="C367" s="357" t="s">
        <v>23</v>
      </c>
      <c r="D367" s="270">
        <v>0</v>
      </c>
      <c r="E367" s="376">
        <v>3</v>
      </c>
      <c r="F367" s="270">
        <v>0</v>
      </c>
      <c r="G367" s="376">
        <v>6</v>
      </c>
      <c r="H367" s="270">
        <v>0</v>
      </c>
      <c r="I367" s="376">
        <v>6</v>
      </c>
      <c r="J367" s="270">
        <v>0</v>
      </c>
      <c r="K367" s="376">
        <v>6</v>
      </c>
      <c r="L367" s="270">
        <v>0</v>
      </c>
      <c r="M367" s="376">
        <v>6</v>
      </c>
      <c r="N367" s="377">
        <v>0</v>
      </c>
      <c r="O367" s="378">
        <v>6</v>
      </c>
      <c r="P367" s="377">
        <v>0</v>
      </c>
      <c r="Q367" s="378">
        <v>7</v>
      </c>
      <c r="R367" s="270">
        <v>0</v>
      </c>
      <c r="S367" s="376">
        <v>7</v>
      </c>
      <c r="T367" s="270">
        <v>0</v>
      </c>
      <c r="U367" s="376">
        <v>7</v>
      </c>
      <c r="V367" s="270">
        <v>0</v>
      </c>
      <c r="W367" s="376">
        <v>7</v>
      </c>
      <c r="X367" s="270">
        <v>0</v>
      </c>
      <c r="Y367" s="376">
        <v>7</v>
      </c>
      <c r="Z367" s="376">
        <v>0</v>
      </c>
      <c r="AA367" s="360">
        <v>0</v>
      </c>
      <c r="AB367" s="362">
        <v>8</v>
      </c>
      <c r="AC367" s="362">
        <v>0</v>
      </c>
      <c r="AD367" s="361"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>
      <c r="A368" s="15"/>
      <c r="B368" s="15"/>
      <c r="C368" s="357" t="s">
        <v>24</v>
      </c>
      <c r="D368" s="270">
        <v>0</v>
      </c>
      <c r="E368" s="376">
        <v>3</v>
      </c>
      <c r="F368" s="270">
        <v>0</v>
      </c>
      <c r="G368" s="376">
        <v>4</v>
      </c>
      <c r="H368" s="270">
        <v>0</v>
      </c>
      <c r="I368" s="376">
        <v>4</v>
      </c>
      <c r="J368" s="270">
        <v>0</v>
      </c>
      <c r="K368" s="376">
        <v>4</v>
      </c>
      <c r="L368" s="270">
        <v>0</v>
      </c>
      <c r="M368" s="376">
        <v>4</v>
      </c>
      <c r="N368" s="377">
        <v>0</v>
      </c>
      <c r="O368" s="378">
        <v>4</v>
      </c>
      <c r="P368" s="377">
        <v>0</v>
      </c>
      <c r="Q368" s="378">
        <v>5</v>
      </c>
      <c r="R368" s="270">
        <v>0</v>
      </c>
      <c r="S368" s="376">
        <v>5</v>
      </c>
      <c r="T368" s="270">
        <v>0</v>
      </c>
      <c r="U368" s="376">
        <v>5</v>
      </c>
      <c r="V368" s="270">
        <v>0</v>
      </c>
      <c r="W368" s="376">
        <v>5</v>
      </c>
      <c r="X368" s="270">
        <v>0</v>
      </c>
      <c r="Y368" s="376">
        <v>5</v>
      </c>
      <c r="Z368" s="376">
        <v>0</v>
      </c>
      <c r="AA368" s="360">
        <v>0</v>
      </c>
      <c r="AB368" s="362">
        <v>6</v>
      </c>
      <c r="AC368" s="362">
        <v>0</v>
      </c>
      <c r="AD368" s="361"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57" t="s">
        <v>25</v>
      </c>
      <c r="D369" s="270">
        <v>0</v>
      </c>
      <c r="E369" s="376">
        <v>1</v>
      </c>
      <c r="F369" s="270">
        <v>0</v>
      </c>
      <c r="G369" s="376">
        <v>4</v>
      </c>
      <c r="H369" s="270">
        <v>0</v>
      </c>
      <c r="I369" s="376">
        <v>4</v>
      </c>
      <c r="J369" s="270">
        <v>0</v>
      </c>
      <c r="K369" s="376">
        <v>4</v>
      </c>
      <c r="L369" s="270">
        <v>0</v>
      </c>
      <c r="M369" s="376">
        <v>4</v>
      </c>
      <c r="N369" s="377">
        <v>0</v>
      </c>
      <c r="O369" s="378">
        <v>5</v>
      </c>
      <c r="P369" s="377">
        <v>0</v>
      </c>
      <c r="Q369" s="378">
        <v>5</v>
      </c>
      <c r="R369" s="270">
        <v>0</v>
      </c>
      <c r="S369" s="376">
        <v>5</v>
      </c>
      <c r="T369" s="270">
        <v>0</v>
      </c>
      <c r="U369" s="376">
        <v>5</v>
      </c>
      <c r="V369" s="270">
        <v>0</v>
      </c>
      <c r="W369" s="376">
        <v>6</v>
      </c>
      <c r="X369" s="270">
        <v>0</v>
      </c>
      <c r="Y369" s="376">
        <v>6</v>
      </c>
      <c r="Z369" s="376">
        <v>0</v>
      </c>
      <c r="AA369" s="360">
        <v>0</v>
      </c>
      <c r="AB369" s="362">
        <v>6</v>
      </c>
      <c r="AC369" s="362">
        <v>0</v>
      </c>
      <c r="AD369" s="361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57" t="s">
        <v>26</v>
      </c>
      <c r="D370" s="270">
        <v>70</v>
      </c>
      <c r="E370" s="376">
        <v>154</v>
      </c>
      <c r="F370" s="270">
        <v>70</v>
      </c>
      <c r="G370" s="376">
        <v>167</v>
      </c>
      <c r="H370" s="270">
        <v>70</v>
      </c>
      <c r="I370" s="376">
        <v>177</v>
      </c>
      <c r="J370" s="270">
        <v>70</v>
      </c>
      <c r="K370" s="376">
        <v>181</v>
      </c>
      <c r="L370" s="270">
        <v>70</v>
      </c>
      <c r="M370" s="376">
        <v>181</v>
      </c>
      <c r="N370" s="377">
        <v>70</v>
      </c>
      <c r="O370" s="378">
        <v>202</v>
      </c>
      <c r="P370" s="377">
        <v>70</v>
      </c>
      <c r="Q370" s="378">
        <v>241</v>
      </c>
      <c r="R370" s="270">
        <v>70</v>
      </c>
      <c r="S370" s="376">
        <v>243</v>
      </c>
      <c r="T370" s="270">
        <v>70</v>
      </c>
      <c r="U370" s="376">
        <v>243</v>
      </c>
      <c r="V370" s="270">
        <v>70</v>
      </c>
      <c r="W370" s="376">
        <v>246</v>
      </c>
      <c r="X370" s="270">
        <v>70</v>
      </c>
      <c r="Y370" s="376">
        <v>247</v>
      </c>
      <c r="Z370" s="376">
        <v>14</v>
      </c>
      <c r="AA370" s="360">
        <v>69</v>
      </c>
      <c r="AB370" s="362">
        <v>270</v>
      </c>
      <c r="AC370" s="362">
        <v>58</v>
      </c>
      <c r="AD370" s="361"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57" t="s">
        <v>39</v>
      </c>
      <c r="D371" s="270">
        <v>8</v>
      </c>
      <c r="E371" s="376">
        <v>8</v>
      </c>
      <c r="F371" s="270">
        <v>8</v>
      </c>
      <c r="G371" s="376">
        <v>8</v>
      </c>
      <c r="H371" s="270">
        <v>8</v>
      </c>
      <c r="I371" s="376">
        <v>8</v>
      </c>
      <c r="J371" s="270">
        <v>8</v>
      </c>
      <c r="K371" s="376">
        <v>8</v>
      </c>
      <c r="L371" s="270">
        <v>8</v>
      </c>
      <c r="M371" s="376">
        <v>8</v>
      </c>
      <c r="N371" s="377">
        <v>8</v>
      </c>
      <c r="O371" s="378">
        <v>8</v>
      </c>
      <c r="P371" s="377">
        <v>8</v>
      </c>
      <c r="Q371" s="378">
        <v>8</v>
      </c>
      <c r="R371" s="270">
        <v>8</v>
      </c>
      <c r="S371" s="376">
        <v>15</v>
      </c>
      <c r="T371" s="270">
        <v>8</v>
      </c>
      <c r="U371" s="376">
        <v>15</v>
      </c>
      <c r="V371" s="270">
        <v>8</v>
      </c>
      <c r="W371" s="376">
        <v>15</v>
      </c>
      <c r="X371" s="270">
        <v>8</v>
      </c>
      <c r="Y371" s="376">
        <v>15</v>
      </c>
      <c r="Z371" s="376">
        <v>0</v>
      </c>
      <c r="AA371" s="360">
        <v>8</v>
      </c>
      <c r="AB371" s="362">
        <v>14</v>
      </c>
      <c r="AC371" s="362">
        <v>0</v>
      </c>
      <c r="AD371" s="361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ht="33.75">
      <c r="A372" s="15"/>
      <c r="B372" s="15"/>
      <c r="C372" s="357" t="s">
        <v>1194</v>
      </c>
      <c r="D372" s="270">
        <v>7</v>
      </c>
      <c r="E372" s="376">
        <v>9</v>
      </c>
      <c r="F372" s="270">
        <v>7</v>
      </c>
      <c r="G372" s="376">
        <v>13</v>
      </c>
      <c r="H372" s="270">
        <v>7</v>
      </c>
      <c r="I372" s="376">
        <v>17</v>
      </c>
      <c r="J372" s="270">
        <v>7</v>
      </c>
      <c r="K372" s="376">
        <v>20</v>
      </c>
      <c r="L372" s="270">
        <v>7</v>
      </c>
      <c r="M372" s="376">
        <v>20</v>
      </c>
      <c r="N372" s="377">
        <v>7</v>
      </c>
      <c r="O372" s="378">
        <v>20</v>
      </c>
      <c r="P372" s="377">
        <v>7</v>
      </c>
      <c r="Q372" s="378">
        <v>24</v>
      </c>
      <c r="R372" s="270">
        <v>7</v>
      </c>
      <c r="S372" s="376">
        <v>24</v>
      </c>
      <c r="T372" s="270">
        <v>7</v>
      </c>
      <c r="U372" s="376">
        <v>24</v>
      </c>
      <c r="V372" s="270">
        <v>7</v>
      </c>
      <c r="W372" s="376">
        <v>25</v>
      </c>
      <c r="X372" s="270">
        <v>7</v>
      </c>
      <c r="Y372" s="376">
        <v>25</v>
      </c>
      <c r="Z372" s="376">
        <v>0</v>
      </c>
      <c r="AA372" s="360">
        <v>7</v>
      </c>
      <c r="AB372" s="362">
        <v>30</v>
      </c>
      <c r="AC372" s="362">
        <v>0</v>
      </c>
      <c r="AD372" s="361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57" t="s">
        <v>27</v>
      </c>
      <c r="D373" s="270">
        <v>0</v>
      </c>
      <c r="E373" s="376">
        <v>2</v>
      </c>
      <c r="F373" s="270">
        <v>0</v>
      </c>
      <c r="G373" s="376">
        <v>3</v>
      </c>
      <c r="H373" s="270">
        <v>0</v>
      </c>
      <c r="I373" s="376">
        <v>3</v>
      </c>
      <c r="J373" s="270">
        <v>0</v>
      </c>
      <c r="K373" s="376">
        <v>3</v>
      </c>
      <c r="L373" s="270">
        <v>0</v>
      </c>
      <c r="M373" s="376">
        <v>3</v>
      </c>
      <c r="N373" s="377">
        <v>0</v>
      </c>
      <c r="O373" s="378">
        <v>5</v>
      </c>
      <c r="P373" s="377">
        <v>0</v>
      </c>
      <c r="Q373" s="378">
        <v>8</v>
      </c>
      <c r="R373" s="270">
        <v>0</v>
      </c>
      <c r="S373" s="376">
        <v>9</v>
      </c>
      <c r="T373" s="270">
        <v>0</v>
      </c>
      <c r="U373" s="376">
        <v>9</v>
      </c>
      <c r="V373" s="270">
        <v>0</v>
      </c>
      <c r="W373" s="376">
        <v>10</v>
      </c>
      <c r="X373" s="270">
        <v>0</v>
      </c>
      <c r="Y373" s="376">
        <v>10</v>
      </c>
      <c r="Z373" s="376">
        <v>0</v>
      </c>
      <c r="AA373" s="360">
        <v>0</v>
      </c>
      <c r="AB373" s="362">
        <v>13</v>
      </c>
      <c r="AC373" s="362">
        <v>0</v>
      </c>
      <c r="AD373" s="361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>
      <c r="A374" s="15"/>
      <c r="B374" s="15"/>
      <c r="C374" s="357" t="s">
        <v>28</v>
      </c>
      <c r="D374" s="270">
        <v>9</v>
      </c>
      <c r="E374" s="376">
        <v>15</v>
      </c>
      <c r="F374" s="270">
        <v>9</v>
      </c>
      <c r="G374" s="376">
        <v>17</v>
      </c>
      <c r="H374" s="270">
        <v>9</v>
      </c>
      <c r="I374" s="376">
        <v>21</v>
      </c>
      <c r="J374" s="270">
        <v>9</v>
      </c>
      <c r="K374" s="376">
        <v>24</v>
      </c>
      <c r="L374" s="270">
        <v>9</v>
      </c>
      <c r="M374" s="376">
        <v>27</v>
      </c>
      <c r="N374" s="377">
        <v>9</v>
      </c>
      <c r="O374" s="378">
        <v>29</v>
      </c>
      <c r="P374" s="377">
        <v>9</v>
      </c>
      <c r="Q374" s="378">
        <v>35</v>
      </c>
      <c r="R374" s="270">
        <v>9</v>
      </c>
      <c r="S374" s="376">
        <v>35</v>
      </c>
      <c r="T374" s="270">
        <v>9</v>
      </c>
      <c r="U374" s="376">
        <v>35</v>
      </c>
      <c r="V374" s="270">
        <v>9</v>
      </c>
      <c r="W374" s="376">
        <v>35</v>
      </c>
      <c r="X374" s="270">
        <v>9</v>
      </c>
      <c r="Y374" s="376">
        <v>36</v>
      </c>
      <c r="Z374" s="376">
        <v>0</v>
      </c>
      <c r="AA374" s="360">
        <v>9</v>
      </c>
      <c r="AB374" s="362">
        <v>47</v>
      </c>
      <c r="AC374" s="362">
        <v>0</v>
      </c>
      <c r="AD374" s="361"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ht="23.25" thickBot="1">
      <c r="A375" s="15"/>
      <c r="B375" s="15"/>
      <c r="C375" s="363" t="s">
        <v>29</v>
      </c>
      <c r="D375" s="379">
        <v>0</v>
      </c>
      <c r="E375" s="380">
        <v>1</v>
      </c>
      <c r="F375" s="379">
        <v>0</v>
      </c>
      <c r="G375" s="380">
        <v>1</v>
      </c>
      <c r="H375" s="379">
        <v>0</v>
      </c>
      <c r="I375" s="380">
        <v>1</v>
      </c>
      <c r="J375" s="379">
        <v>0</v>
      </c>
      <c r="K375" s="380">
        <v>1</v>
      </c>
      <c r="L375" s="379">
        <v>0</v>
      </c>
      <c r="M375" s="380">
        <v>1</v>
      </c>
      <c r="N375" s="381">
        <v>0</v>
      </c>
      <c r="O375" s="382">
        <v>1</v>
      </c>
      <c r="P375" s="381">
        <v>0</v>
      </c>
      <c r="Q375" s="382">
        <v>1</v>
      </c>
      <c r="R375" s="379">
        <v>0</v>
      </c>
      <c r="S375" s="380">
        <v>3</v>
      </c>
      <c r="T375" s="379">
        <v>0</v>
      </c>
      <c r="U375" s="380">
        <v>3</v>
      </c>
      <c r="V375" s="379">
        <v>0</v>
      </c>
      <c r="W375" s="380">
        <v>3</v>
      </c>
      <c r="X375" s="379">
        <v>0</v>
      </c>
      <c r="Y375" s="380">
        <v>3</v>
      </c>
      <c r="Z375" s="380">
        <v>0</v>
      </c>
      <c r="AA375" s="366">
        <v>0</v>
      </c>
      <c r="AB375" s="368">
        <v>3</v>
      </c>
      <c r="AC375" s="368">
        <v>0</v>
      </c>
      <c r="AD375" s="367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ht="13.5" thickBot="1"/>
    <row r="377" spans="1:51" ht="23.25" thickBot="1">
      <c r="C377" s="559" t="s">
        <v>64</v>
      </c>
      <c r="D377" s="560"/>
      <c r="E377" s="560"/>
      <c r="F377" s="560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  <c r="R377" s="560"/>
      <c r="S377" s="560"/>
      <c r="T377" s="560"/>
      <c r="U377" s="561"/>
      <c r="V377" s="559"/>
      <c r="W377" s="560"/>
      <c r="X377" s="560"/>
      <c r="Y377" s="560"/>
      <c r="Z377" s="560"/>
      <c r="AA377" s="560"/>
      <c r="AB377" s="560"/>
      <c r="AC377" s="560"/>
      <c r="AD377" s="560"/>
      <c r="AE377" s="560"/>
      <c r="AF377" s="560"/>
      <c r="AG377" s="560"/>
      <c r="AH377" s="560"/>
      <c r="AI377" s="560"/>
      <c r="AJ377" s="560"/>
      <c r="AK377" s="560"/>
      <c r="AL377" s="560"/>
      <c r="AM377" s="560"/>
      <c r="AN377" s="560"/>
      <c r="AO377" s="560"/>
      <c r="AP377" s="560"/>
      <c r="AQ377" s="560"/>
      <c r="AR377" s="560"/>
      <c r="AS377" s="560"/>
      <c r="AT377" s="560"/>
      <c r="AU377" s="560"/>
      <c r="AV377" s="560"/>
      <c r="AW377" s="560"/>
      <c r="AX377" s="560"/>
      <c r="AY377" s="561"/>
    </row>
    <row r="378" spans="1:51" ht="23.25" thickBot="1">
      <c r="C378" s="568" t="s">
        <v>54</v>
      </c>
      <c r="D378" s="570">
        <v>41640</v>
      </c>
      <c r="E378" s="571"/>
      <c r="F378" s="571"/>
      <c r="G378" s="572"/>
      <c r="H378" s="570">
        <v>41671</v>
      </c>
      <c r="I378" s="571"/>
      <c r="J378" s="571"/>
      <c r="K378" s="572"/>
      <c r="L378" s="570">
        <v>41699</v>
      </c>
      <c r="M378" s="571"/>
      <c r="N378" s="571"/>
      <c r="O378" s="572"/>
      <c r="P378" s="570">
        <v>41730</v>
      </c>
      <c r="Q378" s="571"/>
      <c r="R378" s="571"/>
      <c r="S378" s="572"/>
      <c r="T378" s="570">
        <v>41760</v>
      </c>
      <c r="U378" s="571"/>
      <c r="V378" s="571"/>
      <c r="W378" s="572"/>
      <c r="X378" s="570">
        <v>41791</v>
      </c>
      <c r="Y378" s="571"/>
      <c r="Z378" s="571"/>
      <c r="AA378" s="572"/>
      <c r="AB378" s="570">
        <v>41821</v>
      </c>
      <c r="AC378" s="571"/>
      <c r="AD378" s="571"/>
      <c r="AE378" s="572"/>
      <c r="AF378" s="570">
        <v>41852</v>
      </c>
      <c r="AG378" s="571"/>
      <c r="AH378" s="571"/>
      <c r="AI378" s="572"/>
      <c r="AJ378" s="570">
        <v>41883</v>
      </c>
      <c r="AK378" s="571"/>
      <c r="AL378" s="571"/>
      <c r="AM378" s="572"/>
      <c r="AN378" s="570">
        <v>41913</v>
      </c>
      <c r="AO378" s="571"/>
      <c r="AP378" s="571"/>
      <c r="AQ378" s="572"/>
      <c r="AR378" s="570">
        <v>41944</v>
      </c>
      <c r="AS378" s="571"/>
      <c r="AT378" s="571"/>
      <c r="AU378" s="572"/>
      <c r="AV378" s="570">
        <v>41974</v>
      </c>
      <c r="AW378" s="571"/>
      <c r="AX378" s="571"/>
      <c r="AY378" s="572"/>
    </row>
    <row r="379" spans="1:51" ht="13.5" thickBot="1">
      <c r="C379" s="569"/>
      <c r="D379" s="328" t="s">
        <v>4</v>
      </c>
      <c r="E379" s="329" t="s">
        <v>33</v>
      </c>
      <c r="F379" s="329" t="s">
        <v>62</v>
      </c>
      <c r="G379" s="330" t="s">
        <v>63</v>
      </c>
      <c r="H379" s="328" t="s">
        <v>4</v>
      </c>
      <c r="I379" s="329" t="s">
        <v>33</v>
      </c>
      <c r="J379" s="329" t="s">
        <v>62</v>
      </c>
      <c r="K379" s="330" t="s">
        <v>63</v>
      </c>
      <c r="L379" s="328" t="s">
        <v>4</v>
      </c>
      <c r="M379" s="329" t="s">
        <v>33</v>
      </c>
      <c r="N379" s="329" t="s">
        <v>62</v>
      </c>
      <c r="O379" s="330" t="s">
        <v>63</v>
      </c>
      <c r="P379" s="328" t="s">
        <v>4</v>
      </c>
      <c r="Q379" s="329" t="s">
        <v>33</v>
      </c>
      <c r="R379" s="329" t="s">
        <v>62</v>
      </c>
      <c r="S379" s="330" t="s">
        <v>63</v>
      </c>
      <c r="T379" s="328" t="s">
        <v>4</v>
      </c>
      <c r="U379" s="329" t="s">
        <v>33</v>
      </c>
      <c r="V379" s="329" t="s">
        <v>62</v>
      </c>
      <c r="W379" s="330" t="s">
        <v>63</v>
      </c>
      <c r="X379" s="328" t="s">
        <v>4</v>
      </c>
      <c r="Y379" s="329" t="s">
        <v>33</v>
      </c>
      <c r="Z379" s="329" t="s">
        <v>62</v>
      </c>
      <c r="AA379" s="330" t="s">
        <v>63</v>
      </c>
      <c r="AB379" s="328" t="s">
        <v>4</v>
      </c>
      <c r="AC379" s="329" t="s">
        <v>33</v>
      </c>
      <c r="AD379" s="329" t="s">
        <v>62</v>
      </c>
      <c r="AE379" s="330" t="s">
        <v>63</v>
      </c>
      <c r="AF379" s="328" t="s">
        <v>4</v>
      </c>
      <c r="AG379" s="329" t="s">
        <v>33</v>
      </c>
      <c r="AH379" s="329" t="s">
        <v>62</v>
      </c>
      <c r="AI379" s="330" t="s">
        <v>63</v>
      </c>
      <c r="AJ379" s="328" t="s">
        <v>4</v>
      </c>
      <c r="AK379" s="329" t="s">
        <v>33</v>
      </c>
      <c r="AL379" s="329" t="s">
        <v>62</v>
      </c>
      <c r="AM379" s="330" t="s">
        <v>63</v>
      </c>
      <c r="AN379" s="328" t="s">
        <v>4</v>
      </c>
      <c r="AO379" s="329" t="s">
        <v>33</v>
      </c>
      <c r="AP379" s="329" t="s">
        <v>62</v>
      </c>
      <c r="AQ379" s="330" t="s">
        <v>63</v>
      </c>
      <c r="AR379" s="328" t="s">
        <v>4</v>
      </c>
      <c r="AS379" s="329" t="s">
        <v>33</v>
      </c>
      <c r="AT379" s="329" t="s">
        <v>62</v>
      </c>
      <c r="AU379" s="330" t="s">
        <v>63</v>
      </c>
      <c r="AV379" s="328" t="s">
        <v>4</v>
      </c>
      <c r="AW379" s="329" t="s">
        <v>33</v>
      </c>
      <c r="AX379" s="329" t="s">
        <v>62</v>
      </c>
      <c r="AY379" s="330" t="s">
        <v>63</v>
      </c>
    </row>
    <row r="380" spans="1:51">
      <c r="C380" s="88" t="s">
        <v>8</v>
      </c>
      <c r="D380" s="30">
        <v>22</v>
      </c>
      <c r="E380" s="87">
        <v>26</v>
      </c>
      <c r="F380" s="87">
        <v>0</v>
      </c>
      <c r="G380" s="31">
        <v>0</v>
      </c>
      <c r="H380" s="30">
        <v>22</v>
      </c>
      <c r="I380" s="87">
        <v>26</v>
      </c>
      <c r="J380" s="87">
        <v>0</v>
      </c>
      <c r="K380" s="31">
        <v>0</v>
      </c>
      <c r="L380" s="30">
        <v>22</v>
      </c>
      <c r="M380" s="87">
        <v>26</v>
      </c>
      <c r="N380" s="87">
        <v>0</v>
      </c>
      <c r="O380" s="31">
        <v>0</v>
      </c>
      <c r="P380" s="30">
        <v>22</v>
      </c>
      <c r="Q380" s="87">
        <v>32</v>
      </c>
      <c r="R380" s="87">
        <v>0</v>
      </c>
      <c r="S380" s="31">
        <v>0</v>
      </c>
      <c r="T380" s="30">
        <v>21</v>
      </c>
      <c r="U380" s="87">
        <v>32</v>
      </c>
      <c r="V380" s="87">
        <v>0</v>
      </c>
      <c r="W380" s="31">
        <v>0</v>
      </c>
      <c r="X380" s="30">
        <v>21</v>
      </c>
      <c r="Y380" s="87">
        <v>32</v>
      </c>
      <c r="Z380" s="87">
        <v>0</v>
      </c>
      <c r="AA380" s="31">
        <v>0</v>
      </c>
      <c r="AB380" s="30">
        <v>21</v>
      </c>
      <c r="AC380" s="87">
        <v>32</v>
      </c>
      <c r="AD380" s="87">
        <v>0</v>
      </c>
      <c r="AE380" s="31">
        <v>0</v>
      </c>
      <c r="AF380" s="30">
        <v>21</v>
      </c>
      <c r="AG380" s="87">
        <v>35</v>
      </c>
      <c r="AH380" s="87">
        <v>0</v>
      </c>
      <c r="AI380" s="31">
        <v>0</v>
      </c>
      <c r="AJ380" s="30">
        <v>21</v>
      </c>
      <c r="AK380" s="87">
        <v>35</v>
      </c>
      <c r="AL380" s="87">
        <v>0</v>
      </c>
      <c r="AM380" s="31">
        <v>0</v>
      </c>
      <c r="AN380" s="30">
        <v>0</v>
      </c>
      <c r="AO380" s="87">
        <v>38</v>
      </c>
      <c r="AP380" s="87">
        <v>0</v>
      </c>
      <c r="AQ380" s="31">
        <v>0</v>
      </c>
      <c r="AR380" s="30">
        <v>0</v>
      </c>
      <c r="AS380" s="87">
        <v>39</v>
      </c>
      <c r="AT380" s="87">
        <v>0</v>
      </c>
      <c r="AU380" s="31">
        <v>0</v>
      </c>
      <c r="AV380" s="30">
        <v>0</v>
      </c>
      <c r="AW380" s="87">
        <v>39</v>
      </c>
      <c r="AX380" s="87">
        <v>0</v>
      </c>
      <c r="AY380" s="31">
        <v>0</v>
      </c>
    </row>
    <row r="381" spans="1:51">
      <c r="C381" s="89" t="s">
        <v>9</v>
      </c>
      <c r="D381" s="32">
        <v>1</v>
      </c>
      <c r="E381" s="85">
        <v>1</v>
      </c>
      <c r="F381" s="85">
        <v>0</v>
      </c>
      <c r="G381" s="33">
        <v>0</v>
      </c>
      <c r="H381" s="32">
        <v>1</v>
      </c>
      <c r="I381" s="85">
        <v>1</v>
      </c>
      <c r="J381" s="85">
        <v>0</v>
      </c>
      <c r="K381" s="33">
        <v>0</v>
      </c>
      <c r="L381" s="32">
        <v>1</v>
      </c>
      <c r="M381" s="85">
        <v>1</v>
      </c>
      <c r="N381" s="85">
        <v>0</v>
      </c>
      <c r="O381" s="33">
        <v>0</v>
      </c>
      <c r="P381" s="32">
        <v>1</v>
      </c>
      <c r="Q381" s="85">
        <v>1</v>
      </c>
      <c r="R381" s="85">
        <v>0</v>
      </c>
      <c r="S381" s="33">
        <v>0</v>
      </c>
      <c r="T381" s="32">
        <v>1</v>
      </c>
      <c r="U381" s="85">
        <v>3</v>
      </c>
      <c r="V381" s="85">
        <v>0</v>
      </c>
      <c r="W381" s="33">
        <v>0</v>
      </c>
      <c r="X381" s="32">
        <v>1</v>
      </c>
      <c r="Y381" s="85">
        <v>3</v>
      </c>
      <c r="Z381" s="85">
        <v>0</v>
      </c>
      <c r="AA381" s="33">
        <v>0</v>
      </c>
      <c r="AB381" s="32">
        <v>1</v>
      </c>
      <c r="AC381" s="85">
        <v>3</v>
      </c>
      <c r="AD381" s="85">
        <v>0</v>
      </c>
      <c r="AE381" s="33">
        <v>0</v>
      </c>
      <c r="AF381" s="32">
        <v>1</v>
      </c>
      <c r="AG381" s="85">
        <v>5</v>
      </c>
      <c r="AH381" s="85">
        <v>0</v>
      </c>
      <c r="AI381" s="33">
        <v>0</v>
      </c>
      <c r="AJ381" s="32">
        <v>1</v>
      </c>
      <c r="AK381" s="85">
        <v>4</v>
      </c>
      <c r="AL381" s="85">
        <v>0</v>
      </c>
      <c r="AM381" s="33">
        <v>0</v>
      </c>
      <c r="AN381" s="32">
        <v>0</v>
      </c>
      <c r="AO381" s="85">
        <v>6</v>
      </c>
      <c r="AP381" s="85">
        <v>0</v>
      </c>
      <c r="AQ381" s="33">
        <v>0</v>
      </c>
      <c r="AR381" s="32">
        <v>0</v>
      </c>
      <c r="AS381" s="85">
        <v>8</v>
      </c>
      <c r="AT381" s="85">
        <v>0</v>
      </c>
      <c r="AU381" s="33">
        <v>0</v>
      </c>
      <c r="AV381" s="32">
        <v>0</v>
      </c>
      <c r="AW381" s="85">
        <v>8</v>
      </c>
      <c r="AX381" s="85">
        <v>0</v>
      </c>
      <c r="AY381" s="33">
        <v>0</v>
      </c>
    </row>
    <row r="382" spans="1:51">
      <c r="C382" s="89" t="s">
        <v>10</v>
      </c>
      <c r="D382" s="32">
        <v>3</v>
      </c>
      <c r="E382" s="85">
        <v>3</v>
      </c>
      <c r="F382" s="85">
        <v>0</v>
      </c>
      <c r="G382" s="33">
        <v>0</v>
      </c>
      <c r="H382" s="32">
        <v>3</v>
      </c>
      <c r="I382" s="85">
        <v>3</v>
      </c>
      <c r="J382" s="85">
        <v>0</v>
      </c>
      <c r="K382" s="33">
        <v>0</v>
      </c>
      <c r="L382" s="32">
        <v>3</v>
      </c>
      <c r="M382" s="85">
        <v>3</v>
      </c>
      <c r="N382" s="85">
        <v>0</v>
      </c>
      <c r="O382" s="33">
        <v>0</v>
      </c>
      <c r="P382" s="32">
        <v>3</v>
      </c>
      <c r="Q382" s="85">
        <v>3</v>
      </c>
      <c r="R382" s="85">
        <v>0</v>
      </c>
      <c r="S382" s="33">
        <v>0</v>
      </c>
      <c r="T382" s="32">
        <v>3</v>
      </c>
      <c r="U382" s="85">
        <v>4</v>
      </c>
      <c r="V382" s="85">
        <v>0</v>
      </c>
      <c r="W382" s="33">
        <v>0</v>
      </c>
      <c r="X382" s="32">
        <v>3</v>
      </c>
      <c r="Y382" s="85">
        <v>4</v>
      </c>
      <c r="Z382" s="85">
        <v>0</v>
      </c>
      <c r="AA382" s="33">
        <v>0</v>
      </c>
      <c r="AB382" s="32">
        <v>3</v>
      </c>
      <c r="AC382" s="85">
        <v>4</v>
      </c>
      <c r="AD382" s="85">
        <v>0</v>
      </c>
      <c r="AE382" s="33">
        <v>0</v>
      </c>
      <c r="AF382" s="32">
        <v>3</v>
      </c>
      <c r="AG382" s="85">
        <v>21</v>
      </c>
      <c r="AH382" s="85">
        <v>0</v>
      </c>
      <c r="AI382" s="33">
        <v>0</v>
      </c>
      <c r="AJ382" s="32">
        <v>3</v>
      </c>
      <c r="AK382" s="85">
        <v>4</v>
      </c>
      <c r="AL382" s="85">
        <v>0</v>
      </c>
      <c r="AM382" s="33">
        <v>0</v>
      </c>
      <c r="AN382" s="32">
        <v>0</v>
      </c>
      <c r="AO382" s="85">
        <v>6</v>
      </c>
      <c r="AP382" s="85">
        <v>0</v>
      </c>
      <c r="AQ382" s="33">
        <v>0</v>
      </c>
      <c r="AR382" s="32">
        <v>0</v>
      </c>
      <c r="AS382" s="85">
        <v>7</v>
      </c>
      <c r="AT382" s="85">
        <v>0</v>
      </c>
      <c r="AU382" s="33">
        <v>0</v>
      </c>
      <c r="AV382" s="32">
        <v>0</v>
      </c>
      <c r="AW382" s="85">
        <v>7</v>
      </c>
      <c r="AX382" s="85">
        <v>0</v>
      </c>
      <c r="AY382" s="33">
        <v>0</v>
      </c>
    </row>
    <row r="383" spans="1:51">
      <c r="C383" s="89" t="s">
        <v>11</v>
      </c>
      <c r="D383" s="32">
        <v>3</v>
      </c>
      <c r="E383" s="85">
        <v>12</v>
      </c>
      <c r="F383" s="85">
        <v>0</v>
      </c>
      <c r="G383" s="33">
        <v>0</v>
      </c>
      <c r="H383" s="32">
        <v>3</v>
      </c>
      <c r="I383" s="85">
        <v>13</v>
      </c>
      <c r="J383" s="85">
        <v>0</v>
      </c>
      <c r="K383" s="33">
        <v>0</v>
      </c>
      <c r="L383" s="32">
        <v>3</v>
      </c>
      <c r="M383" s="85">
        <v>13</v>
      </c>
      <c r="N383" s="85">
        <v>0</v>
      </c>
      <c r="O383" s="33">
        <v>0</v>
      </c>
      <c r="P383" s="32">
        <v>3</v>
      </c>
      <c r="Q383" s="85">
        <v>13</v>
      </c>
      <c r="R383" s="85">
        <v>0</v>
      </c>
      <c r="S383" s="33">
        <v>0</v>
      </c>
      <c r="T383" s="32">
        <v>3</v>
      </c>
      <c r="U383" s="85">
        <v>13</v>
      </c>
      <c r="V383" s="85">
        <v>0</v>
      </c>
      <c r="W383" s="33">
        <v>0</v>
      </c>
      <c r="X383" s="32">
        <v>3</v>
      </c>
      <c r="Y383" s="85">
        <v>13</v>
      </c>
      <c r="Z383" s="85">
        <v>0</v>
      </c>
      <c r="AA383" s="33">
        <v>0</v>
      </c>
      <c r="AB383" s="32">
        <v>3</v>
      </c>
      <c r="AC383" s="85">
        <v>13</v>
      </c>
      <c r="AD383" s="85">
        <v>0</v>
      </c>
      <c r="AE383" s="33">
        <v>0</v>
      </c>
      <c r="AF383" s="32">
        <v>1</v>
      </c>
      <c r="AG383" s="85">
        <v>23</v>
      </c>
      <c r="AH383" s="85">
        <v>0</v>
      </c>
      <c r="AI383" s="33">
        <v>0</v>
      </c>
      <c r="AJ383" s="32">
        <v>1</v>
      </c>
      <c r="AK383" s="85">
        <v>13</v>
      </c>
      <c r="AL383" s="85">
        <v>0</v>
      </c>
      <c r="AM383" s="33">
        <v>0</v>
      </c>
      <c r="AN383" s="32">
        <v>1</v>
      </c>
      <c r="AO383" s="85">
        <v>13</v>
      </c>
      <c r="AP383" s="85">
        <v>0</v>
      </c>
      <c r="AQ383" s="33">
        <v>0</v>
      </c>
      <c r="AR383" s="32">
        <v>1</v>
      </c>
      <c r="AS383" s="85">
        <v>13</v>
      </c>
      <c r="AT383" s="85">
        <v>0</v>
      </c>
      <c r="AU383" s="33">
        <v>0</v>
      </c>
      <c r="AV383" s="32">
        <v>1</v>
      </c>
      <c r="AW383" s="85">
        <v>13</v>
      </c>
      <c r="AX383" s="85">
        <v>0</v>
      </c>
      <c r="AY383" s="33">
        <v>0</v>
      </c>
    </row>
    <row r="384" spans="1:51">
      <c r="C384" s="89" t="s">
        <v>12</v>
      </c>
      <c r="D384" s="32">
        <v>3</v>
      </c>
      <c r="E384" s="85">
        <v>33</v>
      </c>
      <c r="F384" s="85">
        <v>0</v>
      </c>
      <c r="G384" s="33">
        <v>0</v>
      </c>
      <c r="H384" s="32">
        <v>3</v>
      </c>
      <c r="I384" s="85">
        <v>38</v>
      </c>
      <c r="J384" s="85">
        <v>0</v>
      </c>
      <c r="K384" s="33">
        <v>0</v>
      </c>
      <c r="L384" s="32">
        <v>3</v>
      </c>
      <c r="M384" s="85">
        <v>38</v>
      </c>
      <c r="N384" s="85">
        <v>0</v>
      </c>
      <c r="O384" s="33">
        <v>0</v>
      </c>
      <c r="P384" s="32">
        <v>3</v>
      </c>
      <c r="Q384" s="85">
        <v>39</v>
      </c>
      <c r="R384" s="85">
        <v>0</v>
      </c>
      <c r="S384" s="33">
        <v>0</v>
      </c>
      <c r="T384" s="32">
        <v>3</v>
      </c>
      <c r="U384" s="85">
        <v>40</v>
      </c>
      <c r="V384" s="85">
        <v>0</v>
      </c>
      <c r="W384" s="33">
        <v>0</v>
      </c>
      <c r="X384" s="32">
        <v>3</v>
      </c>
      <c r="Y384" s="85">
        <v>40</v>
      </c>
      <c r="Z384" s="85">
        <v>0</v>
      </c>
      <c r="AA384" s="33">
        <v>0</v>
      </c>
      <c r="AB384" s="32">
        <v>3</v>
      </c>
      <c r="AC384" s="85">
        <v>40</v>
      </c>
      <c r="AD384" s="85">
        <v>0</v>
      </c>
      <c r="AE384" s="33">
        <v>0</v>
      </c>
      <c r="AF384" s="32">
        <v>3</v>
      </c>
      <c r="AG384" s="85">
        <v>35</v>
      </c>
      <c r="AH384" s="85">
        <v>0</v>
      </c>
      <c r="AI384" s="33">
        <v>0</v>
      </c>
      <c r="AJ384" s="32">
        <v>3</v>
      </c>
      <c r="AK384" s="85">
        <v>40</v>
      </c>
      <c r="AL384" s="85">
        <v>0</v>
      </c>
      <c r="AM384" s="33">
        <v>0</v>
      </c>
      <c r="AN384" s="32">
        <v>0</v>
      </c>
      <c r="AO384" s="85">
        <v>40</v>
      </c>
      <c r="AP384" s="85">
        <v>0</v>
      </c>
      <c r="AQ384" s="33">
        <v>0</v>
      </c>
      <c r="AR384" s="32">
        <v>0</v>
      </c>
      <c r="AS384" s="85">
        <v>40</v>
      </c>
      <c r="AT384" s="85">
        <v>0</v>
      </c>
      <c r="AU384" s="33">
        <v>0</v>
      </c>
      <c r="AV384" s="32">
        <v>0</v>
      </c>
      <c r="AW384" s="85">
        <v>40</v>
      </c>
      <c r="AX384" s="85">
        <v>0</v>
      </c>
      <c r="AY384" s="33">
        <v>0</v>
      </c>
    </row>
    <row r="385" spans="3:51">
      <c r="C385" s="89" t="s">
        <v>13</v>
      </c>
      <c r="D385" s="32">
        <v>3</v>
      </c>
      <c r="E385" s="85">
        <v>31</v>
      </c>
      <c r="F385" s="85">
        <v>0</v>
      </c>
      <c r="G385" s="33">
        <v>3</v>
      </c>
      <c r="H385" s="32">
        <v>3</v>
      </c>
      <c r="I385" s="85">
        <v>31</v>
      </c>
      <c r="J385" s="85">
        <v>0</v>
      </c>
      <c r="K385" s="33">
        <v>3</v>
      </c>
      <c r="L385" s="32">
        <v>3</v>
      </c>
      <c r="M385" s="85">
        <v>31</v>
      </c>
      <c r="N385" s="85">
        <v>0</v>
      </c>
      <c r="O385" s="33">
        <v>3</v>
      </c>
      <c r="P385" s="32">
        <v>3</v>
      </c>
      <c r="Q385" s="85">
        <v>31</v>
      </c>
      <c r="R385" s="85">
        <v>0</v>
      </c>
      <c r="S385" s="33">
        <v>3</v>
      </c>
      <c r="T385" s="32">
        <v>3</v>
      </c>
      <c r="U385" s="85">
        <v>33</v>
      </c>
      <c r="V385" s="85">
        <v>0</v>
      </c>
      <c r="W385" s="33">
        <v>3</v>
      </c>
      <c r="X385" s="32">
        <v>3</v>
      </c>
      <c r="Y385" s="85">
        <v>33</v>
      </c>
      <c r="Z385" s="85">
        <v>0</v>
      </c>
      <c r="AA385" s="33">
        <v>3</v>
      </c>
      <c r="AB385" s="32">
        <v>3</v>
      </c>
      <c r="AC385" s="85">
        <v>33</v>
      </c>
      <c r="AD385" s="85">
        <v>0</v>
      </c>
      <c r="AE385" s="33">
        <v>3</v>
      </c>
      <c r="AF385" s="32">
        <v>3</v>
      </c>
      <c r="AG385" s="85">
        <v>3</v>
      </c>
      <c r="AH385" s="85">
        <v>0</v>
      </c>
      <c r="AI385" s="33">
        <v>3</v>
      </c>
      <c r="AJ385" s="32">
        <v>3</v>
      </c>
      <c r="AK385" s="85">
        <v>35</v>
      </c>
      <c r="AL385" s="85">
        <v>0</v>
      </c>
      <c r="AM385" s="33">
        <v>3</v>
      </c>
      <c r="AN385" s="32">
        <v>0</v>
      </c>
      <c r="AO385" s="85">
        <v>35</v>
      </c>
      <c r="AP385" s="85">
        <v>0</v>
      </c>
      <c r="AQ385" s="33">
        <v>3</v>
      </c>
      <c r="AR385" s="32">
        <v>0</v>
      </c>
      <c r="AS385" s="85">
        <v>35</v>
      </c>
      <c r="AT385" s="85">
        <v>0</v>
      </c>
      <c r="AU385" s="33">
        <v>3</v>
      </c>
      <c r="AV385" s="32">
        <v>0</v>
      </c>
      <c r="AW385" s="85">
        <v>35</v>
      </c>
      <c r="AX385" s="85">
        <v>0</v>
      </c>
      <c r="AY385" s="33">
        <v>3</v>
      </c>
    </row>
    <row r="386" spans="3:51">
      <c r="C386" s="89" t="s">
        <v>14</v>
      </c>
      <c r="D386" s="32">
        <v>7</v>
      </c>
      <c r="E386" s="85">
        <v>11</v>
      </c>
      <c r="F386" s="85">
        <v>0</v>
      </c>
      <c r="G386" s="33">
        <v>0</v>
      </c>
      <c r="H386" s="32">
        <v>7</v>
      </c>
      <c r="I386" s="85">
        <v>11</v>
      </c>
      <c r="J386" s="85">
        <v>0</v>
      </c>
      <c r="K386" s="33">
        <v>0</v>
      </c>
      <c r="L386" s="32">
        <v>7</v>
      </c>
      <c r="M386" s="85">
        <v>11</v>
      </c>
      <c r="N386" s="85">
        <v>0</v>
      </c>
      <c r="O386" s="33">
        <v>0</v>
      </c>
      <c r="P386" s="32">
        <v>7</v>
      </c>
      <c r="Q386" s="85">
        <v>11</v>
      </c>
      <c r="R386" s="85">
        <v>0</v>
      </c>
      <c r="S386" s="33">
        <v>0</v>
      </c>
      <c r="T386" s="32">
        <v>7</v>
      </c>
      <c r="U386" s="85">
        <v>14</v>
      </c>
      <c r="V386" s="85">
        <v>0</v>
      </c>
      <c r="W386" s="33">
        <v>0</v>
      </c>
      <c r="X386" s="32">
        <v>7</v>
      </c>
      <c r="Y386" s="85">
        <v>14</v>
      </c>
      <c r="Z386" s="85">
        <v>0</v>
      </c>
      <c r="AA386" s="33">
        <v>0</v>
      </c>
      <c r="AB386" s="32">
        <v>7</v>
      </c>
      <c r="AC386" s="85">
        <v>14</v>
      </c>
      <c r="AD386" s="85">
        <v>0</v>
      </c>
      <c r="AE386" s="33">
        <v>0</v>
      </c>
      <c r="AF386" s="32">
        <v>7</v>
      </c>
      <c r="AG386" s="85">
        <v>40</v>
      </c>
      <c r="AH386" s="85">
        <v>0</v>
      </c>
      <c r="AI386" s="33">
        <v>0</v>
      </c>
      <c r="AJ386" s="32">
        <v>7</v>
      </c>
      <c r="AK386" s="85">
        <v>21</v>
      </c>
      <c r="AL386" s="85">
        <v>0</v>
      </c>
      <c r="AM386" s="33">
        <v>0</v>
      </c>
      <c r="AN386" s="32">
        <v>0</v>
      </c>
      <c r="AO386" s="85">
        <v>28</v>
      </c>
      <c r="AP386" s="85">
        <v>0</v>
      </c>
      <c r="AQ386" s="33">
        <v>0</v>
      </c>
      <c r="AR386" s="32">
        <v>0</v>
      </c>
      <c r="AS386" s="85">
        <v>29</v>
      </c>
      <c r="AT386" s="85">
        <v>0</v>
      </c>
      <c r="AU386" s="33">
        <v>0</v>
      </c>
      <c r="AV386" s="32">
        <v>0</v>
      </c>
      <c r="AW386" s="85">
        <v>29</v>
      </c>
      <c r="AX386" s="85">
        <v>0</v>
      </c>
      <c r="AY386" s="33">
        <v>0</v>
      </c>
    </row>
    <row r="387" spans="3:51">
      <c r="C387" s="89" t="s">
        <v>15</v>
      </c>
      <c r="D387" s="32">
        <v>6</v>
      </c>
      <c r="E387" s="85">
        <v>27</v>
      </c>
      <c r="F387" s="85">
        <v>0</v>
      </c>
      <c r="G387" s="33">
        <v>0</v>
      </c>
      <c r="H387" s="32">
        <v>6</v>
      </c>
      <c r="I387" s="85">
        <v>27</v>
      </c>
      <c r="J387" s="85">
        <v>0</v>
      </c>
      <c r="K387" s="33">
        <v>0</v>
      </c>
      <c r="L387" s="32">
        <v>6</v>
      </c>
      <c r="M387" s="85">
        <v>27</v>
      </c>
      <c r="N387" s="85">
        <v>0</v>
      </c>
      <c r="O387" s="33">
        <v>0</v>
      </c>
      <c r="P387" s="32">
        <v>6</v>
      </c>
      <c r="Q387" s="85">
        <v>27</v>
      </c>
      <c r="R387" s="85">
        <v>0</v>
      </c>
      <c r="S387" s="33">
        <v>0</v>
      </c>
      <c r="T387" s="32">
        <v>6</v>
      </c>
      <c r="U387" s="85">
        <v>35</v>
      </c>
      <c r="V387" s="85">
        <v>0</v>
      </c>
      <c r="W387" s="33">
        <v>0</v>
      </c>
      <c r="X387" s="32">
        <v>6</v>
      </c>
      <c r="Y387" s="85">
        <v>35</v>
      </c>
      <c r="Z387" s="85">
        <v>0</v>
      </c>
      <c r="AA387" s="33">
        <v>0</v>
      </c>
      <c r="AB387" s="32">
        <v>6</v>
      </c>
      <c r="AC387" s="85">
        <v>35</v>
      </c>
      <c r="AD387" s="85">
        <v>0</v>
      </c>
      <c r="AE387" s="33">
        <v>0</v>
      </c>
      <c r="AF387" s="32">
        <v>4</v>
      </c>
      <c r="AG387" s="85">
        <v>10</v>
      </c>
      <c r="AH387" s="85">
        <v>0</v>
      </c>
      <c r="AI387" s="33">
        <v>0</v>
      </c>
      <c r="AJ387" s="32">
        <v>4</v>
      </c>
      <c r="AK387" s="85">
        <v>35</v>
      </c>
      <c r="AL387" s="85">
        <v>0</v>
      </c>
      <c r="AM387" s="33">
        <v>0</v>
      </c>
      <c r="AN387" s="32">
        <v>1</v>
      </c>
      <c r="AO387" s="85">
        <v>35</v>
      </c>
      <c r="AP387" s="85">
        <v>0</v>
      </c>
      <c r="AQ387" s="33">
        <v>0</v>
      </c>
      <c r="AR387" s="32">
        <v>1</v>
      </c>
      <c r="AS387" s="85">
        <v>35</v>
      </c>
      <c r="AT387" s="85">
        <v>0</v>
      </c>
      <c r="AU387" s="33">
        <v>0</v>
      </c>
      <c r="AV387" s="32">
        <v>1</v>
      </c>
      <c r="AW387" s="85">
        <v>35</v>
      </c>
      <c r="AX387" s="85">
        <v>0</v>
      </c>
      <c r="AY387" s="33">
        <v>0</v>
      </c>
    </row>
    <row r="388" spans="3:51">
      <c r="C388" s="89" t="s">
        <v>16</v>
      </c>
      <c r="D388" s="32">
        <v>0</v>
      </c>
      <c r="E388" s="85">
        <v>5</v>
      </c>
      <c r="F388" s="85">
        <v>0</v>
      </c>
      <c r="G388" s="33">
        <v>0</v>
      </c>
      <c r="H388" s="32">
        <v>0</v>
      </c>
      <c r="I388" s="85">
        <v>5</v>
      </c>
      <c r="J388" s="85">
        <v>0</v>
      </c>
      <c r="K388" s="33">
        <v>0</v>
      </c>
      <c r="L388" s="32">
        <v>0</v>
      </c>
      <c r="M388" s="85">
        <v>5</v>
      </c>
      <c r="N388" s="85">
        <v>0</v>
      </c>
      <c r="O388" s="33">
        <v>0</v>
      </c>
      <c r="P388" s="32">
        <v>0</v>
      </c>
      <c r="Q388" s="85">
        <v>5</v>
      </c>
      <c r="R388" s="85">
        <v>0</v>
      </c>
      <c r="S388" s="33">
        <v>0</v>
      </c>
      <c r="T388" s="32">
        <v>0</v>
      </c>
      <c r="U388" s="85">
        <v>5</v>
      </c>
      <c r="V388" s="85">
        <v>0</v>
      </c>
      <c r="W388" s="33">
        <v>0</v>
      </c>
      <c r="X388" s="32">
        <v>0</v>
      </c>
      <c r="Y388" s="85">
        <v>5</v>
      </c>
      <c r="Z388" s="85">
        <v>0</v>
      </c>
      <c r="AA388" s="33">
        <v>0</v>
      </c>
      <c r="AB388" s="32">
        <v>0</v>
      </c>
      <c r="AC388" s="85">
        <v>5</v>
      </c>
      <c r="AD388" s="85">
        <v>0</v>
      </c>
      <c r="AE388" s="33">
        <v>0</v>
      </c>
      <c r="AF388" s="32">
        <v>0</v>
      </c>
      <c r="AG388" s="85">
        <v>357</v>
      </c>
      <c r="AH388" s="85">
        <v>0</v>
      </c>
      <c r="AI388" s="33">
        <v>0</v>
      </c>
      <c r="AJ388" s="32">
        <v>0</v>
      </c>
      <c r="AK388" s="85">
        <v>6</v>
      </c>
      <c r="AL388" s="85">
        <v>0</v>
      </c>
      <c r="AM388" s="33">
        <v>0</v>
      </c>
      <c r="AN388" s="32">
        <v>0</v>
      </c>
      <c r="AO388" s="85">
        <v>6</v>
      </c>
      <c r="AP388" s="85">
        <v>0</v>
      </c>
      <c r="AQ388" s="33">
        <v>0</v>
      </c>
      <c r="AR388" s="32">
        <v>0</v>
      </c>
      <c r="AS388" s="85">
        <v>6</v>
      </c>
      <c r="AT388" s="85">
        <v>0</v>
      </c>
      <c r="AU388" s="33">
        <v>0</v>
      </c>
      <c r="AV388" s="32">
        <v>0</v>
      </c>
      <c r="AW388" s="85">
        <v>6</v>
      </c>
      <c r="AX388" s="85">
        <v>0</v>
      </c>
      <c r="AY388" s="33">
        <v>0</v>
      </c>
    </row>
    <row r="389" spans="3:51">
      <c r="C389" s="89" t="s">
        <v>17</v>
      </c>
      <c r="D389" s="32">
        <v>58</v>
      </c>
      <c r="E389" s="85">
        <v>150</v>
      </c>
      <c r="F389" s="85">
        <v>5</v>
      </c>
      <c r="G389" s="33">
        <v>0</v>
      </c>
      <c r="H389" s="32">
        <v>58</v>
      </c>
      <c r="I389" s="85">
        <v>150</v>
      </c>
      <c r="J389" s="85">
        <v>55</v>
      </c>
      <c r="K389" s="33">
        <v>0</v>
      </c>
      <c r="L389" s="32">
        <v>58</v>
      </c>
      <c r="M389" s="85">
        <v>150</v>
      </c>
      <c r="N389" s="85">
        <v>55</v>
      </c>
      <c r="O389" s="33">
        <v>0</v>
      </c>
      <c r="P389" s="32">
        <v>58</v>
      </c>
      <c r="Q389" s="85">
        <v>150</v>
      </c>
      <c r="R389" s="85">
        <v>55</v>
      </c>
      <c r="S389" s="33">
        <v>0</v>
      </c>
      <c r="T389" s="32">
        <v>51</v>
      </c>
      <c r="U389" s="85">
        <v>153</v>
      </c>
      <c r="V389" s="85">
        <v>0</v>
      </c>
      <c r="W389" s="33">
        <v>0</v>
      </c>
      <c r="X389" s="32">
        <v>51</v>
      </c>
      <c r="Y389" s="85">
        <v>160</v>
      </c>
      <c r="Z389" s="85">
        <v>55</v>
      </c>
      <c r="AA389" s="33">
        <v>0</v>
      </c>
      <c r="AB389" s="32">
        <v>48</v>
      </c>
      <c r="AC389" s="85">
        <v>153</v>
      </c>
      <c r="AD389" s="85">
        <v>55</v>
      </c>
      <c r="AE389" s="33">
        <v>0</v>
      </c>
      <c r="AF389" s="32">
        <v>48</v>
      </c>
      <c r="AG389" s="85">
        <v>34</v>
      </c>
      <c r="AH389" s="85">
        <v>55</v>
      </c>
      <c r="AI389" s="33">
        <v>0</v>
      </c>
      <c r="AJ389" s="32">
        <v>48</v>
      </c>
      <c r="AK389" s="85">
        <v>170</v>
      </c>
      <c r="AL389" s="85">
        <v>55</v>
      </c>
      <c r="AM389" s="33">
        <v>0</v>
      </c>
      <c r="AN389" s="32">
        <v>6</v>
      </c>
      <c r="AO389" s="85">
        <v>194</v>
      </c>
      <c r="AP389" s="85">
        <v>55</v>
      </c>
      <c r="AQ389" s="33">
        <v>0</v>
      </c>
      <c r="AR389" s="32">
        <v>6</v>
      </c>
      <c r="AS389" s="85">
        <v>197</v>
      </c>
      <c r="AT389" s="85">
        <v>55</v>
      </c>
      <c r="AU389" s="33">
        <v>0</v>
      </c>
      <c r="AV389" s="32">
        <v>6</v>
      </c>
      <c r="AW389" s="85">
        <v>197</v>
      </c>
      <c r="AX389" s="85">
        <v>55</v>
      </c>
      <c r="AY389" s="33">
        <v>0</v>
      </c>
    </row>
    <row r="390" spans="3:51">
      <c r="C390" s="89" t="s">
        <v>18</v>
      </c>
      <c r="D390" s="32">
        <v>6</v>
      </c>
      <c r="E390" s="85">
        <v>33</v>
      </c>
      <c r="F390" s="85">
        <v>0</v>
      </c>
      <c r="G390" s="33">
        <v>0</v>
      </c>
      <c r="H390" s="32">
        <v>6</v>
      </c>
      <c r="I390" s="85">
        <v>35</v>
      </c>
      <c r="J390" s="85">
        <v>0</v>
      </c>
      <c r="K390" s="33">
        <v>0</v>
      </c>
      <c r="L390" s="32">
        <v>6</v>
      </c>
      <c r="M390" s="85">
        <v>35</v>
      </c>
      <c r="N390" s="85">
        <v>0</v>
      </c>
      <c r="O390" s="33">
        <v>0</v>
      </c>
      <c r="P390" s="32">
        <v>6</v>
      </c>
      <c r="Q390" s="85">
        <v>36</v>
      </c>
      <c r="R390" s="85">
        <v>0</v>
      </c>
      <c r="S390" s="33">
        <v>0</v>
      </c>
      <c r="T390" s="32">
        <v>6</v>
      </c>
      <c r="U390" s="85">
        <v>45</v>
      </c>
      <c r="V390" s="85">
        <v>0</v>
      </c>
      <c r="W390" s="33">
        <v>0</v>
      </c>
      <c r="X390" s="32">
        <v>6</v>
      </c>
      <c r="Y390" s="85">
        <v>45</v>
      </c>
      <c r="Z390" s="85">
        <v>0</v>
      </c>
      <c r="AA390" s="33">
        <v>0</v>
      </c>
      <c r="AB390" s="32">
        <v>6</v>
      </c>
      <c r="AC390" s="85">
        <v>45</v>
      </c>
      <c r="AD390" s="85">
        <v>0</v>
      </c>
      <c r="AE390" s="33">
        <v>0</v>
      </c>
      <c r="AF390" s="32">
        <v>4</v>
      </c>
      <c r="AG390" s="85">
        <v>49</v>
      </c>
      <c r="AH390" s="85">
        <v>0</v>
      </c>
      <c r="AI390" s="33">
        <v>0</v>
      </c>
      <c r="AJ390" s="32">
        <v>4</v>
      </c>
      <c r="AK390" s="85">
        <v>45</v>
      </c>
      <c r="AL390" s="85">
        <v>0</v>
      </c>
      <c r="AM390" s="33">
        <v>0</v>
      </c>
      <c r="AN390" s="32">
        <v>0</v>
      </c>
      <c r="AO390" s="85">
        <v>45</v>
      </c>
      <c r="AP390" s="85">
        <v>0</v>
      </c>
      <c r="AQ390" s="33">
        <v>0</v>
      </c>
      <c r="AR390" s="32">
        <v>0</v>
      </c>
      <c r="AS390" s="85">
        <v>45</v>
      </c>
      <c r="AT390" s="85">
        <v>0</v>
      </c>
      <c r="AU390" s="33">
        <v>0</v>
      </c>
      <c r="AV390" s="32">
        <v>0</v>
      </c>
      <c r="AW390" s="85">
        <v>45</v>
      </c>
      <c r="AX390" s="85">
        <v>0</v>
      </c>
      <c r="AY390" s="33">
        <v>0</v>
      </c>
    </row>
    <row r="391" spans="3:51">
      <c r="C391" s="89" t="s">
        <v>19</v>
      </c>
      <c r="D391" s="32">
        <v>3</v>
      </c>
      <c r="E391" s="85">
        <v>6</v>
      </c>
      <c r="F391" s="85">
        <v>0</v>
      </c>
      <c r="G391" s="33">
        <v>0</v>
      </c>
      <c r="H391" s="32">
        <v>3</v>
      </c>
      <c r="I391" s="85">
        <v>6</v>
      </c>
      <c r="J391" s="85">
        <v>0</v>
      </c>
      <c r="K391" s="33">
        <v>0</v>
      </c>
      <c r="L391" s="32">
        <v>3</v>
      </c>
      <c r="M391" s="85">
        <v>6</v>
      </c>
      <c r="N391" s="85">
        <v>0</v>
      </c>
      <c r="O391" s="33">
        <v>0</v>
      </c>
      <c r="P391" s="32">
        <v>3</v>
      </c>
      <c r="Q391" s="85">
        <v>6</v>
      </c>
      <c r="R391" s="85">
        <v>0</v>
      </c>
      <c r="S391" s="33">
        <v>0</v>
      </c>
      <c r="T391" s="32">
        <v>2</v>
      </c>
      <c r="U391" s="85">
        <v>7</v>
      </c>
      <c r="V391" s="85">
        <v>0</v>
      </c>
      <c r="W391" s="33">
        <v>0</v>
      </c>
      <c r="X391" s="32">
        <v>2</v>
      </c>
      <c r="Y391" s="85">
        <v>7</v>
      </c>
      <c r="Z391" s="85">
        <v>0</v>
      </c>
      <c r="AA391" s="33">
        <v>0</v>
      </c>
      <c r="AB391" s="32">
        <v>2</v>
      </c>
      <c r="AC391" s="85">
        <v>7</v>
      </c>
      <c r="AD391" s="85">
        <v>0</v>
      </c>
      <c r="AE391" s="33">
        <v>0</v>
      </c>
      <c r="AF391" s="32">
        <v>2</v>
      </c>
      <c r="AG391" s="85">
        <v>35</v>
      </c>
      <c r="AH391" s="85">
        <v>0</v>
      </c>
      <c r="AI391" s="33">
        <v>0</v>
      </c>
      <c r="AJ391" s="32">
        <v>2</v>
      </c>
      <c r="AK391" s="85">
        <v>15</v>
      </c>
      <c r="AL391" s="85">
        <v>0</v>
      </c>
      <c r="AM391" s="33">
        <v>0</v>
      </c>
      <c r="AN391" s="32">
        <v>0</v>
      </c>
      <c r="AO391" s="85">
        <v>18</v>
      </c>
      <c r="AP391" s="85">
        <v>0</v>
      </c>
      <c r="AQ391" s="33">
        <v>0</v>
      </c>
      <c r="AR391" s="32">
        <v>0</v>
      </c>
      <c r="AS391" s="85">
        <v>19</v>
      </c>
      <c r="AT391" s="85">
        <v>0</v>
      </c>
      <c r="AU391" s="33">
        <v>0</v>
      </c>
      <c r="AV391" s="32">
        <v>0</v>
      </c>
      <c r="AW391" s="85">
        <v>19</v>
      </c>
      <c r="AX391" s="85">
        <v>0</v>
      </c>
      <c r="AY391" s="33">
        <v>0</v>
      </c>
    </row>
    <row r="392" spans="3:51">
      <c r="C392" s="89" t="s">
        <v>20</v>
      </c>
      <c r="D392" s="32">
        <v>4</v>
      </c>
      <c r="E392" s="85">
        <v>7</v>
      </c>
      <c r="F392" s="85">
        <v>0</v>
      </c>
      <c r="G392" s="33">
        <v>0</v>
      </c>
      <c r="H392" s="32">
        <v>4</v>
      </c>
      <c r="I392" s="85">
        <v>7</v>
      </c>
      <c r="J392" s="85">
        <v>0</v>
      </c>
      <c r="K392" s="33">
        <v>0</v>
      </c>
      <c r="L392" s="32">
        <v>4</v>
      </c>
      <c r="M392" s="85">
        <v>7</v>
      </c>
      <c r="N392" s="85">
        <v>0</v>
      </c>
      <c r="O392" s="33">
        <v>0</v>
      </c>
      <c r="P392" s="32">
        <v>4</v>
      </c>
      <c r="Q392" s="85">
        <v>7</v>
      </c>
      <c r="R392" s="85">
        <v>0</v>
      </c>
      <c r="S392" s="33">
        <v>0</v>
      </c>
      <c r="T392" s="32">
        <v>3</v>
      </c>
      <c r="U392" s="85">
        <v>8</v>
      </c>
      <c r="V392" s="85">
        <v>0</v>
      </c>
      <c r="W392" s="33">
        <v>0</v>
      </c>
      <c r="X392" s="32">
        <v>3</v>
      </c>
      <c r="Y392" s="85">
        <v>8</v>
      </c>
      <c r="Z392" s="85">
        <v>0</v>
      </c>
      <c r="AA392" s="33">
        <v>0</v>
      </c>
      <c r="AB392" s="32">
        <v>3</v>
      </c>
      <c r="AC392" s="85">
        <v>8</v>
      </c>
      <c r="AD392" s="85">
        <v>0</v>
      </c>
      <c r="AE392" s="33">
        <v>0</v>
      </c>
      <c r="AF392" s="32">
        <v>3</v>
      </c>
      <c r="AG392" s="85">
        <v>4</v>
      </c>
      <c r="AH392" s="85">
        <v>0</v>
      </c>
      <c r="AI392" s="33">
        <v>0</v>
      </c>
      <c r="AJ392" s="32">
        <v>3</v>
      </c>
      <c r="AK392" s="85">
        <v>13</v>
      </c>
      <c r="AL392" s="85">
        <v>0</v>
      </c>
      <c r="AM392" s="33">
        <v>0</v>
      </c>
      <c r="AN392" s="32">
        <v>0</v>
      </c>
      <c r="AO392" s="85">
        <v>19</v>
      </c>
      <c r="AP392" s="85">
        <v>0</v>
      </c>
      <c r="AQ392" s="33">
        <v>0</v>
      </c>
      <c r="AR392" s="32">
        <v>0</v>
      </c>
      <c r="AS392" s="85">
        <v>19</v>
      </c>
      <c r="AT392" s="85">
        <v>0</v>
      </c>
      <c r="AU392" s="33">
        <v>0</v>
      </c>
      <c r="AV392" s="32">
        <v>0</v>
      </c>
      <c r="AW392" s="85">
        <v>19</v>
      </c>
      <c r="AX392" s="85">
        <v>0</v>
      </c>
      <c r="AY392" s="33">
        <v>0</v>
      </c>
    </row>
    <row r="393" spans="3:51">
      <c r="C393" s="89" t="s">
        <v>21</v>
      </c>
      <c r="D393" s="32">
        <v>16</v>
      </c>
      <c r="E393" s="85">
        <v>35</v>
      </c>
      <c r="F393" s="85">
        <v>0</v>
      </c>
      <c r="G393" s="33">
        <v>0</v>
      </c>
      <c r="H393" s="32">
        <v>16</v>
      </c>
      <c r="I393" s="85">
        <v>36</v>
      </c>
      <c r="J393" s="85">
        <v>0</v>
      </c>
      <c r="K393" s="33">
        <v>0</v>
      </c>
      <c r="L393" s="32">
        <v>16</v>
      </c>
      <c r="M393" s="85">
        <v>36</v>
      </c>
      <c r="N393" s="85">
        <v>0</v>
      </c>
      <c r="O393" s="33">
        <v>0</v>
      </c>
      <c r="P393" s="32">
        <v>16</v>
      </c>
      <c r="Q393" s="85">
        <v>36</v>
      </c>
      <c r="R393" s="85">
        <v>0</v>
      </c>
      <c r="S393" s="33">
        <v>0</v>
      </c>
      <c r="T393" s="32">
        <v>12</v>
      </c>
      <c r="U393" s="85">
        <v>43</v>
      </c>
      <c r="V393" s="85">
        <v>0</v>
      </c>
      <c r="W393" s="33">
        <v>0</v>
      </c>
      <c r="X393" s="32">
        <v>12</v>
      </c>
      <c r="Y393" s="85">
        <v>43</v>
      </c>
      <c r="Z393" s="85">
        <v>0</v>
      </c>
      <c r="AA393" s="33">
        <v>0</v>
      </c>
      <c r="AB393" s="32">
        <v>12</v>
      </c>
      <c r="AC393" s="85">
        <v>43</v>
      </c>
      <c r="AD393" s="85">
        <v>0</v>
      </c>
      <c r="AE393" s="33">
        <v>0</v>
      </c>
      <c r="AF393" s="32">
        <v>12</v>
      </c>
      <c r="AG393" s="85">
        <v>13</v>
      </c>
      <c r="AH393" s="85">
        <v>0</v>
      </c>
      <c r="AI393" s="33">
        <v>0</v>
      </c>
      <c r="AJ393" s="32">
        <v>12</v>
      </c>
      <c r="AK393" s="85">
        <v>50</v>
      </c>
      <c r="AL393" s="85">
        <v>0</v>
      </c>
      <c r="AM393" s="33">
        <v>0</v>
      </c>
      <c r="AN393" s="32">
        <v>2</v>
      </c>
      <c r="AO393" s="85">
        <v>62</v>
      </c>
      <c r="AP393" s="85">
        <v>0</v>
      </c>
      <c r="AQ393" s="33">
        <v>0</v>
      </c>
      <c r="AR393" s="32">
        <v>2</v>
      </c>
      <c r="AS393" s="85">
        <v>66</v>
      </c>
      <c r="AT393" s="85">
        <v>0</v>
      </c>
      <c r="AU393" s="33">
        <v>0</v>
      </c>
      <c r="AV393" s="32">
        <v>2</v>
      </c>
      <c r="AW393" s="85">
        <v>66</v>
      </c>
      <c r="AX393" s="85">
        <v>0</v>
      </c>
      <c r="AY393" s="33">
        <v>0</v>
      </c>
    </row>
    <row r="394" spans="3:51" ht="22.5">
      <c r="C394" s="89" t="s">
        <v>22</v>
      </c>
      <c r="D394" s="32">
        <v>0</v>
      </c>
      <c r="E394" s="85">
        <v>2</v>
      </c>
      <c r="F394" s="85">
        <v>0</v>
      </c>
      <c r="G394" s="33">
        <v>0</v>
      </c>
      <c r="H394" s="32">
        <v>0</v>
      </c>
      <c r="I394" s="85">
        <v>2</v>
      </c>
      <c r="J394" s="85">
        <v>0</v>
      </c>
      <c r="K394" s="33">
        <v>0</v>
      </c>
      <c r="L394" s="32">
        <v>0</v>
      </c>
      <c r="M394" s="85">
        <v>2</v>
      </c>
      <c r="N394" s="85">
        <v>0</v>
      </c>
      <c r="O394" s="33">
        <v>0</v>
      </c>
      <c r="P394" s="32">
        <v>0</v>
      </c>
      <c r="Q394" s="85">
        <v>2</v>
      </c>
      <c r="R394" s="85">
        <v>0</v>
      </c>
      <c r="S394" s="33">
        <v>0</v>
      </c>
      <c r="T394" s="32">
        <v>0</v>
      </c>
      <c r="U394" s="85">
        <v>2</v>
      </c>
      <c r="V394" s="85">
        <v>0</v>
      </c>
      <c r="W394" s="33">
        <v>0</v>
      </c>
      <c r="X394" s="32">
        <v>0</v>
      </c>
      <c r="Y394" s="85">
        <v>2</v>
      </c>
      <c r="Z394" s="85">
        <v>0</v>
      </c>
      <c r="AA394" s="33">
        <v>0</v>
      </c>
      <c r="AB394" s="32">
        <v>0</v>
      </c>
      <c r="AC394" s="85">
        <v>2</v>
      </c>
      <c r="AD394" s="85">
        <v>0</v>
      </c>
      <c r="AE394" s="33">
        <v>0</v>
      </c>
      <c r="AF394" s="32">
        <v>0</v>
      </c>
      <c r="AG394" s="85">
        <v>6</v>
      </c>
      <c r="AH394" s="85">
        <v>0</v>
      </c>
      <c r="AI394" s="33">
        <v>0</v>
      </c>
      <c r="AJ394" s="32">
        <v>0</v>
      </c>
      <c r="AK394" s="85">
        <v>3</v>
      </c>
      <c r="AL394" s="85">
        <v>0</v>
      </c>
      <c r="AM394" s="33">
        <v>0</v>
      </c>
      <c r="AN394" s="32">
        <v>0</v>
      </c>
      <c r="AO394" s="85">
        <v>3</v>
      </c>
      <c r="AP394" s="85">
        <v>0</v>
      </c>
      <c r="AQ394" s="33">
        <v>0</v>
      </c>
      <c r="AR394" s="32">
        <v>0</v>
      </c>
      <c r="AS394" s="85">
        <v>5</v>
      </c>
      <c r="AT394" s="85">
        <v>0</v>
      </c>
      <c r="AU394" s="33">
        <v>0</v>
      </c>
      <c r="AV394" s="32">
        <v>0</v>
      </c>
      <c r="AW394" s="85">
        <v>5</v>
      </c>
      <c r="AX394" s="85">
        <v>0</v>
      </c>
      <c r="AY394" s="33">
        <v>0</v>
      </c>
    </row>
    <row r="395" spans="3:51">
      <c r="C395" s="89" t="s">
        <v>23</v>
      </c>
      <c r="D395" s="32">
        <v>0</v>
      </c>
      <c r="E395" s="85">
        <v>9</v>
      </c>
      <c r="F395" s="85">
        <v>0</v>
      </c>
      <c r="G395" s="33">
        <v>0</v>
      </c>
      <c r="H395" s="32">
        <v>0</v>
      </c>
      <c r="I395" s="85">
        <v>9</v>
      </c>
      <c r="J395" s="85">
        <v>0</v>
      </c>
      <c r="K395" s="33">
        <v>0</v>
      </c>
      <c r="L395" s="32">
        <v>0</v>
      </c>
      <c r="M395" s="85">
        <v>9</v>
      </c>
      <c r="N395" s="85">
        <v>0</v>
      </c>
      <c r="O395" s="33">
        <v>0</v>
      </c>
      <c r="P395" s="32">
        <v>0</v>
      </c>
      <c r="Q395" s="85">
        <v>10</v>
      </c>
      <c r="R395" s="85">
        <v>0</v>
      </c>
      <c r="S395" s="33">
        <v>0</v>
      </c>
      <c r="T395" s="32">
        <v>0</v>
      </c>
      <c r="U395" s="85">
        <v>12</v>
      </c>
      <c r="V395" s="85">
        <v>0</v>
      </c>
      <c r="W395" s="33">
        <v>0</v>
      </c>
      <c r="X395" s="32">
        <v>0</v>
      </c>
      <c r="Y395" s="85">
        <v>12</v>
      </c>
      <c r="Z395" s="85">
        <v>0</v>
      </c>
      <c r="AA395" s="33">
        <v>0</v>
      </c>
      <c r="AB395" s="32">
        <v>0</v>
      </c>
      <c r="AC395" s="85">
        <v>12</v>
      </c>
      <c r="AD395" s="85">
        <v>0</v>
      </c>
      <c r="AE395" s="33">
        <v>0</v>
      </c>
      <c r="AF395" s="32">
        <v>0</v>
      </c>
      <c r="AG395" s="85">
        <v>7</v>
      </c>
      <c r="AH395" s="85">
        <v>0</v>
      </c>
      <c r="AI395" s="33">
        <v>0</v>
      </c>
      <c r="AJ395" s="32">
        <v>0</v>
      </c>
      <c r="AK395" s="85">
        <v>12</v>
      </c>
      <c r="AL395" s="85">
        <v>0</v>
      </c>
      <c r="AM395" s="33">
        <v>0</v>
      </c>
      <c r="AN395" s="32">
        <v>0</v>
      </c>
      <c r="AO395" s="85">
        <v>12</v>
      </c>
      <c r="AP395" s="85">
        <v>0</v>
      </c>
      <c r="AQ395" s="33">
        <v>0</v>
      </c>
      <c r="AR395" s="32">
        <v>0</v>
      </c>
      <c r="AS395" s="85">
        <v>12</v>
      </c>
      <c r="AT395" s="85">
        <v>0</v>
      </c>
      <c r="AU395" s="33">
        <v>0</v>
      </c>
      <c r="AV395" s="32">
        <v>0</v>
      </c>
      <c r="AW395" s="85">
        <v>12</v>
      </c>
      <c r="AX395" s="85">
        <v>0</v>
      </c>
      <c r="AY395" s="33">
        <v>0</v>
      </c>
    </row>
    <row r="396" spans="3:51">
      <c r="C396" s="89" t="s">
        <v>24</v>
      </c>
      <c r="D396" s="32">
        <v>0</v>
      </c>
      <c r="E396" s="85">
        <v>8</v>
      </c>
      <c r="F396" s="85">
        <v>0</v>
      </c>
      <c r="G396" s="33">
        <v>0</v>
      </c>
      <c r="H396" s="32">
        <v>0</v>
      </c>
      <c r="I396" s="85">
        <v>8</v>
      </c>
      <c r="J396" s="85">
        <v>0</v>
      </c>
      <c r="K396" s="33">
        <v>0</v>
      </c>
      <c r="L396" s="32">
        <v>0</v>
      </c>
      <c r="M396" s="85">
        <v>8</v>
      </c>
      <c r="N396" s="85">
        <v>0</v>
      </c>
      <c r="O396" s="33">
        <v>0</v>
      </c>
      <c r="P396" s="32">
        <v>0</v>
      </c>
      <c r="Q396" s="85">
        <v>8</v>
      </c>
      <c r="R396" s="85">
        <v>0</v>
      </c>
      <c r="S396" s="33">
        <v>0</v>
      </c>
      <c r="T396" s="32">
        <v>0</v>
      </c>
      <c r="U396" s="85">
        <v>10</v>
      </c>
      <c r="V396" s="85">
        <v>0</v>
      </c>
      <c r="W396" s="33">
        <v>0</v>
      </c>
      <c r="X396" s="32">
        <v>0</v>
      </c>
      <c r="Y396" s="85">
        <v>10</v>
      </c>
      <c r="Z396" s="85">
        <v>0</v>
      </c>
      <c r="AA396" s="33">
        <v>0</v>
      </c>
      <c r="AB396" s="32">
        <v>0</v>
      </c>
      <c r="AC396" s="85">
        <v>10</v>
      </c>
      <c r="AD396" s="85">
        <v>0</v>
      </c>
      <c r="AE396" s="33">
        <v>0</v>
      </c>
      <c r="AF396" s="32">
        <v>0</v>
      </c>
      <c r="AG396" s="85">
        <v>61</v>
      </c>
      <c r="AH396" s="85">
        <v>0</v>
      </c>
      <c r="AI396" s="33">
        <v>0</v>
      </c>
      <c r="AJ396" s="32">
        <v>0</v>
      </c>
      <c r="AK396" s="85">
        <v>11</v>
      </c>
      <c r="AL396" s="85">
        <v>0</v>
      </c>
      <c r="AM396" s="33">
        <v>0</v>
      </c>
      <c r="AN396" s="32">
        <v>0</v>
      </c>
      <c r="AO396" s="85">
        <v>11</v>
      </c>
      <c r="AP396" s="85">
        <v>0</v>
      </c>
      <c r="AQ396" s="33">
        <v>0</v>
      </c>
      <c r="AR396" s="32">
        <v>0</v>
      </c>
      <c r="AS396" s="85">
        <v>11</v>
      </c>
      <c r="AT396" s="85">
        <v>0</v>
      </c>
      <c r="AU396" s="33">
        <v>0</v>
      </c>
      <c r="AV396" s="32">
        <v>0</v>
      </c>
      <c r="AW396" s="85">
        <v>11</v>
      </c>
      <c r="AX396" s="85">
        <v>0</v>
      </c>
      <c r="AY396" s="33">
        <v>0</v>
      </c>
    </row>
    <row r="397" spans="3:51">
      <c r="C397" s="89" t="s">
        <v>25</v>
      </c>
      <c r="D397" s="32">
        <v>0</v>
      </c>
      <c r="E397" s="85">
        <v>6</v>
      </c>
      <c r="F397" s="85">
        <v>0</v>
      </c>
      <c r="G397" s="33">
        <v>0</v>
      </c>
      <c r="H397" s="32">
        <v>0</v>
      </c>
      <c r="I397" s="85">
        <v>7</v>
      </c>
      <c r="J397" s="85">
        <v>0</v>
      </c>
      <c r="K397" s="33">
        <v>0</v>
      </c>
      <c r="L397" s="32">
        <v>0</v>
      </c>
      <c r="M397" s="85">
        <v>7</v>
      </c>
      <c r="N397" s="85">
        <v>0</v>
      </c>
      <c r="O397" s="33">
        <v>0</v>
      </c>
      <c r="P397" s="32">
        <v>0</v>
      </c>
      <c r="Q397" s="85">
        <v>7</v>
      </c>
      <c r="R397" s="85">
        <v>0</v>
      </c>
      <c r="S397" s="33">
        <v>0</v>
      </c>
      <c r="T397" s="32">
        <v>0</v>
      </c>
      <c r="U397" s="85">
        <v>7</v>
      </c>
      <c r="V397" s="85">
        <v>0</v>
      </c>
      <c r="W397" s="33">
        <v>0</v>
      </c>
      <c r="X397" s="32">
        <v>0</v>
      </c>
      <c r="Y397" s="85">
        <v>7</v>
      </c>
      <c r="Z397" s="85">
        <v>0</v>
      </c>
      <c r="AA397" s="33">
        <v>0</v>
      </c>
      <c r="AB397" s="32">
        <v>0</v>
      </c>
      <c r="AC397" s="85">
        <v>7</v>
      </c>
      <c r="AD397" s="85">
        <v>0</v>
      </c>
      <c r="AE397" s="33">
        <v>0</v>
      </c>
      <c r="AF397" s="32">
        <v>0</v>
      </c>
      <c r="AG397" s="85">
        <v>22</v>
      </c>
      <c r="AH397" s="85">
        <v>0</v>
      </c>
      <c r="AI397" s="33">
        <v>0</v>
      </c>
      <c r="AJ397" s="32">
        <v>0</v>
      </c>
      <c r="AK397" s="85">
        <v>7</v>
      </c>
      <c r="AL397" s="85">
        <v>0</v>
      </c>
      <c r="AM397" s="33">
        <v>0</v>
      </c>
      <c r="AN397" s="32">
        <v>0</v>
      </c>
      <c r="AO397" s="85">
        <v>7</v>
      </c>
      <c r="AP397" s="85">
        <v>0</v>
      </c>
      <c r="AQ397" s="33">
        <v>0</v>
      </c>
      <c r="AR397" s="32">
        <v>0</v>
      </c>
      <c r="AS397" s="85">
        <v>7</v>
      </c>
      <c r="AT397" s="85">
        <v>0</v>
      </c>
      <c r="AU397" s="33">
        <v>0</v>
      </c>
      <c r="AV397" s="32">
        <v>0</v>
      </c>
      <c r="AW397" s="85">
        <v>7</v>
      </c>
      <c r="AX397" s="85">
        <v>0</v>
      </c>
      <c r="AY397" s="33">
        <v>0</v>
      </c>
    </row>
    <row r="398" spans="3:51">
      <c r="C398" s="89" t="s">
        <v>26</v>
      </c>
      <c r="D398" s="32">
        <v>69</v>
      </c>
      <c r="E398" s="85">
        <v>281</v>
      </c>
      <c r="F398" s="85">
        <v>58</v>
      </c>
      <c r="G398" s="33">
        <v>0</v>
      </c>
      <c r="H398" s="32">
        <v>69</v>
      </c>
      <c r="I398" s="85">
        <v>298</v>
      </c>
      <c r="J398" s="85">
        <v>58</v>
      </c>
      <c r="K398" s="33">
        <v>0</v>
      </c>
      <c r="L398" s="32">
        <v>69</v>
      </c>
      <c r="M398" s="85">
        <v>298</v>
      </c>
      <c r="N398" s="85">
        <v>58</v>
      </c>
      <c r="O398" s="33">
        <v>0</v>
      </c>
      <c r="P398" s="32">
        <v>69</v>
      </c>
      <c r="Q398" s="85">
        <v>303</v>
      </c>
      <c r="R398" s="85">
        <v>58</v>
      </c>
      <c r="S398" s="33">
        <v>0</v>
      </c>
      <c r="T398" s="32">
        <v>57</v>
      </c>
      <c r="U398" s="85">
        <v>311</v>
      </c>
      <c r="V398" s="85">
        <v>58</v>
      </c>
      <c r="W398" s="33">
        <v>0</v>
      </c>
      <c r="X398" s="32">
        <v>57</v>
      </c>
      <c r="Y398" s="85">
        <v>312</v>
      </c>
      <c r="Z398" s="85">
        <v>58</v>
      </c>
      <c r="AA398" s="33">
        <v>0</v>
      </c>
      <c r="AB398" s="32">
        <v>54</v>
      </c>
      <c r="AC398" s="85">
        <v>311</v>
      </c>
      <c r="AD398" s="85">
        <v>58</v>
      </c>
      <c r="AE398" s="33">
        <v>0</v>
      </c>
      <c r="AF398" s="32">
        <v>51</v>
      </c>
      <c r="AG398" s="85">
        <v>45</v>
      </c>
      <c r="AH398" s="85">
        <v>58</v>
      </c>
      <c r="AI398" s="33">
        <v>0</v>
      </c>
      <c r="AJ398" s="32">
        <v>51</v>
      </c>
      <c r="AK398" s="85">
        <v>356</v>
      </c>
      <c r="AL398" s="85">
        <v>58</v>
      </c>
      <c r="AM398" s="33">
        <v>0</v>
      </c>
      <c r="AN398" s="32">
        <v>10</v>
      </c>
      <c r="AO398" s="85">
        <v>357</v>
      </c>
      <c r="AP398" s="85">
        <v>58</v>
      </c>
      <c r="AQ398" s="33">
        <v>0</v>
      </c>
      <c r="AR398" s="32">
        <v>10</v>
      </c>
      <c r="AS398" s="85">
        <v>372</v>
      </c>
      <c r="AT398" s="85">
        <v>58</v>
      </c>
      <c r="AU398" s="33">
        <v>0</v>
      </c>
      <c r="AV398" s="32">
        <v>10</v>
      </c>
      <c r="AW398" s="85">
        <v>372</v>
      </c>
      <c r="AX398" s="85">
        <v>58</v>
      </c>
      <c r="AY398" s="33">
        <v>0</v>
      </c>
    </row>
    <row r="399" spans="3:51">
      <c r="C399" s="89" t="s">
        <v>39</v>
      </c>
      <c r="D399" s="32">
        <v>8</v>
      </c>
      <c r="E399" s="85">
        <v>14</v>
      </c>
      <c r="F399" s="85">
        <v>0</v>
      </c>
      <c r="G399" s="33">
        <v>0</v>
      </c>
      <c r="H399" s="32">
        <v>8</v>
      </c>
      <c r="I399" s="85">
        <v>14</v>
      </c>
      <c r="J399" s="85">
        <v>0</v>
      </c>
      <c r="K399" s="33">
        <v>0</v>
      </c>
      <c r="L399" s="32">
        <v>8</v>
      </c>
      <c r="M399" s="85">
        <v>14</v>
      </c>
      <c r="N399" s="85">
        <v>0</v>
      </c>
      <c r="O399" s="33">
        <v>0</v>
      </c>
      <c r="P399" s="32">
        <v>8</v>
      </c>
      <c r="Q399" s="85">
        <v>14</v>
      </c>
      <c r="R399" s="85">
        <v>0</v>
      </c>
      <c r="S399" s="33">
        <v>0</v>
      </c>
      <c r="T399" s="32">
        <v>6</v>
      </c>
      <c r="U399" s="85">
        <v>19</v>
      </c>
      <c r="V399" s="85">
        <v>0</v>
      </c>
      <c r="W399" s="33">
        <v>0</v>
      </c>
      <c r="X399" s="32">
        <v>6</v>
      </c>
      <c r="Y399" s="85">
        <v>19</v>
      </c>
      <c r="Z399" s="85">
        <v>0</v>
      </c>
      <c r="AA399" s="33">
        <v>0</v>
      </c>
      <c r="AB399" s="32">
        <v>6</v>
      </c>
      <c r="AC399" s="85">
        <v>19</v>
      </c>
      <c r="AD399" s="85">
        <v>0</v>
      </c>
      <c r="AE399" s="33">
        <v>0</v>
      </c>
      <c r="AF399" s="32">
        <v>6</v>
      </c>
      <c r="AG399" s="85">
        <v>4</v>
      </c>
      <c r="AH399" s="85">
        <v>0</v>
      </c>
      <c r="AI399" s="33">
        <v>0</v>
      </c>
      <c r="AJ399" s="32">
        <v>6</v>
      </c>
      <c r="AK399" s="85">
        <v>22</v>
      </c>
      <c r="AL399" s="85">
        <v>0</v>
      </c>
      <c r="AM399" s="33">
        <v>0</v>
      </c>
      <c r="AN399" s="32">
        <v>3</v>
      </c>
      <c r="AO399" s="85">
        <v>25</v>
      </c>
      <c r="AP399" s="85">
        <v>0</v>
      </c>
      <c r="AQ399" s="33">
        <v>0</v>
      </c>
      <c r="AR399" s="32">
        <v>3</v>
      </c>
      <c r="AS399" s="85">
        <v>26</v>
      </c>
      <c r="AT399" s="85">
        <v>0</v>
      </c>
      <c r="AU399" s="33">
        <v>0</v>
      </c>
      <c r="AV399" s="32">
        <v>3</v>
      </c>
      <c r="AW399" s="85">
        <v>26</v>
      </c>
      <c r="AX399" s="85">
        <v>0</v>
      </c>
      <c r="AY399" s="33">
        <v>0</v>
      </c>
    </row>
    <row r="400" spans="3:51" ht="33.75">
      <c r="C400" s="89" t="s">
        <v>1194</v>
      </c>
      <c r="D400" s="32">
        <v>7</v>
      </c>
      <c r="E400" s="85">
        <v>32</v>
      </c>
      <c r="F400" s="85">
        <v>0</v>
      </c>
      <c r="G400" s="33">
        <v>0</v>
      </c>
      <c r="H400" s="32">
        <v>7</v>
      </c>
      <c r="I400" s="85">
        <v>33</v>
      </c>
      <c r="J400" s="85">
        <v>0</v>
      </c>
      <c r="K400" s="33">
        <v>0</v>
      </c>
      <c r="L400" s="32">
        <v>7</v>
      </c>
      <c r="M400" s="85">
        <v>33</v>
      </c>
      <c r="N400" s="85">
        <v>0</v>
      </c>
      <c r="O400" s="33">
        <v>0</v>
      </c>
      <c r="P400" s="32">
        <v>7</v>
      </c>
      <c r="Q400" s="85">
        <v>33</v>
      </c>
      <c r="R400" s="85">
        <v>0</v>
      </c>
      <c r="S400" s="33">
        <v>0</v>
      </c>
      <c r="T400" s="32">
        <v>5</v>
      </c>
      <c r="U400" s="85">
        <v>34</v>
      </c>
      <c r="V400" s="85">
        <v>0</v>
      </c>
      <c r="W400" s="33">
        <v>0</v>
      </c>
      <c r="X400" s="32">
        <v>5</v>
      </c>
      <c r="Y400" s="85">
        <v>34</v>
      </c>
      <c r="Z400" s="85">
        <v>0</v>
      </c>
      <c r="AA400" s="33">
        <v>0</v>
      </c>
      <c r="AB400" s="32">
        <v>5</v>
      </c>
      <c r="AC400" s="85">
        <v>34</v>
      </c>
      <c r="AD400" s="85">
        <v>0</v>
      </c>
      <c r="AE400" s="33">
        <v>0</v>
      </c>
      <c r="AF400" s="32">
        <v>4</v>
      </c>
      <c r="AG400" s="85">
        <v>12</v>
      </c>
      <c r="AH400" s="85">
        <v>0</v>
      </c>
      <c r="AI400" s="33">
        <v>0</v>
      </c>
      <c r="AJ400" s="32">
        <v>4</v>
      </c>
      <c r="AK400" s="85">
        <v>35</v>
      </c>
      <c r="AL400" s="85">
        <v>0</v>
      </c>
      <c r="AM400" s="33">
        <v>0</v>
      </c>
      <c r="AN400" s="32">
        <v>2</v>
      </c>
      <c r="AO400" s="85">
        <v>35</v>
      </c>
      <c r="AP400" s="85">
        <v>0</v>
      </c>
      <c r="AQ400" s="33">
        <v>0</v>
      </c>
      <c r="AR400" s="32">
        <v>2</v>
      </c>
      <c r="AS400" s="85">
        <v>35</v>
      </c>
      <c r="AT400" s="85">
        <v>0</v>
      </c>
      <c r="AU400" s="33">
        <v>0</v>
      </c>
      <c r="AV400" s="32">
        <v>2</v>
      </c>
      <c r="AW400" s="85">
        <v>35</v>
      </c>
      <c r="AX400" s="85">
        <v>0</v>
      </c>
      <c r="AY400" s="33">
        <v>0</v>
      </c>
    </row>
    <row r="401" spans="3:51">
      <c r="C401" s="89" t="s">
        <v>27</v>
      </c>
      <c r="D401" s="32">
        <v>0</v>
      </c>
      <c r="E401" s="85">
        <v>18</v>
      </c>
      <c r="F401" s="85">
        <v>0</v>
      </c>
      <c r="G401" s="33">
        <v>0</v>
      </c>
      <c r="H401" s="32">
        <v>0</v>
      </c>
      <c r="I401" s="85">
        <v>19</v>
      </c>
      <c r="J401" s="85">
        <v>0</v>
      </c>
      <c r="K401" s="33">
        <v>0</v>
      </c>
      <c r="L401" s="32">
        <v>0</v>
      </c>
      <c r="M401" s="85">
        <v>19</v>
      </c>
      <c r="N401" s="85">
        <v>0</v>
      </c>
      <c r="O401" s="33">
        <v>0</v>
      </c>
      <c r="P401" s="32">
        <v>0</v>
      </c>
      <c r="Q401" s="85">
        <v>19</v>
      </c>
      <c r="R401" s="85">
        <v>0</v>
      </c>
      <c r="S401" s="33">
        <v>0</v>
      </c>
      <c r="T401" s="32">
        <v>0</v>
      </c>
      <c r="U401" s="85">
        <v>20</v>
      </c>
      <c r="V401" s="85">
        <v>0</v>
      </c>
      <c r="W401" s="33">
        <v>0</v>
      </c>
      <c r="X401" s="32">
        <v>0</v>
      </c>
      <c r="Y401" s="85">
        <v>20</v>
      </c>
      <c r="Z401" s="85">
        <v>0</v>
      </c>
      <c r="AA401" s="33">
        <v>0</v>
      </c>
      <c r="AB401" s="32">
        <v>0</v>
      </c>
      <c r="AC401" s="85">
        <v>20</v>
      </c>
      <c r="AD401" s="85">
        <v>0</v>
      </c>
      <c r="AE401" s="33">
        <v>0</v>
      </c>
      <c r="AF401" s="32">
        <v>0</v>
      </c>
      <c r="AG401" s="85">
        <v>11</v>
      </c>
      <c r="AH401" s="85">
        <v>0</v>
      </c>
      <c r="AI401" s="33">
        <v>0</v>
      </c>
      <c r="AJ401" s="32">
        <v>0</v>
      </c>
      <c r="AK401" s="85">
        <v>24</v>
      </c>
      <c r="AL401" s="85">
        <v>0</v>
      </c>
      <c r="AM401" s="33">
        <v>0</v>
      </c>
      <c r="AN401" s="32">
        <v>0</v>
      </c>
      <c r="AO401" s="85">
        <v>23</v>
      </c>
      <c r="AP401" s="85">
        <v>0</v>
      </c>
      <c r="AQ401" s="33">
        <v>0</v>
      </c>
      <c r="AR401" s="32">
        <v>0</v>
      </c>
      <c r="AS401" s="85">
        <v>23</v>
      </c>
      <c r="AT401" s="85">
        <v>0</v>
      </c>
      <c r="AU401" s="33">
        <v>0</v>
      </c>
      <c r="AV401" s="32">
        <v>0</v>
      </c>
      <c r="AW401" s="85">
        <v>23</v>
      </c>
      <c r="AX401" s="85">
        <v>0</v>
      </c>
      <c r="AY401" s="33">
        <v>0</v>
      </c>
    </row>
    <row r="402" spans="3:51">
      <c r="C402" s="89" t="s">
        <v>28</v>
      </c>
      <c r="D402" s="32">
        <v>9</v>
      </c>
      <c r="E402" s="85">
        <v>52</v>
      </c>
      <c r="F402" s="85">
        <v>0</v>
      </c>
      <c r="G402" s="33">
        <v>0</v>
      </c>
      <c r="H402" s="32">
        <v>9</v>
      </c>
      <c r="I402" s="85">
        <v>55</v>
      </c>
      <c r="J402" s="85">
        <v>0</v>
      </c>
      <c r="K402" s="33">
        <v>0</v>
      </c>
      <c r="L402" s="32">
        <v>9</v>
      </c>
      <c r="M402" s="85">
        <v>55</v>
      </c>
      <c r="N402" s="85">
        <v>0</v>
      </c>
      <c r="O402" s="33">
        <v>0</v>
      </c>
      <c r="P402" s="32">
        <v>9</v>
      </c>
      <c r="Q402" s="85">
        <v>57</v>
      </c>
      <c r="R402" s="85">
        <v>0</v>
      </c>
      <c r="S402" s="33">
        <v>0</v>
      </c>
      <c r="T402" s="32">
        <v>4</v>
      </c>
      <c r="U402" s="85">
        <v>59</v>
      </c>
      <c r="V402" s="85">
        <v>0</v>
      </c>
      <c r="W402" s="33">
        <v>0</v>
      </c>
      <c r="X402" s="32">
        <v>4</v>
      </c>
      <c r="Y402" s="85">
        <v>60</v>
      </c>
      <c r="Z402" s="85">
        <v>0</v>
      </c>
      <c r="AA402" s="33">
        <v>0</v>
      </c>
      <c r="AB402" s="32">
        <v>4</v>
      </c>
      <c r="AC402" s="85">
        <v>59</v>
      </c>
      <c r="AD402" s="85">
        <v>0</v>
      </c>
      <c r="AE402" s="33">
        <v>0</v>
      </c>
      <c r="AF402" s="32">
        <v>4</v>
      </c>
      <c r="AG402" s="85">
        <v>15</v>
      </c>
      <c r="AH402" s="85">
        <v>0</v>
      </c>
      <c r="AI402" s="33">
        <v>0</v>
      </c>
      <c r="AJ402" s="32">
        <v>4</v>
      </c>
      <c r="AK402" s="85">
        <v>60</v>
      </c>
      <c r="AL402" s="85">
        <v>0</v>
      </c>
      <c r="AM402" s="33">
        <v>0</v>
      </c>
      <c r="AN402" s="32">
        <v>1</v>
      </c>
      <c r="AO402" s="85">
        <v>61</v>
      </c>
      <c r="AP402" s="85">
        <v>0</v>
      </c>
      <c r="AQ402" s="33">
        <v>0</v>
      </c>
      <c r="AR402" s="32">
        <v>1</v>
      </c>
      <c r="AS402" s="85">
        <v>61</v>
      </c>
      <c r="AT402" s="85">
        <v>0</v>
      </c>
      <c r="AU402" s="33">
        <v>0</v>
      </c>
      <c r="AV402" s="32">
        <v>1</v>
      </c>
      <c r="AW402" s="85">
        <v>61</v>
      </c>
      <c r="AX402" s="85">
        <v>0</v>
      </c>
      <c r="AY402" s="33">
        <v>0</v>
      </c>
    </row>
    <row r="403" spans="3:51" ht="23.25" thickBot="1">
      <c r="C403" s="90" t="s">
        <v>29</v>
      </c>
      <c r="D403" s="34">
        <v>0</v>
      </c>
      <c r="E403" s="86">
        <v>3</v>
      </c>
      <c r="F403" s="86">
        <v>0</v>
      </c>
      <c r="G403" s="35">
        <v>0</v>
      </c>
      <c r="H403" s="34">
        <v>0</v>
      </c>
      <c r="I403" s="86">
        <v>3</v>
      </c>
      <c r="J403" s="86">
        <v>0</v>
      </c>
      <c r="K403" s="35">
        <v>0</v>
      </c>
      <c r="L403" s="34">
        <v>0</v>
      </c>
      <c r="M403" s="86">
        <v>3</v>
      </c>
      <c r="N403" s="86">
        <v>0</v>
      </c>
      <c r="O403" s="35">
        <v>0</v>
      </c>
      <c r="P403" s="34">
        <v>0</v>
      </c>
      <c r="Q403" s="86">
        <v>3</v>
      </c>
      <c r="R403" s="86">
        <v>0</v>
      </c>
      <c r="S403" s="35">
        <v>0</v>
      </c>
      <c r="T403" s="34">
        <v>0</v>
      </c>
      <c r="U403" s="86">
        <v>4</v>
      </c>
      <c r="V403" s="86">
        <v>0</v>
      </c>
      <c r="W403" s="35">
        <v>0</v>
      </c>
      <c r="X403" s="34">
        <v>0</v>
      </c>
      <c r="Y403" s="86">
        <v>4</v>
      </c>
      <c r="Z403" s="86">
        <v>0</v>
      </c>
      <c r="AA403" s="35">
        <v>0</v>
      </c>
      <c r="AB403" s="34">
        <v>0</v>
      </c>
      <c r="AC403" s="86">
        <v>4</v>
      </c>
      <c r="AD403" s="86">
        <v>0</v>
      </c>
      <c r="AE403" s="35">
        <v>0</v>
      </c>
      <c r="AF403" s="34">
        <v>0</v>
      </c>
      <c r="AG403" s="86">
        <v>171</v>
      </c>
      <c r="AH403" s="86">
        <v>0</v>
      </c>
      <c r="AI403" s="35">
        <v>0</v>
      </c>
      <c r="AJ403" s="34">
        <v>0</v>
      </c>
      <c r="AK403" s="86">
        <v>6</v>
      </c>
      <c r="AL403" s="86">
        <v>0</v>
      </c>
      <c r="AM403" s="35">
        <v>0</v>
      </c>
      <c r="AN403" s="34">
        <v>0</v>
      </c>
      <c r="AO403" s="86">
        <v>7</v>
      </c>
      <c r="AP403" s="86">
        <v>0</v>
      </c>
      <c r="AQ403" s="35">
        <v>0</v>
      </c>
      <c r="AR403" s="34">
        <v>0</v>
      </c>
      <c r="AS403" s="86">
        <v>8</v>
      </c>
      <c r="AT403" s="86">
        <v>0</v>
      </c>
      <c r="AU403" s="35">
        <v>0</v>
      </c>
      <c r="AV403" s="34">
        <v>0</v>
      </c>
      <c r="AW403" s="86">
        <v>8</v>
      </c>
      <c r="AX403" s="86">
        <v>0</v>
      </c>
      <c r="AY403" s="35">
        <v>0</v>
      </c>
    </row>
    <row r="404" spans="3:51" ht="13.5" thickBot="1"/>
    <row r="405" spans="3:51" ht="23.25" thickBot="1">
      <c r="C405" s="559" t="s">
        <v>67</v>
      </c>
      <c r="D405" s="560"/>
      <c r="E405" s="560"/>
      <c r="F405" s="560"/>
      <c r="G405" s="560"/>
      <c r="H405" s="560"/>
      <c r="I405" s="560"/>
      <c r="J405" s="560"/>
      <c r="K405" s="560"/>
      <c r="L405" s="560"/>
      <c r="M405" s="560"/>
      <c r="N405" s="560"/>
      <c r="O405" s="560"/>
      <c r="P405" s="560"/>
      <c r="Q405" s="560"/>
      <c r="R405" s="560"/>
      <c r="S405" s="560"/>
      <c r="T405" s="560"/>
      <c r="U405" s="561"/>
      <c r="V405" s="559"/>
      <c r="W405" s="560"/>
      <c r="X405" s="560"/>
      <c r="Y405" s="560"/>
      <c r="Z405" s="560"/>
      <c r="AA405" s="560"/>
      <c r="AB405" s="560"/>
      <c r="AC405" s="560"/>
      <c r="AD405" s="560"/>
      <c r="AE405" s="560"/>
      <c r="AF405" s="560"/>
      <c r="AG405" s="560"/>
      <c r="AH405" s="560"/>
      <c r="AI405" s="560"/>
      <c r="AJ405" s="560"/>
      <c r="AK405" s="560"/>
      <c r="AL405" s="560"/>
      <c r="AM405" s="560"/>
      <c r="AN405" s="561"/>
      <c r="AO405" s="559"/>
      <c r="AP405" s="560"/>
      <c r="AQ405" s="560"/>
      <c r="AR405" s="560"/>
      <c r="AS405" s="560"/>
      <c r="AT405" s="560"/>
      <c r="AU405" s="560"/>
      <c r="AV405" s="560"/>
      <c r="AW405" s="560"/>
      <c r="AX405" s="560"/>
      <c r="AY405" s="560"/>
    </row>
    <row r="406" spans="3:51" ht="23.25" thickBot="1">
      <c r="C406" s="568" t="s">
        <v>54</v>
      </c>
      <c r="D406" s="570">
        <v>42005</v>
      </c>
      <c r="E406" s="571"/>
      <c r="F406" s="571"/>
      <c r="G406" s="572"/>
      <c r="H406" s="570">
        <v>42036</v>
      </c>
      <c r="I406" s="571"/>
      <c r="J406" s="571"/>
      <c r="K406" s="572"/>
      <c r="L406" s="570">
        <v>42064</v>
      </c>
      <c r="M406" s="571"/>
      <c r="N406" s="571"/>
      <c r="O406" s="572"/>
      <c r="P406" s="570">
        <v>42095</v>
      </c>
      <c r="Q406" s="571"/>
      <c r="R406" s="571"/>
      <c r="S406" s="572"/>
      <c r="T406" s="570">
        <v>42125</v>
      </c>
      <c r="U406" s="571"/>
      <c r="V406" s="571"/>
      <c r="W406" s="572"/>
      <c r="X406" s="570">
        <v>42156</v>
      </c>
      <c r="Y406" s="571"/>
      <c r="Z406" s="571"/>
      <c r="AA406" s="572"/>
      <c r="AB406" s="570">
        <v>42186</v>
      </c>
      <c r="AC406" s="571"/>
      <c r="AD406" s="571"/>
      <c r="AE406" s="572"/>
      <c r="AF406" s="570">
        <v>42217</v>
      </c>
      <c r="AG406" s="571"/>
      <c r="AH406" s="571"/>
      <c r="AI406" s="572"/>
      <c r="AJ406" s="570">
        <v>42248</v>
      </c>
      <c r="AK406" s="571"/>
      <c r="AL406" s="571"/>
      <c r="AM406" s="572"/>
      <c r="AN406" s="570">
        <v>42278</v>
      </c>
      <c r="AO406" s="571"/>
      <c r="AP406" s="571"/>
      <c r="AQ406" s="572"/>
      <c r="AR406" s="570">
        <v>42309</v>
      </c>
      <c r="AS406" s="571"/>
      <c r="AT406" s="571"/>
      <c r="AU406" s="572"/>
      <c r="AV406" s="570">
        <v>42339</v>
      </c>
      <c r="AW406" s="571"/>
      <c r="AX406" s="571"/>
      <c r="AY406" s="572"/>
    </row>
    <row r="407" spans="3:51" ht="13.5" thickBot="1">
      <c r="C407" s="569"/>
      <c r="D407" s="176" t="s">
        <v>4</v>
      </c>
      <c r="E407" s="175" t="s">
        <v>33</v>
      </c>
      <c r="F407" s="175" t="s">
        <v>62</v>
      </c>
      <c r="G407" s="174" t="s">
        <v>63</v>
      </c>
      <c r="H407" s="176" t="s">
        <v>4</v>
      </c>
      <c r="I407" s="175" t="s">
        <v>33</v>
      </c>
      <c r="J407" s="175" t="s">
        <v>62</v>
      </c>
      <c r="K407" s="174" t="s">
        <v>63</v>
      </c>
      <c r="L407" s="176" t="s">
        <v>4</v>
      </c>
      <c r="M407" s="175" t="s">
        <v>33</v>
      </c>
      <c r="N407" s="175" t="s">
        <v>62</v>
      </c>
      <c r="O407" s="174" t="s">
        <v>63</v>
      </c>
      <c r="P407" s="176" t="s">
        <v>4</v>
      </c>
      <c r="Q407" s="175" t="s">
        <v>33</v>
      </c>
      <c r="R407" s="175" t="s">
        <v>62</v>
      </c>
      <c r="S407" s="174" t="s">
        <v>63</v>
      </c>
      <c r="T407" s="176" t="s">
        <v>4</v>
      </c>
      <c r="U407" s="175" t="s">
        <v>33</v>
      </c>
      <c r="V407" s="175" t="s">
        <v>62</v>
      </c>
      <c r="W407" s="174" t="s">
        <v>63</v>
      </c>
      <c r="X407" s="176" t="s">
        <v>4</v>
      </c>
      <c r="Y407" s="175" t="s">
        <v>33</v>
      </c>
      <c r="Z407" s="175" t="s">
        <v>62</v>
      </c>
      <c r="AA407" s="174" t="s">
        <v>63</v>
      </c>
      <c r="AB407" s="176" t="s">
        <v>4</v>
      </c>
      <c r="AC407" s="175" t="s">
        <v>33</v>
      </c>
      <c r="AD407" s="175" t="s">
        <v>62</v>
      </c>
      <c r="AE407" s="174" t="s">
        <v>63</v>
      </c>
      <c r="AF407" s="176" t="s">
        <v>4</v>
      </c>
      <c r="AG407" s="175" t="s">
        <v>33</v>
      </c>
      <c r="AH407" s="175" t="s">
        <v>62</v>
      </c>
      <c r="AI407" s="174" t="s">
        <v>63</v>
      </c>
      <c r="AJ407" s="176" t="s">
        <v>4</v>
      </c>
      <c r="AK407" s="175" t="s">
        <v>33</v>
      </c>
      <c r="AL407" s="175" t="s">
        <v>62</v>
      </c>
      <c r="AM407" s="174" t="s">
        <v>63</v>
      </c>
      <c r="AN407" s="176" t="s">
        <v>4</v>
      </c>
      <c r="AO407" s="175" t="s">
        <v>33</v>
      </c>
      <c r="AP407" s="175" t="s">
        <v>62</v>
      </c>
      <c r="AQ407" s="174" t="s">
        <v>63</v>
      </c>
      <c r="AR407" s="176" t="s">
        <v>4</v>
      </c>
      <c r="AS407" s="175" t="s">
        <v>33</v>
      </c>
      <c r="AT407" s="175" t="s">
        <v>62</v>
      </c>
      <c r="AU407" s="174" t="s">
        <v>63</v>
      </c>
      <c r="AV407" s="176" t="s">
        <v>4</v>
      </c>
      <c r="AW407" s="175" t="s">
        <v>33</v>
      </c>
      <c r="AX407" s="175" t="s">
        <v>62</v>
      </c>
      <c r="AY407" s="174" t="s">
        <v>63</v>
      </c>
    </row>
    <row r="408" spans="3:51">
      <c r="C408" s="88" t="s">
        <v>8</v>
      </c>
      <c r="D408" s="30">
        <v>0</v>
      </c>
      <c r="E408" s="87">
        <v>39</v>
      </c>
      <c r="F408" s="87">
        <v>0</v>
      </c>
      <c r="G408" s="31">
        <v>0</v>
      </c>
      <c r="H408" s="30">
        <v>0</v>
      </c>
      <c r="I408" s="87">
        <v>40</v>
      </c>
      <c r="J408" s="87">
        <v>0</v>
      </c>
      <c r="K408" s="31">
        <v>0</v>
      </c>
      <c r="L408" s="30">
        <v>0</v>
      </c>
      <c r="M408" s="87">
        <v>40</v>
      </c>
      <c r="N408" s="87">
        <v>0</v>
      </c>
      <c r="O408" s="31">
        <v>0</v>
      </c>
      <c r="P408" s="30">
        <v>0</v>
      </c>
      <c r="Q408" s="87">
        <v>41</v>
      </c>
      <c r="R408" s="87">
        <v>0</v>
      </c>
      <c r="S408" s="31">
        <v>0</v>
      </c>
      <c r="T408" s="30">
        <v>0</v>
      </c>
      <c r="U408" s="87">
        <v>43</v>
      </c>
      <c r="V408" s="87">
        <v>0</v>
      </c>
      <c r="W408" s="31">
        <v>0</v>
      </c>
      <c r="X408" s="30">
        <v>0</v>
      </c>
      <c r="Y408" s="85">
        <v>43</v>
      </c>
      <c r="Z408" s="85">
        <v>6</v>
      </c>
      <c r="AA408" s="85">
        <v>0</v>
      </c>
      <c r="AB408" s="30">
        <v>0</v>
      </c>
      <c r="AC408" s="87">
        <v>43</v>
      </c>
      <c r="AD408" s="87">
        <v>6</v>
      </c>
      <c r="AE408" s="31">
        <v>0</v>
      </c>
      <c r="AF408" s="30">
        <v>0</v>
      </c>
      <c r="AG408" s="87">
        <v>45</v>
      </c>
      <c r="AH408" s="87">
        <v>6</v>
      </c>
      <c r="AI408" s="31">
        <v>0</v>
      </c>
      <c r="AJ408" s="30">
        <v>0</v>
      </c>
      <c r="AK408" s="87">
        <v>45</v>
      </c>
      <c r="AL408" s="87">
        <v>6</v>
      </c>
      <c r="AM408" s="31">
        <v>0</v>
      </c>
      <c r="AN408" s="30"/>
      <c r="AO408" s="87">
        <v>48</v>
      </c>
      <c r="AP408" s="87">
        <v>6</v>
      </c>
      <c r="AQ408" s="31">
        <v>0</v>
      </c>
      <c r="AR408" s="30"/>
      <c r="AS408" s="87">
        <v>48</v>
      </c>
      <c r="AT408" s="87">
        <v>6</v>
      </c>
      <c r="AU408" s="31">
        <v>0</v>
      </c>
      <c r="AV408" s="30"/>
      <c r="AW408" s="87">
        <v>49</v>
      </c>
      <c r="AX408" s="87">
        <v>6</v>
      </c>
      <c r="AY408" s="31">
        <v>0</v>
      </c>
    </row>
    <row r="409" spans="3:51">
      <c r="C409" s="89" t="s">
        <v>9</v>
      </c>
      <c r="D409" s="32">
        <v>0</v>
      </c>
      <c r="E409" s="85">
        <v>8</v>
      </c>
      <c r="F409" s="85">
        <v>0</v>
      </c>
      <c r="G409" s="33">
        <v>0</v>
      </c>
      <c r="H409" s="32">
        <v>0</v>
      </c>
      <c r="I409" s="85">
        <v>9</v>
      </c>
      <c r="J409" s="85">
        <v>0</v>
      </c>
      <c r="K409" s="33">
        <v>0</v>
      </c>
      <c r="L409" s="32">
        <v>0</v>
      </c>
      <c r="M409" s="85">
        <v>9</v>
      </c>
      <c r="N409" s="85">
        <v>0</v>
      </c>
      <c r="O409" s="33">
        <v>0</v>
      </c>
      <c r="P409" s="32">
        <v>0</v>
      </c>
      <c r="Q409" s="85">
        <v>9</v>
      </c>
      <c r="R409" s="85">
        <v>0</v>
      </c>
      <c r="S409" s="33">
        <v>0</v>
      </c>
      <c r="T409" s="32">
        <v>0</v>
      </c>
      <c r="U409" s="85">
        <v>9</v>
      </c>
      <c r="V409" s="85">
        <v>0</v>
      </c>
      <c r="W409" s="33">
        <v>0</v>
      </c>
      <c r="X409" s="32">
        <v>0</v>
      </c>
      <c r="Y409" s="85">
        <v>9</v>
      </c>
      <c r="Z409" s="85">
        <v>0</v>
      </c>
      <c r="AA409" s="85">
        <v>0</v>
      </c>
      <c r="AB409" s="32">
        <v>0</v>
      </c>
      <c r="AC409" s="85">
        <v>9</v>
      </c>
      <c r="AD409" s="85">
        <v>0</v>
      </c>
      <c r="AE409" s="33">
        <v>0</v>
      </c>
      <c r="AF409" s="32">
        <v>0</v>
      </c>
      <c r="AG409" s="85">
        <v>9</v>
      </c>
      <c r="AH409" s="85">
        <v>0</v>
      </c>
      <c r="AI409" s="33">
        <v>0</v>
      </c>
      <c r="AJ409" s="32">
        <v>0</v>
      </c>
      <c r="AK409" s="85">
        <v>9</v>
      </c>
      <c r="AL409" s="85">
        <v>0</v>
      </c>
      <c r="AM409" s="33">
        <v>0</v>
      </c>
      <c r="AN409" s="32"/>
      <c r="AO409" s="85">
        <v>9</v>
      </c>
      <c r="AP409" s="85">
        <v>0</v>
      </c>
      <c r="AQ409" s="33">
        <v>0</v>
      </c>
      <c r="AR409" s="32"/>
      <c r="AS409" s="85">
        <v>9</v>
      </c>
      <c r="AT409" s="85">
        <v>0</v>
      </c>
      <c r="AU409" s="33">
        <v>0</v>
      </c>
      <c r="AV409" s="32"/>
      <c r="AW409" s="85">
        <v>9</v>
      </c>
      <c r="AX409" s="85">
        <v>0</v>
      </c>
      <c r="AY409" s="33">
        <v>0</v>
      </c>
    </row>
    <row r="410" spans="3:51">
      <c r="C410" s="89" t="s">
        <v>10</v>
      </c>
      <c r="D410" s="32">
        <v>0</v>
      </c>
      <c r="E410" s="85">
        <v>7</v>
      </c>
      <c r="F410" s="85">
        <v>0</v>
      </c>
      <c r="G410" s="33">
        <v>0</v>
      </c>
      <c r="H410" s="32">
        <v>0</v>
      </c>
      <c r="I410" s="85">
        <v>8</v>
      </c>
      <c r="J410" s="85">
        <v>0</v>
      </c>
      <c r="K410" s="33">
        <v>0</v>
      </c>
      <c r="L410" s="32">
        <v>0</v>
      </c>
      <c r="M410" s="85">
        <v>8</v>
      </c>
      <c r="N410" s="85">
        <v>0</v>
      </c>
      <c r="O410" s="33">
        <v>0</v>
      </c>
      <c r="P410" s="32">
        <v>0</v>
      </c>
      <c r="Q410" s="85">
        <v>8</v>
      </c>
      <c r="R410" s="85">
        <v>0</v>
      </c>
      <c r="S410" s="33">
        <v>0</v>
      </c>
      <c r="T410" s="32">
        <v>0</v>
      </c>
      <c r="U410" s="85">
        <v>8</v>
      </c>
      <c r="V410" s="85">
        <v>0</v>
      </c>
      <c r="W410" s="33">
        <v>0</v>
      </c>
      <c r="X410" s="32">
        <v>0</v>
      </c>
      <c r="Y410" s="85">
        <v>8</v>
      </c>
      <c r="Z410" s="85">
        <v>0</v>
      </c>
      <c r="AA410" s="85">
        <v>0</v>
      </c>
      <c r="AB410" s="32">
        <v>0</v>
      </c>
      <c r="AC410" s="85">
        <v>8</v>
      </c>
      <c r="AD410" s="85">
        <v>0</v>
      </c>
      <c r="AE410" s="33">
        <v>0</v>
      </c>
      <c r="AF410" s="32">
        <v>0</v>
      </c>
      <c r="AG410" s="85">
        <v>8</v>
      </c>
      <c r="AH410" s="85">
        <v>0</v>
      </c>
      <c r="AI410" s="33">
        <v>0</v>
      </c>
      <c r="AJ410" s="32">
        <v>0</v>
      </c>
      <c r="AK410" s="85">
        <v>8</v>
      </c>
      <c r="AL410" s="85">
        <v>0</v>
      </c>
      <c r="AM410" s="33">
        <v>0</v>
      </c>
      <c r="AN410" s="32"/>
      <c r="AO410" s="85">
        <v>10</v>
      </c>
      <c r="AP410" s="85">
        <v>0</v>
      </c>
      <c r="AQ410" s="33">
        <v>0</v>
      </c>
      <c r="AR410" s="32"/>
      <c r="AS410" s="85">
        <v>10</v>
      </c>
      <c r="AT410" s="85">
        <v>0</v>
      </c>
      <c r="AU410" s="33">
        <v>0</v>
      </c>
      <c r="AV410" s="32"/>
      <c r="AW410" s="85">
        <v>10</v>
      </c>
      <c r="AX410" s="85">
        <v>0</v>
      </c>
      <c r="AY410" s="33">
        <v>0</v>
      </c>
    </row>
    <row r="411" spans="3:51">
      <c r="C411" s="89" t="s">
        <v>11</v>
      </c>
      <c r="D411" s="32">
        <v>0</v>
      </c>
      <c r="E411" s="85">
        <v>13</v>
      </c>
      <c r="F411" s="85">
        <v>0</v>
      </c>
      <c r="G411" s="33">
        <v>0</v>
      </c>
      <c r="H411" s="32">
        <v>0</v>
      </c>
      <c r="I411" s="85">
        <v>13</v>
      </c>
      <c r="J411" s="85">
        <v>0</v>
      </c>
      <c r="K411" s="33">
        <v>0</v>
      </c>
      <c r="L411" s="32">
        <v>0</v>
      </c>
      <c r="M411" s="85">
        <v>13</v>
      </c>
      <c r="N411" s="85">
        <v>0</v>
      </c>
      <c r="O411" s="33">
        <v>0</v>
      </c>
      <c r="P411" s="32">
        <v>0</v>
      </c>
      <c r="Q411" s="85">
        <v>13</v>
      </c>
      <c r="R411" s="85">
        <v>0</v>
      </c>
      <c r="S411" s="33">
        <v>0</v>
      </c>
      <c r="T411" s="32">
        <v>0</v>
      </c>
      <c r="U411" s="85">
        <v>13</v>
      </c>
      <c r="V411" s="85">
        <v>0</v>
      </c>
      <c r="W411" s="33">
        <v>0</v>
      </c>
      <c r="X411" s="32">
        <v>0</v>
      </c>
      <c r="Y411" s="85">
        <v>13</v>
      </c>
      <c r="Z411" s="85">
        <v>0</v>
      </c>
      <c r="AA411" s="85">
        <v>0</v>
      </c>
      <c r="AB411" s="32">
        <v>0</v>
      </c>
      <c r="AC411" s="85">
        <v>13</v>
      </c>
      <c r="AD411" s="85">
        <v>0</v>
      </c>
      <c r="AE411" s="33">
        <v>0</v>
      </c>
      <c r="AF411" s="32">
        <v>0</v>
      </c>
      <c r="AG411" s="85">
        <v>13</v>
      </c>
      <c r="AH411" s="85">
        <v>0</v>
      </c>
      <c r="AI411" s="33">
        <v>0</v>
      </c>
      <c r="AJ411" s="32">
        <v>0</v>
      </c>
      <c r="AK411" s="85">
        <v>13</v>
      </c>
      <c r="AL411" s="85">
        <v>0</v>
      </c>
      <c r="AM411" s="33">
        <v>0</v>
      </c>
      <c r="AN411" s="32"/>
      <c r="AO411" s="85">
        <v>13</v>
      </c>
      <c r="AP411" s="85">
        <v>1</v>
      </c>
      <c r="AQ411" s="33">
        <v>0</v>
      </c>
      <c r="AR411" s="32"/>
      <c r="AS411" s="85">
        <v>13</v>
      </c>
      <c r="AT411" s="85">
        <v>1</v>
      </c>
      <c r="AU411" s="33">
        <v>0</v>
      </c>
      <c r="AV411" s="32"/>
      <c r="AW411" s="85">
        <v>13</v>
      </c>
      <c r="AX411" s="85">
        <v>1</v>
      </c>
      <c r="AY411" s="33">
        <v>0</v>
      </c>
    </row>
    <row r="412" spans="3:51">
      <c r="C412" s="89" t="s">
        <v>12</v>
      </c>
      <c r="D412" s="32">
        <v>0</v>
      </c>
      <c r="E412" s="85">
        <v>41</v>
      </c>
      <c r="F412" s="85">
        <v>0</v>
      </c>
      <c r="G412" s="33">
        <v>0</v>
      </c>
      <c r="H412" s="32">
        <v>0</v>
      </c>
      <c r="I412" s="85">
        <v>41</v>
      </c>
      <c r="J412" s="85">
        <v>0</v>
      </c>
      <c r="K412" s="33">
        <v>0</v>
      </c>
      <c r="L412" s="32">
        <v>0</v>
      </c>
      <c r="M412" s="85">
        <v>41</v>
      </c>
      <c r="N412" s="85">
        <v>0</v>
      </c>
      <c r="O412" s="33">
        <v>0</v>
      </c>
      <c r="P412" s="32">
        <v>0</v>
      </c>
      <c r="Q412" s="85">
        <v>41</v>
      </c>
      <c r="R412" s="85">
        <v>0</v>
      </c>
      <c r="S412" s="33">
        <v>0</v>
      </c>
      <c r="T412" s="32">
        <v>0</v>
      </c>
      <c r="U412" s="85">
        <v>41</v>
      </c>
      <c r="V412" s="85">
        <v>0</v>
      </c>
      <c r="W412" s="33">
        <v>0</v>
      </c>
      <c r="X412" s="32">
        <v>0</v>
      </c>
      <c r="Y412" s="85">
        <v>41</v>
      </c>
      <c r="Z412" s="85">
        <v>0</v>
      </c>
      <c r="AA412" s="85">
        <v>0</v>
      </c>
      <c r="AB412" s="32">
        <v>0</v>
      </c>
      <c r="AC412" s="85">
        <v>41</v>
      </c>
      <c r="AD412" s="85">
        <v>0</v>
      </c>
      <c r="AE412" s="33">
        <v>0</v>
      </c>
      <c r="AF412" s="32">
        <v>0</v>
      </c>
      <c r="AG412" s="85">
        <v>41</v>
      </c>
      <c r="AH412" s="85">
        <v>0</v>
      </c>
      <c r="AI412" s="33">
        <v>0</v>
      </c>
      <c r="AJ412" s="32">
        <v>0</v>
      </c>
      <c r="AK412" s="85">
        <v>42</v>
      </c>
      <c r="AL412" s="85">
        <v>16</v>
      </c>
      <c r="AM412" s="33">
        <v>0</v>
      </c>
      <c r="AN412" s="32"/>
      <c r="AO412" s="85">
        <v>43</v>
      </c>
      <c r="AP412" s="85">
        <v>16</v>
      </c>
      <c r="AQ412" s="33">
        <v>0</v>
      </c>
      <c r="AR412" s="32"/>
      <c r="AS412" s="85">
        <v>43</v>
      </c>
      <c r="AT412" s="85">
        <v>16</v>
      </c>
      <c r="AU412" s="33">
        <v>0</v>
      </c>
      <c r="AV412" s="32"/>
      <c r="AW412" s="85">
        <v>29</v>
      </c>
      <c r="AX412" s="85">
        <v>0</v>
      </c>
      <c r="AY412" s="33">
        <v>0</v>
      </c>
    </row>
    <row r="413" spans="3:51">
      <c r="C413" s="89" t="s">
        <v>13</v>
      </c>
      <c r="D413" s="32">
        <v>0</v>
      </c>
      <c r="E413" s="85">
        <v>35</v>
      </c>
      <c r="F413" s="85">
        <v>0</v>
      </c>
      <c r="G413" s="33">
        <v>3</v>
      </c>
      <c r="H413" s="32">
        <v>0</v>
      </c>
      <c r="I413" s="85">
        <v>35</v>
      </c>
      <c r="J413" s="85">
        <v>0</v>
      </c>
      <c r="K413" s="33">
        <v>3</v>
      </c>
      <c r="L413" s="32">
        <v>0</v>
      </c>
      <c r="M413" s="85">
        <v>35</v>
      </c>
      <c r="N413" s="85">
        <v>0</v>
      </c>
      <c r="O413" s="33">
        <v>3</v>
      </c>
      <c r="P413" s="32">
        <v>0</v>
      </c>
      <c r="Q413" s="85">
        <v>36</v>
      </c>
      <c r="R413" s="85">
        <v>0</v>
      </c>
      <c r="S413" s="33">
        <v>3</v>
      </c>
      <c r="T413" s="32">
        <v>0</v>
      </c>
      <c r="U413" s="85">
        <v>36</v>
      </c>
      <c r="V413" s="85">
        <v>0</v>
      </c>
      <c r="W413" s="33">
        <v>3</v>
      </c>
      <c r="X413" s="32">
        <v>0</v>
      </c>
      <c r="Y413" s="85">
        <v>36</v>
      </c>
      <c r="Z413" s="85">
        <v>0</v>
      </c>
      <c r="AA413" s="85">
        <v>3</v>
      </c>
      <c r="AB413" s="32">
        <v>0</v>
      </c>
      <c r="AC413" s="85">
        <v>36</v>
      </c>
      <c r="AD413" s="85">
        <v>0</v>
      </c>
      <c r="AE413" s="33">
        <v>3</v>
      </c>
      <c r="AF413" s="32">
        <v>0</v>
      </c>
      <c r="AG413" s="85">
        <v>36</v>
      </c>
      <c r="AH413" s="85">
        <v>0</v>
      </c>
      <c r="AI413" s="33">
        <v>3</v>
      </c>
      <c r="AJ413" s="32">
        <v>0</v>
      </c>
      <c r="AK413" s="85">
        <v>36</v>
      </c>
      <c r="AL413" s="85">
        <v>0</v>
      </c>
      <c r="AM413" s="33">
        <v>7</v>
      </c>
      <c r="AN413" s="32"/>
      <c r="AO413" s="85">
        <v>36</v>
      </c>
      <c r="AP413" s="85">
        <v>0</v>
      </c>
      <c r="AQ413" s="33">
        <v>7</v>
      </c>
      <c r="AR413" s="32"/>
      <c r="AS413" s="85">
        <v>36</v>
      </c>
      <c r="AT413" s="85">
        <v>0</v>
      </c>
      <c r="AU413" s="33">
        <v>1</v>
      </c>
      <c r="AV413" s="32"/>
      <c r="AW413" s="85">
        <v>95</v>
      </c>
      <c r="AX413" s="85">
        <v>26</v>
      </c>
      <c r="AY413" s="33">
        <v>1</v>
      </c>
    </row>
    <row r="414" spans="3:51">
      <c r="C414" s="89" t="s">
        <v>14</v>
      </c>
      <c r="D414" s="32">
        <v>0</v>
      </c>
      <c r="E414" s="85">
        <v>29</v>
      </c>
      <c r="F414" s="85">
        <v>0</v>
      </c>
      <c r="G414" s="33">
        <v>0</v>
      </c>
      <c r="H414" s="32">
        <v>0</v>
      </c>
      <c r="I414" s="85">
        <v>31</v>
      </c>
      <c r="J414" s="85">
        <v>0</v>
      </c>
      <c r="K414" s="33">
        <v>0</v>
      </c>
      <c r="L414" s="32">
        <v>0</v>
      </c>
      <c r="M414" s="85">
        <v>31</v>
      </c>
      <c r="N414" s="85">
        <v>0</v>
      </c>
      <c r="O414" s="33">
        <v>0</v>
      </c>
      <c r="P414" s="32">
        <v>0</v>
      </c>
      <c r="Q414" s="85">
        <v>31</v>
      </c>
      <c r="R414" s="85">
        <v>0</v>
      </c>
      <c r="S414" s="33">
        <v>0</v>
      </c>
      <c r="T414" s="32">
        <v>0</v>
      </c>
      <c r="U414" s="85">
        <v>32</v>
      </c>
      <c r="V414" s="85">
        <v>0</v>
      </c>
      <c r="W414" s="33">
        <v>0</v>
      </c>
      <c r="X414" s="32">
        <v>0</v>
      </c>
      <c r="Y414" s="85">
        <v>32</v>
      </c>
      <c r="Z414" s="85">
        <v>0</v>
      </c>
      <c r="AA414" s="85">
        <v>2</v>
      </c>
      <c r="AB414" s="32">
        <v>0</v>
      </c>
      <c r="AC414" s="85">
        <v>32</v>
      </c>
      <c r="AD414" s="85">
        <v>0</v>
      </c>
      <c r="AE414" s="33">
        <v>2</v>
      </c>
      <c r="AF414" s="32">
        <v>0</v>
      </c>
      <c r="AG414" s="85">
        <v>33</v>
      </c>
      <c r="AH414" s="85">
        <v>0</v>
      </c>
      <c r="AI414" s="33">
        <v>2</v>
      </c>
      <c r="AJ414" s="32">
        <v>0</v>
      </c>
      <c r="AK414" s="85">
        <v>33</v>
      </c>
      <c r="AL414" s="85">
        <v>0</v>
      </c>
      <c r="AM414" s="33">
        <v>2</v>
      </c>
      <c r="AN414" s="32"/>
      <c r="AO414" s="85">
        <v>35</v>
      </c>
      <c r="AP414" s="85">
        <v>1</v>
      </c>
      <c r="AQ414" s="33">
        <v>2</v>
      </c>
      <c r="AR414" s="32"/>
      <c r="AS414" s="85">
        <v>35</v>
      </c>
      <c r="AT414" s="85">
        <v>1</v>
      </c>
      <c r="AU414" s="33">
        <v>2</v>
      </c>
      <c r="AV414" s="32"/>
      <c r="AW414" s="85">
        <v>11</v>
      </c>
      <c r="AX414" s="85">
        <v>0</v>
      </c>
      <c r="AY414" s="33">
        <v>0</v>
      </c>
    </row>
    <row r="415" spans="3:51">
      <c r="C415" s="89" t="s">
        <v>15</v>
      </c>
      <c r="D415" s="32">
        <v>0</v>
      </c>
      <c r="E415" s="85">
        <v>35</v>
      </c>
      <c r="F415" s="85">
        <v>0</v>
      </c>
      <c r="G415" s="33">
        <v>0</v>
      </c>
      <c r="H415" s="32">
        <v>0</v>
      </c>
      <c r="I415" s="85">
        <v>35</v>
      </c>
      <c r="J415" s="85">
        <v>0</v>
      </c>
      <c r="K415" s="33">
        <v>0</v>
      </c>
      <c r="L415" s="32">
        <v>0</v>
      </c>
      <c r="M415" s="85">
        <v>35</v>
      </c>
      <c r="N415" s="85">
        <v>0</v>
      </c>
      <c r="O415" s="33">
        <v>0</v>
      </c>
      <c r="P415" s="32">
        <v>0</v>
      </c>
      <c r="Q415" s="85">
        <v>35</v>
      </c>
      <c r="R415" s="85">
        <v>0</v>
      </c>
      <c r="S415" s="33">
        <v>0</v>
      </c>
      <c r="T415" s="32">
        <v>0</v>
      </c>
      <c r="U415" s="85">
        <v>6</v>
      </c>
      <c r="V415" s="85">
        <v>0</v>
      </c>
      <c r="W415" s="33">
        <v>0</v>
      </c>
      <c r="X415" s="32">
        <v>0</v>
      </c>
      <c r="Y415" s="85">
        <v>36</v>
      </c>
      <c r="Z415" s="85">
        <v>0</v>
      </c>
      <c r="AA415" s="85">
        <v>0</v>
      </c>
      <c r="AB415" s="32">
        <v>0</v>
      </c>
      <c r="AC415" s="85">
        <v>36</v>
      </c>
      <c r="AD415" s="85">
        <v>0</v>
      </c>
      <c r="AE415" s="33">
        <v>0</v>
      </c>
      <c r="AF415" s="32">
        <v>0</v>
      </c>
      <c r="AG415" s="85">
        <v>36</v>
      </c>
      <c r="AH415" s="85">
        <v>0</v>
      </c>
      <c r="AI415" s="33">
        <v>0</v>
      </c>
      <c r="AJ415" s="32">
        <v>0</v>
      </c>
      <c r="AK415" s="85">
        <v>36</v>
      </c>
      <c r="AL415" s="85">
        <v>0</v>
      </c>
      <c r="AM415" s="33">
        <v>0</v>
      </c>
      <c r="AN415" s="32"/>
      <c r="AO415" s="85">
        <v>36</v>
      </c>
      <c r="AP415" s="85">
        <v>0</v>
      </c>
      <c r="AQ415" s="33">
        <v>0</v>
      </c>
      <c r="AR415" s="32"/>
      <c r="AS415" s="85">
        <v>36</v>
      </c>
      <c r="AT415" s="85">
        <v>0</v>
      </c>
      <c r="AU415" s="33">
        <v>0</v>
      </c>
      <c r="AV415" s="32"/>
      <c r="AW415" s="85">
        <v>14</v>
      </c>
      <c r="AX415" s="85">
        <v>0</v>
      </c>
      <c r="AY415" s="33">
        <v>0</v>
      </c>
    </row>
    <row r="416" spans="3:51">
      <c r="C416" s="89" t="s">
        <v>16</v>
      </c>
      <c r="D416" s="32">
        <v>0</v>
      </c>
      <c r="E416" s="85">
        <v>6</v>
      </c>
      <c r="F416" s="85">
        <v>0</v>
      </c>
      <c r="G416" s="33">
        <v>0</v>
      </c>
      <c r="H416" s="32">
        <v>0</v>
      </c>
      <c r="I416" s="85">
        <v>6</v>
      </c>
      <c r="J416" s="85">
        <v>0</v>
      </c>
      <c r="K416" s="33">
        <v>0</v>
      </c>
      <c r="L416" s="32">
        <v>0</v>
      </c>
      <c r="M416" s="85">
        <v>6</v>
      </c>
      <c r="N416" s="85">
        <v>0</v>
      </c>
      <c r="O416" s="33">
        <v>0</v>
      </c>
      <c r="P416" s="32">
        <v>0</v>
      </c>
      <c r="Q416" s="85">
        <v>6</v>
      </c>
      <c r="R416" s="85">
        <v>0</v>
      </c>
      <c r="S416" s="33">
        <v>0</v>
      </c>
      <c r="T416" s="32">
        <v>0</v>
      </c>
      <c r="U416" s="85">
        <v>6</v>
      </c>
      <c r="V416" s="85">
        <v>0</v>
      </c>
      <c r="W416" s="33">
        <v>0</v>
      </c>
      <c r="X416" s="32">
        <v>0</v>
      </c>
      <c r="Y416" s="85">
        <v>6</v>
      </c>
      <c r="Z416" s="85">
        <v>0</v>
      </c>
      <c r="AA416" s="85">
        <v>0</v>
      </c>
      <c r="AB416" s="32">
        <v>0</v>
      </c>
      <c r="AC416" s="85">
        <v>6</v>
      </c>
      <c r="AD416" s="85">
        <v>0</v>
      </c>
      <c r="AE416" s="33">
        <v>0</v>
      </c>
      <c r="AF416" s="32">
        <v>0</v>
      </c>
      <c r="AG416" s="85">
        <v>6</v>
      </c>
      <c r="AH416" s="85">
        <v>0</v>
      </c>
      <c r="AI416" s="33">
        <v>0</v>
      </c>
      <c r="AJ416" s="32">
        <v>0</v>
      </c>
      <c r="AK416" s="85">
        <v>6</v>
      </c>
      <c r="AL416" s="85">
        <v>0</v>
      </c>
      <c r="AM416" s="33">
        <v>0</v>
      </c>
      <c r="AN416" s="32"/>
      <c r="AO416" s="85">
        <v>6</v>
      </c>
      <c r="AP416" s="85">
        <v>0</v>
      </c>
      <c r="AQ416" s="33">
        <v>0</v>
      </c>
      <c r="AR416" s="32"/>
      <c r="AS416" s="85">
        <v>6</v>
      </c>
      <c r="AT416" s="85">
        <v>0</v>
      </c>
      <c r="AU416" s="33">
        <v>0</v>
      </c>
      <c r="AV416" s="32"/>
      <c r="AW416" s="85">
        <v>7</v>
      </c>
      <c r="AX416" s="85">
        <v>1</v>
      </c>
      <c r="AY416" s="33">
        <v>0</v>
      </c>
    </row>
    <row r="417" spans="3:51">
      <c r="C417" s="89" t="s">
        <v>17</v>
      </c>
      <c r="D417" s="32">
        <v>0</v>
      </c>
      <c r="E417" s="85">
        <v>189</v>
      </c>
      <c r="F417" s="85">
        <v>55</v>
      </c>
      <c r="G417" s="33">
        <v>0</v>
      </c>
      <c r="H417" s="32">
        <v>0</v>
      </c>
      <c r="I417" s="85">
        <v>233</v>
      </c>
      <c r="J417" s="85">
        <v>55</v>
      </c>
      <c r="K417" s="33">
        <v>0</v>
      </c>
      <c r="L417" s="32">
        <v>0</v>
      </c>
      <c r="M417" s="85">
        <v>233</v>
      </c>
      <c r="N417" s="85">
        <v>55</v>
      </c>
      <c r="O417" s="33">
        <v>0</v>
      </c>
      <c r="P417" s="32">
        <v>0</v>
      </c>
      <c r="Q417" s="85">
        <v>233</v>
      </c>
      <c r="R417" s="85">
        <v>55</v>
      </c>
      <c r="S417" s="33">
        <v>0</v>
      </c>
      <c r="T417" s="32">
        <v>0</v>
      </c>
      <c r="U417" s="85">
        <v>234</v>
      </c>
      <c r="V417" s="85">
        <v>55</v>
      </c>
      <c r="W417" s="33">
        <v>0</v>
      </c>
      <c r="X417" s="32">
        <v>0</v>
      </c>
      <c r="Y417" s="85">
        <v>234</v>
      </c>
      <c r="Z417" s="85">
        <v>55</v>
      </c>
      <c r="AA417" s="85">
        <v>0</v>
      </c>
      <c r="AB417" s="32">
        <v>0</v>
      </c>
      <c r="AC417" s="85">
        <v>241</v>
      </c>
      <c r="AD417" s="85">
        <v>55</v>
      </c>
      <c r="AE417" s="33">
        <v>0</v>
      </c>
      <c r="AF417" s="32">
        <v>0</v>
      </c>
      <c r="AG417" s="85">
        <v>243</v>
      </c>
      <c r="AH417" s="85">
        <v>55</v>
      </c>
      <c r="AI417" s="33">
        <v>0</v>
      </c>
      <c r="AJ417" s="32">
        <v>0</v>
      </c>
      <c r="AK417" s="85">
        <v>243</v>
      </c>
      <c r="AL417" s="85">
        <v>154</v>
      </c>
      <c r="AM417" s="33">
        <v>0</v>
      </c>
      <c r="AN417" s="32"/>
      <c r="AO417" s="85">
        <v>253</v>
      </c>
      <c r="AP417" s="85">
        <v>154</v>
      </c>
      <c r="AQ417" s="33">
        <v>0</v>
      </c>
      <c r="AR417" s="32"/>
      <c r="AS417" s="85">
        <v>253</v>
      </c>
      <c r="AT417" s="85">
        <v>154</v>
      </c>
      <c r="AU417" s="33">
        <v>0</v>
      </c>
      <c r="AV417" s="32"/>
      <c r="AW417" s="85">
        <v>417</v>
      </c>
      <c r="AX417" s="85">
        <v>203</v>
      </c>
      <c r="AY417" s="33">
        <v>4</v>
      </c>
    </row>
    <row r="418" spans="3:51">
      <c r="C418" s="89" t="s">
        <v>18</v>
      </c>
      <c r="D418" s="32">
        <v>0</v>
      </c>
      <c r="E418" s="85">
        <v>45</v>
      </c>
      <c r="F418" s="85">
        <v>0</v>
      </c>
      <c r="G418" s="33">
        <v>0</v>
      </c>
      <c r="H418" s="32">
        <v>0</v>
      </c>
      <c r="I418" s="85">
        <v>43</v>
      </c>
      <c r="J418" s="85">
        <v>0</v>
      </c>
      <c r="K418" s="33">
        <v>0</v>
      </c>
      <c r="L418" s="32">
        <v>0</v>
      </c>
      <c r="M418" s="85">
        <v>43</v>
      </c>
      <c r="N418" s="85">
        <v>0</v>
      </c>
      <c r="O418" s="33">
        <v>0</v>
      </c>
      <c r="P418" s="32">
        <v>0</v>
      </c>
      <c r="Q418" s="85">
        <v>45</v>
      </c>
      <c r="R418" s="85">
        <v>0</v>
      </c>
      <c r="S418" s="33">
        <v>0</v>
      </c>
      <c r="T418" s="32">
        <v>0</v>
      </c>
      <c r="U418" s="85">
        <v>46</v>
      </c>
      <c r="V418" s="85">
        <v>0</v>
      </c>
      <c r="W418" s="33">
        <v>0</v>
      </c>
      <c r="X418" s="32">
        <v>0</v>
      </c>
      <c r="Y418" s="85">
        <v>46</v>
      </c>
      <c r="Z418" s="85">
        <v>0</v>
      </c>
      <c r="AA418" s="85">
        <v>0</v>
      </c>
      <c r="AB418" s="32">
        <v>0</v>
      </c>
      <c r="AC418" s="85">
        <v>45</v>
      </c>
      <c r="AD418" s="85">
        <v>0</v>
      </c>
      <c r="AE418" s="33">
        <v>0</v>
      </c>
      <c r="AF418" s="32">
        <v>0</v>
      </c>
      <c r="AG418" s="85">
        <v>45</v>
      </c>
      <c r="AH418" s="85">
        <v>0</v>
      </c>
      <c r="AI418" s="33">
        <v>0</v>
      </c>
      <c r="AJ418" s="32">
        <v>0</v>
      </c>
      <c r="AK418" s="85">
        <v>45</v>
      </c>
      <c r="AL418" s="85">
        <v>0</v>
      </c>
      <c r="AM418" s="33">
        <v>0</v>
      </c>
      <c r="AN418" s="32"/>
      <c r="AO418" s="85">
        <v>46</v>
      </c>
      <c r="AP418" s="85">
        <v>1</v>
      </c>
      <c r="AQ418" s="33">
        <v>0</v>
      </c>
      <c r="AR418" s="32"/>
      <c r="AS418" s="85">
        <v>46</v>
      </c>
      <c r="AT418" s="85">
        <v>1</v>
      </c>
      <c r="AU418" s="33">
        <v>0</v>
      </c>
      <c r="AV418" s="32"/>
      <c r="AW418" s="85">
        <v>36</v>
      </c>
      <c r="AX418" s="85">
        <v>15</v>
      </c>
      <c r="AY418" s="33">
        <v>0</v>
      </c>
    </row>
    <row r="419" spans="3:51">
      <c r="C419" s="89" t="s">
        <v>19</v>
      </c>
      <c r="D419" s="32">
        <v>0</v>
      </c>
      <c r="E419" s="85">
        <v>19</v>
      </c>
      <c r="F419" s="85">
        <v>0</v>
      </c>
      <c r="G419" s="33">
        <v>0</v>
      </c>
      <c r="H419" s="32">
        <v>0</v>
      </c>
      <c r="I419" s="85">
        <v>22</v>
      </c>
      <c r="J419" s="85">
        <v>0</v>
      </c>
      <c r="K419" s="33">
        <v>0</v>
      </c>
      <c r="L419" s="32">
        <v>0</v>
      </c>
      <c r="M419" s="85">
        <v>22</v>
      </c>
      <c r="N419" s="85">
        <v>0</v>
      </c>
      <c r="O419" s="33">
        <v>0</v>
      </c>
      <c r="P419" s="32">
        <v>0</v>
      </c>
      <c r="Q419" s="85">
        <v>22</v>
      </c>
      <c r="R419" s="85">
        <v>0</v>
      </c>
      <c r="S419" s="33">
        <v>0</v>
      </c>
      <c r="T419" s="32">
        <v>0</v>
      </c>
      <c r="U419" s="85">
        <v>22</v>
      </c>
      <c r="V419" s="85">
        <v>0</v>
      </c>
      <c r="W419" s="33">
        <v>0</v>
      </c>
      <c r="X419" s="32">
        <v>0</v>
      </c>
      <c r="Y419" s="85">
        <v>22</v>
      </c>
      <c r="Z419" s="85">
        <v>0</v>
      </c>
      <c r="AA419" s="85">
        <v>0</v>
      </c>
      <c r="AB419" s="32">
        <v>0</v>
      </c>
      <c r="AC419" s="85">
        <v>25</v>
      </c>
      <c r="AD419" s="85">
        <v>0</v>
      </c>
      <c r="AE419" s="33">
        <v>0</v>
      </c>
      <c r="AF419" s="32">
        <v>0</v>
      </c>
      <c r="AG419" s="85">
        <v>25</v>
      </c>
      <c r="AH419" s="85">
        <v>0</v>
      </c>
      <c r="AI419" s="33">
        <v>0</v>
      </c>
      <c r="AJ419" s="32">
        <v>0</v>
      </c>
      <c r="AK419" s="85">
        <v>25</v>
      </c>
      <c r="AL419" s="85">
        <v>0</v>
      </c>
      <c r="AM419" s="33">
        <v>0</v>
      </c>
      <c r="AN419" s="32"/>
      <c r="AO419" s="85">
        <v>29</v>
      </c>
      <c r="AP419" s="85">
        <v>0</v>
      </c>
      <c r="AQ419" s="33">
        <v>0</v>
      </c>
      <c r="AR419" s="32"/>
      <c r="AS419" s="85">
        <v>29</v>
      </c>
      <c r="AT419" s="85">
        <v>0</v>
      </c>
      <c r="AU419" s="33">
        <v>0</v>
      </c>
      <c r="AV419" s="32"/>
      <c r="AW419" s="85">
        <v>62</v>
      </c>
      <c r="AX419" s="85">
        <v>27</v>
      </c>
      <c r="AY419" s="33">
        <v>0</v>
      </c>
    </row>
    <row r="420" spans="3:51">
      <c r="C420" s="89" t="s">
        <v>20</v>
      </c>
      <c r="D420" s="32">
        <v>0</v>
      </c>
      <c r="E420" s="85">
        <v>19</v>
      </c>
      <c r="F420" s="85">
        <v>0</v>
      </c>
      <c r="G420" s="33">
        <v>0</v>
      </c>
      <c r="H420" s="32">
        <v>0</v>
      </c>
      <c r="I420" s="85">
        <v>20</v>
      </c>
      <c r="J420" s="85">
        <v>0</v>
      </c>
      <c r="K420" s="33">
        <v>0</v>
      </c>
      <c r="L420" s="32">
        <v>0</v>
      </c>
      <c r="M420" s="85">
        <v>20</v>
      </c>
      <c r="N420" s="85">
        <v>0</v>
      </c>
      <c r="O420" s="33">
        <v>0</v>
      </c>
      <c r="P420" s="32">
        <v>0</v>
      </c>
      <c r="Q420" s="85">
        <v>21</v>
      </c>
      <c r="R420" s="85">
        <v>0</v>
      </c>
      <c r="S420" s="33">
        <v>0</v>
      </c>
      <c r="T420" s="32">
        <v>0</v>
      </c>
      <c r="U420" s="85">
        <v>23</v>
      </c>
      <c r="V420" s="85">
        <v>0</v>
      </c>
      <c r="W420" s="33">
        <v>0</v>
      </c>
      <c r="X420" s="32">
        <v>0</v>
      </c>
      <c r="Y420" s="85">
        <v>23</v>
      </c>
      <c r="Z420" s="85">
        <v>0</v>
      </c>
      <c r="AA420" s="85">
        <v>0</v>
      </c>
      <c r="AB420" s="32">
        <v>0</v>
      </c>
      <c r="AC420" s="85">
        <v>25</v>
      </c>
      <c r="AD420" s="85">
        <v>0</v>
      </c>
      <c r="AE420" s="33">
        <v>0</v>
      </c>
      <c r="AF420" s="32">
        <v>0</v>
      </c>
      <c r="AG420" s="85">
        <v>26</v>
      </c>
      <c r="AH420" s="85">
        <v>0</v>
      </c>
      <c r="AI420" s="33">
        <v>0</v>
      </c>
      <c r="AJ420" s="32">
        <v>0</v>
      </c>
      <c r="AK420" s="85">
        <v>26</v>
      </c>
      <c r="AL420" s="85">
        <v>0</v>
      </c>
      <c r="AM420" s="33">
        <v>0</v>
      </c>
      <c r="AN420" s="32"/>
      <c r="AO420" s="85">
        <v>29</v>
      </c>
      <c r="AP420" s="85">
        <v>0</v>
      </c>
      <c r="AQ420" s="33">
        <v>0</v>
      </c>
      <c r="AR420" s="32"/>
      <c r="AS420" s="85">
        <v>29</v>
      </c>
      <c r="AT420" s="85">
        <v>0</v>
      </c>
      <c r="AU420" s="33">
        <v>0</v>
      </c>
      <c r="AV420" s="32"/>
      <c r="AW420" s="85">
        <v>10</v>
      </c>
      <c r="AX420" s="85">
        <v>1</v>
      </c>
      <c r="AY420" s="33">
        <v>0</v>
      </c>
    </row>
    <row r="421" spans="3:51">
      <c r="C421" s="89" t="s">
        <v>21</v>
      </c>
      <c r="D421" s="32">
        <v>0</v>
      </c>
      <c r="E421" s="85">
        <v>65</v>
      </c>
      <c r="F421" s="85">
        <v>0</v>
      </c>
      <c r="G421" s="33">
        <v>0</v>
      </c>
      <c r="H421" s="32">
        <v>0</v>
      </c>
      <c r="I421" s="85">
        <v>70</v>
      </c>
      <c r="J421" s="85">
        <v>0</v>
      </c>
      <c r="K421" s="33">
        <v>0</v>
      </c>
      <c r="L421" s="32">
        <v>0</v>
      </c>
      <c r="M421" s="85">
        <v>70</v>
      </c>
      <c r="N421" s="85">
        <v>0</v>
      </c>
      <c r="O421" s="33">
        <v>0</v>
      </c>
      <c r="P421" s="32">
        <v>0</v>
      </c>
      <c r="Q421" s="85">
        <v>70</v>
      </c>
      <c r="R421" s="85">
        <v>0</v>
      </c>
      <c r="S421" s="33">
        <v>1</v>
      </c>
      <c r="T421" s="32">
        <v>0</v>
      </c>
      <c r="U421" s="85">
        <v>73</v>
      </c>
      <c r="V421" s="85">
        <v>0</v>
      </c>
      <c r="W421" s="33">
        <v>1</v>
      </c>
      <c r="X421" s="32">
        <v>0</v>
      </c>
      <c r="Y421" s="85">
        <v>73</v>
      </c>
      <c r="Z421" s="85">
        <v>0</v>
      </c>
      <c r="AA421" s="85">
        <v>1</v>
      </c>
      <c r="AB421" s="32">
        <v>0</v>
      </c>
      <c r="AC421" s="85">
        <v>81</v>
      </c>
      <c r="AD421" s="85">
        <v>0</v>
      </c>
      <c r="AE421" s="33">
        <v>1</v>
      </c>
      <c r="AF421" s="32">
        <v>0</v>
      </c>
      <c r="AG421" s="85">
        <v>81</v>
      </c>
      <c r="AH421" s="85">
        <v>0</v>
      </c>
      <c r="AI421" s="33">
        <v>1</v>
      </c>
      <c r="AJ421" s="32">
        <v>0</v>
      </c>
      <c r="AK421" s="85">
        <v>81</v>
      </c>
      <c r="AL421" s="85">
        <v>26</v>
      </c>
      <c r="AM421" s="33">
        <v>1</v>
      </c>
      <c r="AN421" s="32"/>
      <c r="AO421" s="85">
        <v>87</v>
      </c>
      <c r="AP421" s="85">
        <v>26</v>
      </c>
      <c r="AQ421" s="33">
        <v>1</v>
      </c>
      <c r="AR421" s="32"/>
      <c r="AS421" s="85">
        <v>87</v>
      </c>
      <c r="AT421" s="85">
        <v>26</v>
      </c>
      <c r="AU421" s="33">
        <v>1</v>
      </c>
      <c r="AV421" s="32"/>
      <c r="AW421" s="85">
        <v>6</v>
      </c>
      <c r="AX421" s="85">
        <v>0</v>
      </c>
      <c r="AY421" s="33">
        <v>0</v>
      </c>
    </row>
    <row r="422" spans="3:51" ht="22.5">
      <c r="C422" s="89" t="s">
        <v>22</v>
      </c>
      <c r="D422" s="32">
        <v>0</v>
      </c>
      <c r="E422" s="85">
        <v>4</v>
      </c>
      <c r="F422" s="85">
        <v>0</v>
      </c>
      <c r="G422" s="33">
        <v>0</v>
      </c>
      <c r="H422" s="32">
        <v>0</v>
      </c>
      <c r="I422" s="85">
        <v>4</v>
      </c>
      <c r="J422" s="85">
        <v>0</v>
      </c>
      <c r="K422" s="33">
        <v>0</v>
      </c>
      <c r="L422" s="32">
        <v>0</v>
      </c>
      <c r="M422" s="85">
        <v>4</v>
      </c>
      <c r="N422" s="85">
        <v>0</v>
      </c>
      <c r="O422" s="33">
        <v>0</v>
      </c>
      <c r="P422" s="32">
        <v>0</v>
      </c>
      <c r="Q422" s="85">
        <v>4</v>
      </c>
      <c r="R422" s="85">
        <v>0</v>
      </c>
      <c r="S422" s="33">
        <v>0</v>
      </c>
      <c r="T422" s="32">
        <v>0</v>
      </c>
      <c r="U422" s="85">
        <v>4</v>
      </c>
      <c r="V422" s="85">
        <v>0</v>
      </c>
      <c r="W422" s="33">
        <v>0</v>
      </c>
      <c r="X422" s="32">
        <v>0</v>
      </c>
      <c r="Y422" s="85">
        <v>4</v>
      </c>
      <c r="Z422" s="85">
        <v>0</v>
      </c>
      <c r="AA422" s="85">
        <v>0</v>
      </c>
      <c r="AB422" s="32">
        <v>0</v>
      </c>
      <c r="AC422" s="85">
        <v>5</v>
      </c>
      <c r="AD422" s="85">
        <v>0</v>
      </c>
      <c r="AE422" s="33">
        <v>0</v>
      </c>
      <c r="AF422" s="32">
        <v>0</v>
      </c>
      <c r="AG422" s="85">
        <v>5</v>
      </c>
      <c r="AH422" s="85">
        <v>0</v>
      </c>
      <c r="AI422" s="33">
        <v>0</v>
      </c>
      <c r="AJ422" s="32">
        <v>0</v>
      </c>
      <c r="AK422" s="85">
        <v>5</v>
      </c>
      <c r="AL422" s="85">
        <v>0</v>
      </c>
      <c r="AM422" s="33">
        <v>0</v>
      </c>
      <c r="AN422" s="32"/>
      <c r="AO422" s="85">
        <v>8</v>
      </c>
      <c r="AP422" s="85">
        <v>0</v>
      </c>
      <c r="AQ422" s="33">
        <v>0</v>
      </c>
      <c r="AR422" s="32"/>
      <c r="AS422" s="85">
        <v>8</v>
      </c>
      <c r="AT422" s="85">
        <v>0</v>
      </c>
      <c r="AU422" s="33">
        <v>0</v>
      </c>
      <c r="AV422" s="32"/>
      <c r="AW422" s="85">
        <v>24</v>
      </c>
      <c r="AX422" s="85">
        <v>0</v>
      </c>
      <c r="AY422" s="33">
        <v>0</v>
      </c>
    </row>
    <row r="423" spans="3:51">
      <c r="C423" s="89" t="s">
        <v>23</v>
      </c>
      <c r="D423" s="32">
        <v>0</v>
      </c>
      <c r="E423" s="85">
        <v>12</v>
      </c>
      <c r="F423" s="85">
        <v>0</v>
      </c>
      <c r="G423" s="33">
        <v>0</v>
      </c>
      <c r="H423" s="32">
        <v>0</v>
      </c>
      <c r="I423" s="85">
        <v>12</v>
      </c>
      <c r="J423" s="85">
        <v>0</v>
      </c>
      <c r="K423" s="33">
        <v>0</v>
      </c>
      <c r="L423" s="32">
        <v>0</v>
      </c>
      <c r="M423" s="85">
        <v>12</v>
      </c>
      <c r="N423" s="85">
        <v>0</v>
      </c>
      <c r="O423" s="33">
        <v>0</v>
      </c>
      <c r="P423" s="32">
        <v>0</v>
      </c>
      <c r="Q423" s="85">
        <v>12</v>
      </c>
      <c r="R423" s="85">
        <v>0</v>
      </c>
      <c r="S423" s="33">
        <v>0</v>
      </c>
      <c r="T423" s="32">
        <v>0</v>
      </c>
      <c r="U423" s="85">
        <v>12</v>
      </c>
      <c r="V423" s="85">
        <v>0</v>
      </c>
      <c r="W423" s="33">
        <v>0</v>
      </c>
      <c r="X423" s="32">
        <v>0</v>
      </c>
      <c r="Y423" s="85">
        <v>12</v>
      </c>
      <c r="Z423" s="85">
        <v>0</v>
      </c>
      <c r="AA423" s="85">
        <v>0</v>
      </c>
      <c r="AB423" s="32">
        <v>0</v>
      </c>
      <c r="AC423" s="85">
        <v>12</v>
      </c>
      <c r="AD423" s="85">
        <v>0</v>
      </c>
      <c r="AE423" s="33">
        <v>0</v>
      </c>
      <c r="AF423" s="32">
        <v>0</v>
      </c>
      <c r="AG423" s="85">
        <v>12</v>
      </c>
      <c r="AH423" s="85">
        <v>0</v>
      </c>
      <c r="AI423" s="33">
        <v>0</v>
      </c>
      <c r="AJ423" s="32">
        <v>0</v>
      </c>
      <c r="AK423" s="85">
        <v>13</v>
      </c>
      <c r="AL423" s="85">
        <v>0</v>
      </c>
      <c r="AM423" s="33">
        <v>0</v>
      </c>
      <c r="AN423" s="32"/>
      <c r="AO423" s="85">
        <v>13</v>
      </c>
      <c r="AP423" s="85">
        <v>0</v>
      </c>
      <c r="AQ423" s="33">
        <v>0</v>
      </c>
      <c r="AR423" s="32"/>
      <c r="AS423" s="85">
        <v>13</v>
      </c>
      <c r="AT423" s="85">
        <v>0</v>
      </c>
      <c r="AU423" s="33">
        <v>0</v>
      </c>
      <c r="AV423" s="32"/>
      <c r="AW423" s="85">
        <v>11</v>
      </c>
      <c r="AX423" s="85">
        <v>0</v>
      </c>
      <c r="AY423" s="33">
        <v>0</v>
      </c>
    </row>
    <row r="424" spans="3:51">
      <c r="C424" s="89" t="s">
        <v>24</v>
      </c>
      <c r="D424" s="32">
        <v>0</v>
      </c>
      <c r="E424" s="85">
        <v>11</v>
      </c>
      <c r="F424" s="85">
        <v>0</v>
      </c>
      <c r="G424" s="33">
        <v>0</v>
      </c>
      <c r="H424" s="32">
        <v>0</v>
      </c>
      <c r="I424" s="85">
        <v>11</v>
      </c>
      <c r="J424" s="85">
        <v>0</v>
      </c>
      <c r="K424" s="33">
        <v>0</v>
      </c>
      <c r="L424" s="32">
        <v>0</v>
      </c>
      <c r="M424" s="85">
        <v>11</v>
      </c>
      <c r="N424" s="85">
        <v>0</v>
      </c>
      <c r="O424" s="33">
        <v>0</v>
      </c>
      <c r="P424" s="32">
        <v>0</v>
      </c>
      <c r="Q424" s="85">
        <v>11</v>
      </c>
      <c r="R424" s="85">
        <v>0</v>
      </c>
      <c r="S424" s="33">
        <v>0</v>
      </c>
      <c r="T424" s="32">
        <v>0</v>
      </c>
      <c r="U424" s="85">
        <v>11</v>
      </c>
      <c r="V424" s="85">
        <v>0</v>
      </c>
      <c r="W424" s="33">
        <v>0</v>
      </c>
      <c r="X424" s="32">
        <v>0</v>
      </c>
      <c r="Y424" s="85">
        <v>11</v>
      </c>
      <c r="Z424" s="85">
        <v>0</v>
      </c>
      <c r="AA424" s="85">
        <v>0</v>
      </c>
      <c r="AB424" s="32">
        <v>0</v>
      </c>
      <c r="AC424" s="85">
        <v>11</v>
      </c>
      <c r="AD424" s="85">
        <v>0</v>
      </c>
      <c r="AE424" s="33">
        <v>0</v>
      </c>
      <c r="AF424" s="32">
        <v>0</v>
      </c>
      <c r="AG424" s="85">
        <v>11</v>
      </c>
      <c r="AH424" s="85">
        <v>0</v>
      </c>
      <c r="AI424" s="33">
        <v>0</v>
      </c>
      <c r="AJ424" s="32">
        <v>0</v>
      </c>
      <c r="AK424" s="85">
        <v>11</v>
      </c>
      <c r="AL424" s="85">
        <v>0</v>
      </c>
      <c r="AM424" s="33">
        <v>0</v>
      </c>
      <c r="AN424" s="32"/>
      <c r="AO424" s="85">
        <v>11</v>
      </c>
      <c r="AP424" s="85">
        <v>0</v>
      </c>
      <c r="AQ424" s="33">
        <v>0</v>
      </c>
      <c r="AR424" s="32"/>
      <c r="AS424" s="85">
        <v>11</v>
      </c>
      <c r="AT424" s="85">
        <v>0</v>
      </c>
      <c r="AU424" s="33">
        <v>0</v>
      </c>
      <c r="AV424" s="32"/>
      <c r="AW424" s="85">
        <v>34</v>
      </c>
      <c r="AX424" s="85">
        <v>6</v>
      </c>
      <c r="AY424" s="33">
        <v>0</v>
      </c>
    </row>
    <row r="425" spans="3:51">
      <c r="C425" s="89" t="s">
        <v>25</v>
      </c>
      <c r="D425" s="32">
        <v>0</v>
      </c>
      <c r="E425" s="85">
        <v>7</v>
      </c>
      <c r="F425" s="85">
        <v>0</v>
      </c>
      <c r="G425" s="33">
        <v>0</v>
      </c>
      <c r="H425" s="32">
        <v>0</v>
      </c>
      <c r="I425" s="85">
        <v>7</v>
      </c>
      <c r="J425" s="85">
        <v>0</v>
      </c>
      <c r="K425" s="33">
        <v>0</v>
      </c>
      <c r="L425" s="32">
        <v>0</v>
      </c>
      <c r="M425" s="85">
        <v>7</v>
      </c>
      <c r="N425" s="85">
        <v>0</v>
      </c>
      <c r="O425" s="33">
        <v>0</v>
      </c>
      <c r="P425" s="32">
        <v>0</v>
      </c>
      <c r="Q425" s="85">
        <v>7</v>
      </c>
      <c r="R425" s="85">
        <v>0</v>
      </c>
      <c r="S425" s="33">
        <v>0</v>
      </c>
      <c r="T425" s="32">
        <v>0</v>
      </c>
      <c r="U425" s="85">
        <v>7</v>
      </c>
      <c r="V425" s="85">
        <v>0</v>
      </c>
      <c r="W425" s="33">
        <v>0</v>
      </c>
      <c r="X425" s="32">
        <v>0</v>
      </c>
      <c r="Y425" s="85">
        <v>7</v>
      </c>
      <c r="Z425" s="85">
        <v>0</v>
      </c>
      <c r="AA425" s="85">
        <v>0</v>
      </c>
      <c r="AB425" s="32">
        <v>0</v>
      </c>
      <c r="AC425" s="85">
        <v>7</v>
      </c>
      <c r="AD425" s="85">
        <v>0</v>
      </c>
      <c r="AE425" s="33">
        <v>0</v>
      </c>
      <c r="AF425" s="32">
        <v>0</v>
      </c>
      <c r="AG425" s="85">
        <v>7</v>
      </c>
      <c r="AH425" s="85">
        <v>0</v>
      </c>
      <c r="AI425" s="33">
        <v>0</v>
      </c>
      <c r="AJ425" s="32">
        <v>0</v>
      </c>
      <c r="AK425" s="85">
        <v>7</v>
      </c>
      <c r="AL425" s="85">
        <v>1</v>
      </c>
      <c r="AM425" s="33">
        <v>0</v>
      </c>
      <c r="AN425" s="32"/>
      <c r="AO425" s="85">
        <v>7</v>
      </c>
      <c r="AP425" s="85">
        <v>1</v>
      </c>
      <c r="AQ425" s="33">
        <v>0</v>
      </c>
      <c r="AR425" s="32"/>
      <c r="AS425" s="85">
        <v>7</v>
      </c>
      <c r="AT425" s="85">
        <v>1</v>
      </c>
      <c r="AU425" s="33">
        <v>0</v>
      </c>
      <c r="AV425" s="32"/>
      <c r="AW425" s="85">
        <v>46</v>
      </c>
      <c r="AX425" s="85">
        <v>1</v>
      </c>
      <c r="AY425" s="33">
        <v>0</v>
      </c>
    </row>
    <row r="426" spans="3:51">
      <c r="C426" s="89" t="s">
        <v>26</v>
      </c>
      <c r="D426" s="32">
        <v>0</v>
      </c>
      <c r="E426" s="85">
        <v>364</v>
      </c>
      <c r="F426" s="85">
        <v>58</v>
      </c>
      <c r="G426" s="33">
        <v>0</v>
      </c>
      <c r="H426" s="32">
        <v>0</v>
      </c>
      <c r="I426" s="85">
        <v>372</v>
      </c>
      <c r="J426" s="85">
        <v>58</v>
      </c>
      <c r="K426" s="33">
        <v>0</v>
      </c>
      <c r="L426" s="32">
        <v>0</v>
      </c>
      <c r="M426" s="85">
        <v>372</v>
      </c>
      <c r="N426" s="85">
        <v>58</v>
      </c>
      <c r="O426" s="33">
        <v>0</v>
      </c>
      <c r="P426" s="32">
        <v>0</v>
      </c>
      <c r="Q426" s="85">
        <v>374</v>
      </c>
      <c r="R426" s="85">
        <v>58</v>
      </c>
      <c r="S426" s="33">
        <v>0</v>
      </c>
      <c r="T426" s="32">
        <v>0</v>
      </c>
      <c r="U426" s="85">
        <v>378</v>
      </c>
      <c r="V426" s="85">
        <v>58</v>
      </c>
      <c r="W426" s="33">
        <v>0</v>
      </c>
      <c r="X426" s="32">
        <v>0</v>
      </c>
      <c r="Y426" s="85">
        <v>378</v>
      </c>
      <c r="Z426" s="85">
        <v>58</v>
      </c>
      <c r="AA426" s="85">
        <v>0</v>
      </c>
      <c r="AB426" s="32">
        <v>0</v>
      </c>
      <c r="AC426" s="85">
        <v>379</v>
      </c>
      <c r="AD426" s="85">
        <v>58</v>
      </c>
      <c r="AE426" s="33">
        <v>0</v>
      </c>
      <c r="AF426" s="32">
        <v>0</v>
      </c>
      <c r="AG426" s="85">
        <v>383</v>
      </c>
      <c r="AH426" s="85">
        <v>58</v>
      </c>
      <c r="AI426" s="33">
        <v>0</v>
      </c>
      <c r="AJ426" s="32">
        <v>0</v>
      </c>
      <c r="AK426" s="85">
        <v>392</v>
      </c>
      <c r="AL426" s="85">
        <v>169</v>
      </c>
      <c r="AM426" s="33">
        <v>0</v>
      </c>
      <c r="AN426" s="32"/>
      <c r="AO426" s="85">
        <v>402</v>
      </c>
      <c r="AP426" s="85">
        <v>204</v>
      </c>
      <c r="AQ426" s="33">
        <v>4</v>
      </c>
      <c r="AR426" s="32"/>
      <c r="AS426" s="85">
        <v>402</v>
      </c>
      <c r="AT426" s="85">
        <v>203</v>
      </c>
      <c r="AU426" s="33">
        <v>4</v>
      </c>
      <c r="AV426" s="32"/>
      <c r="AW426" s="85">
        <v>31</v>
      </c>
      <c r="AX426" s="85">
        <v>6</v>
      </c>
      <c r="AY426" s="33">
        <v>0</v>
      </c>
    </row>
    <row r="427" spans="3:51">
      <c r="C427" s="89" t="s">
        <v>39</v>
      </c>
      <c r="D427" s="32">
        <v>0</v>
      </c>
      <c r="E427" s="85">
        <v>26</v>
      </c>
      <c r="F427" s="85">
        <v>0</v>
      </c>
      <c r="G427" s="33">
        <v>0</v>
      </c>
      <c r="H427" s="32">
        <v>0</v>
      </c>
      <c r="I427" s="85">
        <v>27</v>
      </c>
      <c r="J427" s="85">
        <v>0</v>
      </c>
      <c r="K427" s="33">
        <v>0</v>
      </c>
      <c r="L427" s="32">
        <v>0</v>
      </c>
      <c r="M427" s="85">
        <v>27</v>
      </c>
      <c r="N427" s="85">
        <v>0</v>
      </c>
      <c r="O427" s="33">
        <v>0</v>
      </c>
      <c r="P427" s="32">
        <v>0</v>
      </c>
      <c r="Q427" s="85">
        <v>27</v>
      </c>
      <c r="R427" s="85">
        <v>0</v>
      </c>
      <c r="S427" s="33">
        <v>0</v>
      </c>
      <c r="T427" s="32">
        <v>0</v>
      </c>
      <c r="U427" s="85">
        <v>27</v>
      </c>
      <c r="V427" s="85">
        <v>0</v>
      </c>
      <c r="W427" s="33">
        <v>0</v>
      </c>
      <c r="X427" s="32">
        <v>0</v>
      </c>
      <c r="Y427" s="85">
        <v>27</v>
      </c>
      <c r="Z427" s="85">
        <v>0</v>
      </c>
      <c r="AA427" s="85">
        <v>0</v>
      </c>
      <c r="AB427" s="32">
        <v>0</v>
      </c>
      <c r="AC427" s="85">
        <v>29</v>
      </c>
      <c r="AD427" s="85">
        <v>0</v>
      </c>
      <c r="AE427" s="33">
        <v>0</v>
      </c>
      <c r="AF427" s="32">
        <v>0</v>
      </c>
      <c r="AG427" s="85">
        <v>29</v>
      </c>
      <c r="AH427" s="85">
        <v>0</v>
      </c>
      <c r="AI427" s="33">
        <v>0</v>
      </c>
      <c r="AJ427" s="32">
        <v>0</v>
      </c>
      <c r="AK427" s="85">
        <v>29</v>
      </c>
      <c r="AL427" s="85">
        <v>6</v>
      </c>
      <c r="AM427" s="33">
        <v>0</v>
      </c>
      <c r="AN427" s="32"/>
      <c r="AO427" s="85">
        <v>31</v>
      </c>
      <c r="AP427" s="85">
        <v>6</v>
      </c>
      <c r="AQ427" s="33">
        <v>0</v>
      </c>
      <c r="AR427" s="32"/>
      <c r="AS427" s="85">
        <v>31</v>
      </c>
      <c r="AT427" s="85">
        <v>6</v>
      </c>
      <c r="AU427" s="33">
        <v>0</v>
      </c>
      <c r="AV427" s="32"/>
      <c r="AW427" s="85">
        <v>254</v>
      </c>
      <c r="AX427" s="85">
        <v>154</v>
      </c>
      <c r="AY427" s="33">
        <v>0</v>
      </c>
    </row>
    <row r="428" spans="3:51" ht="33.75">
      <c r="C428" s="89" t="s">
        <v>1194</v>
      </c>
      <c r="D428" s="32">
        <v>0</v>
      </c>
      <c r="E428" s="85">
        <v>35</v>
      </c>
      <c r="F428" s="85">
        <v>0</v>
      </c>
      <c r="G428" s="33">
        <v>0</v>
      </c>
      <c r="H428" s="32">
        <v>0</v>
      </c>
      <c r="I428" s="85">
        <v>36</v>
      </c>
      <c r="J428" s="85">
        <v>0</v>
      </c>
      <c r="K428" s="33">
        <v>0</v>
      </c>
      <c r="L428" s="32">
        <v>0</v>
      </c>
      <c r="M428" s="85">
        <v>36</v>
      </c>
      <c r="N428" s="85">
        <v>0</v>
      </c>
      <c r="O428" s="33">
        <v>0</v>
      </c>
      <c r="P428" s="32">
        <v>0</v>
      </c>
      <c r="Q428" s="85">
        <v>36</v>
      </c>
      <c r="R428" s="85">
        <v>0</v>
      </c>
      <c r="S428" s="33">
        <v>0</v>
      </c>
      <c r="T428" s="32">
        <v>0</v>
      </c>
      <c r="U428" s="85">
        <v>36</v>
      </c>
      <c r="V428" s="85">
        <v>0</v>
      </c>
      <c r="W428" s="33">
        <v>0</v>
      </c>
      <c r="X428" s="32">
        <v>0</v>
      </c>
      <c r="Y428" s="85">
        <v>36</v>
      </c>
      <c r="Z428" s="85">
        <v>0</v>
      </c>
      <c r="AA428" s="85">
        <v>0</v>
      </c>
      <c r="AB428" s="32">
        <v>0</v>
      </c>
      <c r="AC428" s="85">
        <v>36</v>
      </c>
      <c r="AD428" s="85">
        <v>0</v>
      </c>
      <c r="AE428" s="33">
        <v>0</v>
      </c>
      <c r="AF428" s="32">
        <v>0</v>
      </c>
      <c r="AG428" s="85">
        <v>36</v>
      </c>
      <c r="AH428" s="85">
        <v>0</v>
      </c>
      <c r="AI428" s="33">
        <v>0</v>
      </c>
      <c r="AJ428" s="32">
        <v>0</v>
      </c>
      <c r="AK428" s="85">
        <v>36</v>
      </c>
      <c r="AL428" s="85">
        <v>15</v>
      </c>
      <c r="AM428" s="33">
        <v>0</v>
      </c>
      <c r="AN428" s="32"/>
      <c r="AO428" s="85">
        <v>36</v>
      </c>
      <c r="AP428" s="85">
        <v>15</v>
      </c>
      <c r="AQ428" s="33">
        <v>0</v>
      </c>
      <c r="AR428" s="32"/>
      <c r="AS428" s="85">
        <v>36</v>
      </c>
      <c r="AT428" s="85">
        <v>15</v>
      </c>
      <c r="AU428" s="33">
        <v>0</v>
      </c>
      <c r="AV428" s="32"/>
      <c r="AW428" s="85">
        <v>36</v>
      </c>
      <c r="AX428" s="85">
        <v>0</v>
      </c>
      <c r="AY428" s="33">
        <v>1</v>
      </c>
    </row>
    <row r="429" spans="3:51">
      <c r="C429" s="89" t="s">
        <v>27</v>
      </c>
      <c r="D429" s="32">
        <v>0</v>
      </c>
      <c r="E429" s="85">
        <v>23</v>
      </c>
      <c r="F429" s="85">
        <v>0</v>
      </c>
      <c r="G429" s="33">
        <v>0</v>
      </c>
      <c r="H429" s="32">
        <v>0</v>
      </c>
      <c r="I429" s="85">
        <v>23</v>
      </c>
      <c r="J429" s="85">
        <v>0</v>
      </c>
      <c r="K429" s="33">
        <v>0</v>
      </c>
      <c r="L429" s="32">
        <v>0</v>
      </c>
      <c r="M429" s="85">
        <v>23</v>
      </c>
      <c r="N429" s="85">
        <v>0</v>
      </c>
      <c r="O429" s="33">
        <v>0</v>
      </c>
      <c r="P429" s="32">
        <v>0</v>
      </c>
      <c r="Q429" s="85">
        <v>23</v>
      </c>
      <c r="R429" s="85">
        <v>0</v>
      </c>
      <c r="S429" s="33">
        <v>0</v>
      </c>
      <c r="T429" s="32">
        <v>0</v>
      </c>
      <c r="U429" s="85">
        <v>23</v>
      </c>
      <c r="V429" s="85">
        <v>0</v>
      </c>
      <c r="W429" s="33">
        <v>0</v>
      </c>
      <c r="X429" s="32">
        <v>0</v>
      </c>
      <c r="Y429" s="85">
        <v>23</v>
      </c>
      <c r="Z429" s="85">
        <v>0</v>
      </c>
      <c r="AA429" s="85">
        <v>0</v>
      </c>
      <c r="AB429" s="32">
        <v>0</v>
      </c>
      <c r="AC429" s="85">
        <v>23</v>
      </c>
      <c r="AD429" s="85">
        <v>0</v>
      </c>
      <c r="AE429" s="33">
        <v>0</v>
      </c>
      <c r="AF429" s="32">
        <v>0</v>
      </c>
      <c r="AG429" s="85">
        <v>23</v>
      </c>
      <c r="AH429" s="85">
        <v>0</v>
      </c>
      <c r="AI429" s="33">
        <v>0</v>
      </c>
      <c r="AJ429" s="32">
        <v>0</v>
      </c>
      <c r="AK429" s="85">
        <v>23</v>
      </c>
      <c r="AL429" s="85">
        <v>0</v>
      </c>
      <c r="AM429" s="33">
        <v>0</v>
      </c>
      <c r="AN429" s="32"/>
      <c r="AO429" s="85">
        <v>24</v>
      </c>
      <c r="AP429" s="85">
        <v>0</v>
      </c>
      <c r="AQ429" s="33">
        <v>0</v>
      </c>
      <c r="AR429" s="32"/>
      <c r="AS429" s="85">
        <v>24</v>
      </c>
      <c r="AT429" s="85">
        <v>0</v>
      </c>
      <c r="AU429" s="33">
        <v>0</v>
      </c>
      <c r="AV429" s="32"/>
      <c r="AW429" s="85">
        <v>43</v>
      </c>
      <c r="AX429" s="85">
        <v>16</v>
      </c>
      <c r="AY429" s="33">
        <v>0</v>
      </c>
    </row>
    <row r="430" spans="3:51">
      <c r="C430" s="89" t="s">
        <v>28</v>
      </c>
      <c r="D430" s="32">
        <v>0</v>
      </c>
      <c r="E430" s="85">
        <v>60</v>
      </c>
      <c r="F430" s="85">
        <v>0</v>
      </c>
      <c r="G430" s="33">
        <v>0</v>
      </c>
      <c r="H430" s="32">
        <v>0</v>
      </c>
      <c r="I430" s="85">
        <v>61</v>
      </c>
      <c r="J430" s="85">
        <v>0</v>
      </c>
      <c r="K430" s="33">
        <v>0</v>
      </c>
      <c r="L430" s="32">
        <v>0</v>
      </c>
      <c r="M430" s="85">
        <v>61</v>
      </c>
      <c r="N430" s="85">
        <v>0</v>
      </c>
      <c r="O430" s="33">
        <v>0</v>
      </c>
      <c r="P430" s="32">
        <v>0</v>
      </c>
      <c r="Q430" s="85">
        <v>61</v>
      </c>
      <c r="R430" s="85">
        <v>0</v>
      </c>
      <c r="S430" s="33">
        <v>0</v>
      </c>
      <c r="T430" s="32">
        <v>0</v>
      </c>
      <c r="U430" s="85">
        <v>61</v>
      </c>
      <c r="V430" s="85">
        <v>0</v>
      </c>
      <c r="W430" s="33">
        <v>0</v>
      </c>
      <c r="X430" s="32">
        <v>0</v>
      </c>
      <c r="Y430" s="85">
        <v>61</v>
      </c>
      <c r="Z430" s="85">
        <v>0</v>
      </c>
      <c r="AA430" s="85">
        <v>0</v>
      </c>
      <c r="AB430" s="32">
        <v>0</v>
      </c>
      <c r="AC430" s="85">
        <v>61</v>
      </c>
      <c r="AD430" s="85">
        <v>0</v>
      </c>
      <c r="AE430" s="33">
        <v>0</v>
      </c>
      <c r="AF430" s="32">
        <v>0</v>
      </c>
      <c r="AG430" s="85">
        <v>62</v>
      </c>
      <c r="AH430" s="85">
        <v>0</v>
      </c>
      <c r="AI430" s="33">
        <v>0</v>
      </c>
      <c r="AJ430" s="32">
        <v>0</v>
      </c>
      <c r="AK430" s="85">
        <v>62</v>
      </c>
      <c r="AL430" s="85">
        <v>25</v>
      </c>
      <c r="AM430" s="33">
        <v>0</v>
      </c>
      <c r="AN430" s="32"/>
      <c r="AO430" s="85">
        <v>62</v>
      </c>
      <c r="AP430" s="85">
        <v>25</v>
      </c>
      <c r="AQ430" s="33">
        <v>0</v>
      </c>
      <c r="AR430" s="32"/>
      <c r="AS430" s="85">
        <v>62</v>
      </c>
      <c r="AT430" s="85">
        <v>27</v>
      </c>
      <c r="AU430" s="33">
        <v>0</v>
      </c>
      <c r="AV430" s="32"/>
      <c r="AW430" s="85">
        <v>35</v>
      </c>
      <c r="AX430" s="85">
        <v>1</v>
      </c>
      <c r="AY430" s="33">
        <v>2</v>
      </c>
    </row>
    <row r="431" spans="3:51" ht="23.25" thickBot="1">
      <c r="C431" s="90" t="s">
        <v>29</v>
      </c>
      <c r="D431" s="34">
        <v>0</v>
      </c>
      <c r="E431" s="86">
        <v>8</v>
      </c>
      <c r="F431" s="86">
        <v>0</v>
      </c>
      <c r="G431" s="35">
        <v>0</v>
      </c>
      <c r="H431" s="34">
        <v>0</v>
      </c>
      <c r="I431" s="86">
        <v>9</v>
      </c>
      <c r="J431" s="86">
        <v>0</v>
      </c>
      <c r="K431" s="35">
        <v>0</v>
      </c>
      <c r="L431" s="34">
        <v>0</v>
      </c>
      <c r="M431" s="86">
        <v>9</v>
      </c>
      <c r="N431" s="86">
        <v>0</v>
      </c>
      <c r="O431" s="35">
        <v>0</v>
      </c>
      <c r="P431" s="34">
        <v>0</v>
      </c>
      <c r="Q431" s="86">
        <v>9</v>
      </c>
      <c r="R431" s="86">
        <v>0</v>
      </c>
      <c r="S431" s="35">
        <v>0</v>
      </c>
      <c r="T431" s="34">
        <v>0</v>
      </c>
      <c r="U431" s="86">
        <v>10</v>
      </c>
      <c r="V431" s="86">
        <v>0</v>
      </c>
      <c r="W431" s="35">
        <v>0</v>
      </c>
      <c r="X431" s="34">
        <v>0</v>
      </c>
      <c r="Y431" s="85">
        <v>10</v>
      </c>
      <c r="Z431" s="85">
        <v>0</v>
      </c>
      <c r="AA431" s="85">
        <v>0</v>
      </c>
      <c r="AB431" s="34">
        <v>0</v>
      </c>
      <c r="AC431" s="86">
        <v>10</v>
      </c>
      <c r="AD431" s="86">
        <v>0</v>
      </c>
      <c r="AE431" s="35">
        <v>0</v>
      </c>
      <c r="AF431" s="34">
        <v>0</v>
      </c>
      <c r="AG431" s="86">
        <v>10</v>
      </c>
      <c r="AH431" s="86">
        <v>0</v>
      </c>
      <c r="AI431" s="35">
        <v>0</v>
      </c>
      <c r="AJ431" s="34">
        <v>0</v>
      </c>
      <c r="AK431" s="86">
        <v>10</v>
      </c>
      <c r="AL431" s="86">
        <v>1</v>
      </c>
      <c r="AM431" s="35">
        <v>0</v>
      </c>
      <c r="AN431" s="34"/>
      <c r="AO431" s="86">
        <v>10</v>
      </c>
      <c r="AP431" s="86">
        <v>1</v>
      </c>
      <c r="AQ431" s="35">
        <v>0</v>
      </c>
      <c r="AR431" s="34"/>
      <c r="AS431" s="86">
        <v>10</v>
      </c>
      <c r="AT431" s="86">
        <v>1</v>
      </c>
      <c r="AU431" s="35">
        <v>0</v>
      </c>
      <c r="AV431" s="34"/>
      <c r="AW431" s="86">
        <v>36</v>
      </c>
      <c r="AX431" s="86">
        <v>0</v>
      </c>
      <c r="AY431" s="35">
        <v>0</v>
      </c>
    </row>
    <row r="432" spans="3:51" ht="13.5" thickBot="1"/>
    <row r="433" spans="3:51" ht="23.25" thickBot="1">
      <c r="C433" s="559" t="s">
        <v>87</v>
      </c>
      <c r="D433" s="560"/>
      <c r="E433" s="560"/>
      <c r="F433" s="560"/>
      <c r="G433" s="560"/>
      <c r="H433" s="560"/>
      <c r="I433" s="560"/>
      <c r="J433" s="560"/>
      <c r="K433" s="560"/>
      <c r="L433" s="560"/>
      <c r="M433" s="560"/>
      <c r="N433" s="560"/>
      <c r="O433" s="560"/>
      <c r="P433" s="560"/>
      <c r="Q433" s="560"/>
      <c r="R433" s="560"/>
      <c r="S433" s="560"/>
      <c r="T433" s="560"/>
      <c r="U433" s="561"/>
      <c r="V433" s="559"/>
      <c r="W433" s="560"/>
      <c r="X433" s="560"/>
      <c r="Y433" s="560"/>
      <c r="Z433" s="560"/>
      <c r="AA433" s="560"/>
      <c r="AB433" s="560"/>
      <c r="AC433" s="560"/>
      <c r="AD433" s="560"/>
      <c r="AE433" s="560"/>
      <c r="AF433" s="560"/>
      <c r="AG433" s="560"/>
      <c r="AH433" s="560"/>
      <c r="AI433" s="560"/>
      <c r="AJ433" s="560"/>
      <c r="AK433" s="560"/>
      <c r="AL433" s="560"/>
      <c r="AM433" s="560"/>
      <c r="AN433" s="561"/>
      <c r="AO433" s="559"/>
      <c r="AP433" s="560"/>
      <c r="AQ433" s="560"/>
      <c r="AR433" s="560"/>
      <c r="AS433" s="560"/>
      <c r="AT433" s="560"/>
      <c r="AU433" s="560"/>
      <c r="AV433" s="560"/>
      <c r="AW433" s="560"/>
      <c r="AX433" s="560"/>
      <c r="AY433" s="560"/>
    </row>
    <row r="434" spans="3:51" ht="23.25" thickBot="1">
      <c r="C434" s="568" t="s">
        <v>54</v>
      </c>
      <c r="D434" s="570">
        <v>42370</v>
      </c>
      <c r="E434" s="571"/>
      <c r="F434" s="571"/>
      <c r="G434" s="572"/>
      <c r="H434" s="570">
        <v>42401</v>
      </c>
      <c r="I434" s="571"/>
      <c r="J434" s="571"/>
      <c r="K434" s="572"/>
      <c r="L434" s="570">
        <v>42430</v>
      </c>
      <c r="M434" s="571"/>
      <c r="N434" s="571"/>
      <c r="O434" s="572"/>
      <c r="P434" s="570">
        <v>42461</v>
      </c>
      <c r="Q434" s="571"/>
      <c r="R434" s="571"/>
      <c r="S434" s="572"/>
      <c r="T434" s="570">
        <v>42491</v>
      </c>
      <c r="U434" s="571"/>
      <c r="V434" s="571"/>
      <c r="W434" s="572"/>
      <c r="X434" s="573">
        <v>42522</v>
      </c>
      <c r="Y434" s="574"/>
      <c r="Z434" s="574"/>
      <c r="AA434" s="575"/>
      <c r="AB434" s="570">
        <v>42552</v>
      </c>
      <c r="AC434" s="571"/>
      <c r="AD434" s="571"/>
      <c r="AE434" s="572"/>
      <c r="AF434" s="570">
        <v>42583</v>
      </c>
      <c r="AG434" s="571"/>
      <c r="AH434" s="571"/>
      <c r="AI434" s="572"/>
      <c r="AJ434" s="570">
        <v>42614</v>
      </c>
      <c r="AK434" s="571"/>
      <c r="AL434" s="571"/>
      <c r="AM434" s="572"/>
      <c r="AN434" s="570">
        <v>42644</v>
      </c>
      <c r="AO434" s="571"/>
      <c r="AP434" s="571"/>
      <c r="AQ434" s="572"/>
      <c r="AR434" s="570">
        <v>42675</v>
      </c>
      <c r="AS434" s="571"/>
      <c r="AT434" s="571"/>
      <c r="AU434" s="572"/>
      <c r="AV434" s="570">
        <v>42705</v>
      </c>
      <c r="AW434" s="571"/>
      <c r="AX434" s="571"/>
      <c r="AY434" s="572"/>
    </row>
    <row r="435" spans="3:51" ht="13.5" thickBot="1">
      <c r="C435" s="569"/>
      <c r="D435" s="191" t="s">
        <v>4</v>
      </c>
      <c r="E435" s="192" t="s">
        <v>33</v>
      </c>
      <c r="F435" s="192" t="s">
        <v>62</v>
      </c>
      <c r="G435" s="193" t="s">
        <v>63</v>
      </c>
      <c r="H435" s="191" t="s">
        <v>4</v>
      </c>
      <c r="I435" s="192" t="s">
        <v>33</v>
      </c>
      <c r="J435" s="192" t="s">
        <v>62</v>
      </c>
      <c r="K435" s="193" t="s">
        <v>63</v>
      </c>
      <c r="L435" s="191" t="s">
        <v>4</v>
      </c>
      <c r="M435" s="192" t="s">
        <v>33</v>
      </c>
      <c r="N435" s="192" t="s">
        <v>62</v>
      </c>
      <c r="O435" s="193" t="s">
        <v>63</v>
      </c>
      <c r="P435" s="191" t="s">
        <v>4</v>
      </c>
      <c r="Q435" s="192" t="s">
        <v>33</v>
      </c>
      <c r="R435" s="192" t="s">
        <v>62</v>
      </c>
      <c r="S435" s="193" t="s">
        <v>63</v>
      </c>
      <c r="T435" s="191" t="s">
        <v>4</v>
      </c>
      <c r="U435" s="192" t="s">
        <v>33</v>
      </c>
      <c r="V435" s="192" t="s">
        <v>62</v>
      </c>
      <c r="W435" s="193" t="s">
        <v>63</v>
      </c>
      <c r="X435" s="191" t="s">
        <v>4</v>
      </c>
      <c r="Y435" s="192" t="s">
        <v>33</v>
      </c>
      <c r="Z435" s="192" t="s">
        <v>62</v>
      </c>
      <c r="AA435" s="193" t="s">
        <v>63</v>
      </c>
      <c r="AB435" s="191" t="s">
        <v>4</v>
      </c>
      <c r="AC435" s="192" t="s">
        <v>33</v>
      </c>
      <c r="AD435" s="192" t="s">
        <v>62</v>
      </c>
      <c r="AE435" s="193" t="s">
        <v>63</v>
      </c>
      <c r="AF435" s="191" t="s">
        <v>4</v>
      </c>
      <c r="AG435" s="192" t="s">
        <v>33</v>
      </c>
      <c r="AH435" s="192" t="s">
        <v>62</v>
      </c>
      <c r="AI435" s="193" t="s">
        <v>63</v>
      </c>
      <c r="AJ435" s="191" t="s">
        <v>4</v>
      </c>
      <c r="AK435" s="192" t="s">
        <v>33</v>
      </c>
      <c r="AL435" s="192" t="s">
        <v>62</v>
      </c>
      <c r="AM435" s="193" t="s">
        <v>63</v>
      </c>
      <c r="AN435" s="191" t="s">
        <v>4</v>
      </c>
      <c r="AO435" s="192" t="s">
        <v>33</v>
      </c>
      <c r="AP435" s="192" t="s">
        <v>62</v>
      </c>
      <c r="AQ435" s="193" t="s">
        <v>63</v>
      </c>
      <c r="AR435" s="191" t="s">
        <v>4</v>
      </c>
      <c r="AS435" s="192" t="s">
        <v>33</v>
      </c>
      <c r="AT435" s="192" t="s">
        <v>62</v>
      </c>
      <c r="AU435" s="193" t="s">
        <v>63</v>
      </c>
      <c r="AV435" s="191" t="s">
        <v>4</v>
      </c>
      <c r="AW435" s="192" t="s">
        <v>33</v>
      </c>
      <c r="AX435" s="192" t="s">
        <v>62</v>
      </c>
      <c r="AY435" s="193" t="s">
        <v>63</v>
      </c>
    </row>
    <row r="436" spans="3:51">
      <c r="C436" s="88" t="s">
        <v>8</v>
      </c>
      <c r="D436" s="30">
        <v>0</v>
      </c>
      <c r="E436" s="87">
        <v>49</v>
      </c>
      <c r="F436" s="87">
        <v>6</v>
      </c>
      <c r="G436" s="31">
        <v>0</v>
      </c>
      <c r="H436" s="30">
        <v>0</v>
      </c>
      <c r="I436" s="87">
        <v>49</v>
      </c>
      <c r="J436" s="87">
        <v>6</v>
      </c>
      <c r="K436" s="31">
        <v>0</v>
      </c>
      <c r="L436" s="30">
        <v>0</v>
      </c>
      <c r="M436" s="87">
        <v>50</v>
      </c>
      <c r="N436" s="87">
        <v>6</v>
      </c>
      <c r="O436" s="31">
        <v>0</v>
      </c>
      <c r="P436" s="30"/>
      <c r="Q436" s="87">
        <v>50</v>
      </c>
      <c r="R436" s="87">
        <v>6</v>
      </c>
      <c r="S436" s="31">
        <v>0</v>
      </c>
      <c r="T436" s="30"/>
      <c r="U436" s="87">
        <v>53</v>
      </c>
      <c r="V436" s="87">
        <v>6</v>
      </c>
      <c r="W436" s="31">
        <v>0</v>
      </c>
      <c r="X436" s="30"/>
      <c r="Y436" s="85">
        <v>53</v>
      </c>
      <c r="Z436" s="85">
        <v>6</v>
      </c>
      <c r="AA436" s="85">
        <v>0</v>
      </c>
      <c r="AB436" s="30"/>
      <c r="AC436" s="87">
        <v>53</v>
      </c>
      <c r="AD436" s="87">
        <v>6</v>
      </c>
      <c r="AE436" s="31">
        <v>0</v>
      </c>
      <c r="AF436" s="30">
        <v>0</v>
      </c>
      <c r="AG436" s="87">
        <v>54</v>
      </c>
      <c r="AH436" s="87">
        <v>6</v>
      </c>
      <c r="AI436" s="31">
        <v>0</v>
      </c>
      <c r="AJ436" s="30">
        <v>0</v>
      </c>
      <c r="AK436" s="87">
        <v>54</v>
      </c>
      <c r="AL436" s="87">
        <v>17</v>
      </c>
      <c r="AM436" s="31">
        <v>0</v>
      </c>
      <c r="AN436" s="30">
        <v>0</v>
      </c>
      <c r="AO436" s="87">
        <v>54</v>
      </c>
      <c r="AP436" s="87">
        <v>17</v>
      </c>
      <c r="AQ436" s="31">
        <v>0</v>
      </c>
      <c r="AR436" s="30">
        <v>0</v>
      </c>
      <c r="AS436" s="87">
        <v>55</v>
      </c>
      <c r="AT436" s="87">
        <v>17</v>
      </c>
      <c r="AU436" s="31">
        <v>0</v>
      </c>
      <c r="AV436" s="30">
        <v>0</v>
      </c>
      <c r="AW436" s="87">
        <v>55</v>
      </c>
      <c r="AX436" s="87">
        <v>17</v>
      </c>
      <c r="AY436" s="31">
        <v>0</v>
      </c>
    </row>
    <row r="437" spans="3:51">
      <c r="C437" s="89" t="s">
        <v>9</v>
      </c>
      <c r="D437" s="32">
        <v>0</v>
      </c>
      <c r="E437" s="85">
        <v>9</v>
      </c>
      <c r="F437" s="85">
        <v>0</v>
      </c>
      <c r="G437" s="33">
        <v>0</v>
      </c>
      <c r="H437" s="32">
        <v>0</v>
      </c>
      <c r="I437" s="85">
        <v>9</v>
      </c>
      <c r="J437" s="85">
        <v>0</v>
      </c>
      <c r="K437" s="33">
        <v>0</v>
      </c>
      <c r="L437" s="32">
        <v>0</v>
      </c>
      <c r="M437" s="85">
        <v>9</v>
      </c>
      <c r="N437" s="85">
        <v>0</v>
      </c>
      <c r="O437" s="33">
        <v>0</v>
      </c>
      <c r="P437" s="32"/>
      <c r="Q437" s="85">
        <v>9</v>
      </c>
      <c r="R437" s="85">
        <v>0</v>
      </c>
      <c r="S437" s="33">
        <v>0</v>
      </c>
      <c r="T437" s="32"/>
      <c r="U437" s="85">
        <v>9</v>
      </c>
      <c r="V437" s="85">
        <v>0</v>
      </c>
      <c r="W437" s="33">
        <v>0</v>
      </c>
      <c r="X437" s="32"/>
      <c r="Y437" s="85">
        <v>9</v>
      </c>
      <c r="Z437" s="85">
        <v>0</v>
      </c>
      <c r="AA437" s="85">
        <v>0</v>
      </c>
      <c r="AB437" s="32"/>
      <c r="AC437" s="85">
        <v>12</v>
      </c>
      <c r="AD437" s="85">
        <v>0</v>
      </c>
      <c r="AE437" s="33">
        <v>0</v>
      </c>
      <c r="AF437" s="32">
        <v>0</v>
      </c>
      <c r="AG437" s="85">
        <v>12</v>
      </c>
      <c r="AH437" s="85">
        <v>0</v>
      </c>
      <c r="AI437" s="33">
        <v>0</v>
      </c>
      <c r="AJ437" s="32">
        <v>0</v>
      </c>
      <c r="AK437" s="85">
        <v>12</v>
      </c>
      <c r="AL437" s="85">
        <v>0</v>
      </c>
      <c r="AM437" s="33">
        <v>0</v>
      </c>
      <c r="AN437" s="32">
        <v>0</v>
      </c>
      <c r="AO437" s="85">
        <v>12</v>
      </c>
      <c r="AP437" s="85">
        <v>0</v>
      </c>
      <c r="AQ437" s="33">
        <v>0</v>
      </c>
      <c r="AR437" s="32">
        <v>0</v>
      </c>
      <c r="AS437" s="85">
        <v>12</v>
      </c>
      <c r="AT437" s="85">
        <v>0</v>
      </c>
      <c r="AU437" s="33">
        <v>0</v>
      </c>
      <c r="AV437" s="32">
        <v>0</v>
      </c>
      <c r="AW437" s="85">
        <v>13</v>
      </c>
      <c r="AX437" s="85">
        <v>0</v>
      </c>
      <c r="AY437" s="33">
        <v>0</v>
      </c>
    </row>
    <row r="438" spans="3:51">
      <c r="C438" s="89" t="s">
        <v>10</v>
      </c>
      <c r="D438" s="32">
        <v>0</v>
      </c>
      <c r="E438" s="85">
        <v>10</v>
      </c>
      <c r="F438" s="85">
        <v>0</v>
      </c>
      <c r="G438" s="33">
        <v>0</v>
      </c>
      <c r="H438" s="32">
        <v>0</v>
      </c>
      <c r="I438" s="85">
        <v>10</v>
      </c>
      <c r="J438" s="85">
        <v>0</v>
      </c>
      <c r="K438" s="33">
        <v>0</v>
      </c>
      <c r="L438" s="32">
        <v>0</v>
      </c>
      <c r="M438" s="85">
        <v>10</v>
      </c>
      <c r="N438" s="85">
        <v>0</v>
      </c>
      <c r="O438" s="33">
        <v>0</v>
      </c>
      <c r="P438" s="32"/>
      <c r="Q438" s="85">
        <v>13</v>
      </c>
      <c r="R438" s="85">
        <v>0</v>
      </c>
      <c r="S438" s="33">
        <v>0</v>
      </c>
      <c r="T438" s="32"/>
      <c r="U438" s="85">
        <v>13</v>
      </c>
      <c r="V438" s="85">
        <v>0</v>
      </c>
      <c r="W438" s="33">
        <v>0</v>
      </c>
      <c r="X438" s="32"/>
      <c r="Y438" s="85">
        <v>13</v>
      </c>
      <c r="Z438" s="85">
        <v>0</v>
      </c>
      <c r="AA438" s="85">
        <v>0</v>
      </c>
      <c r="AB438" s="32"/>
      <c r="AC438" s="85">
        <v>14</v>
      </c>
      <c r="AD438" s="85">
        <v>0</v>
      </c>
      <c r="AE438" s="33">
        <v>0</v>
      </c>
      <c r="AF438" s="32">
        <v>0</v>
      </c>
      <c r="AG438" s="85">
        <v>14</v>
      </c>
      <c r="AH438" s="85">
        <v>0</v>
      </c>
      <c r="AI438" s="33">
        <v>0</v>
      </c>
      <c r="AJ438" s="32">
        <v>0</v>
      </c>
      <c r="AK438" s="85">
        <v>14</v>
      </c>
      <c r="AL438" s="85">
        <v>0</v>
      </c>
      <c r="AM438" s="33">
        <v>0</v>
      </c>
      <c r="AN438" s="32">
        <v>0</v>
      </c>
      <c r="AO438" s="85">
        <v>14</v>
      </c>
      <c r="AP438" s="85">
        <v>0</v>
      </c>
      <c r="AQ438" s="33">
        <v>0</v>
      </c>
      <c r="AR438" s="32">
        <v>0</v>
      </c>
      <c r="AS438" s="85">
        <v>14</v>
      </c>
      <c r="AT438" s="85">
        <v>0</v>
      </c>
      <c r="AU438" s="33">
        <v>0</v>
      </c>
      <c r="AV438" s="32">
        <v>0</v>
      </c>
      <c r="AW438" s="85">
        <v>14</v>
      </c>
      <c r="AX438" s="85">
        <v>0</v>
      </c>
      <c r="AY438" s="33">
        <v>0</v>
      </c>
    </row>
    <row r="439" spans="3:51">
      <c r="C439" s="89" t="s">
        <v>11</v>
      </c>
      <c r="D439" s="32">
        <v>0</v>
      </c>
      <c r="E439" s="85">
        <v>13</v>
      </c>
      <c r="F439" s="85">
        <v>0</v>
      </c>
      <c r="G439" s="33">
        <v>0</v>
      </c>
      <c r="H439" s="32">
        <v>0</v>
      </c>
      <c r="I439" s="85">
        <v>13</v>
      </c>
      <c r="J439" s="85">
        <v>0</v>
      </c>
      <c r="K439" s="33">
        <v>0</v>
      </c>
      <c r="L439" s="32">
        <v>0</v>
      </c>
      <c r="M439" s="85">
        <v>13</v>
      </c>
      <c r="N439" s="85">
        <v>0</v>
      </c>
      <c r="O439" s="33">
        <v>0</v>
      </c>
      <c r="P439" s="32"/>
      <c r="Q439" s="85">
        <v>13</v>
      </c>
      <c r="R439" s="85">
        <v>0</v>
      </c>
      <c r="S439" s="33">
        <v>0</v>
      </c>
      <c r="T439" s="32"/>
      <c r="U439" s="85">
        <v>13</v>
      </c>
      <c r="V439" s="85">
        <v>0</v>
      </c>
      <c r="W439" s="33">
        <v>0</v>
      </c>
      <c r="X439" s="32"/>
      <c r="Y439" s="85">
        <v>13</v>
      </c>
      <c r="Z439" s="85">
        <v>0</v>
      </c>
      <c r="AA439" s="85">
        <v>0</v>
      </c>
      <c r="AB439" s="32"/>
      <c r="AC439" s="85">
        <v>13</v>
      </c>
      <c r="AD439" s="85">
        <v>0</v>
      </c>
      <c r="AE439" s="33">
        <v>0</v>
      </c>
      <c r="AF439" s="32">
        <v>0</v>
      </c>
      <c r="AG439" s="85">
        <v>13</v>
      </c>
      <c r="AH439" s="85">
        <v>0</v>
      </c>
      <c r="AI439" s="33">
        <v>0</v>
      </c>
      <c r="AJ439" s="32">
        <v>0</v>
      </c>
      <c r="AK439" s="85">
        <v>13</v>
      </c>
      <c r="AL439" s="85">
        <v>0</v>
      </c>
      <c r="AM439" s="33">
        <v>0</v>
      </c>
      <c r="AN439" s="32">
        <v>0</v>
      </c>
      <c r="AO439" s="85">
        <v>13</v>
      </c>
      <c r="AP439" s="85">
        <v>0</v>
      </c>
      <c r="AQ439" s="33">
        <v>0</v>
      </c>
      <c r="AR439" s="32">
        <v>0</v>
      </c>
      <c r="AS439" s="85">
        <v>13</v>
      </c>
      <c r="AT439" s="85">
        <v>0</v>
      </c>
      <c r="AU439" s="33">
        <v>0</v>
      </c>
      <c r="AV439" s="32">
        <v>0</v>
      </c>
      <c r="AW439" s="85">
        <v>13</v>
      </c>
      <c r="AX439" s="85">
        <v>0</v>
      </c>
      <c r="AY439" s="33">
        <v>0</v>
      </c>
    </row>
    <row r="440" spans="3:51">
      <c r="C440" s="89" t="s">
        <v>12</v>
      </c>
      <c r="D440" s="32">
        <v>0</v>
      </c>
      <c r="E440" s="85">
        <v>43</v>
      </c>
      <c r="F440" s="85">
        <v>15</v>
      </c>
      <c r="G440" s="33">
        <v>0</v>
      </c>
      <c r="H440" s="32">
        <v>0</v>
      </c>
      <c r="I440" s="85">
        <v>43</v>
      </c>
      <c r="J440" s="85">
        <v>16</v>
      </c>
      <c r="K440" s="33">
        <v>0</v>
      </c>
      <c r="L440" s="32">
        <v>0</v>
      </c>
      <c r="M440" s="85">
        <v>42</v>
      </c>
      <c r="N440" s="85">
        <v>16</v>
      </c>
      <c r="O440" s="33">
        <v>0</v>
      </c>
      <c r="P440" s="32"/>
      <c r="Q440" s="85">
        <v>31</v>
      </c>
      <c r="R440" s="85">
        <v>16</v>
      </c>
      <c r="S440" s="33">
        <v>0</v>
      </c>
      <c r="T440" s="32"/>
      <c r="U440" s="85">
        <v>42</v>
      </c>
      <c r="V440" s="85">
        <v>16</v>
      </c>
      <c r="W440" s="33">
        <v>0</v>
      </c>
      <c r="X440" s="32"/>
      <c r="Y440" s="85">
        <v>42</v>
      </c>
      <c r="Z440" s="85">
        <v>17</v>
      </c>
      <c r="AA440" s="85">
        <v>0</v>
      </c>
      <c r="AB440" s="32"/>
      <c r="AC440" s="85">
        <v>43</v>
      </c>
      <c r="AD440" s="85">
        <v>19</v>
      </c>
      <c r="AE440" s="33">
        <v>0</v>
      </c>
      <c r="AF440" s="32">
        <v>0</v>
      </c>
      <c r="AG440" s="85">
        <v>43</v>
      </c>
      <c r="AH440" s="85">
        <v>19</v>
      </c>
      <c r="AI440" s="33">
        <v>0</v>
      </c>
      <c r="AJ440" s="32">
        <v>0</v>
      </c>
      <c r="AK440" s="85">
        <v>43</v>
      </c>
      <c r="AL440" s="85">
        <v>19</v>
      </c>
      <c r="AM440" s="33">
        <v>0</v>
      </c>
      <c r="AN440" s="32">
        <v>0</v>
      </c>
      <c r="AO440" s="85">
        <v>43</v>
      </c>
      <c r="AP440" s="85">
        <v>19</v>
      </c>
      <c r="AQ440" s="33">
        <v>0</v>
      </c>
      <c r="AR440" s="32">
        <v>0</v>
      </c>
      <c r="AS440" s="85">
        <v>43</v>
      </c>
      <c r="AT440" s="85">
        <v>19</v>
      </c>
      <c r="AU440" s="33">
        <v>0</v>
      </c>
      <c r="AV440" s="32">
        <v>0</v>
      </c>
      <c r="AW440" s="85">
        <v>43</v>
      </c>
      <c r="AX440" s="85">
        <v>19</v>
      </c>
      <c r="AY440" s="33">
        <v>0</v>
      </c>
    </row>
    <row r="441" spans="3:51">
      <c r="C441" s="89" t="s">
        <v>13</v>
      </c>
      <c r="D441" s="32">
        <v>0</v>
      </c>
      <c r="E441" s="85">
        <v>36</v>
      </c>
      <c r="F441" s="85">
        <v>0</v>
      </c>
      <c r="G441" s="33">
        <v>1</v>
      </c>
      <c r="H441" s="32">
        <v>0</v>
      </c>
      <c r="I441" s="85">
        <v>36</v>
      </c>
      <c r="J441" s="85">
        <v>0</v>
      </c>
      <c r="K441" s="33">
        <v>1</v>
      </c>
      <c r="L441" s="32">
        <v>0</v>
      </c>
      <c r="M441" s="85">
        <v>36</v>
      </c>
      <c r="N441" s="85">
        <v>0</v>
      </c>
      <c r="O441" s="33">
        <v>1</v>
      </c>
      <c r="P441" s="32"/>
      <c r="Q441" s="85">
        <v>94</v>
      </c>
      <c r="R441" s="85">
        <v>0</v>
      </c>
      <c r="S441" s="33">
        <v>1</v>
      </c>
      <c r="T441" s="32"/>
      <c r="U441" s="85">
        <v>36</v>
      </c>
      <c r="V441" s="85">
        <v>0</v>
      </c>
      <c r="W441" s="33">
        <v>1</v>
      </c>
      <c r="X441" s="32"/>
      <c r="Y441" s="85">
        <v>36</v>
      </c>
      <c r="Z441" s="85">
        <v>0</v>
      </c>
      <c r="AA441" s="85">
        <v>1</v>
      </c>
      <c r="AB441" s="32"/>
      <c r="AC441" s="85">
        <v>38</v>
      </c>
      <c r="AD441" s="85">
        <v>6</v>
      </c>
      <c r="AE441" s="33">
        <v>1</v>
      </c>
      <c r="AF441" s="32">
        <v>0</v>
      </c>
      <c r="AG441" s="85">
        <v>38</v>
      </c>
      <c r="AH441" s="85">
        <v>6</v>
      </c>
      <c r="AI441" s="33">
        <v>1</v>
      </c>
      <c r="AJ441" s="32">
        <v>0</v>
      </c>
      <c r="AK441" s="85">
        <v>38</v>
      </c>
      <c r="AL441" s="85">
        <v>6</v>
      </c>
      <c r="AM441" s="33">
        <v>1</v>
      </c>
      <c r="AN441" s="32">
        <v>0</v>
      </c>
      <c r="AO441" s="85">
        <v>39</v>
      </c>
      <c r="AP441" s="85">
        <v>6</v>
      </c>
      <c r="AQ441" s="33">
        <v>0</v>
      </c>
      <c r="AR441" s="32">
        <v>0</v>
      </c>
      <c r="AS441" s="85">
        <v>39</v>
      </c>
      <c r="AT441" s="85">
        <v>6</v>
      </c>
      <c r="AU441" s="33">
        <v>0</v>
      </c>
      <c r="AV441" s="32">
        <v>0</v>
      </c>
      <c r="AW441" s="85">
        <v>40</v>
      </c>
      <c r="AX441" s="85">
        <v>6</v>
      </c>
      <c r="AY441" s="33">
        <v>0</v>
      </c>
    </row>
    <row r="442" spans="3:51">
      <c r="C442" s="89" t="s">
        <v>14</v>
      </c>
      <c r="D442" s="32">
        <v>0</v>
      </c>
      <c r="E442" s="85">
        <v>35</v>
      </c>
      <c r="F442" s="85">
        <v>0</v>
      </c>
      <c r="G442" s="33">
        <v>2</v>
      </c>
      <c r="H442" s="32">
        <v>0</v>
      </c>
      <c r="I442" s="85">
        <v>36</v>
      </c>
      <c r="J442" s="85">
        <v>15</v>
      </c>
      <c r="K442" s="33">
        <v>2</v>
      </c>
      <c r="L442" s="32">
        <v>0</v>
      </c>
      <c r="M442" s="85">
        <v>36</v>
      </c>
      <c r="N442" s="85">
        <v>15</v>
      </c>
      <c r="O442" s="33">
        <v>0</v>
      </c>
      <c r="P442" s="32"/>
      <c r="Q442" s="85">
        <v>11</v>
      </c>
      <c r="R442" s="85">
        <v>15</v>
      </c>
      <c r="S442" s="33">
        <v>0</v>
      </c>
      <c r="T442" s="32"/>
      <c r="U442" s="85">
        <v>36</v>
      </c>
      <c r="V442" s="85">
        <v>15</v>
      </c>
      <c r="W442" s="33">
        <v>0</v>
      </c>
      <c r="X442" s="32"/>
      <c r="Y442" s="85">
        <v>36</v>
      </c>
      <c r="Z442" s="85">
        <v>15</v>
      </c>
      <c r="AA442" s="85">
        <v>0</v>
      </c>
      <c r="AB442" s="32"/>
      <c r="AC442" s="85">
        <v>38</v>
      </c>
      <c r="AD442" s="85">
        <v>15</v>
      </c>
      <c r="AE442" s="33">
        <v>0</v>
      </c>
      <c r="AF442" s="32">
        <v>0</v>
      </c>
      <c r="AG442" s="85">
        <v>38</v>
      </c>
      <c r="AH442" s="85">
        <v>15</v>
      </c>
      <c r="AI442" s="33">
        <v>0</v>
      </c>
      <c r="AJ442" s="32">
        <v>0</v>
      </c>
      <c r="AK442" s="85">
        <v>38</v>
      </c>
      <c r="AL442" s="85">
        <v>15</v>
      </c>
      <c r="AM442" s="33">
        <v>0</v>
      </c>
      <c r="AN442" s="32">
        <v>0</v>
      </c>
      <c r="AO442" s="85">
        <v>38</v>
      </c>
      <c r="AP442" s="85">
        <v>15</v>
      </c>
      <c r="AQ442" s="33">
        <v>0</v>
      </c>
      <c r="AR442" s="32">
        <v>0</v>
      </c>
      <c r="AS442" s="85">
        <v>38</v>
      </c>
      <c r="AT442" s="85">
        <v>15</v>
      </c>
      <c r="AU442" s="33">
        <v>0</v>
      </c>
      <c r="AV442" s="32">
        <v>0</v>
      </c>
      <c r="AW442" s="85">
        <v>38</v>
      </c>
      <c r="AX442" s="85">
        <v>15</v>
      </c>
      <c r="AY442" s="33">
        <v>0</v>
      </c>
    </row>
    <row r="443" spans="3:51">
      <c r="C443" s="89" t="s">
        <v>15</v>
      </c>
      <c r="D443" s="32">
        <v>0</v>
      </c>
      <c r="E443" s="85">
        <v>36</v>
      </c>
      <c r="F443" s="85">
        <v>0</v>
      </c>
      <c r="G443" s="33">
        <v>0</v>
      </c>
      <c r="H443" s="32">
        <v>0</v>
      </c>
      <c r="I443" s="85">
        <v>37</v>
      </c>
      <c r="J443" s="85">
        <v>0</v>
      </c>
      <c r="K443" s="33">
        <v>0</v>
      </c>
      <c r="L443" s="32">
        <v>0</v>
      </c>
      <c r="M443" s="85">
        <v>38</v>
      </c>
      <c r="N443" s="85">
        <v>6</v>
      </c>
      <c r="O443" s="33">
        <v>0</v>
      </c>
      <c r="P443" s="32"/>
      <c r="Q443" s="85">
        <v>15</v>
      </c>
      <c r="R443" s="85">
        <v>6</v>
      </c>
      <c r="S443" s="33">
        <v>0</v>
      </c>
      <c r="T443" s="32"/>
      <c r="U443" s="85">
        <v>39</v>
      </c>
      <c r="V443" s="85">
        <v>6</v>
      </c>
      <c r="W443" s="33">
        <v>0</v>
      </c>
      <c r="X443" s="32"/>
      <c r="Y443" s="85">
        <v>39</v>
      </c>
      <c r="Z443" s="85">
        <v>6</v>
      </c>
      <c r="AA443" s="85">
        <v>0</v>
      </c>
      <c r="AB443" s="32"/>
      <c r="AC443" s="85">
        <v>39</v>
      </c>
      <c r="AD443" s="85">
        <v>12</v>
      </c>
      <c r="AE443" s="33">
        <v>0</v>
      </c>
      <c r="AF443" s="32">
        <v>0</v>
      </c>
      <c r="AG443" s="85">
        <v>38</v>
      </c>
      <c r="AH443" s="85">
        <v>12</v>
      </c>
      <c r="AI443" s="33">
        <v>0</v>
      </c>
      <c r="AJ443" s="32">
        <v>0</v>
      </c>
      <c r="AK443" s="85">
        <v>38</v>
      </c>
      <c r="AL443" s="85">
        <v>13</v>
      </c>
      <c r="AM443" s="33">
        <v>0</v>
      </c>
      <c r="AN443" s="32">
        <v>0</v>
      </c>
      <c r="AO443" s="85">
        <v>38</v>
      </c>
      <c r="AP443" s="85">
        <v>13</v>
      </c>
      <c r="AQ443" s="33">
        <v>0</v>
      </c>
      <c r="AR443" s="32">
        <v>0</v>
      </c>
      <c r="AS443" s="85">
        <v>39</v>
      </c>
      <c r="AT443" s="85">
        <v>13</v>
      </c>
      <c r="AU443" s="33">
        <v>0</v>
      </c>
      <c r="AV443" s="32">
        <v>0</v>
      </c>
      <c r="AW443" s="85">
        <v>39</v>
      </c>
      <c r="AX443" s="85">
        <v>13</v>
      </c>
      <c r="AY443" s="33">
        <v>0</v>
      </c>
    </row>
    <row r="444" spans="3:51">
      <c r="C444" s="89" t="s">
        <v>16</v>
      </c>
      <c r="D444" s="32">
        <v>0</v>
      </c>
      <c r="E444" s="85">
        <v>6</v>
      </c>
      <c r="F444" s="85">
        <v>0</v>
      </c>
      <c r="G444" s="33">
        <v>0</v>
      </c>
      <c r="H444" s="32">
        <v>0</v>
      </c>
      <c r="I444" s="85">
        <v>6</v>
      </c>
      <c r="J444" s="85">
        <v>0</v>
      </c>
      <c r="K444" s="33">
        <v>0</v>
      </c>
      <c r="L444" s="32">
        <v>0</v>
      </c>
      <c r="M444" s="85">
        <v>6</v>
      </c>
      <c r="N444" s="85">
        <v>0</v>
      </c>
      <c r="O444" s="33">
        <v>0</v>
      </c>
      <c r="P444" s="32"/>
      <c r="Q444" s="85">
        <v>7</v>
      </c>
      <c r="R444" s="85">
        <v>0</v>
      </c>
      <c r="S444" s="33">
        <v>0</v>
      </c>
      <c r="T444" s="32"/>
      <c r="U444" s="85">
        <v>6</v>
      </c>
      <c r="V444" s="85">
        <v>0</v>
      </c>
      <c r="W444" s="33">
        <v>0</v>
      </c>
      <c r="X444" s="32"/>
      <c r="Y444" s="85">
        <v>9</v>
      </c>
      <c r="Z444" s="85">
        <v>0</v>
      </c>
      <c r="AA444" s="85">
        <v>0</v>
      </c>
      <c r="AB444" s="32"/>
      <c r="AC444" s="85">
        <v>9</v>
      </c>
      <c r="AD444" s="85">
        <v>0</v>
      </c>
      <c r="AE444" s="33">
        <v>0</v>
      </c>
      <c r="AF444" s="32">
        <v>0</v>
      </c>
      <c r="AG444" s="85">
        <v>9</v>
      </c>
      <c r="AH444" s="85">
        <v>0</v>
      </c>
      <c r="AI444" s="33">
        <v>0</v>
      </c>
      <c r="AJ444" s="32">
        <v>0</v>
      </c>
      <c r="AK444" s="85">
        <v>9</v>
      </c>
      <c r="AL444" s="85">
        <v>0</v>
      </c>
      <c r="AM444" s="33">
        <v>0</v>
      </c>
      <c r="AN444" s="32">
        <v>0</v>
      </c>
      <c r="AO444" s="85">
        <v>9</v>
      </c>
      <c r="AP444" s="85">
        <v>0</v>
      </c>
      <c r="AQ444" s="33">
        <v>0</v>
      </c>
      <c r="AR444" s="32">
        <v>0</v>
      </c>
      <c r="AS444" s="85">
        <v>9</v>
      </c>
      <c r="AT444" s="85">
        <v>0</v>
      </c>
      <c r="AU444" s="33">
        <v>0</v>
      </c>
      <c r="AV444" s="32">
        <v>0</v>
      </c>
      <c r="AW444" s="85">
        <v>9</v>
      </c>
      <c r="AX444" s="85">
        <v>0</v>
      </c>
      <c r="AY444" s="33">
        <v>0</v>
      </c>
    </row>
    <row r="445" spans="3:51">
      <c r="C445" s="89" t="s">
        <v>17</v>
      </c>
      <c r="D445" s="32">
        <v>0</v>
      </c>
      <c r="E445" s="85">
        <v>254</v>
      </c>
      <c r="F445" s="85">
        <v>171</v>
      </c>
      <c r="G445" s="33">
        <v>0</v>
      </c>
      <c r="H445" s="32">
        <v>0</v>
      </c>
      <c r="I445" s="85">
        <v>260</v>
      </c>
      <c r="J445" s="85">
        <v>171</v>
      </c>
      <c r="K445" s="33">
        <v>0</v>
      </c>
      <c r="L445" s="32">
        <v>0</v>
      </c>
      <c r="M445" s="85">
        <v>261</v>
      </c>
      <c r="N445" s="85">
        <v>174</v>
      </c>
      <c r="O445" s="33">
        <v>0</v>
      </c>
      <c r="P445" s="32"/>
      <c r="Q445" s="85">
        <v>416</v>
      </c>
      <c r="R445" s="85">
        <v>176</v>
      </c>
      <c r="S445" s="33">
        <v>0</v>
      </c>
      <c r="T445" s="32"/>
      <c r="U445" s="85">
        <v>262</v>
      </c>
      <c r="V445" s="85">
        <v>177</v>
      </c>
      <c r="W445" s="33">
        <v>0</v>
      </c>
      <c r="X445" s="32"/>
      <c r="Y445" s="85">
        <v>265</v>
      </c>
      <c r="Z445" s="85">
        <v>177</v>
      </c>
      <c r="AA445" s="85">
        <v>0</v>
      </c>
      <c r="AB445" s="32"/>
      <c r="AC445" s="85">
        <v>281</v>
      </c>
      <c r="AD445" s="85">
        <v>183</v>
      </c>
      <c r="AE445" s="33">
        <v>0</v>
      </c>
      <c r="AF445" s="32">
        <v>0</v>
      </c>
      <c r="AG445" s="85">
        <v>282</v>
      </c>
      <c r="AH445" s="85">
        <v>191</v>
      </c>
      <c r="AI445" s="33">
        <v>5</v>
      </c>
      <c r="AJ445" s="32">
        <v>0</v>
      </c>
      <c r="AK445" s="85">
        <v>283</v>
      </c>
      <c r="AL445" s="85">
        <v>191</v>
      </c>
      <c r="AM445" s="33">
        <v>5</v>
      </c>
      <c r="AN445" s="32">
        <v>0</v>
      </c>
      <c r="AO445" s="85">
        <v>285</v>
      </c>
      <c r="AP445" s="85">
        <v>192</v>
      </c>
      <c r="AQ445" s="33">
        <v>5</v>
      </c>
      <c r="AR445" s="32">
        <v>0</v>
      </c>
      <c r="AS445" s="85">
        <v>285</v>
      </c>
      <c r="AT445" s="85">
        <v>204</v>
      </c>
      <c r="AU445" s="33">
        <v>5</v>
      </c>
      <c r="AV445" s="32">
        <v>0</v>
      </c>
      <c r="AW445" s="85">
        <v>288</v>
      </c>
      <c r="AX445" s="85">
        <v>204</v>
      </c>
      <c r="AY445" s="33">
        <v>5</v>
      </c>
    </row>
    <row r="446" spans="3:51">
      <c r="C446" s="89" t="s">
        <v>18</v>
      </c>
      <c r="D446" s="32">
        <v>0</v>
      </c>
      <c r="E446" s="85">
        <v>46</v>
      </c>
      <c r="F446" s="85">
        <v>0</v>
      </c>
      <c r="G446" s="33">
        <v>0</v>
      </c>
      <c r="H446" s="32">
        <v>0</v>
      </c>
      <c r="I446" s="85">
        <v>45</v>
      </c>
      <c r="J446" s="85">
        <v>0</v>
      </c>
      <c r="K446" s="33">
        <v>0</v>
      </c>
      <c r="L446" s="32">
        <v>0</v>
      </c>
      <c r="M446" s="85">
        <v>45</v>
      </c>
      <c r="N446" s="85">
        <v>1</v>
      </c>
      <c r="O446" s="33">
        <v>0</v>
      </c>
      <c r="P446" s="32"/>
      <c r="Q446" s="85">
        <v>35</v>
      </c>
      <c r="R446" s="85">
        <v>1</v>
      </c>
      <c r="S446" s="33">
        <v>0</v>
      </c>
      <c r="T446" s="32"/>
      <c r="U446" s="85">
        <v>43</v>
      </c>
      <c r="V446" s="85">
        <v>1</v>
      </c>
      <c r="W446" s="33">
        <v>0</v>
      </c>
      <c r="X446" s="32"/>
      <c r="Y446" s="85">
        <v>43</v>
      </c>
      <c r="Z446" s="85">
        <v>12</v>
      </c>
      <c r="AA446" s="85">
        <v>0</v>
      </c>
      <c r="AB446" s="32"/>
      <c r="AC446" s="85">
        <v>43</v>
      </c>
      <c r="AD446" s="85">
        <v>12</v>
      </c>
      <c r="AE446" s="33">
        <v>0</v>
      </c>
      <c r="AF446" s="32">
        <v>0</v>
      </c>
      <c r="AG446" s="85">
        <v>43</v>
      </c>
      <c r="AH446" s="85">
        <v>12</v>
      </c>
      <c r="AI446" s="33">
        <v>0</v>
      </c>
      <c r="AJ446" s="32">
        <v>0</v>
      </c>
      <c r="AK446" s="85">
        <v>43</v>
      </c>
      <c r="AL446" s="85">
        <v>12</v>
      </c>
      <c r="AM446" s="33">
        <v>0</v>
      </c>
      <c r="AN446" s="32">
        <v>0</v>
      </c>
      <c r="AO446" s="85">
        <v>43</v>
      </c>
      <c r="AP446" s="85">
        <v>12</v>
      </c>
      <c r="AQ446" s="33">
        <v>0</v>
      </c>
      <c r="AR446" s="32">
        <v>0</v>
      </c>
      <c r="AS446" s="85">
        <v>44</v>
      </c>
      <c r="AT446" s="85">
        <v>12</v>
      </c>
      <c r="AU446" s="33">
        <v>0</v>
      </c>
      <c r="AV446" s="32">
        <v>0</v>
      </c>
      <c r="AW446" s="85">
        <v>44</v>
      </c>
      <c r="AX446" s="85">
        <v>12</v>
      </c>
      <c r="AY446" s="33">
        <v>0</v>
      </c>
    </row>
    <row r="447" spans="3:51">
      <c r="C447" s="89" t="s">
        <v>19</v>
      </c>
      <c r="D447" s="32">
        <v>0</v>
      </c>
      <c r="E447" s="85">
        <v>34</v>
      </c>
      <c r="F447" s="85">
        <v>6</v>
      </c>
      <c r="G447" s="33">
        <v>0</v>
      </c>
      <c r="H447" s="32">
        <v>0</v>
      </c>
      <c r="I447" s="85">
        <v>34</v>
      </c>
      <c r="J447" s="85">
        <v>8</v>
      </c>
      <c r="K447" s="33">
        <v>0</v>
      </c>
      <c r="L447" s="32">
        <v>0</v>
      </c>
      <c r="M447" s="85">
        <v>36</v>
      </c>
      <c r="N447" s="85">
        <v>8</v>
      </c>
      <c r="O447" s="33">
        <v>0</v>
      </c>
      <c r="P447" s="32"/>
      <c r="Q447" s="85">
        <v>64</v>
      </c>
      <c r="R447" s="85">
        <v>8</v>
      </c>
      <c r="S447" s="33">
        <v>0</v>
      </c>
      <c r="T447" s="32"/>
      <c r="U447" s="85">
        <v>35</v>
      </c>
      <c r="V447" s="85">
        <v>8</v>
      </c>
      <c r="W447" s="33">
        <v>0</v>
      </c>
      <c r="X447" s="32"/>
      <c r="Y447" s="85">
        <v>35</v>
      </c>
      <c r="Z447" s="85">
        <v>8</v>
      </c>
      <c r="AA447" s="85">
        <v>0</v>
      </c>
      <c r="AB447" s="32"/>
      <c r="AC447" s="85">
        <v>36</v>
      </c>
      <c r="AD447" s="85">
        <v>8</v>
      </c>
      <c r="AE447" s="33">
        <v>0</v>
      </c>
      <c r="AF447" s="32">
        <v>0</v>
      </c>
      <c r="AG447" s="85">
        <v>36</v>
      </c>
      <c r="AH447" s="85">
        <v>8</v>
      </c>
      <c r="AI447" s="33">
        <v>0</v>
      </c>
      <c r="AJ447" s="32">
        <v>0</v>
      </c>
      <c r="AK447" s="85">
        <v>36</v>
      </c>
      <c r="AL447" s="85">
        <v>8</v>
      </c>
      <c r="AM447" s="33">
        <v>0</v>
      </c>
      <c r="AN447" s="32">
        <v>0</v>
      </c>
      <c r="AO447" s="85">
        <v>36</v>
      </c>
      <c r="AP447" s="85">
        <v>8</v>
      </c>
      <c r="AQ447" s="33">
        <v>0</v>
      </c>
      <c r="AR447" s="32">
        <v>0</v>
      </c>
      <c r="AS447" s="85">
        <v>36</v>
      </c>
      <c r="AT447" s="85">
        <v>8</v>
      </c>
      <c r="AU447" s="33">
        <v>0</v>
      </c>
      <c r="AV447" s="32">
        <v>0</v>
      </c>
      <c r="AW447" s="85">
        <v>36</v>
      </c>
      <c r="AX447" s="85">
        <v>8</v>
      </c>
      <c r="AY447" s="33">
        <v>0</v>
      </c>
    </row>
    <row r="448" spans="3:51">
      <c r="C448" s="89" t="s">
        <v>20</v>
      </c>
      <c r="D448" s="32">
        <v>0</v>
      </c>
      <c r="E448" s="85">
        <v>29</v>
      </c>
      <c r="F448" s="85">
        <v>0</v>
      </c>
      <c r="G448" s="33">
        <v>0</v>
      </c>
      <c r="H448" s="32">
        <v>0</v>
      </c>
      <c r="I448" s="85">
        <v>30</v>
      </c>
      <c r="J448" s="85">
        <v>0</v>
      </c>
      <c r="K448" s="33">
        <v>0</v>
      </c>
      <c r="L448" s="32">
        <v>0</v>
      </c>
      <c r="M448" s="85">
        <v>30</v>
      </c>
      <c r="N448" s="85">
        <v>0</v>
      </c>
      <c r="O448" s="33">
        <v>0</v>
      </c>
      <c r="P448" s="32"/>
      <c r="Q448" s="85">
        <v>9</v>
      </c>
      <c r="R448" s="85">
        <v>0</v>
      </c>
      <c r="S448" s="33">
        <v>0</v>
      </c>
      <c r="T448" s="32"/>
      <c r="U448" s="85">
        <v>31</v>
      </c>
      <c r="V448" s="85">
        <v>0</v>
      </c>
      <c r="W448" s="33">
        <v>0</v>
      </c>
      <c r="X448" s="32"/>
      <c r="Y448" s="85">
        <v>31</v>
      </c>
      <c r="Z448" s="85">
        <v>0</v>
      </c>
      <c r="AA448" s="85">
        <v>0</v>
      </c>
      <c r="AB448" s="32"/>
      <c r="AC448" s="85">
        <v>32</v>
      </c>
      <c r="AD448" s="85">
        <v>5</v>
      </c>
      <c r="AE448" s="33">
        <v>0</v>
      </c>
      <c r="AF448" s="32">
        <v>0</v>
      </c>
      <c r="AG448" s="85">
        <v>33</v>
      </c>
      <c r="AH448" s="85">
        <v>5</v>
      </c>
      <c r="AI448" s="33">
        <v>0</v>
      </c>
      <c r="AJ448" s="32">
        <v>0</v>
      </c>
      <c r="AK448" s="85">
        <v>33</v>
      </c>
      <c r="AL448" s="85">
        <v>5</v>
      </c>
      <c r="AM448" s="33">
        <v>0</v>
      </c>
      <c r="AN448" s="32">
        <v>0</v>
      </c>
      <c r="AO448" s="85">
        <v>33</v>
      </c>
      <c r="AP448" s="85">
        <v>7</v>
      </c>
      <c r="AQ448" s="33">
        <v>0</v>
      </c>
      <c r="AR448" s="32">
        <v>0</v>
      </c>
      <c r="AS448" s="85">
        <v>33</v>
      </c>
      <c r="AT448" s="85">
        <v>9</v>
      </c>
      <c r="AU448" s="33">
        <v>0</v>
      </c>
      <c r="AV448" s="32">
        <v>0</v>
      </c>
      <c r="AW448" s="85">
        <v>33</v>
      </c>
      <c r="AX448" s="85">
        <v>9</v>
      </c>
      <c r="AY448" s="33">
        <v>0</v>
      </c>
    </row>
    <row r="449" spans="3:51">
      <c r="C449" s="89" t="s">
        <v>21</v>
      </c>
      <c r="D449" s="32">
        <v>0</v>
      </c>
      <c r="E449" s="85">
        <v>95</v>
      </c>
      <c r="F449" s="85">
        <v>32</v>
      </c>
      <c r="G449" s="33">
        <v>1</v>
      </c>
      <c r="H449" s="32">
        <v>0</v>
      </c>
      <c r="I449" s="85">
        <v>95</v>
      </c>
      <c r="J449" s="85">
        <v>32</v>
      </c>
      <c r="K449" s="33">
        <v>1</v>
      </c>
      <c r="L449" s="32">
        <v>0</v>
      </c>
      <c r="M449" s="85">
        <v>95</v>
      </c>
      <c r="N449" s="85">
        <v>32</v>
      </c>
      <c r="O449" s="33">
        <v>0</v>
      </c>
      <c r="P449" s="32"/>
      <c r="Q449" s="85">
        <v>6</v>
      </c>
      <c r="R449" s="85">
        <v>32</v>
      </c>
      <c r="S449" s="33">
        <v>0</v>
      </c>
      <c r="T449" s="32"/>
      <c r="U449" s="85">
        <v>95</v>
      </c>
      <c r="V449" s="85">
        <v>32</v>
      </c>
      <c r="W449" s="33">
        <v>0</v>
      </c>
      <c r="X449" s="32"/>
      <c r="Y449" s="85">
        <v>95</v>
      </c>
      <c r="Z449" s="85">
        <v>32</v>
      </c>
      <c r="AA449" s="85">
        <v>0</v>
      </c>
      <c r="AB449" s="32"/>
      <c r="AC449" s="85">
        <v>100</v>
      </c>
      <c r="AD449" s="85">
        <v>32</v>
      </c>
      <c r="AE449" s="33">
        <v>0</v>
      </c>
      <c r="AF449" s="32">
        <v>0</v>
      </c>
      <c r="AG449" s="85">
        <v>100</v>
      </c>
      <c r="AH449" s="85">
        <v>36</v>
      </c>
      <c r="AI449" s="33">
        <v>0</v>
      </c>
      <c r="AJ449" s="32">
        <v>0</v>
      </c>
      <c r="AK449" s="85">
        <v>100</v>
      </c>
      <c r="AL449" s="85">
        <v>36</v>
      </c>
      <c r="AM449" s="33">
        <v>0</v>
      </c>
      <c r="AN449" s="32">
        <v>0</v>
      </c>
      <c r="AO449" s="85">
        <v>101</v>
      </c>
      <c r="AP449" s="85">
        <v>36</v>
      </c>
      <c r="AQ449" s="33">
        <v>0</v>
      </c>
      <c r="AR449" s="32">
        <v>0</v>
      </c>
      <c r="AS449" s="85">
        <v>101</v>
      </c>
      <c r="AT449" s="85">
        <v>37</v>
      </c>
      <c r="AU449" s="33">
        <v>0</v>
      </c>
      <c r="AV449" s="32">
        <v>0</v>
      </c>
      <c r="AW449" s="85">
        <v>104</v>
      </c>
      <c r="AX449" s="85">
        <v>37</v>
      </c>
      <c r="AY449" s="33">
        <v>0</v>
      </c>
    </row>
    <row r="450" spans="3:51" ht="22.5">
      <c r="C450" s="89" t="s">
        <v>22</v>
      </c>
      <c r="D450" s="32">
        <v>0</v>
      </c>
      <c r="E450" s="85">
        <v>11</v>
      </c>
      <c r="F450" s="85">
        <v>0</v>
      </c>
      <c r="G450" s="33">
        <v>0</v>
      </c>
      <c r="H450" s="32">
        <v>0</v>
      </c>
      <c r="I450" s="85">
        <v>11</v>
      </c>
      <c r="J450" s="85">
        <v>0</v>
      </c>
      <c r="K450" s="33">
        <v>0</v>
      </c>
      <c r="L450" s="32">
        <v>0</v>
      </c>
      <c r="M450" s="85">
        <v>11</v>
      </c>
      <c r="N450" s="85">
        <v>0</v>
      </c>
      <c r="O450" s="33">
        <v>0</v>
      </c>
      <c r="P450" s="32"/>
      <c r="Q450" s="85">
        <v>24</v>
      </c>
      <c r="R450" s="85">
        <v>0</v>
      </c>
      <c r="S450" s="33">
        <v>0</v>
      </c>
      <c r="T450" s="32"/>
      <c r="U450" s="85">
        <v>12</v>
      </c>
      <c r="V450" s="85">
        <v>0</v>
      </c>
      <c r="W450" s="33">
        <v>0</v>
      </c>
      <c r="X450" s="32"/>
      <c r="Y450" s="85">
        <v>12</v>
      </c>
      <c r="Z450" s="85">
        <v>0</v>
      </c>
      <c r="AA450" s="85">
        <v>0</v>
      </c>
      <c r="AB450" s="32"/>
      <c r="AC450" s="85">
        <v>15</v>
      </c>
      <c r="AD450" s="85">
        <v>0</v>
      </c>
      <c r="AE450" s="33">
        <v>0</v>
      </c>
      <c r="AF450" s="32">
        <v>0</v>
      </c>
      <c r="AG450" s="85">
        <v>15</v>
      </c>
      <c r="AH450" s="85">
        <v>0</v>
      </c>
      <c r="AI450" s="33">
        <v>0</v>
      </c>
      <c r="AJ450" s="32">
        <v>0</v>
      </c>
      <c r="AK450" s="85">
        <v>15</v>
      </c>
      <c r="AL450" s="85">
        <v>0</v>
      </c>
      <c r="AM450" s="33">
        <v>0</v>
      </c>
      <c r="AN450" s="32">
        <v>0</v>
      </c>
      <c r="AO450" s="85">
        <v>15</v>
      </c>
      <c r="AP450" s="85">
        <v>0</v>
      </c>
      <c r="AQ450" s="33">
        <v>0</v>
      </c>
      <c r="AR450" s="32">
        <v>0</v>
      </c>
      <c r="AS450" s="85">
        <v>15</v>
      </c>
      <c r="AT450" s="85">
        <v>0</v>
      </c>
      <c r="AU450" s="33">
        <v>0</v>
      </c>
      <c r="AV450" s="32">
        <v>0</v>
      </c>
      <c r="AW450" s="85">
        <v>16</v>
      </c>
      <c r="AX450" s="85">
        <v>0</v>
      </c>
      <c r="AY450" s="33">
        <v>0</v>
      </c>
    </row>
    <row r="451" spans="3:51">
      <c r="C451" s="89" t="s">
        <v>23</v>
      </c>
      <c r="D451" s="32">
        <v>0</v>
      </c>
      <c r="E451" s="85">
        <v>14</v>
      </c>
      <c r="F451" s="85">
        <v>0</v>
      </c>
      <c r="G451" s="33">
        <v>0</v>
      </c>
      <c r="H451" s="32">
        <v>0</v>
      </c>
      <c r="I451" s="85">
        <v>16</v>
      </c>
      <c r="J451" s="85">
        <v>0</v>
      </c>
      <c r="K451" s="33">
        <v>0</v>
      </c>
      <c r="L451" s="32">
        <v>0</v>
      </c>
      <c r="M451" s="85">
        <v>17</v>
      </c>
      <c r="N451" s="85">
        <v>0</v>
      </c>
      <c r="O451" s="33">
        <v>0</v>
      </c>
      <c r="P451" s="32"/>
      <c r="Q451" s="85">
        <v>11</v>
      </c>
      <c r="R451" s="85">
        <v>0</v>
      </c>
      <c r="S451" s="33">
        <v>0</v>
      </c>
      <c r="T451" s="32"/>
      <c r="U451" s="85">
        <v>15</v>
      </c>
      <c r="V451" s="85">
        <v>0</v>
      </c>
      <c r="W451" s="33">
        <v>0</v>
      </c>
      <c r="X451" s="32"/>
      <c r="Y451" s="85">
        <v>15</v>
      </c>
      <c r="Z451" s="85">
        <v>0</v>
      </c>
      <c r="AA451" s="85">
        <v>0</v>
      </c>
      <c r="AB451" s="32"/>
      <c r="AC451" s="85">
        <v>15</v>
      </c>
      <c r="AD451" s="85">
        <v>0</v>
      </c>
      <c r="AE451" s="33">
        <v>0</v>
      </c>
      <c r="AF451" s="32">
        <v>0</v>
      </c>
      <c r="AG451" s="85">
        <v>15</v>
      </c>
      <c r="AH451" s="85">
        <v>0</v>
      </c>
      <c r="AI451" s="33">
        <v>0</v>
      </c>
      <c r="AJ451" s="32">
        <v>0</v>
      </c>
      <c r="AK451" s="85">
        <v>15</v>
      </c>
      <c r="AL451" s="85">
        <v>0</v>
      </c>
      <c r="AM451" s="33">
        <v>0</v>
      </c>
      <c r="AN451" s="32">
        <v>0</v>
      </c>
      <c r="AO451" s="85">
        <v>15</v>
      </c>
      <c r="AP451" s="85">
        <v>0</v>
      </c>
      <c r="AQ451" s="33">
        <v>0</v>
      </c>
      <c r="AR451" s="32">
        <v>0</v>
      </c>
      <c r="AS451" s="85">
        <v>15</v>
      </c>
      <c r="AT451" s="85">
        <v>0</v>
      </c>
      <c r="AU451" s="33">
        <v>0</v>
      </c>
      <c r="AV451" s="32">
        <v>0</v>
      </c>
      <c r="AW451" s="85">
        <v>15</v>
      </c>
      <c r="AX451" s="85">
        <v>0</v>
      </c>
      <c r="AY451" s="33">
        <v>0</v>
      </c>
    </row>
    <row r="452" spans="3:51">
      <c r="C452" s="89" t="s">
        <v>24</v>
      </c>
      <c r="D452" s="32">
        <v>0</v>
      </c>
      <c r="E452" s="85">
        <v>11</v>
      </c>
      <c r="F452" s="85">
        <v>0</v>
      </c>
      <c r="G452" s="33">
        <v>0</v>
      </c>
      <c r="H452" s="32">
        <v>0</v>
      </c>
      <c r="I452" s="85">
        <v>11</v>
      </c>
      <c r="J452" s="85">
        <v>0</v>
      </c>
      <c r="K452" s="33">
        <v>0</v>
      </c>
      <c r="L452" s="32">
        <v>0</v>
      </c>
      <c r="M452" s="85">
        <v>11</v>
      </c>
      <c r="N452" s="85">
        <v>1</v>
      </c>
      <c r="O452" s="33">
        <v>0</v>
      </c>
      <c r="P452" s="32"/>
      <c r="Q452" s="85">
        <v>35</v>
      </c>
      <c r="R452" s="85">
        <v>1</v>
      </c>
      <c r="S452" s="33">
        <v>0</v>
      </c>
      <c r="T452" s="32"/>
      <c r="U452" s="85">
        <v>11</v>
      </c>
      <c r="V452" s="85">
        <v>1</v>
      </c>
      <c r="W452" s="33">
        <v>0</v>
      </c>
      <c r="X452" s="32"/>
      <c r="Y452" s="85">
        <v>13</v>
      </c>
      <c r="Z452" s="85">
        <v>1</v>
      </c>
      <c r="AA452" s="85">
        <v>0</v>
      </c>
      <c r="AB452" s="32"/>
      <c r="AC452" s="85">
        <v>13</v>
      </c>
      <c r="AD452" s="85">
        <v>1</v>
      </c>
      <c r="AE452" s="33">
        <v>0</v>
      </c>
      <c r="AF452" s="32">
        <v>0</v>
      </c>
      <c r="AG452" s="85">
        <v>13</v>
      </c>
      <c r="AH452" s="85">
        <v>1</v>
      </c>
      <c r="AI452" s="33">
        <v>0</v>
      </c>
      <c r="AJ452" s="32">
        <v>0</v>
      </c>
      <c r="AK452" s="85">
        <v>13</v>
      </c>
      <c r="AL452" s="85">
        <v>1</v>
      </c>
      <c r="AM452" s="33">
        <v>0</v>
      </c>
      <c r="AN452" s="32">
        <v>0</v>
      </c>
      <c r="AO452" s="85">
        <v>13</v>
      </c>
      <c r="AP452" s="85">
        <v>1</v>
      </c>
      <c r="AQ452" s="33">
        <v>0</v>
      </c>
      <c r="AR452" s="32">
        <v>0</v>
      </c>
      <c r="AS452" s="85">
        <v>13</v>
      </c>
      <c r="AT452" s="85">
        <v>1</v>
      </c>
      <c r="AU452" s="33">
        <v>0</v>
      </c>
      <c r="AV452" s="32">
        <v>0</v>
      </c>
      <c r="AW452" s="85">
        <v>13</v>
      </c>
      <c r="AX452" s="85">
        <v>1</v>
      </c>
      <c r="AY452" s="33">
        <v>0</v>
      </c>
    </row>
    <row r="453" spans="3:51">
      <c r="C453" s="89" t="s">
        <v>25</v>
      </c>
      <c r="D453" s="32">
        <v>0</v>
      </c>
      <c r="E453" s="85">
        <v>7</v>
      </c>
      <c r="F453" s="85">
        <v>0</v>
      </c>
      <c r="G453" s="33">
        <v>0</v>
      </c>
      <c r="H453" s="32">
        <v>0</v>
      </c>
      <c r="I453" s="85">
        <v>7</v>
      </c>
      <c r="J453" s="85">
        <v>0</v>
      </c>
      <c r="K453" s="33">
        <v>0</v>
      </c>
      <c r="L453" s="32">
        <v>0</v>
      </c>
      <c r="M453" s="85">
        <v>7</v>
      </c>
      <c r="N453" s="85">
        <v>0</v>
      </c>
      <c r="O453" s="33">
        <v>0</v>
      </c>
      <c r="P453" s="32"/>
      <c r="Q453" s="85">
        <v>43</v>
      </c>
      <c r="R453" s="85">
        <v>0</v>
      </c>
      <c r="S453" s="33">
        <v>0</v>
      </c>
      <c r="T453" s="32"/>
      <c r="U453" s="85">
        <v>7</v>
      </c>
      <c r="V453" s="85">
        <v>0</v>
      </c>
      <c r="W453" s="33">
        <v>0</v>
      </c>
      <c r="X453" s="32"/>
      <c r="Y453" s="85">
        <v>7</v>
      </c>
      <c r="Z453" s="85">
        <v>0</v>
      </c>
      <c r="AA453" s="85">
        <v>0</v>
      </c>
      <c r="AB453" s="32"/>
      <c r="AC453" s="85">
        <v>7</v>
      </c>
      <c r="AD453" s="85">
        <v>0</v>
      </c>
      <c r="AE453" s="33">
        <v>0</v>
      </c>
      <c r="AF453" s="32">
        <v>0</v>
      </c>
      <c r="AG453" s="85">
        <v>7</v>
      </c>
      <c r="AH453" s="85">
        <v>0</v>
      </c>
      <c r="AI453" s="33">
        <v>0</v>
      </c>
      <c r="AJ453" s="32">
        <v>0</v>
      </c>
      <c r="AK453" s="85">
        <v>7</v>
      </c>
      <c r="AL453" s="85">
        <v>0</v>
      </c>
      <c r="AM453" s="33">
        <v>0</v>
      </c>
      <c r="AN453" s="32">
        <v>0</v>
      </c>
      <c r="AO453" s="85">
        <v>7</v>
      </c>
      <c r="AP453" s="85">
        <v>0</v>
      </c>
      <c r="AQ453" s="33">
        <v>0</v>
      </c>
      <c r="AR453" s="32">
        <v>0</v>
      </c>
      <c r="AS453" s="85">
        <v>7</v>
      </c>
      <c r="AT453" s="85">
        <v>0</v>
      </c>
      <c r="AU453" s="33">
        <v>0</v>
      </c>
      <c r="AV453" s="32">
        <v>0</v>
      </c>
      <c r="AW453" s="85">
        <v>7</v>
      </c>
      <c r="AX453" s="85">
        <v>0</v>
      </c>
      <c r="AY453" s="33">
        <v>0</v>
      </c>
    </row>
    <row r="454" spans="3:51">
      <c r="C454" s="89" t="s">
        <v>26</v>
      </c>
      <c r="D454" s="32">
        <v>0</v>
      </c>
      <c r="E454" s="85">
        <v>421</v>
      </c>
      <c r="F454" s="85">
        <v>212</v>
      </c>
      <c r="G454" s="33">
        <v>4</v>
      </c>
      <c r="H454" s="32">
        <v>0</v>
      </c>
      <c r="I454" s="85">
        <v>416</v>
      </c>
      <c r="J454" s="85">
        <v>211</v>
      </c>
      <c r="K454" s="33">
        <v>4</v>
      </c>
      <c r="L454" s="32">
        <v>0</v>
      </c>
      <c r="M454" s="85">
        <v>422</v>
      </c>
      <c r="N454" s="85">
        <v>253</v>
      </c>
      <c r="O454" s="33">
        <v>4</v>
      </c>
      <c r="P454" s="32"/>
      <c r="Q454" s="85">
        <v>30</v>
      </c>
      <c r="R454" s="85">
        <v>255</v>
      </c>
      <c r="S454" s="33">
        <v>4</v>
      </c>
      <c r="T454" s="32"/>
      <c r="U454" s="85">
        <v>470</v>
      </c>
      <c r="V454" s="85">
        <v>255</v>
      </c>
      <c r="W454" s="33">
        <v>4</v>
      </c>
      <c r="X454" s="32"/>
      <c r="Y454" s="85">
        <v>473</v>
      </c>
      <c r="Z454" s="85">
        <v>255</v>
      </c>
      <c r="AA454" s="85">
        <v>4</v>
      </c>
      <c r="AB454" s="32"/>
      <c r="AC454" s="85">
        <v>435</v>
      </c>
      <c r="AD454" s="85">
        <v>272</v>
      </c>
      <c r="AE454" s="33">
        <v>4</v>
      </c>
      <c r="AF454" s="32">
        <v>0</v>
      </c>
      <c r="AG454" s="85">
        <v>435</v>
      </c>
      <c r="AH454" s="85">
        <v>272</v>
      </c>
      <c r="AI454" s="33">
        <v>4</v>
      </c>
      <c r="AJ454" s="32">
        <v>0</v>
      </c>
      <c r="AK454" s="85">
        <v>435</v>
      </c>
      <c r="AL454" s="85">
        <v>276</v>
      </c>
      <c r="AM454" s="33">
        <v>4</v>
      </c>
      <c r="AN454" s="32">
        <v>0</v>
      </c>
      <c r="AO454" s="85">
        <v>435</v>
      </c>
      <c r="AP454" s="85">
        <v>276</v>
      </c>
      <c r="AQ454" s="33">
        <v>4</v>
      </c>
      <c r="AR454" s="32">
        <v>0</v>
      </c>
      <c r="AS454" s="85">
        <v>437</v>
      </c>
      <c r="AT454" s="85">
        <v>276</v>
      </c>
      <c r="AU454" s="33">
        <v>4</v>
      </c>
      <c r="AV454" s="32">
        <v>0</v>
      </c>
      <c r="AW454" s="85">
        <v>437</v>
      </c>
      <c r="AX454" s="85">
        <v>276</v>
      </c>
      <c r="AY454" s="33">
        <v>4</v>
      </c>
    </row>
    <row r="455" spans="3:51">
      <c r="C455" s="89" t="s">
        <v>39</v>
      </c>
      <c r="D455" s="32">
        <v>0</v>
      </c>
      <c r="E455" s="85">
        <v>31</v>
      </c>
      <c r="F455" s="85">
        <v>11</v>
      </c>
      <c r="G455" s="33">
        <v>0</v>
      </c>
      <c r="H455" s="32">
        <v>0</v>
      </c>
      <c r="I455" s="85">
        <v>31</v>
      </c>
      <c r="J455" s="85">
        <v>12</v>
      </c>
      <c r="K455" s="33">
        <v>0</v>
      </c>
      <c r="L455" s="32">
        <v>0</v>
      </c>
      <c r="M455" s="85">
        <v>31</v>
      </c>
      <c r="N455" s="85">
        <v>12</v>
      </c>
      <c r="O455" s="33">
        <v>0</v>
      </c>
      <c r="P455" s="32"/>
      <c r="Q455" s="85">
        <v>262</v>
      </c>
      <c r="R455" s="85">
        <v>12</v>
      </c>
      <c r="S455" s="33">
        <v>0</v>
      </c>
      <c r="T455" s="32"/>
      <c r="U455" s="85">
        <v>30</v>
      </c>
      <c r="V455" s="85">
        <v>12</v>
      </c>
      <c r="W455" s="33">
        <v>0</v>
      </c>
      <c r="X455" s="32"/>
      <c r="Y455" s="85">
        <v>31</v>
      </c>
      <c r="Z455" s="85">
        <v>12</v>
      </c>
      <c r="AA455" s="85">
        <v>0</v>
      </c>
      <c r="AB455" s="32"/>
      <c r="AC455" s="85">
        <v>32</v>
      </c>
      <c r="AD455" s="85">
        <v>12</v>
      </c>
      <c r="AE455" s="33">
        <v>0</v>
      </c>
      <c r="AF455" s="32">
        <v>0</v>
      </c>
      <c r="AG455" s="85">
        <v>32</v>
      </c>
      <c r="AH455" s="85">
        <v>15</v>
      </c>
      <c r="AI455" s="33">
        <v>0</v>
      </c>
      <c r="AJ455" s="32">
        <v>0</v>
      </c>
      <c r="AK455" s="85">
        <v>32</v>
      </c>
      <c r="AL455" s="85">
        <v>15</v>
      </c>
      <c r="AM455" s="33">
        <v>0</v>
      </c>
      <c r="AN455" s="32">
        <v>0</v>
      </c>
      <c r="AO455" s="85">
        <v>32</v>
      </c>
      <c r="AP455" s="85">
        <v>15</v>
      </c>
      <c r="AQ455" s="33">
        <v>0</v>
      </c>
      <c r="AR455" s="32">
        <v>0</v>
      </c>
      <c r="AS455" s="85">
        <v>32</v>
      </c>
      <c r="AT455" s="85">
        <v>17</v>
      </c>
      <c r="AU455" s="33">
        <v>0</v>
      </c>
      <c r="AV455" s="32">
        <v>0</v>
      </c>
      <c r="AW455" s="85">
        <v>32</v>
      </c>
      <c r="AX455" s="85">
        <v>17</v>
      </c>
      <c r="AY455" s="33">
        <v>0</v>
      </c>
    </row>
    <row r="456" spans="3:51" ht="33.75">
      <c r="C456" s="89" t="s">
        <v>1194</v>
      </c>
      <c r="D456" s="32">
        <v>0</v>
      </c>
      <c r="E456" s="85">
        <v>36</v>
      </c>
      <c r="F456" s="85">
        <v>15</v>
      </c>
      <c r="G456" s="33">
        <v>0</v>
      </c>
      <c r="H456" s="32">
        <v>0</v>
      </c>
      <c r="I456" s="85">
        <v>36</v>
      </c>
      <c r="J456" s="85">
        <v>15</v>
      </c>
      <c r="K456" s="33">
        <v>0</v>
      </c>
      <c r="L456" s="32">
        <v>0</v>
      </c>
      <c r="M456" s="85">
        <v>36</v>
      </c>
      <c r="N456" s="85">
        <v>17</v>
      </c>
      <c r="O456" s="33">
        <v>0</v>
      </c>
      <c r="P456" s="32"/>
      <c r="Q456" s="85">
        <v>36</v>
      </c>
      <c r="R456" s="85">
        <v>17</v>
      </c>
      <c r="S456" s="33">
        <v>0</v>
      </c>
      <c r="T456" s="32"/>
      <c r="U456" s="85">
        <v>36</v>
      </c>
      <c r="V456" s="85">
        <v>17</v>
      </c>
      <c r="W456" s="33">
        <v>0</v>
      </c>
      <c r="X456" s="32"/>
      <c r="Y456" s="85">
        <v>36</v>
      </c>
      <c r="Z456" s="85">
        <v>17</v>
      </c>
      <c r="AA456" s="85">
        <v>0</v>
      </c>
      <c r="AB456" s="32"/>
      <c r="AC456" s="85">
        <v>36</v>
      </c>
      <c r="AD456" s="85">
        <v>18</v>
      </c>
      <c r="AE456" s="33">
        <v>0</v>
      </c>
      <c r="AF456" s="32">
        <v>0</v>
      </c>
      <c r="AG456" s="85">
        <v>36</v>
      </c>
      <c r="AH456" s="85">
        <v>18</v>
      </c>
      <c r="AI456" s="33">
        <v>0</v>
      </c>
      <c r="AJ456" s="32">
        <v>0</v>
      </c>
      <c r="AK456" s="85">
        <v>36</v>
      </c>
      <c r="AL456" s="85">
        <v>18</v>
      </c>
      <c r="AM456" s="33">
        <v>0</v>
      </c>
      <c r="AN456" s="32">
        <v>0</v>
      </c>
      <c r="AO456" s="85">
        <v>36</v>
      </c>
      <c r="AP456" s="85">
        <v>18</v>
      </c>
      <c r="AQ456" s="33">
        <v>0</v>
      </c>
      <c r="AR456" s="32">
        <v>0</v>
      </c>
      <c r="AS456" s="85">
        <v>39</v>
      </c>
      <c r="AT456" s="85">
        <v>18</v>
      </c>
      <c r="AU456" s="33">
        <v>0</v>
      </c>
      <c r="AV456" s="32">
        <v>0</v>
      </c>
      <c r="AW456" s="85">
        <v>40</v>
      </c>
      <c r="AX456" s="85">
        <v>18</v>
      </c>
      <c r="AY456" s="33">
        <v>0</v>
      </c>
    </row>
    <row r="457" spans="3:51">
      <c r="C457" s="89" t="s">
        <v>27</v>
      </c>
      <c r="D457" s="32">
        <v>0</v>
      </c>
      <c r="E457" s="85">
        <v>25</v>
      </c>
      <c r="F457" s="85">
        <v>0</v>
      </c>
      <c r="G457" s="33">
        <v>0</v>
      </c>
      <c r="H457" s="32">
        <v>0</v>
      </c>
      <c r="I457" s="85">
        <v>24</v>
      </c>
      <c r="J457" s="85">
        <v>0</v>
      </c>
      <c r="K457" s="33">
        <v>0</v>
      </c>
      <c r="L457" s="32">
        <v>0</v>
      </c>
      <c r="M457" s="85">
        <v>24</v>
      </c>
      <c r="N457" s="85">
        <v>0</v>
      </c>
      <c r="O457" s="33">
        <v>0</v>
      </c>
      <c r="P457" s="32"/>
      <c r="Q457" s="85">
        <v>42</v>
      </c>
      <c r="R457" s="85">
        <v>0</v>
      </c>
      <c r="S457" s="33">
        <v>0</v>
      </c>
      <c r="T457" s="32"/>
      <c r="U457" s="85">
        <v>25</v>
      </c>
      <c r="V457" s="85">
        <v>0</v>
      </c>
      <c r="W457" s="33">
        <v>0</v>
      </c>
      <c r="X457" s="32"/>
      <c r="Y457" s="85">
        <v>25</v>
      </c>
      <c r="Z457" s="85">
        <v>0</v>
      </c>
      <c r="AA457" s="85">
        <v>0</v>
      </c>
      <c r="AB457" s="32"/>
      <c r="AC457" s="85">
        <v>26</v>
      </c>
      <c r="AD457" s="85">
        <v>0</v>
      </c>
      <c r="AE457" s="33">
        <v>0</v>
      </c>
      <c r="AF457" s="32">
        <v>0</v>
      </c>
      <c r="AG457" s="85">
        <v>26</v>
      </c>
      <c r="AH457" s="85">
        <v>0</v>
      </c>
      <c r="AI457" s="33">
        <v>0</v>
      </c>
      <c r="AJ457" s="32">
        <v>0</v>
      </c>
      <c r="AK457" s="85">
        <v>26</v>
      </c>
      <c r="AL457" s="85">
        <v>0</v>
      </c>
      <c r="AM457" s="33">
        <v>0</v>
      </c>
      <c r="AN457" s="32">
        <v>0</v>
      </c>
      <c r="AO457" s="85">
        <v>26</v>
      </c>
      <c r="AP457" s="85">
        <v>0</v>
      </c>
      <c r="AQ457" s="33">
        <v>0</v>
      </c>
      <c r="AR457" s="32">
        <v>0</v>
      </c>
      <c r="AS457" s="85">
        <v>26</v>
      </c>
      <c r="AT457" s="85">
        <v>0</v>
      </c>
      <c r="AU457" s="33">
        <v>0</v>
      </c>
      <c r="AV457" s="32">
        <v>0</v>
      </c>
      <c r="AW457" s="85">
        <v>26</v>
      </c>
      <c r="AX457" s="85">
        <v>0</v>
      </c>
      <c r="AY457" s="33">
        <v>0</v>
      </c>
    </row>
    <row r="458" spans="3:51">
      <c r="C458" s="89" t="s">
        <v>28</v>
      </c>
      <c r="D458" s="32">
        <v>0</v>
      </c>
      <c r="E458" s="85">
        <v>62</v>
      </c>
      <c r="F458" s="85">
        <v>27</v>
      </c>
      <c r="G458" s="33">
        <v>0</v>
      </c>
      <c r="H458" s="32">
        <v>0</v>
      </c>
      <c r="I458" s="85">
        <v>62</v>
      </c>
      <c r="J458" s="85">
        <v>27</v>
      </c>
      <c r="K458" s="33">
        <v>0</v>
      </c>
      <c r="L458" s="32">
        <v>0</v>
      </c>
      <c r="M458" s="85">
        <v>64</v>
      </c>
      <c r="N458" s="85">
        <v>31</v>
      </c>
      <c r="O458" s="33">
        <v>0</v>
      </c>
      <c r="P458" s="32"/>
      <c r="Q458" s="85">
        <v>36</v>
      </c>
      <c r="R458" s="85">
        <v>31</v>
      </c>
      <c r="S458" s="33">
        <v>0</v>
      </c>
      <c r="T458" s="32"/>
      <c r="U458" s="85">
        <v>64</v>
      </c>
      <c r="V458" s="85">
        <v>31</v>
      </c>
      <c r="W458" s="33">
        <v>0</v>
      </c>
      <c r="X458" s="32"/>
      <c r="Y458" s="85">
        <v>65</v>
      </c>
      <c r="Z458" s="85">
        <v>31</v>
      </c>
      <c r="AA458" s="85">
        <v>0</v>
      </c>
      <c r="AB458" s="32"/>
      <c r="AC458" s="85">
        <v>65</v>
      </c>
      <c r="AD458" s="85">
        <v>32</v>
      </c>
      <c r="AE458" s="33">
        <v>0</v>
      </c>
      <c r="AF458" s="32">
        <v>0</v>
      </c>
      <c r="AG458" s="85">
        <v>65</v>
      </c>
      <c r="AH458" s="85">
        <v>32</v>
      </c>
      <c r="AI458" s="33">
        <v>0</v>
      </c>
      <c r="AJ458" s="32">
        <v>0</v>
      </c>
      <c r="AK458" s="85">
        <v>65</v>
      </c>
      <c r="AL458" s="85">
        <v>33</v>
      </c>
      <c r="AM458" s="33">
        <v>0</v>
      </c>
      <c r="AN458" s="32">
        <v>0</v>
      </c>
      <c r="AO458" s="85">
        <v>65</v>
      </c>
      <c r="AP458" s="85">
        <v>33</v>
      </c>
      <c r="AQ458" s="33">
        <v>0</v>
      </c>
      <c r="AR458" s="32">
        <v>0</v>
      </c>
      <c r="AS458" s="85">
        <v>66</v>
      </c>
      <c r="AT458" s="85">
        <v>33</v>
      </c>
      <c r="AU458" s="33">
        <v>0</v>
      </c>
      <c r="AV458" s="32">
        <v>0</v>
      </c>
      <c r="AW458" s="85">
        <v>66</v>
      </c>
      <c r="AX458" s="85">
        <v>33</v>
      </c>
      <c r="AY458" s="33">
        <v>0</v>
      </c>
    </row>
    <row r="459" spans="3:51" ht="22.5">
      <c r="C459" s="89" t="s">
        <v>29</v>
      </c>
      <c r="D459" s="198">
        <v>0</v>
      </c>
      <c r="E459" s="199">
        <v>10</v>
      </c>
      <c r="F459" s="199">
        <v>0</v>
      </c>
      <c r="G459" s="200">
        <v>0</v>
      </c>
      <c r="H459" s="198">
        <v>0</v>
      </c>
      <c r="I459" s="199">
        <v>10</v>
      </c>
      <c r="J459" s="199">
        <v>0</v>
      </c>
      <c r="K459" s="200">
        <v>0</v>
      </c>
      <c r="L459" s="198">
        <v>0</v>
      </c>
      <c r="M459" s="199">
        <v>10</v>
      </c>
      <c r="N459" s="199">
        <v>0</v>
      </c>
      <c r="O459" s="200">
        <v>0</v>
      </c>
      <c r="P459" s="198"/>
      <c r="Q459" s="199">
        <v>39</v>
      </c>
      <c r="R459" s="199">
        <v>0</v>
      </c>
      <c r="S459" s="200">
        <v>0</v>
      </c>
      <c r="T459" s="198"/>
      <c r="U459" s="199">
        <v>9</v>
      </c>
      <c r="V459" s="199">
        <v>0</v>
      </c>
      <c r="W459" s="200">
        <v>0</v>
      </c>
      <c r="X459" s="198"/>
      <c r="Y459" s="199">
        <v>9</v>
      </c>
      <c r="Z459" s="199">
        <v>0</v>
      </c>
      <c r="AA459" s="199">
        <v>0</v>
      </c>
      <c r="AB459" s="198"/>
      <c r="AC459" s="199">
        <v>12</v>
      </c>
      <c r="AD459" s="199">
        <v>0</v>
      </c>
      <c r="AE459" s="200">
        <v>0</v>
      </c>
      <c r="AF459" s="198">
        <v>0</v>
      </c>
      <c r="AG459" s="199">
        <v>12</v>
      </c>
      <c r="AH459" s="199">
        <v>0</v>
      </c>
      <c r="AI459" s="200">
        <v>0</v>
      </c>
      <c r="AJ459" s="198">
        <v>0</v>
      </c>
      <c r="AK459" s="199">
        <v>12</v>
      </c>
      <c r="AL459" s="199">
        <v>0</v>
      </c>
      <c r="AM459" s="200">
        <v>0</v>
      </c>
      <c r="AN459" s="198">
        <v>0</v>
      </c>
      <c r="AO459" s="199">
        <v>12</v>
      </c>
      <c r="AP459" s="199">
        <v>0</v>
      </c>
      <c r="AQ459" s="200">
        <v>0</v>
      </c>
      <c r="AR459" s="198">
        <v>0</v>
      </c>
      <c r="AS459" s="199">
        <v>13</v>
      </c>
      <c r="AT459" s="199">
        <v>0</v>
      </c>
      <c r="AU459" s="200">
        <v>0</v>
      </c>
      <c r="AV459" s="198">
        <v>0</v>
      </c>
      <c r="AW459" s="199">
        <v>13</v>
      </c>
      <c r="AX459" s="199">
        <v>0</v>
      </c>
      <c r="AY459" s="200">
        <v>0</v>
      </c>
    </row>
    <row r="460" spans="3:51" ht="23.25" thickBot="1">
      <c r="C460" s="90" t="s">
        <v>1129</v>
      </c>
      <c r="D460" s="209"/>
      <c r="E460" s="210"/>
      <c r="F460" s="210"/>
      <c r="G460" s="211"/>
      <c r="H460" s="209"/>
      <c r="I460" s="210"/>
      <c r="J460" s="210"/>
      <c r="K460" s="211"/>
      <c r="L460" s="209"/>
      <c r="M460" s="210"/>
      <c r="N460" s="210"/>
      <c r="O460" s="211"/>
      <c r="P460" s="209"/>
      <c r="Q460" s="210"/>
      <c r="R460" s="210"/>
      <c r="S460" s="211"/>
      <c r="T460" s="209"/>
      <c r="U460" s="210"/>
      <c r="V460" s="210"/>
      <c r="W460" s="211"/>
      <c r="X460" s="209"/>
      <c r="Y460" s="210"/>
      <c r="Z460" s="210"/>
      <c r="AA460" s="211"/>
      <c r="AB460" s="209"/>
      <c r="AC460" s="210"/>
      <c r="AD460" s="210"/>
      <c r="AE460" s="211"/>
      <c r="AF460" s="206">
        <v>0</v>
      </c>
      <c r="AG460" s="207">
        <v>1</v>
      </c>
      <c r="AH460" s="207">
        <v>0</v>
      </c>
      <c r="AI460" s="208">
        <v>0</v>
      </c>
      <c r="AJ460" s="206">
        <v>0</v>
      </c>
      <c r="AK460" s="207">
        <v>1</v>
      </c>
      <c r="AL460" s="207">
        <v>0</v>
      </c>
      <c r="AM460" s="208">
        <v>0</v>
      </c>
      <c r="AN460" s="206">
        <v>0</v>
      </c>
      <c r="AO460" s="207">
        <v>1</v>
      </c>
      <c r="AP460" s="207">
        <v>0</v>
      </c>
      <c r="AQ460" s="208">
        <v>0</v>
      </c>
      <c r="AR460" s="206">
        <v>0</v>
      </c>
      <c r="AS460" s="207">
        <v>1</v>
      </c>
      <c r="AT460" s="207">
        <v>0</v>
      </c>
      <c r="AU460" s="208">
        <v>0</v>
      </c>
      <c r="AV460" s="206">
        <v>0</v>
      </c>
      <c r="AW460" s="207">
        <v>1</v>
      </c>
      <c r="AX460" s="207">
        <v>0</v>
      </c>
      <c r="AY460" s="208">
        <v>0</v>
      </c>
    </row>
    <row r="462" spans="3:51" ht="23.25" thickBot="1">
      <c r="C462" s="559" t="s">
        <v>1130</v>
      </c>
      <c r="D462" s="560"/>
      <c r="E462" s="560"/>
      <c r="F462" s="560"/>
      <c r="G462" s="560"/>
      <c r="H462" s="560"/>
      <c r="I462" s="560"/>
      <c r="J462" s="560"/>
      <c r="K462" s="560"/>
      <c r="L462" s="560"/>
      <c r="M462" s="560"/>
      <c r="N462" s="560"/>
      <c r="O462" s="560"/>
      <c r="P462" s="560"/>
      <c r="Q462" s="560"/>
      <c r="R462" s="560"/>
      <c r="S462" s="560"/>
      <c r="T462" s="560"/>
      <c r="U462" s="561"/>
      <c r="V462" s="559"/>
      <c r="W462" s="560"/>
      <c r="X462" s="560"/>
      <c r="Y462" s="560"/>
      <c r="Z462" s="560"/>
      <c r="AA462" s="560"/>
      <c r="AB462" s="560"/>
      <c r="AC462" s="560"/>
      <c r="AD462" s="560"/>
      <c r="AE462" s="560"/>
      <c r="AF462" s="560"/>
      <c r="AG462" s="560"/>
      <c r="AH462" s="560"/>
      <c r="AI462" s="560"/>
      <c r="AJ462" s="560"/>
      <c r="AK462" s="560"/>
      <c r="AL462" s="560"/>
      <c r="AM462" s="560"/>
      <c r="AN462" s="561"/>
      <c r="AO462" s="559"/>
      <c r="AP462" s="560"/>
      <c r="AQ462" s="560"/>
      <c r="AR462" s="560"/>
      <c r="AS462" s="560"/>
      <c r="AT462" s="560"/>
      <c r="AU462" s="560"/>
      <c r="AV462" s="560"/>
      <c r="AW462" s="560"/>
      <c r="AX462" s="560"/>
      <c r="AY462" s="560"/>
    </row>
    <row r="463" spans="3:51" ht="23.25" thickBot="1">
      <c r="C463" s="568" t="s">
        <v>54</v>
      </c>
      <c r="D463" s="570">
        <v>42736</v>
      </c>
      <c r="E463" s="571"/>
      <c r="F463" s="571"/>
      <c r="G463" s="572"/>
      <c r="H463" s="570">
        <v>42767</v>
      </c>
      <c r="I463" s="571"/>
      <c r="J463" s="571"/>
      <c r="K463" s="572"/>
      <c r="L463" s="570">
        <v>42795</v>
      </c>
      <c r="M463" s="571"/>
      <c r="N463" s="571"/>
      <c r="O463" s="572"/>
      <c r="P463" s="570">
        <v>42826</v>
      </c>
      <c r="Q463" s="571"/>
      <c r="R463" s="571"/>
      <c r="S463" s="572"/>
      <c r="T463" s="570">
        <v>42856</v>
      </c>
      <c r="U463" s="571"/>
      <c r="V463" s="571"/>
      <c r="W463" s="572"/>
      <c r="X463" s="573">
        <v>42887</v>
      </c>
      <c r="Y463" s="574"/>
      <c r="Z463" s="574"/>
      <c r="AA463" s="575"/>
      <c r="AB463" s="570">
        <v>42917</v>
      </c>
      <c r="AC463" s="571"/>
      <c r="AD463" s="571"/>
      <c r="AE463" s="572"/>
      <c r="AF463" s="570">
        <v>42948</v>
      </c>
      <c r="AG463" s="571"/>
      <c r="AH463" s="571"/>
      <c r="AI463" s="572"/>
      <c r="AJ463" s="570">
        <v>42979</v>
      </c>
      <c r="AK463" s="571"/>
      <c r="AL463" s="571"/>
      <c r="AM463" s="572"/>
      <c r="AN463" s="570">
        <v>43009</v>
      </c>
      <c r="AO463" s="571"/>
      <c r="AP463" s="571"/>
      <c r="AQ463" s="572"/>
      <c r="AR463" s="570">
        <v>43040</v>
      </c>
      <c r="AS463" s="571"/>
      <c r="AT463" s="571"/>
      <c r="AU463" s="572"/>
      <c r="AV463" s="570">
        <v>43070</v>
      </c>
      <c r="AW463" s="571"/>
      <c r="AX463" s="571"/>
      <c r="AY463" s="572"/>
    </row>
    <row r="464" spans="3:51" ht="13.5" thickBot="1">
      <c r="C464" s="569"/>
      <c r="D464" s="235" t="s">
        <v>4</v>
      </c>
      <c r="E464" s="236" t="s">
        <v>33</v>
      </c>
      <c r="F464" s="236" t="s">
        <v>62</v>
      </c>
      <c r="G464" s="237" t="s">
        <v>63</v>
      </c>
      <c r="H464" s="235" t="s">
        <v>4</v>
      </c>
      <c r="I464" s="236" t="s">
        <v>33</v>
      </c>
      <c r="J464" s="236" t="s">
        <v>62</v>
      </c>
      <c r="K464" s="237" t="s">
        <v>63</v>
      </c>
      <c r="L464" s="235" t="s">
        <v>4</v>
      </c>
      <c r="M464" s="236" t="s">
        <v>33</v>
      </c>
      <c r="N464" s="236" t="s">
        <v>62</v>
      </c>
      <c r="O464" s="237" t="s">
        <v>63</v>
      </c>
      <c r="P464" s="235" t="s">
        <v>4</v>
      </c>
      <c r="Q464" s="236" t="s">
        <v>33</v>
      </c>
      <c r="R464" s="236" t="s">
        <v>62</v>
      </c>
      <c r="S464" s="237" t="s">
        <v>63</v>
      </c>
      <c r="T464" s="235" t="s">
        <v>4</v>
      </c>
      <c r="U464" s="236" t="s">
        <v>33</v>
      </c>
      <c r="V464" s="236" t="s">
        <v>62</v>
      </c>
      <c r="W464" s="237" t="s">
        <v>63</v>
      </c>
      <c r="X464" s="235" t="s">
        <v>4</v>
      </c>
      <c r="Y464" s="236" t="s">
        <v>33</v>
      </c>
      <c r="Z464" s="236" t="s">
        <v>62</v>
      </c>
      <c r="AA464" s="237" t="s">
        <v>63</v>
      </c>
      <c r="AB464" s="235" t="s">
        <v>4</v>
      </c>
      <c r="AC464" s="236" t="s">
        <v>33</v>
      </c>
      <c r="AD464" s="236" t="s">
        <v>62</v>
      </c>
      <c r="AE464" s="237" t="s">
        <v>63</v>
      </c>
      <c r="AF464" s="235" t="s">
        <v>4</v>
      </c>
      <c r="AG464" s="236" t="s">
        <v>33</v>
      </c>
      <c r="AH464" s="236" t="s">
        <v>62</v>
      </c>
      <c r="AI464" s="237" t="s">
        <v>63</v>
      </c>
      <c r="AJ464" s="235" t="s">
        <v>4</v>
      </c>
      <c r="AK464" s="236" t="s">
        <v>33</v>
      </c>
      <c r="AL464" s="236" t="s">
        <v>62</v>
      </c>
      <c r="AM464" s="237" t="s">
        <v>63</v>
      </c>
      <c r="AN464" s="235" t="s">
        <v>4</v>
      </c>
      <c r="AO464" s="236" t="s">
        <v>33</v>
      </c>
      <c r="AP464" s="236" t="s">
        <v>62</v>
      </c>
      <c r="AQ464" s="237" t="s">
        <v>63</v>
      </c>
      <c r="AR464" s="235" t="s">
        <v>4</v>
      </c>
      <c r="AS464" s="236" t="s">
        <v>33</v>
      </c>
      <c r="AT464" s="236" t="s">
        <v>62</v>
      </c>
      <c r="AU464" s="237" t="s">
        <v>63</v>
      </c>
      <c r="AV464" s="235" t="s">
        <v>4</v>
      </c>
      <c r="AW464" s="236" t="s">
        <v>33</v>
      </c>
      <c r="AX464" s="236" t="s">
        <v>62</v>
      </c>
      <c r="AY464" s="237" t="s">
        <v>63</v>
      </c>
    </row>
    <row r="465" spans="3:51">
      <c r="C465" s="88" t="s">
        <v>8</v>
      </c>
      <c r="D465" s="30">
        <v>0</v>
      </c>
      <c r="E465" s="87">
        <v>57</v>
      </c>
      <c r="F465" s="87">
        <v>17</v>
      </c>
      <c r="G465" s="31">
        <v>0</v>
      </c>
      <c r="H465" s="30">
        <v>0</v>
      </c>
      <c r="I465" s="87">
        <v>57</v>
      </c>
      <c r="J465" s="87">
        <v>17</v>
      </c>
      <c r="K465" s="31">
        <v>0</v>
      </c>
      <c r="L465" s="30">
        <v>0</v>
      </c>
      <c r="M465" s="87">
        <v>53</v>
      </c>
      <c r="N465" s="87">
        <v>17</v>
      </c>
      <c r="O465" s="31">
        <v>0</v>
      </c>
      <c r="P465" s="30">
        <v>0</v>
      </c>
      <c r="Q465" s="87">
        <v>53</v>
      </c>
      <c r="R465" s="87">
        <v>17</v>
      </c>
      <c r="S465" s="31">
        <v>0</v>
      </c>
      <c r="T465" s="30">
        <v>0</v>
      </c>
      <c r="U465" s="87">
        <v>53</v>
      </c>
      <c r="V465" s="87">
        <v>17</v>
      </c>
      <c r="W465" s="31">
        <v>0</v>
      </c>
      <c r="X465" s="30">
        <v>0</v>
      </c>
      <c r="Y465" s="85">
        <v>54</v>
      </c>
      <c r="Z465" s="85">
        <v>18</v>
      </c>
      <c r="AA465" s="85">
        <v>0</v>
      </c>
      <c r="AB465" s="30">
        <v>0</v>
      </c>
      <c r="AC465" s="87">
        <v>54</v>
      </c>
      <c r="AD465" s="87">
        <v>18</v>
      </c>
      <c r="AE465" s="31">
        <v>0</v>
      </c>
      <c r="AF465" s="30">
        <v>0</v>
      </c>
      <c r="AG465" s="87">
        <v>57</v>
      </c>
      <c r="AH465" s="87">
        <v>18</v>
      </c>
      <c r="AI465" s="31">
        <v>0</v>
      </c>
      <c r="AJ465" s="30">
        <v>0</v>
      </c>
      <c r="AK465" s="87">
        <v>57</v>
      </c>
      <c r="AL465" s="87">
        <v>18</v>
      </c>
      <c r="AM465" s="31">
        <v>0</v>
      </c>
      <c r="AN465" s="30">
        <v>0</v>
      </c>
      <c r="AO465" s="87">
        <v>58</v>
      </c>
      <c r="AP465" s="87">
        <v>18</v>
      </c>
      <c r="AQ465" s="31">
        <v>0</v>
      </c>
      <c r="AR465" s="30">
        <v>0</v>
      </c>
      <c r="AS465" s="87">
        <v>58</v>
      </c>
      <c r="AT465" s="87">
        <v>18</v>
      </c>
      <c r="AU465" s="31">
        <v>0</v>
      </c>
      <c r="AV465" s="30">
        <v>0</v>
      </c>
      <c r="AW465" s="87">
        <v>58</v>
      </c>
      <c r="AX465" s="87">
        <v>18</v>
      </c>
      <c r="AY465" s="31">
        <v>0</v>
      </c>
    </row>
    <row r="466" spans="3:51">
      <c r="C466" s="89" t="s">
        <v>9</v>
      </c>
      <c r="D466" s="32">
        <v>0</v>
      </c>
      <c r="E466" s="85">
        <v>13</v>
      </c>
      <c r="F466" s="85">
        <v>0</v>
      </c>
      <c r="G466" s="33">
        <v>0</v>
      </c>
      <c r="H466" s="32">
        <v>0</v>
      </c>
      <c r="I466" s="85">
        <v>13</v>
      </c>
      <c r="J466" s="85">
        <v>0</v>
      </c>
      <c r="K466" s="33">
        <v>0</v>
      </c>
      <c r="L466" s="32">
        <v>0</v>
      </c>
      <c r="M466" s="85">
        <v>13</v>
      </c>
      <c r="N466" s="85">
        <v>0</v>
      </c>
      <c r="O466" s="33">
        <v>0</v>
      </c>
      <c r="P466" s="32">
        <v>0</v>
      </c>
      <c r="Q466" s="85">
        <v>13</v>
      </c>
      <c r="R466" s="85">
        <v>0</v>
      </c>
      <c r="S466" s="33">
        <v>0</v>
      </c>
      <c r="T466" s="32">
        <v>0</v>
      </c>
      <c r="U466" s="85">
        <v>13</v>
      </c>
      <c r="V466" s="85">
        <v>0</v>
      </c>
      <c r="W466" s="33">
        <v>0</v>
      </c>
      <c r="X466" s="32">
        <v>0</v>
      </c>
      <c r="Y466" s="85">
        <v>13</v>
      </c>
      <c r="Z466" s="85">
        <v>0</v>
      </c>
      <c r="AA466" s="85">
        <v>0</v>
      </c>
      <c r="AB466" s="32">
        <v>0</v>
      </c>
      <c r="AC466" s="85">
        <v>13</v>
      </c>
      <c r="AD466" s="85">
        <v>0</v>
      </c>
      <c r="AE466" s="33">
        <v>0</v>
      </c>
      <c r="AF466" s="32">
        <v>0</v>
      </c>
      <c r="AG466" s="85">
        <v>14</v>
      </c>
      <c r="AH466" s="85">
        <v>0</v>
      </c>
      <c r="AI466" s="33">
        <v>0</v>
      </c>
      <c r="AJ466" s="32">
        <v>0</v>
      </c>
      <c r="AK466" s="85">
        <v>14</v>
      </c>
      <c r="AL466" s="85">
        <v>0</v>
      </c>
      <c r="AM466" s="33">
        <v>0</v>
      </c>
      <c r="AN466" s="32">
        <v>0</v>
      </c>
      <c r="AO466" s="85">
        <v>14</v>
      </c>
      <c r="AP466" s="85">
        <v>0</v>
      </c>
      <c r="AQ466" s="33">
        <v>0</v>
      </c>
      <c r="AR466" s="32">
        <v>0</v>
      </c>
      <c r="AS466" s="85">
        <v>14</v>
      </c>
      <c r="AT466" s="85">
        <v>0</v>
      </c>
      <c r="AU466" s="33">
        <v>0</v>
      </c>
      <c r="AV466" s="32">
        <v>0</v>
      </c>
      <c r="AW466" s="85">
        <v>14</v>
      </c>
      <c r="AX466" s="85">
        <v>0</v>
      </c>
      <c r="AY466" s="33">
        <v>0</v>
      </c>
    </row>
    <row r="467" spans="3:51">
      <c r="C467" s="89" t="s">
        <v>10</v>
      </c>
      <c r="D467" s="32">
        <v>0</v>
      </c>
      <c r="E467" s="85">
        <v>14</v>
      </c>
      <c r="F467" s="85">
        <v>0</v>
      </c>
      <c r="G467" s="33">
        <v>0</v>
      </c>
      <c r="H467" s="32">
        <v>0</v>
      </c>
      <c r="I467" s="85">
        <v>14</v>
      </c>
      <c r="J467" s="85">
        <v>0</v>
      </c>
      <c r="K467" s="33">
        <v>0</v>
      </c>
      <c r="L467" s="32">
        <v>0</v>
      </c>
      <c r="M467" s="85">
        <v>14</v>
      </c>
      <c r="N467" s="85">
        <v>0</v>
      </c>
      <c r="O467" s="33">
        <v>0</v>
      </c>
      <c r="P467" s="32">
        <v>0</v>
      </c>
      <c r="Q467" s="85">
        <v>14</v>
      </c>
      <c r="R467" s="85">
        <v>0</v>
      </c>
      <c r="S467" s="33">
        <v>0</v>
      </c>
      <c r="T467" s="32">
        <v>0</v>
      </c>
      <c r="U467" s="85">
        <v>14</v>
      </c>
      <c r="V467" s="85">
        <v>0</v>
      </c>
      <c r="W467" s="33">
        <v>0</v>
      </c>
      <c r="X467" s="32">
        <v>0</v>
      </c>
      <c r="Y467" s="85">
        <v>14</v>
      </c>
      <c r="Z467" s="85">
        <v>0</v>
      </c>
      <c r="AA467" s="85">
        <v>0</v>
      </c>
      <c r="AB467" s="32">
        <v>0</v>
      </c>
      <c r="AC467" s="85">
        <v>14</v>
      </c>
      <c r="AD467" s="85">
        <v>0</v>
      </c>
      <c r="AE467" s="33">
        <v>0</v>
      </c>
      <c r="AF467" s="32">
        <v>0</v>
      </c>
      <c r="AG467" s="85">
        <v>14</v>
      </c>
      <c r="AH467" s="85">
        <v>0</v>
      </c>
      <c r="AI467" s="33">
        <v>0</v>
      </c>
      <c r="AJ467" s="32">
        <v>0</v>
      </c>
      <c r="AK467" s="85">
        <v>14</v>
      </c>
      <c r="AL467" s="85">
        <v>0</v>
      </c>
      <c r="AM467" s="33">
        <v>0</v>
      </c>
      <c r="AN467" s="32">
        <v>0</v>
      </c>
      <c r="AO467" s="85">
        <v>14</v>
      </c>
      <c r="AP467" s="85">
        <v>0</v>
      </c>
      <c r="AQ467" s="33">
        <v>0</v>
      </c>
      <c r="AR467" s="32">
        <v>0</v>
      </c>
      <c r="AS467" s="85">
        <v>14</v>
      </c>
      <c r="AT467" s="85">
        <v>0</v>
      </c>
      <c r="AU467" s="33">
        <v>0</v>
      </c>
      <c r="AV467" s="32">
        <v>0</v>
      </c>
      <c r="AW467" s="85">
        <v>14</v>
      </c>
      <c r="AX467" s="85">
        <v>0</v>
      </c>
      <c r="AY467" s="33">
        <v>0</v>
      </c>
    </row>
    <row r="468" spans="3:51">
      <c r="C468" s="89" t="s">
        <v>11</v>
      </c>
      <c r="D468" s="32">
        <v>0</v>
      </c>
      <c r="E468" s="85">
        <v>13</v>
      </c>
      <c r="F468" s="85">
        <v>0</v>
      </c>
      <c r="G468" s="33">
        <v>0</v>
      </c>
      <c r="H468" s="32">
        <v>0</v>
      </c>
      <c r="I468" s="85">
        <v>13</v>
      </c>
      <c r="J468" s="85">
        <v>0</v>
      </c>
      <c r="K468" s="33">
        <v>0</v>
      </c>
      <c r="L468" s="32">
        <v>0</v>
      </c>
      <c r="M468" s="85">
        <v>13</v>
      </c>
      <c r="N468" s="85">
        <v>0</v>
      </c>
      <c r="O468" s="33">
        <v>0</v>
      </c>
      <c r="P468" s="32">
        <v>0</v>
      </c>
      <c r="Q468" s="85">
        <v>13</v>
      </c>
      <c r="R468" s="85">
        <v>0</v>
      </c>
      <c r="S468" s="33">
        <v>0</v>
      </c>
      <c r="T468" s="32">
        <v>0</v>
      </c>
      <c r="U468" s="85">
        <v>13</v>
      </c>
      <c r="V468" s="85">
        <v>0</v>
      </c>
      <c r="W468" s="33">
        <v>0</v>
      </c>
      <c r="X468" s="32">
        <v>0</v>
      </c>
      <c r="Y468" s="85">
        <v>13</v>
      </c>
      <c r="Z468" s="85">
        <v>0</v>
      </c>
      <c r="AA468" s="85">
        <v>0</v>
      </c>
      <c r="AB468" s="32">
        <v>0</v>
      </c>
      <c r="AC468" s="85">
        <v>13</v>
      </c>
      <c r="AD468" s="85">
        <v>0</v>
      </c>
      <c r="AE468" s="33">
        <v>0</v>
      </c>
      <c r="AF468" s="32">
        <v>0</v>
      </c>
      <c r="AG468" s="85">
        <v>15</v>
      </c>
      <c r="AH468" s="85">
        <v>0</v>
      </c>
      <c r="AI468" s="33">
        <v>0</v>
      </c>
      <c r="AJ468" s="32">
        <v>0</v>
      </c>
      <c r="AK468" s="85">
        <v>15</v>
      </c>
      <c r="AL468" s="85">
        <v>0</v>
      </c>
      <c r="AM468" s="33">
        <v>0</v>
      </c>
      <c r="AN468" s="32">
        <v>0</v>
      </c>
      <c r="AO468" s="85">
        <v>15</v>
      </c>
      <c r="AP468" s="85">
        <v>0</v>
      </c>
      <c r="AQ468" s="33">
        <v>0</v>
      </c>
      <c r="AR468" s="32">
        <v>0</v>
      </c>
      <c r="AS468" s="85">
        <v>15</v>
      </c>
      <c r="AT468" s="85">
        <v>0</v>
      </c>
      <c r="AU468" s="33">
        <v>0</v>
      </c>
      <c r="AV468" s="32">
        <v>0</v>
      </c>
      <c r="AW468" s="85">
        <v>15</v>
      </c>
      <c r="AX468" s="85">
        <v>0</v>
      </c>
      <c r="AY468" s="33">
        <v>0</v>
      </c>
    </row>
    <row r="469" spans="3:51">
      <c r="C469" s="89" t="s">
        <v>12</v>
      </c>
      <c r="D469" s="32">
        <v>0</v>
      </c>
      <c r="E469" s="85">
        <v>43</v>
      </c>
      <c r="F469" s="85">
        <v>19</v>
      </c>
      <c r="G469" s="33">
        <v>0</v>
      </c>
      <c r="H469" s="32">
        <v>0</v>
      </c>
      <c r="I469" s="85">
        <v>43</v>
      </c>
      <c r="J469" s="85">
        <v>19</v>
      </c>
      <c r="K469" s="33">
        <v>0</v>
      </c>
      <c r="L469" s="32">
        <v>0</v>
      </c>
      <c r="M469" s="85">
        <v>42</v>
      </c>
      <c r="N469" s="85">
        <v>19</v>
      </c>
      <c r="O469" s="33">
        <v>0</v>
      </c>
      <c r="P469" s="32">
        <v>0</v>
      </c>
      <c r="Q469" s="85">
        <v>42</v>
      </c>
      <c r="R469" s="85">
        <v>19</v>
      </c>
      <c r="S469" s="33">
        <v>0</v>
      </c>
      <c r="T469" s="32">
        <v>0</v>
      </c>
      <c r="U469" s="85">
        <v>42</v>
      </c>
      <c r="V469" s="85">
        <v>19</v>
      </c>
      <c r="W469" s="33">
        <v>0</v>
      </c>
      <c r="X469" s="32">
        <v>0</v>
      </c>
      <c r="Y469" s="85">
        <v>42</v>
      </c>
      <c r="Z469" s="85">
        <v>19</v>
      </c>
      <c r="AA469" s="85">
        <v>0</v>
      </c>
      <c r="AB469" s="32">
        <v>0</v>
      </c>
      <c r="AC469" s="85">
        <v>42</v>
      </c>
      <c r="AD469" s="85">
        <v>19</v>
      </c>
      <c r="AE469" s="33">
        <v>0</v>
      </c>
      <c r="AF469" s="32">
        <v>0</v>
      </c>
      <c r="AG469" s="85">
        <v>42</v>
      </c>
      <c r="AH469" s="85">
        <v>19</v>
      </c>
      <c r="AI469" s="33">
        <v>0</v>
      </c>
      <c r="AJ469" s="32">
        <v>0</v>
      </c>
      <c r="AK469" s="85">
        <v>42</v>
      </c>
      <c r="AL469" s="85">
        <v>21</v>
      </c>
      <c r="AM469" s="33">
        <v>0</v>
      </c>
      <c r="AN469" s="32">
        <v>0</v>
      </c>
      <c r="AO469" s="85">
        <v>42</v>
      </c>
      <c r="AP469" s="85">
        <v>21</v>
      </c>
      <c r="AQ469" s="33">
        <v>0</v>
      </c>
      <c r="AR469" s="32">
        <v>0</v>
      </c>
      <c r="AS469" s="85">
        <v>42</v>
      </c>
      <c r="AT469" s="85">
        <v>21</v>
      </c>
      <c r="AU469" s="33">
        <v>0</v>
      </c>
      <c r="AV469" s="32">
        <v>0</v>
      </c>
      <c r="AW469" s="85">
        <v>42</v>
      </c>
      <c r="AX469" s="85">
        <v>21</v>
      </c>
      <c r="AY469" s="33">
        <v>0</v>
      </c>
    </row>
    <row r="470" spans="3:51">
      <c r="C470" s="89" t="s">
        <v>13</v>
      </c>
      <c r="D470" s="32">
        <v>0</v>
      </c>
      <c r="E470" s="85">
        <v>40</v>
      </c>
      <c r="F470" s="85">
        <v>6</v>
      </c>
      <c r="G470" s="33">
        <v>0</v>
      </c>
      <c r="H470" s="32">
        <v>0</v>
      </c>
      <c r="I470" s="85">
        <v>41</v>
      </c>
      <c r="J470" s="85">
        <v>6</v>
      </c>
      <c r="K470" s="33">
        <v>0</v>
      </c>
      <c r="L470" s="32">
        <v>0</v>
      </c>
      <c r="M470" s="85">
        <v>41</v>
      </c>
      <c r="N470" s="85">
        <v>6</v>
      </c>
      <c r="O470" s="33">
        <v>0</v>
      </c>
      <c r="P470" s="32">
        <v>0</v>
      </c>
      <c r="Q470" s="85">
        <v>41</v>
      </c>
      <c r="R470" s="85">
        <v>6</v>
      </c>
      <c r="S470" s="33">
        <v>0</v>
      </c>
      <c r="T470" s="32">
        <v>0</v>
      </c>
      <c r="U470" s="85">
        <v>41</v>
      </c>
      <c r="V470" s="85">
        <v>6</v>
      </c>
      <c r="W470" s="33">
        <v>0</v>
      </c>
      <c r="X470" s="32">
        <v>0</v>
      </c>
      <c r="Y470" s="85">
        <v>44</v>
      </c>
      <c r="Z470" s="85">
        <v>6</v>
      </c>
      <c r="AA470" s="85">
        <v>0</v>
      </c>
      <c r="AB470" s="32">
        <v>0</v>
      </c>
      <c r="AC470" s="85">
        <v>44</v>
      </c>
      <c r="AD470" s="85">
        <v>6</v>
      </c>
      <c r="AE470" s="33">
        <v>0</v>
      </c>
      <c r="AF470" s="32">
        <v>0</v>
      </c>
      <c r="AG470" s="85">
        <v>44</v>
      </c>
      <c r="AH470" s="85">
        <v>6</v>
      </c>
      <c r="AI470" s="33">
        <v>0</v>
      </c>
      <c r="AJ470" s="32">
        <v>0</v>
      </c>
      <c r="AK470" s="85">
        <v>44</v>
      </c>
      <c r="AL470" s="85">
        <v>6</v>
      </c>
      <c r="AM470" s="33">
        <v>0</v>
      </c>
      <c r="AN470" s="32">
        <v>0</v>
      </c>
      <c r="AO470" s="85">
        <v>44</v>
      </c>
      <c r="AP470" s="85">
        <v>6</v>
      </c>
      <c r="AQ470" s="33">
        <v>0</v>
      </c>
      <c r="AR470" s="32">
        <v>0</v>
      </c>
      <c r="AS470" s="85">
        <v>44</v>
      </c>
      <c r="AT470" s="85">
        <v>6</v>
      </c>
      <c r="AU470" s="33">
        <v>0</v>
      </c>
      <c r="AV470" s="32">
        <v>0</v>
      </c>
      <c r="AW470" s="85">
        <v>44</v>
      </c>
      <c r="AX470" s="85">
        <v>6</v>
      </c>
      <c r="AY470" s="33">
        <v>0</v>
      </c>
    </row>
    <row r="471" spans="3:51">
      <c r="C471" s="89" t="s">
        <v>14</v>
      </c>
      <c r="D471" s="32">
        <v>0</v>
      </c>
      <c r="E471" s="85">
        <v>38</v>
      </c>
      <c r="F471" s="85">
        <v>15</v>
      </c>
      <c r="G471" s="33">
        <v>0</v>
      </c>
      <c r="H471" s="32">
        <v>0</v>
      </c>
      <c r="I471" s="85">
        <v>38</v>
      </c>
      <c r="J471" s="85">
        <v>15</v>
      </c>
      <c r="K471" s="33">
        <v>0</v>
      </c>
      <c r="L471" s="32">
        <v>0</v>
      </c>
      <c r="M471" s="85">
        <v>36</v>
      </c>
      <c r="N471" s="85">
        <v>15</v>
      </c>
      <c r="O471" s="33">
        <v>0</v>
      </c>
      <c r="P471" s="32">
        <v>0</v>
      </c>
      <c r="Q471" s="85">
        <v>36</v>
      </c>
      <c r="R471" s="85">
        <v>15</v>
      </c>
      <c r="S471" s="33">
        <v>0</v>
      </c>
      <c r="T471" s="32">
        <v>0</v>
      </c>
      <c r="U471" s="85">
        <v>36</v>
      </c>
      <c r="V471" s="85">
        <v>15</v>
      </c>
      <c r="W471" s="33">
        <v>0</v>
      </c>
      <c r="X471" s="32">
        <v>0</v>
      </c>
      <c r="Y471" s="85">
        <v>36</v>
      </c>
      <c r="Z471" s="85">
        <v>15</v>
      </c>
      <c r="AA471" s="85">
        <v>0</v>
      </c>
      <c r="AB471" s="32">
        <v>0</v>
      </c>
      <c r="AC471" s="85">
        <v>36</v>
      </c>
      <c r="AD471" s="85">
        <v>15</v>
      </c>
      <c r="AE471" s="33">
        <v>0</v>
      </c>
      <c r="AF471" s="32">
        <v>0</v>
      </c>
      <c r="AG471" s="85">
        <v>38</v>
      </c>
      <c r="AH471" s="85">
        <v>18</v>
      </c>
      <c r="AI471" s="33">
        <v>0</v>
      </c>
      <c r="AJ471" s="32">
        <v>0</v>
      </c>
      <c r="AK471" s="85">
        <v>38</v>
      </c>
      <c r="AL471" s="85">
        <v>18</v>
      </c>
      <c r="AM471" s="33">
        <v>0</v>
      </c>
      <c r="AN471" s="32">
        <v>0</v>
      </c>
      <c r="AO471" s="85">
        <v>38</v>
      </c>
      <c r="AP471" s="85">
        <v>18</v>
      </c>
      <c r="AQ471" s="33">
        <v>0</v>
      </c>
      <c r="AR471" s="32">
        <v>0</v>
      </c>
      <c r="AS471" s="85">
        <v>38</v>
      </c>
      <c r="AT471" s="85">
        <v>18</v>
      </c>
      <c r="AU471" s="33">
        <v>0</v>
      </c>
      <c r="AV471" s="32">
        <v>0</v>
      </c>
      <c r="AW471" s="85">
        <v>38</v>
      </c>
      <c r="AX471" s="85">
        <v>18</v>
      </c>
      <c r="AY471" s="33">
        <v>0</v>
      </c>
    </row>
    <row r="472" spans="3:51">
      <c r="C472" s="89" t="s">
        <v>15</v>
      </c>
      <c r="D472" s="32">
        <v>0</v>
      </c>
      <c r="E472" s="85">
        <v>39</v>
      </c>
      <c r="F472" s="85">
        <v>14</v>
      </c>
      <c r="G472" s="33">
        <v>0</v>
      </c>
      <c r="H472" s="32">
        <v>0</v>
      </c>
      <c r="I472" s="85">
        <v>39</v>
      </c>
      <c r="J472" s="85">
        <v>14</v>
      </c>
      <c r="K472" s="33">
        <v>0</v>
      </c>
      <c r="L472" s="32">
        <v>0</v>
      </c>
      <c r="M472" s="85">
        <v>39</v>
      </c>
      <c r="N472" s="85">
        <v>14</v>
      </c>
      <c r="O472" s="33">
        <v>0</v>
      </c>
      <c r="P472" s="32">
        <v>0</v>
      </c>
      <c r="Q472" s="85">
        <v>39</v>
      </c>
      <c r="R472" s="85">
        <v>14</v>
      </c>
      <c r="S472" s="33">
        <v>0</v>
      </c>
      <c r="T472" s="32">
        <v>0</v>
      </c>
      <c r="U472" s="85">
        <v>39</v>
      </c>
      <c r="V472" s="85">
        <v>14</v>
      </c>
      <c r="W472" s="33">
        <v>0</v>
      </c>
      <c r="X472" s="32">
        <v>0</v>
      </c>
      <c r="Y472" s="85">
        <v>40</v>
      </c>
      <c r="Z472" s="85">
        <v>14</v>
      </c>
      <c r="AA472" s="85">
        <v>0</v>
      </c>
      <c r="AB472" s="32">
        <v>0</v>
      </c>
      <c r="AC472" s="85">
        <v>40</v>
      </c>
      <c r="AD472" s="85">
        <v>14</v>
      </c>
      <c r="AE472" s="33">
        <v>0</v>
      </c>
      <c r="AF472" s="32">
        <v>0</v>
      </c>
      <c r="AG472" s="85">
        <v>41</v>
      </c>
      <c r="AH472" s="85">
        <v>14</v>
      </c>
      <c r="AI472" s="33">
        <v>0</v>
      </c>
      <c r="AJ472" s="32">
        <v>0</v>
      </c>
      <c r="AK472" s="85">
        <v>41</v>
      </c>
      <c r="AL472" s="85">
        <v>14</v>
      </c>
      <c r="AM472" s="33">
        <v>0</v>
      </c>
      <c r="AN472" s="32">
        <v>0</v>
      </c>
      <c r="AO472" s="85">
        <v>41</v>
      </c>
      <c r="AP472" s="85">
        <v>14</v>
      </c>
      <c r="AQ472" s="33">
        <v>0</v>
      </c>
      <c r="AR472" s="32">
        <v>0</v>
      </c>
      <c r="AS472" s="85">
        <v>41</v>
      </c>
      <c r="AT472" s="85">
        <v>14</v>
      </c>
      <c r="AU472" s="33">
        <v>0</v>
      </c>
      <c r="AV472" s="32">
        <v>0</v>
      </c>
      <c r="AW472" s="85">
        <v>41</v>
      </c>
      <c r="AX472" s="85">
        <v>14</v>
      </c>
      <c r="AY472" s="33">
        <v>0</v>
      </c>
    </row>
    <row r="473" spans="3:51">
      <c r="C473" s="89" t="s">
        <v>16</v>
      </c>
      <c r="D473" s="32">
        <v>0</v>
      </c>
      <c r="E473" s="85">
        <v>9</v>
      </c>
      <c r="F473" s="85">
        <v>0</v>
      </c>
      <c r="G473" s="33">
        <v>0</v>
      </c>
      <c r="H473" s="32">
        <v>0</v>
      </c>
      <c r="I473" s="85">
        <v>9</v>
      </c>
      <c r="J473" s="85">
        <v>0</v>
      </c>
      <c r="K473" s="33">
        <v>0</v>
      </c>
      <c r="L473" s="32">
        <v>0</v>
      </c>
      <c r="M473" s="85">
        <v>8</v>
      </c>
      <c r="N473" s="85">
        <v>0</v>
      </c>
      <c r="O473" s="33">
        <v>0</v>
      </c>
      <c r="P473" s="32">
        <v>0</v>
      </c>
      <c r="Q473" s="85">
        <v>8</v>
      </c>
      <c r="R473" s="85">
        <v>0</v>
      </c>
      <c r="S473" s="33">
        <v>0</v>
      </c>
      <c r="T473" s="32">
        <v>0</v>
      </c>
      <c r="U473" s="85">
        <v>8</v>
      </c>
      <c r="V473" s="85">
        <v>0</v>
      </c>
      <c r="W473" s="33">
        <v>0</v>
      </c>
      <c r="X473" s="32">
        <v>0</v>
      </c>
      <c r="Y473" s="85">
        <v>8</v>
      </c>
      <c r="Z473" s="85">
        <v>0</v>
      </c>
      <c r="AA473" s="85">
        <v>0</v>
      </c>
      <c r="AB473" s="32">
        <v>0</v>
      </c>
      <c r="AC473" s="85">
        <v>8</v>
      </c>
      <c r="AD473" s="85">
        <v>0</v>
      </c>
      <c r="AE473" s="33">
        <v>0</v>
      </c>
      <c r="AF473" s="32">
        <v>0</v>
      </c>
      <c r="AG473" s="85">
        <v>10</v>
      </c>
      <c r="AH473" s="85">
        <v>0</v>
      </c>
      <c r="AI473" s="33">
        <v>0</v>
      </c>
      <c r="AJ473" s="32">
        <v>0</v>
      </c>
      <c r="AK473" s="85">
        <v>10</v>
      </c>
      <c r="AL473" s="85">
        <v>0</v>
      </c>
      <c r="AM473" s="33">
        <v>0</v>
      </c>
      <c r="AN473" s="32">
        <v>0</v>
      </c>
      <c r="AO473" s="85">
        <v>10</v>
      </c>
      <c r="AP473" s="85">
        <v>0</v>
      </c>
      <c r="AQ473" s="33">
        <v>0</v>
      </c>
      <c r="AR473" s="32">
        <v>0</v>
      </c>
      <c r="AS473" s="85">
        <v>10</v>
      </c>
      <c r="AT473" s="85">
        <v>0</v>
      </c>
      <c r="AU473" s="33">
        <v>0</v>
      </c>
      <c r="AV473" s="32">
        <v>0</v>
      </c>
      <c r="AW473" s="85">
        <v>10</v>
      </c>
      <c r="AX473" s="85">
        <v>0</v>
      </c>
      <c r="AY473" s="33">
        <v>0</v>
      </c>
    </row>
    <row r="474" spans="3:51">
      <c r="C474" s="89" t="s">
        <v>17</v>
      </c>
      <c r="D474" s="32">
        <v>0</v>
      </c>
      <c r="E474" s="85">
        <v>300</v>
      </c>
      <c r="F474" s="85">
        <v>203</v>
      </c>
      <c r="G474" s="33">
        <v>5</v>
      </c>
      <c r="H474" s="32">
        <v>0</v>
      </c>
      <c r="I474" s="85">
        <v>300</v>
      </c>
      <c r="J474" s="85">
        <v>203</v>
      </c>
      <c r="K474" s="33">
        <v>5</v>
      </c>
      <c r="L474" s="32">
        <v>0</v>
      </c>
      <c r="M474" s="85">
        <v>298</v>
      </c>
      <c r="N474" s="85">
        <v>201</v>
      </c>
      <c r="O474" s="33">
        <v>5</v>
      </c>
      <c r="P474" s="32">
        <v>0</v>
      </c>
      <c r="Q474" s="85">
        <v>299</v>
      </c>
      <c r="R474" s="85">
        <v>205</v>
      </c>
      <c r="S474" s="33">
        <v>5</v>
      </c>
      <c r="T474" s="32">
        <v>0</v>
      </c>
      <c r="U474" s="85">
        <v>299</v>
      </c>
      <c r="V474" s="85">
        <v>205</v>
      </c>
      <c r="W474" s="33">
        <v>5</v>
      </c>
      <c r="X474" s="32">
        <v>0</v>
      </c>
      <c r="Y474" s="85">
        <v>308</v>
      </c>
      <c r="Z474" s="85">
        <v>211</v>
      </c>
      <c r="AA474" s="85">
        <v>5</v>
      </c>
      <c r="AB474" s="32">
        <v>0</v>
      </c>
      <c r="AC474" s="85">
        <v>308</v>
      </c>
      <c r="AD474" s="85">
        <v>211</v>
      </c>
      <c r="AE474" s="33">
        <v>5</v>
      </c>
      <c r="AF474" s="32">
        <v>0</v>
      </c>
      <c r="AG474" s="85">
        <v>318</v>
      </c>
      <c r="AH474" s="85">
        <v>213</v>
      </c>
      <c r="AI474" s="33">
        <v>5</v>
      </c>
      <c r="AJ474" s="32">
        <v>0</v>
      </c>
      <c r="AK474" s="85">
        <v>318</v>
      </c>
      <c r="AL474" s="85">
        <v>213</v>
      </c>
      <c r="AM474" s="33">
        <v>5</v>
      </c>
      <c r="AN474" s="32">
        <v>0</v>
      </c>
      <c r="AO474" s="85">
        <v>320</v>
      </c>
      <c r="AP474" s="85">
        <v>213</v>
      </c>
      <c r="AQ474" s="33">
        <v>5</v>
      </c>
      <c r="AR474" s="32">
        <v>0</v>
      </c>
      <c r="AS474" s="85">
        <v>320</v>
      </c>
      <c r="AT474" s="85">
        <v>213</v>
      </c>
      <c r="AU474" s="33">
        <v>5</v>
      </c>
      <c r="AV474" s="32">
        <v>0</v>
      </c>
      <c r="AW474" s="85">
        <v>323</v>
      </c>
      <c r="AX474" s="85">
        <v>213</v>
      </c>
      <c r="AY474" s="33">
        <v>5</v>
      </c>
    </row>
    <row r="475" spans="3:51">
      <c r="C475" s="89" t="s">
        <v>18</v>
      </c>
      <c r="D475" s="32">
        <v>0</v>
      </c>
      <c r="E475" s="85">
        <v>44</v>
      </c>
      <c r="F475" s="85">
        <v>12</v>
      </c>
      <c r="G475" s="33">
        <v>0</v>
      </c>
      <c r="H475" s="32">
        <v>0</v>
      </c>
      <c r="I475" s="85">
        <v>44</v>
      </c>
      <c r="J475" s="85">
        <v>12</v>
      </c>
      <c r="K475" s="33">
        <v>0</v>
      </c>
      <c r="L475" s="32">
        <v>0</v>
      </c>
      <c r="M475" s="85">
        <v>43</v>
      </c>
      <c r="N475" s="85">
        <v>12</v>
      </c>
      <c r="O475" s="33">
        <v>0</v>
      </c>
      <c r="P475" s="32">
        <v>0</v>
      </c>
      <c r="Q475" s="85">
        <v>43</v>
      </c>
      <c r="R475" s="85">
        <v>12</v>
      </c>
      <c r="S475" s="33">
        <v>0</v>
      </c>
      <c r="T475" s="32">
        <v>0</v>
      </c>
      <c r="U475" s="85">
        <v>43</v>
      </c>
      <c r="V475" s="85">
        <v>12</v>
      </c>
      <c r="W475" s="33">
        <v>0</v>
      </c>
      <c r="X475" s="32">
        <v>0</v>
      </c>
      <c r="Y475" s="85">
        <v>43</v>
      </c>
      <c r="Z475" s="85">
        <v>12</v>
      </c>
      <c r="AA475" s="85">
        <v>0</v>
      </c>
      <c r="AB475" s="32">
        <v>0</v>
      </c>
      <c r="AC475" s="85">
        <v>43</v>
      </c>
      <c r="AD475" s="85">
        <v>12</v>
      </c>
      <c r="AE475" s="33">
        <v>0</v>
      </c>
      <c r="AF475" s="32">
        <v>0</v>
      </c>
      <c r="AG475" s="85">
        <v>43</v>
      </c>
      <c r="AH475" s="85">
        <v>12</v>
      </c>
      <c r="AI475" s="33">
        <v>0</v>
      </c>
      <c r="AJ475" s="32">
        <v>0</v>
      </c>
      <c r="AK475" s="85">
        <v>43</v>
      </c>
      <c r="AL475" s="85">
        <v>12</v>
      </c>
      <c r="AM475" s="33">
        <v>0</v>
      </c>
      <c r="AN475" s="32">
        <v>0</v>
      </c>
      <c r="AO475" s="85">
        <v>43</v>
      </c>
      <c r="AP475" s="85">
        <v>12</v>
      </c>
      <c r="AQ475" s="33">
        <v>0</v>
      </c>
      <c r="AR475" s="32">
        <v>0</v>
      </c>
      <c r="AS475" s="85">
        <v>43</v>
      </c>
      <c r="AT475" s="85">
        <v>12</v>
      </c>
      <c r="AU475" s="33">
        <v>0</v>
      </c>
      <c r="AV475" s="32">
        <v>0</v>
      </c>
      <c r="AW475" s="85">
        <v>43</v>
      </c>
      <c r="AX475" s="85">
        <v>12</v>
      </c>
      <c r="AY475" s="33">
        <v>0</v>
      </c>
    </row>
    <row r="476" spans="3:51">
      <c r="C476" s="89" t="s">
        <v>19</v>
      </c>
      <c r="D476" s="32">
        <v>0</v>
      </c>
      <c r="E476" s="85">
        <v>37</v>
      </c>
      <c r="F476" s="85">
        <v>8</v>
      </c>
      <c r="G476" s="33">
        <v>0</v>
      </c>
      <c r="H476" s="32">
        <v>0</v>
      </c>
      <c r="I476" s="85">
        <v>37</v>
      </c>
      <c r="J476" s="85">
        <v>8</v>
      </c>
      <c r="K476" s="33">
        <v>0</v>
      </c>
      <c r="L476" s="32">
        <v>0</v>
      </c>
      <c r="M476" s="85">
        <v>36</v>
      </c>
      <c r="N476" s="85">
        <v>8</v>
      </c>
      <c r="O476" s="33">
        <v>0</v>
      </c>
      <c r="P476" s="32">
        <v>0</v>
      </c>
      <c r="Q476" s="85">
        <v>36</v>
      </c>
      <c r="R476" s="85">
        <v>8</v>
      </c>
      <c r="S476" s="33">
        <v>0</v>
      </c>
      <c r="T476" s="32">
        <v>0</v>
      </c>
      <c r="U476" s="85">
        <v>36</v>
      </c>
      <c r="V476" s="85">
        <v>8</v>
      </c>
      <c r="W476" s="33">
        <v>0</v>
      </c>
      <c r="X476" s="32">
        <v>0</v>
      </c>
      <c r="Y476" s="85">
        <v>36</v>
      </c>
      <c r="Z476" s="85">
        <v>8</v>
      </c>
      <c r="AA476" s="85">
        <v>0</v>
      </c>
      <c r="AB476" s="32">
        <v>0</v>
      </c>
      <c r="AC476" s="85">
        <v>36</v>
      </c>
      <c r="AD476" s="85">
        <v>8</v>
      </c>
      <c r="AE476" s="33">
        <v>0</v>
      </c>
      <c r="AF476" s="32">
        <v>0</v>
      </c>
      <c r="AG476" s="85">
        <v>36</v>
      </c>
      <c r="AH476" s="85">
        <v>8</v>
      </c>
      <c r="AI476" s="33">
        <v>0</v>
      </c>
      <c r="AJ476" s="32">
        <v>0</v>
      </c>
      <c r="AK476" s="85">
        <v>36</v>
      </c>
      <c r="AL476" s="85">
        <v>8</v>
      </c>
      <c r="AM476" s="33">
        <v>0</v>
      </c>
      <c r="AN476" s="32">
        <v>0</v>
      </c>
      <c r="AO476" s="85">
        <v>36</v>
      </c>
      <c r="AP476" s="85">
        <v>8</v>
      </c>
      <c r="AQ476" s="33">
        <v>0</v>
      </c>
      <c r="AR476" s="32">
        <v>0</v>
      </c>
      <c r="AS476" s="85">
        <v>36</v>
      </c>
      <c r="AT476" s="85">
        <v>8</v>
      </c>
      <c r="AU476" s="33">
        <v>0</v>
      </c>
      <c r="AV476" s="32">
        <v>0</v>
      </c>
      <c r="AW476" s="85">
        <v>36</v>
      </c>
      <c r="AX476" s="85">
        <v>8</v>
      </c>
      <c r="AY476" s="33">
        <v>0</v>
      </c>
    </row>
    <row r="477" spans="3:51">
      <c r="C477" s="89" t="s">
        <v>20</v>
      </c>
      <c r="D477" s="32">
        <v>0</v>
      </c>
      <c r="E477" s="85">
        <v>35</v>
      </c>
      <c r="F477" s="85">
        <v>9</v>
      </c>
      <c r="G477" s="33">
        <v>0</v>
      </c>
      <c r="H477" s="32">
        <v>0</v>
      </c>
      <c r="I477" s="85">
        <v>35</v>
      </c>
      <c r="J477" s="85">
        <v>9</v>
      </c>
      <c r="K477" s="33">
        <v>0</v>
      </c>
      <c r="L477" s="32">
        <v>0</v>
      </c>
      <c r="M477" s="85">
        <v>35</v>
      </c>
      <c r="N477" s="85">
        <v>9</v>
      </c>
      <c r="O477" s="33">
        <v>0</v>
      </c>
      <c r="P477" s="32">
        <v>0</v>
      </c>
      <c r="Q477" s="85">
        <v>36</v>
      </c>
      <c r="R477" s="85">
        <v>9</v>
      </c>
      <c r="S477" s="33">
        <v>0</v>
      </c>
      <c r="T477" s="32">
        <v>0</v>
      </c>
      <c r="U477" s="85">
        <v>36</v>
      </c>
      <c r="V477" s="85">
        <v>9</v>
      </c>
      <c r="W477" s="33">
        <v>0</v>
      </c>
      <c r="X477" s="32">
        <v>0</v>
      </c>
      <c r="Y477" s="85">
        <v>36</v>
      </c>
      <c r="Z477" s="85">
        <v>9</v>
      </c>
      <c r="AA477" s="85">
        <v>0</v>
      </c>
      <c r="AB477" s="32">
        <v>0</v>
      </c>
      <c r="AC477" s="85">
        <v>36</v>
      </c>
      <c r="AD477" s="85">
        <v>9</v>
      </c>
      <c r="AE477" s="33">
        <v>0</v>
      </c>
      <c r="AF477" s="32">
        <v>0</v>
      </c>
      <c r="AG477" s="85">
        <v>38</v>
      </c>
      <c r="AH477" s="85">
        <v>9</v>
      </c>
      <c r="AI477" s="33">
        <v>0</v>
      </c>
      <c r="AJ477" s="32">
        <v>0</v>
      </c>
      <c r="AK477" s="85">
        <v>38</v>
      </c>
      <c r="AL477" s="85">
        <v>9</v>
      </c>
      <c r="AM477" s="33">
        <v>0</v>
      </c>
      <c r="AN477" s="32">
        <v>0</v>
      </c>
      <c r="AO477" s="85">
        <v>38</v>
      </c>
      <c r="AP477" s="85">
        <v>9</v>
      </c>
      <c r="AQ477" s="33">
        <v>0</v>
      </c>
      <c r="AR477" s="32">
        <v>0</v>
      </c>
      <c r="AS477" s="85">
        <v>38</v>
      </c>
      <c r="AT477" s="85">
        <v>9</v>
      </c>
      <c r="AU477" s="33">
        <v>0</v>
      </c>
      <c r="AV477" s="32">
        <v>0</v>
      </c>
      <c r="AW477" s="85">
        <v>38</v>
      </c>
      <c r="AX477" s="85">
        <v>9</v>
      </c>
      <c r="AY477" s="33">
        <v>0</v>
      </c>
    </row>
    <row r="478" spans="3:51">
      <c r="C478" s="89" t="s">
        <v>21</v>
      </c>
      <c r="D478" s="32">
        <v>0</v>
      </c>
      <c r="E478" s="85">
        <v>106</v>
      </c>
      <c r="F478" s="85">
        <v>37</v>
      </c>
      <c r="G478" s="33">
        <v>0</v>
      </c>
      <c r="H478" s="32">
        <v>0</v>
      </c>
      <c r="I478" s="85">
        <v>106</v>
      </c>
      <c r="J478" s="85">
        <v>37</v>
      </c>
      <c r="K478" s="33">
        <v>0</v>
      </c>
      <c r="L478" s="32">
        <v>0</v>
      </c>
      <c r="M478" s="85">
        <v>108</v>
      </c>
      <c r="N478" s="85">
        <v>37</v>
      </c>
      <c r="O478" s="33">
        <v>0</v>
      </c>
      <c r="P478" s="32">
        <v>0</v>
      </c>
      <c r="Q478" s="85">
        <v>109</v>
      </c>
      <c r="R478" s="85">
        <v>37</v>
      </c>
      <c r="S478" s="33">
        <v>0</v>
      </c>
      <c r="T478" s="32">
        <v>0</v>
      </c>
      <c r="U478" s="85">
        <v>109</v>
      </c>
      <c r="V478" s="85">
        <v>37</v>
      </c>
      <c r="W478" s="33">
        <v>0</v>
      </c>
      <c r="X478" s="32">
        <v>0</v>
      </c>
      <c r="Y478" s="85">
        <v>110</v>
      </c>
      <c r="Z478" s="85">
        <v>37</v>
      </c>
      <c r="AA478" s="85">
        <v>0</v>
      </c>
      <c r="AB478" s="32">
        <v>0</v>
      </c>
      <c r="AC478" s="85">
        <v>110</v>
      </c>
      <c r="AD478" s="85">
        <v>37</v>
      </c>
      <c r="AE478" s="33">
        <v>0</v>
      </c>
      <c r="AF478" s="32">
        <v>0</v>
      </c>
      <c r="AG478" s="85">
        <v>120</v>
      </c>
      <c r="AH478" s="85">
        <v>37</v>
      </c>
      <c r="AI478" s="33">
        <v>0</v>
      </c>
      <c r="AJ478" s="32">
        <v>0</v>
      </c>
      <c r="AK478" s="85">
        <v>120</v>
      </c>
      <c r="AL478" s="85">
        <v>37</v>
      </c>
      <c r="AM478" s="33">
        <v>0</v>
      </c>
      <c r="AN478" s="32">
        <v>0</v>
      </c>
      <c r="AO478" s="85">
        <v>122</v>
      </c>
      <c r="AP478" s="85">
        <v>37</v>
      </c>
      <c r="AQ478" s="33">
        <v>0</v>
      </c>
      <c r="AR478" s="32">
        <v>0</v>
      </c>
      <c r="AS478" s="85">
        <v>122</v>
      </c>
      <c r="AT478" s="85">
        <v>37</v>
      </c>
      <c r="AU478" s="33">
        <v>0</v>
      </c>
      <c r="AV478" s="32">
        <v>0</v>
      </c>
      <c r="AW478" s="85">
        <v>124</v>
      </c>
      <c r="AX478" s="85">
        <v>37</v>
      </c>
      <c r="AY478" s="33">
        <v>0</v>
      </c>
    </row>
    <row r="479" spans="3:51" ht="22.5">
      <c r="C479" s="89" t="s">
        <v>22</v>
      </c>
      <c r="D479" s="32">
        <v>0</v>
      </c>
      <c r="E479" s="85">
        <v>16</v>
      </c>
      <c r="F479" s="85">
        <v>0</v>
      </c>
      <c r="G479" s="33">
        <v>0</v>
      </c>
      <c r="H479" s="32">
        <v>0</v>
      </c>
      <c r="I479" s="85">
        <v>16</v>
      </c>
      <c r="J479" s="85">
        <v>0</v>
      </c>
      <c r="K479" s="33">
        <v>0</v>
      </c>
      <c r="L479" s="32">
        <v>0</v>
      </c>
      <c r="M479" s="85">
        <v>16</v>
      </c>
      <c r="N479" s="85">
        <v>0</v>
      </c>
      <c r="O479" s="33">
        <v>0</v>
      </c>
      <c r="P479" s="32">
        <v>0</v>
      </c>
      <c r="Q479" s="85">
        <v>16</v>
      </c>
      <c r="R479" s="85">
        <v>0</v>
      </c>
      <c r="S479" s="33">
        <v>0</v>
      </c>
      <c r="T479" s="32">
        <v>0</v>
      </c>
      <c r="U479" s="85">
        <v>16</v>
      </c>
      <c r="V479" s="85">
        <v>0</v>
      </c>
      <c r="W479" s="33">
        <v>0</v>
      </c>
      <c r="X479" s="32">
        <v>0</v>
      </c>
      <c r="Y479" s="85">
        <v>16</v>
      </c>
      <c r="Z479" s="85">
        <v>0</v>
      </c>
      <c r="AA479" s="85">
        <v>0</v>
      </c>
      <c r="AB479" s="32">
        <v>0</v>
      </c>
      <c r="AC479" s="85">
        <v>16</v>
      </c>
      <c r="AD479" s="85">
        <v>0</v>
      </c>
      <c r="AE479" s="33">
        <v>0</v>
      </c>
      <c r="AF479" s="32">
        <v>0</v>
      </c>
      <c r="AG479" s="85">
        <v>16</v>
      </c>
      <c r="AH479" s="85">
        <v>0</v>
      </c>
      <c r="AI479" s="33">
        <v>0</v>
      </c>
      <c r="AJ479" s="32">
        <v>0</v>
      </c>
      <c r="AK479" s="85">
        <v>16</v>
      </c>
      <c r="AL479" s="85">
        <v>0</v>
      </c>
      <c r="AM479" s="33">
        <v>0</v>
      </c>
      <c r="AN479" s="32">
        <v>0</v>
      </c>
      <c r="AO479" s="85">
        <v>16</v>
      </c>
      <c r="AP479" s="85">
        <v>0</v>
      </c>
      <c r="AQ479" s="33">
        <v>0</v>
      </c>
      <c r="AR479" s="32">
        <v>0</v>
      </c>
      <c r="AS479" s="85">
        <v>16</v>
      </c>
      <c r="AT479" s="85">
        <v>0</v>
      </c>
      <c r="AU479" s="33">
        <v>0</v>
      </c>
      <c r="AV479" s="32">
        <v>0</v>
      </c>
      <c r="AW479" s="85">
        <v>16</v>
      </c>
      <c r="AX479" s="85">
        <v>0</v>
      </c>
      <c r="AY479" s="33">
        <v>0</v>
      </c>
    </row>
    <row r="480" spans="3:51">
      <c r="C480" s="89" t="s">
        <v>23</v>
      </c>
      <c r="D480" s="32">
        <v>0</v>
      </c>
      <c r="E480" s="85">
        <v>15</v>
      </c>
      <c r="F480" s="85">
        <v>0</v>
      </c>
      <c r="G480" s="33">
        <v>0</v>
      </c>
      <c r="H480" s="32">
        <v>0</v>
      </c>
      <c r="I480" s="85">
        <v>15</v>
      </c>
      <c r="J480" s="85">
        <v>0</v>
      </c>
      <c r="K480" s="33">
        <v>0</v>
      </c>
      <c r="L480" s="32">
        <v>0</v>
      </c>
      <c r="M480" s="85">
        <v>14</v>
      </c>
      <c r="N480" s="85">
        <v>0</v>
      </c>
      <c r="O480" s="33">
        <v>0</v>
      </c>
      <c r="P480" s="32">
        <v>0</v>
      </c>
      <c r="Q480" s="85">
        <v>14</v>
      </c>
      <c r="R480" s="85">
        <v>0</v>
      </c>
      <c r="S480" s="33">
        <v>0</v>
      </c>
      <c r="T480" s="32">
        <v>0</v>
      </c>
      <c r="U480" s="85">
        <v>14</v>
      </c>
      <c r="V480" s="85">
        <v>0</v>
      </c>
      <c r="W480" s="33">
        <v>0</v>
      </c>
      <c r="X480" s="32">
        <v>0</v>
      </c>
      <c r="Y480" s="85">
        <v>14</v>
      </c>
      <c r="Z480" s="85">
        <v>0</v>
      </c>
      <c r="AA480" s="85">
        <v>0</v>
      </c>
      <c r="AB480" s="32">
        <v>0</v>
      </c>
      <c r="AC480" s="85">
        <v>14</v>
      </c>
      <c r="AD480" s="85">
        <v>0</v>
      </c>
      <c r="AE480" s="33">
        <v>0</v>
      </c>
      <c r="AF480" s="32">
        <v>0</v>
      </c>
      <c r="AG480" s="85">
        <v>14</v>
      </c>
      <c r="AH480" s="85">
        <v>0</v>
      </c>
      <c r="AI480" s="33">
        <v>0</v>
      </c>
      <c r="AJ480" s="32">
        <v>0</v>
      </c>
      <c r="AK480" s="85">
        <v>14</v>
      </c>
      <c r="AL480" s="85">
        <v>0</v>
      </c>
      <c r="AM480" s="33">
        <v>0</v>
      </c>
      <c r="AN480" s="32">
        <v>0</v>
      </c>
      <c r="AO480" s="85">
        <v>14</v>
      </c>
      <c r="AP480" s="85">
        <v>0</v>
      </c>
      <c r="AQ480" s="33">
        <v>0</v>
      </c>
      <c r="AR480" s="32">
        <v>0</v>
      </c>
      <c r="AS480" s="85">
        <v>14</v>
      </c>
      <c r="AT480" s="85">
        <v>0</v>
      </c>
      <c r="AU480" s="33">
        <v>0</v>
      </c>
      <c r="AV480" s="32">
        <v>0</v>
      </c>
      <c r="AW480" s="85">
        <v>14</v>
      </c>
      <c r="AX480" s="85">
        <v>0</v>
      </c>
      <c r="AY480" s="33">
        <v>0</v>
      </c>
    </row>
    <row r="481" spans="3:51">
      <c r="C481" s="89" t="s">
        <v>24</v>
      </c>
      <c r="D481" s="32">
        <v>0</v>
      </c>
      <c r="E481" s="85">
        <v>13</v>
      </c>
      <c r="F481" s="85">
        <v>1</v>
      </c>
      <c r="G481" s="33">
        <v>0</v>
      </c>
      <c r="H481" s="32">
        <v>0</v>
      </c>
      <c r="I481" s="85">
        <v>13</v>
      </c>
      <c r="J481" s="85">
        <v>1</v>
      </c>
      <c r="K481" s="33">
        <v>0</v>
      </c>
      <c r="L481" s="32">
        <v>0</v>
      </c>
      <c r="M481" s="85">
        <v>13</v>
      </c>
      <c r="N481" s="85">
        <v>1</v>
      </c>
      <c r="O481" s="33">
        <v>0</v>
      </c>
      <c r="P481" s="32">
        <v>0</v>
      </c>
      <c r="Q481" s="85">
        <v>13</v>
      </c>
      <c r="R481" s="85">
        <v>1</v>
      </c>
      <c r="S481" s="33">
        <v>0</v>
      </c>
      <c r="T481" s="32">
        <v>0</v>
      </c>
      <c r="U481" s="85">
        <v>13</v>
      </c>
      <c r="V481" s="85">
        <v>1</v>
      </c>
      <c r="W481" s="33">
        <v>0</v>
      </c>
      <c r="X481" s="32">
        <v>0</v>
      </c>
      <c r="Y481" s="85">
        <v>13</v>
      </c>
      <c r="Z481" s="85">
        <v>1</v>
      </c>
      <c r="AA481" s="85">
        <v>0</v>
      </c>
      <c r="AB481" s="32">
        <v>0</v>
      </c>
      <c r="AC481" s="85">
        <v>13</v>
      </c>
      <c r="AD481" s="85">
        <v>1</v>
      </c>
      <c r="AE481" s="33">
        <v>0</v>
      </c>
      <c r="AF481" s="32">
        <v>0</v>
      </c>
      <c r="AG481" s="85">
        <v>15</v>
      </c>
      <c r="AH481" s="85">
        <v>1</v>
      </c>
      <c r="AI481" s="33">
        <v>0</v>
      </c>
      <c r="AJ481" s="32">
        <v>0</v>
      </c>
      <c r="AK481" s="85">
        <v>15</v>
      </c>
      <c r="AL481" s="85">
        <v>1</v>
      </c>
      <c r="AM481" s="33">
        <v>0</v>
      </c>
      <c r="AN481" s="32">
        <v>0</v>
      </c>
      <c r="AO481" s="85">
        <v>15</v>
      </c>
      <c r="AP481" s="85">
        <v>1</v>
      </c>
      <c r="AQ481" s="33">
        <v>0</v>
      </c>
      <c r="AR481" s="32">
        <v>0</v>
      </c>
      <c r="AS481" s="85">
        <v>15</v>
      </c>
      <c r="AT481" s="85">
        <v>1</v>
      </c>
      <c r="AU481" s="33">
        <v>0</v>
      </c>
      <c r="AV481" s="32">
        <v>0</v>
      </c>
      <c r="AW481" s="85">
        <v>15</v>
      </c>
      <c r="AX481" s="85">
        <v>1</v>
      </c>
      <c r="AY481" s="33">
        <v>0</v>
      </c>
    </row>
    <row r="482" spans="3:51">
      <c r="C482" s="89" t="s">
        <v>25</v>
      </c>
      <c r="D482" s="32">
        <v>0</v>
      </c>
      <c r="E482" s="85">
        <v>7</v>
      </c>
      <c r="F482" s="85">
        <v>0</v>
      </c>
      <c r="G482" s="33">
        <v>0</v>
      </c>
      <c r="H482" s="32">
        <v>0</v>
      </c>
      <c r="I482" s="85">
        <v>7</v>
      </c>
      <c r="J482" s="85">
        <v>0</v>
      </c>
      <c r="K482" s="33">
        <v>0</v>
      </c>
      <c r="L482" s="32">
        <v>0</v>
      </c>
      <c r="M482" s="85">
        <v>7</v>
      </c>
      <c r="N482" s="85">
        <v>0</v>
      </c>
      <c r="O482" s="33">
        <v>0</v>
      </c>
      <c r="P482" s="32">
        <v>0</v>
      </c>
      <c r="Q482" s="85">
        <v>7</v>
      </c>
      <c r="R482" s="85">
        <v>0</v>
      </c>
      <c r="S482" s="33">
        <v>0</v>
      </c>
      <c r="T482" s="32">
        <v>0</v>
      </c>
      <c r="U482" s="85">
        <v>7</v>
      </c>
      <c r="V482" s="85">
        <v>0</v>
      </c>
      <c r="W482" s="33">
        <v>0</v>
      </c>
      <c r="X482" s="32">
        <v>0</v>
      </c>
      <c r="Y482" s="85">
        <v>7</v>
      </c>
      <c r="Z482" s="85">
        <v>0</v>
      </c>
      <c r="AA482" s="85">
        <v>0</v>
      </c>
      <c r="AB482" s="32">
        <v>0</v>
      </c>
      <c r="AC482" s="85">
        <v>7</v>
      </c>
      <c r="AD482" s="85">
        <v>0</v>
      </c>
      <c r="AE482" s="33">
        <v>0</v>
      </c>
      <c r="AF482" s="32">
        <v>0</v>
      </c>
      <c r="AG482" s="85">
        <v>7</v>
      </c>
      <c r="AH482" s="85">
        <v>0</v>
      </c>
      <c r="AI482" s="33">
        <v>0</v>
      </c>
      <c r="AJ482" s="32">
        <v>0</v>
      </c>
      <c r="AK482" s="85">
        <v>7</v>
      </c>
      <c r="AL482" s="85">
        <v>0</v>
      </c>
      <c r="AM482" s="33">
        <v>0</v>
      </c>
      <c r="AN482" s="32">
        <v>0</v>
      </c>
      <c r="AO482" s="85">
        <v>7</v>
      </c>
      <c r="AP482" s="85">
        <v>0</v>
      </c>
      <c r="AQ482" s="33">
        <v>0</v>
      </c>
      <c r="AR482" s="32">
        <v>0</v>
      </c>
      <c r="AS482" s="85">
        <v>7</v>
      </c>
      <c r="AT482" s="85">
        <v>0</v>
      </c>
      <c r="AU482" s="33">
        <v>0</v>
      </c>
      <c r="AV482" s="32">
        <v>0</v>
      </c>
      <c r="AW482" s="85">
        <v>7</v>
      </c>
      <c r="AX482" s="85">
        <v>0</v>
      </c>
      <c r="AY482" s="33">
        <v>0</v>
      </c>
    </row>
    <row r="483" spans="3:51">
      <c r="C483" s="89" t="s">
        <v>26</v>
      </c>
      <c r="D483" s="32">
        <v>0</v>
      </c>
      <c r="E483" s="85">
        <v>436</v>
      </c>
      <c r="F483" s="85">
        <v>279</v>
      </c>
      <c r="G483" s="33">
        <v>4</v>
      </c>
      <c r="H483" s="32">
        <v>0</v>
      </c>
      <c r="I483" s="85">
        <v>436</v>
      </c>
      <c r="J483" s="85">
        <v>279</v>
      </c>
      <c r="K483" s="33">
        <v>4</v>
      </c>
      <c r="L483" s="32">
        <v>0</v>
      </c>
      <c r="M483" s="85">
        <v>437</v>
      </c>
      <c r="N483" s="85">
        <v>279</v>
      </c>
      <c r="O483" s="33">
        <v>10</v>
      </c>
      <c r="P483" s="32">
        <v>0</v>
      </c>
      <c r="Q483" s="85">
        <v>437</v>
      </c>
      <c r="R483" s="85">
        <v>279</v>
      </c>
      <c r="S483" s="33">
        <v>10</v>
      </c>
      <c r="T483" s="32">
        <v>0</v>
      </c>
      <c r="U483" s="85">
        <v>437</v>
      </c>
      <c r="V483" s="85">
        <v>279</v>
      </c>
      <c r="W483" s="33">
        <v>10</v>
      </c>
      <c r="X483" s="32">
        <v>0</v>
      </c>
      <c r="Y483" s="85">
        <v>439</v>
      </c>
      <c r="Z483" s="85">
        <v>279</v>
      </c>
      <c r="AA483" s="85">
        <v>10</v>
      </c>
      <c r="AB483" s="32">
        <v>0</v>
      </c>
      <c r="AC483" s="85">
        <v>439</v>
      </c>
      <c r="AD483" s="85">
        <v>279</v>
      </c>
      <c r="AE483" s="33">
        <v>10</v>
      </c>
      <c r="AF483" s="32">
        <v>0</v>
      </c>
      <c r="AG483" s="85">
        <v>444</v>
      </c>
      <c r="AH483" s="85">
        <v>279</v>
      </c>
      <c r="AI483" s="33">
        <v>10</v>
      </c>
      <c r="AJ483" s="32">
        <v>0</v>
      </c>
      <c r="AK483" s="85">
        <v>444</v>
      </c>
      <c r="AL483" s="85">
        <v>279</v>
      </c>
      <c r="AM483" s="33">
        <v>10</v>
      </c>
      <c r="AN483" s="32">
        <v>0</v>
      </c>
      <c r="AO483" s="85">
        <v>444</v>
      </c>
      <c r="AP483" s="85">
        <v>279</v>
      </c>
      <c r="AQ483" s="33">
        <v>10</v>
      </c>
      <c r="AR483" s="32">
        <v>0</v>
      </c>
      <c r="AS483" s="85">
        <v>444</v>
      </c>
      <c r="AT483" s="85">
        <v>279</v>
      </c>
      <c r="AU483" s="33">
        <v>10</v>
      </c>
      <c r="AV483" s="32">
        <v>0</v>
      </c>
      <c r="AW483" s="85">
        <v>444</v>
      </c>
      <c r="AX483" s="85">
        <v>279</v>
      </c>
      <c r="AY483" s="33">
        <v>11</v>
      </c>
    </row>
    <row r="484" spans="3:51">
      <c r="C484" s="89" t="s">
        <v>39</v>
      </c>
      <c r="D484" s="32">
        <v>0</v>
      </c>
      <c r="E484" s="85">
        <v>35</v>
      </c>
      <c r="F484" s="85">
        <v>17</v>
      </c>
      <c r="G484" s="33">
        <v>0</v>
      </c>
      <c r="H484" s="32">
        <v>0</v>
      </c>
      <c r="I484" s="85">
        <v>35</v>
      </c>
      <c r="J484" s="85">
        <v>17</v>
      </c>
      <c r="K484" s="33">
        <v>0</v>
      </c>
      <c r="L484" s="32">
        <v>0</v>
      </c>
      <c r="M484" s="85">
        <v>31</v>
      </c>
      <c r="N484" s="85">
        <v>17</v>
      </c>
      <c r="O484" s="33">
        <v>0</v>
      </c>
      <c r="P484" s="32">
        <v>0</v>
      </c>
      <c r="Q484" s="85">
        <v>31</v>
      </c>
      <c r="R484" s="85">
        <v>17</v>
      </c>
      <c r="S484" s="33">
        <v>0</v>
      </c>
      <c r="T484" s="32">
        <v>0</v>
      </c>
      <c r="U484" s="85">
        <v>31</v>
      </c>
      <c r="V484" s="85">
        <v>17</v>
      </c>
      <c r="W484" s="33">
        <v>0</v>
      </c>
      <c r="X484" s="32">
        <v>0</v>
      </c>
      <c r="Y484" s="85">
        <v>31</v>
      </c>
      <c r="Z484" s="85">
        <v>17</v>
      </c>
      <c r="AA484" s="85">
        <v>0</v>
      </c>
      <c r="AB484" s="32">
        <v>0</v>
      </c>
      <c r="AC484" s="85">
        <v>31</v>
      </c>
      <c r="AD484" s="85">
        <v>17</v>
      </c>
      <c r="AE484" s="33">
        <v>0</v>
      </c>
      <c r="AF484" s="32">
        <v>0</v>
      </c>
      <c r="AG484" s="85">
        <v>31</v>
      </c>
      <c r="AH484" s="85">
        <v>17</v>
      </c>
      <c r="AI484" s="33">
        <v>0</v>
      </c>
      <c r="AJ484" s="32">
        <v>0</v>
      </c>
      <c r="AK484" s="85">
        <v>31</v>
      </c>
      <c r="AL484" s="85">
        <v>17</v>
      </c>
      <c r="AM484" s="33">
        <v>0</v>
      </c>
      <c r="AN484" s="32">
        <v>0</v>
      </c>
      <c r="AO484" s="85">
        <v>31</v>
      </c>
      <c r="AP484" s="85">
        <v>17</v>
      </c>
      <c r="AQ484" s="33">
        <v>0</v>
      </c>
      <c r="AR484" s="32">
        <v>0</v>
      </c>
      <c r="AS484" s="85">
        <v>31</v>
      </c>
      <c r="AT484" s="85">
        <v>17</v>
      </c>
      <c r="AU484" s="33">
        <v>0</v>
      </c>
      <c r="AV484" s="32">
        <v>0</v>
      </c>
      <c r="AW484" s="85">
        <v>31</v>
      </c>
      <c r="AX484" s="85">
        <v>17</v>
      </c>
      <c r="AY484" s="33">
        <v>0</v>
      </c>
    </row>
    <row r="485" spans="3:51" ht="33.75">
      <c r="C485" s="89" t="s">
        <v>1194</v>
      </c>
      <c r="D485" s="32">
        <v>0</v>
      </c>
      <c r="E485" s="85">
        <v>40</v>
      </c>
      <c r="F485" s="85">
        <v>18</v>
      </c>
      <c r="G485" s="33">
        <v>0</v>
      </c>
      <c r="H485" s="32">
        <v>0</v>
      </c>
      <c r="I485" s="85">
        <v>41</v>
      </c>
      <c r="J485" s="85">
        <v>18</v>
      </c>
      <c r="K485" s="33">
        <v>0</v>
      </c>
      <c r="L485" s="32">
        <v>0</v>
      </c>
      <c r="M485" s="85">
        <v>41</v>
      </c>
      <c r="N485" s="85">
        <v>19</v>
      </c>
      <c r="O485" s="33">
        <v>0</v>
      </c>
      <c r="P485" s="32">
        <v>0</v>
      </c>
      <c r="Q485" s="85">
        <v>41</v>
      </c>
      <c r="R485" s="85">
        <v>19</v>
      </c>
      <c r="S485" s="33">
        <v>0</v>
      </c>
      <c r="T485" s="32">
        <v>0</v>
      </c>
      <c r="U485" s="85">
        <v>41</v>
      </c>
      <c r="V485" s="85">
        <v>19</v>
      </c>
      <c r="W485" s="33">
        <v>0</v>
      </c>
      <c r="X485" s="32">
        <v>0</v>
      </c>
      <c r="Y485" s="85">
        <v>42</v>
      </c>
      <c r="Z485" s="85">
        <v>19</v>
      </c>
      <c r="AA485" s="85">
        <v>0</v>
      </c>
      <c r="AB485" s="32">
        <v>0</v>
      </c>
      <c r="AC485" s="85">
        <v>42</v>
      </c>
      <c r="AD485" s="85">
        <v>19</v>
      </c>
      <c r="AE485" s="33">
        <v>0</v>
      </c>
      <c r="AF485" s="32">
        <v>0</v>
      </c>
      <c r="AG485" s="85">
        <v>43</v>
      </c>
      <c r="AH485" s="85">
        <v>19</v>
      </c>
      <c r="AI485" s="33">
        <v>0</v>
      </c>
      <c r="AJ485" s="32">
        <v>0</v>
      </c>
      <c r="AK485" s="85">
        <v>43</v>
      </c>
      <c r="AL485" s="85">
        <v>19</v>
      </c>
      <c r="AM485" s="33">
        <v>0</v>
      </c>
      <c r="AN485" s="32">
        <v>0</v>
      </c>
      <c r="AO485" s="85">
        <v>43</v>
      </c>
      <c r="AP485" s="85">
        <v>19</v>
      </c>
      <c r="AQ485" s="33">
        <v>0</v>
      </c>
      <c r="AR485" s="32">
        <v>0</v>
      </c>
      <c r="AS485" s="85">
        <v>43</v>
      </c>
      <c r="AT485" s="85">
        <v>19</v>
      </c>
      <c r="AU485" s="33">
        <v>0</v>
      </c>
      <c r="AV485" s="32">
        <v>0</v>
      </c>
      <c r="AW485" s="85">
        <v>43</v>
      </c>
      <c r="AX485" s="85">
        <v>19</v>
      </c>
      <c r="AY485" s="33">
        <v>0</v>
      </c>
    </row>
    <row r="486" spans="3:51">
      <c r="C486" s="89" t="s">
        <v>27</v>
      </c>
      <c r="D486" s="32">
        <v>0</v>
      </c>
      <c r="E486" s="85">
        <v>26</v>
      </c>
      <c r="F486" s="85">
        <v>0</v>
      </c>
      <c r="G486" s="33">
        <v>0</v>
      </c>
      <c r="H486" s="32">
        <v>0</v>
      </c>
      <c r="I486" s="85">
        <v>26</v>
      </c>
      <c r="J486" s="85">
        <v>0</v>
      </c>
      <c r="K486" s="33">
        <v>0</v>
      </c>
      <c r="L486" s="32">
        <v>0</v>
      </c>
      <c r="M486" s="85">
        <v>26</v>
      </c>
      <c r="N486" s="85">
        <v>0</v>
      </c>
      <c r="O486" s="33">
        <v>0</v>
      </c>
      <c r="P486" s="32">
        <v>0</v>
      </c>
      <c r="Q486" s="85">
        <v>26</v>
      </c>
      <c r="R486" s="85">
        <v>0</v>
      </c>
      <c r="S486" s="33">
        <v>0</v>
      </c>
      <c r="T486" s="32">
        <v>0</v>
      </c>
      <c r="U486" s="85">
        <v>26</v>
      </c>
      <c r="V486" s="85">
        <v>0</v>
      </c>
      <c r="W486" s="33">
        <v>0</v>
      </c>
      <c r="X486" s="32">
        <v>0</v>
      </c>
      <c r="Y486" s="85">
        <v>27</v>
      </c>
      <c r="Z486" s="85">
        <v>0</v>
      </c>
      <c r="AA486" s="85">
        <v>0</v>
      </c>
      <c r="AB486" s="32">
        <v>0</v>
      </c>
      <c r="AC486" s="85">
        <v>27</v>
      </c>
      <c r="AD486" s="85">
        <v>0</v>
      </c>
      <c r="AE486" s="33">
        <v>0</v>
      </c>
      <c r="AF486" s="32">
        <v>0</v>
      </c>
      <c r="AG486" s="85">
        <v>27</v>
      </c>
      <c r="AH486" s="85">
        <v>0</v>
      </c>
      <c r="AI486" s="33">
        <v>0</v>
      </c>
      <c r="AJ486" s="32">
        <v>0</v>
      </c>
      <c r="AK486" s="85">
        <v>27</v>
      </c>
      <c r="AL486" s="85">
        <v>0</v>
      </c>
      <c r="AM486" s="33">
        <v>0</v>
      </c>
      <c r="AN486" s="32">
        <v>0</v>
      </c>
      <c r="AO486" s="85">
        <v>27</v>
      </c>
      <c r="AP486" s="85">
        <v>0</v>
      </c>
      <c r="AQ486" s="33">
        <v>0</v>
      </c>
      <c r="AR486" s="32">
        <v>0</v>
      </c>
      <c r="AS486" s="85">
        <v>27</v>
      </c>
      <c r="AT486" s="85">
        <v>0</v>
      </c>
      <c r="AU486" s="33">
        <v>0</v>
      </c>
      <c r="AV486" s="32">
        <v>0</v>
      </c>
      <c r="AW486" s="85">
        <v>27</v>
      </c>
      <c r="AX486" s="85">
        <v>0</v>
      </c>
      <c r="AY486" s="33">
        <v>0</v>
      </c>
    </row>
    <row r="487" spans="3:51">
      <c r="C487" s="89" t="s">
        <v>28</v>
      </c>
      <c r="D487" s="32">
        <v>0</v>
      </c>
      <c r="E487" s="85">
        <v>66</v>
      </c>
      <c r="F487" s="85">
        <v>35</v>
      </c>
      <c r="G487" s="33">
        <v>0</v>
      </c>
      <c r="H487" s="32">
        <v>0</v>
      </c>
      <c r="I487" s="85">
        <v>66</v>
      </c>
      <c r="J487" s="85">
        <v>35</v>
      </c>
      <c r="K487" s="33">
        <v>0</v>
      </c>
      <c r="L487" s="32">
        <v>0</v>
      </c>
      <c r="M487" s="85">
        <v>65</v>
      </c>
      <c r="N487" s="85">
        <v>35</v>
      </c>
      <c r="O487" s="33">
        <v>0</v>
      </c>
      <c r="P487" s="32">
        <v>0</v>
      </c>
      <c r="Q487" s="85">
        <v>65</v>
      </c>
      <c r="R487" s="85">
        <v>35</v>
      </c>
      <c r="S487" s="33">
        <v>0</v>
      </c>
      <c r="T487" s="32">
        <v>0</v>
      </c>
      <c r="U487" s="85">
        <v>65</v>
      </c>
      <c r="V487" s="85">
        <v>35</v>
      </c>
      <c r="W487" s="33">
        <v>0</v>
      </c>
      <c r="X487" s="32">
        <v>0</v>
      </c>
      <c r="Y487" s="85">
        <v>65</v>
      </c>
      <c r="Z487" s="85">
        <v>35</v>
      </c>
      <c r="AA487" s="85">
        <v>0</v>
      </c>
      <c r="AB487" s="32">
        <v>0</v>
      </c>
      <c r="AC487" s="85">
        <v>65</v>
      </c>
      <c r="AD487" s="85">
        <v>35</v>
      </c>
      <c r="AE487" s="33">
        <v>0</v>
      </c>
      <c r="AF487" s="32">
        <v>0</v>
      </c>
      <c r="AG487" s="85">
        <v>65</v>
      </c>
      <c r="AH487" s="85">
        <v>35</v>
      </c>
      <c r="AI487" s="33">
        <v>0</v>
      </c>
      <c r="AJ487" s="32">
        <v>0</v>
      </c>
      <c r="AK487" s="85">
        <v>65</v>
      </c>
      <c r="AL487" s="85">
        <v>35</v>
      </c>
      <c r="AM487" s="33">
        <v>0</v>
      </c>
      <c r="AN487" s="32">
        <v>0</v>
      </c>
      <c r="AO487" s="85">
        <v>65</v>
      </c>
      <c r="AP487" s="85">
        <v>35</v>
      </c>
      <c r="AQ487" s="33">
        <v>0</v>
      </c>
      <c r="AR487" s="32">
        <v>0</v>
      </c>
      <c r="AS487" s="85">
        <v>65</v>
      </c>
      <c r="AT487" s="85">
        <v>35</v>
      </c>
      <c r="AU487" s="33">
        <v>0</v>
      </c>
      <c r="AV487" s="32">
        <v>0</v>
      </c>
      <c r="AW487" s="85">
        <v>65</v>
      </c>
      <c r="AX487" s="85">
        <v>35</v>
      </c>
      <c r="AY487" s="33">
        <v>0</v>
      </c>
    </row>
    <row r="488" spans="3:51" ht="22.5">
      <c r="C488" s="89" t="s">
        <v>29</v>
      </c>
      <c r="D488" s="198">
        <v>0</v>
      </c>
      <c r="E488" s="199">
        <v>13</v>
      </c>
      <c r="F488" s="199">
        <v>0</v>
      </c>
      <c r="G488" s="200">
        <v>0</v>
      </c>
      <c r="H488" s="198">
        <v>0</v>
      </c>
      <c r="I488" s="199">
        <v>13</v>
      </c>
      <c r="J488" s="199">
        <v>0</v>
      </c>
      <c r="K488" s="200">
        <v>0</v>
      </c>
      <c r="L488" s="198">
        <v>0</v>
      </c>
      <c r="M488" s="85">
        <v>14</v>
      </c>
      <c r="N488" s="199">
        <v>0</v>
      </c>
      <c r="O488" s="200">
        <v>0</v>
      </c>
      <c r="P488" s="198">
        <v>0</v>
      </c>
      <c r="Q488" s="199">
        <v>14</v>
      </c>
      <c r="R488" s="199">
        <v>0</v>
      </c>
      <c r="S488" s="200">
        <v>0</v>
      </c>
      <c r="T488" s="198">
        <v>0</v>
      </c>
      <c r="U488" s="199">
        <v>14</v>
      </c>
      <c r="V488" s="199">
        <v>0</v>
      </c>
      <c r="W488" s="200">
        <v>0</v>
      </c>
      <c r="X488" s="198">
        <v>0</v>
      </c>
      <c r="Y488" s="199">
        <v>14</v>
      </c>
      <c r="Z488" s="199">
        <v>0</v>
      </c>
      <c r="AA488" s="199">
        <v>0</v>
      </c>
      <c r="AB488" s="198">
        <v>0</v>
      </c>
      <c r="AC488" s="199">
        <v>14</v>
      </c>
      <c r="AD488" s="199">
        <v>0</v>
      </c>
      <c r="AE488" s="200">
        <v>0</v>
      </c>
      <c r="AF488" s="198">
        <v>0</v>
      </c>
      <c r="AG488" s="199">
        <v>14</v>
      </c>
      <c r="AH488" s="199">
        <v>0</v>
      </c>
      <c r="AI488" s="200">
        <v>0</v>
      </c>
      <c r="AJ488" s="198">
        <v>0</v>
      </c>
      <c r="AK488" s="199">
        <v>14</v>
      </c>
      <c r="AL488" s="199">
        <v>0</v>
      </c>
      <c r="AM488" s="200">
        <v>0</v>
      </c>
      <c r="AN488" s="198">
        <v>0</v>
      </c>
      <c r="AO488" s="199">
        <v>14</v>
      </c>
      <c r="AP488" s="199">
        <v>0</v>
      </c>
      <c r="AQ488" s="200">
        <v>0</v>
      </c>
      <c r="AR488" s="198">
        <v>0</v>
      </c>
      <c r="AS488" s="199">
        <v>14</v>
      </c>
      <c r="AT488" s="199">
        <v>0</v>
      </c>
      <c r="AU488" s="200">
        <v>0</v>
      </c>
      <c r="AV488" s="198">
        <v>0</v>
      </c>
      <c r="AW488" s="199">
        <v>14</v>
      </c>
      <c r="AX488" s="199">
        <v>0</v>
      </c>
      <c r="AY488" s="200">
        <v>0</v>
      </c>
    </row>
    <row r="489" spans="3:51" ht="23.25" thickBot="1">
      <c r="C489" s="239" t="s">
        <v>1129</v>
      </c>
      <c r="D489" s="206">
        <v>0</v>
      </c>
      <c r="E489" s="207">
        <v>1</v>
      </c>
      <c r="F489" s="207">
        <v>0</v>
      </c>
      <c r="G489" s="208">
        <v>0</v>
      </c>
      <c r="H489" s="206">
        <v>0</v>
      </c>
      <c r="I489" s="207">
        <v>1</v>
      </c>
      <c r="J489" s="207">
        <v>0</v>
      </c>
      <c r="K489" s="208">
        <v>0</v>
      </c>
      <c r="L489" s="206">
        <v>0</v>
      </c>
      <c r="M489" s="207">
        <v>1</v>
      </c>
      <c r="N489" s="207">
        <v>0</v>
      </c>
      <c r="O489" s="208">
        <v>0</v>
      </c>
      <c r="P489" s="206">
        <v>0</v>
      </c>
      <c r="Q489" s="207">
        <v>1</v>
      </c>
      <c r="R489" s="207">
        <v>0</v>
      </c>
      <c r="S489" s="208">
        <v>0</v>
      </c>
      <c r="T489" s="206">
        <v>0</v>
      </c>
      <c r="U489" s="207">
        <v>1</v>
      </c>
      <c r="V489" s="207">
        <v>0</v>
      </c>
      <c r="W489" s="208">
        <v>0</v>
      </c>
      <c r="X489" s="206">
        <v>0</v>
      </c>
      <c r="Y489" s="207">
        <v>1</v>
      </c>
      <c r="Z489" s="207">
        <v>0</v>
      </c>
      <c r="AA489" s="208">
        <v>0</v>
      </c>
      <c r="AB489" s="206">
        <v>0</v>
      </c>
      <c r="AC489" s="207">
        <v>1</v>
      </c>
      <c r="AD489" s="207">
        <v>0</v>
      </c>
      <c r="AE489" s="208">
        <v>0</v>
      </c>
      <c r="AF489" s="206">
        <v>0</v>
      </c>
      <c r="AG489" s="207">
        <v>1</v>
      </c>
      <c r="AH489" s="207">
        <v>0</v>
      </c>
      <c r="AI489" s="208">
        <v>0</v>
      </c>
      <c r="AJ489" s="206">
        <v>0</v>
      </c>
      <c r="AK489" s="207">
        <v>1</v>
      </c>
      <c r="AL489" s="207">
        <v>0</v>
      </c>
      <c r="AM489" s="208">
        <v>0</v>
      </c>
      <c r="AN489" s="206">
        <v>0</v>
      </c>
      <c r="AO489" s="207">
        <v>1</v>
      </c>
      <c r="AP489" s="207">
        <v>0</v>
      </c>
      <c r="AQ489" s="208">
        <v>0</v>
      </c>
      <c r="AR489" s="206">
        <v>0</v>
      </c>
      <c r="AS489" s="207">
        <v>1</v>
      </c>
      <c r="AT489" s="207">
        <v>0</v>
      </c>
      <c r="AU489" s="208">
        <v>0</v>
      </c>
      <c r="AV489" s="206">
        <v>0</v>
      </c>
      <c r="AW489" s="207">
        <v>1</v>
      </c>
      <c r="AX489" s="207">
        <v>0</v>
      </c>
      <c r="AY489" s="208">
        <v>0</v>
      </c>
    </row>
    <row r="491" spans="3:51" ht="23.25" thickBot="1">
      <c r="C491" s="559" t="s">
        <v>1140</v>
      </c>
      <c r="D491" s="560"/>
      <c r="E491" s="560"/>
      <c r="F491" s="560"/>
      <c r="G491" s="560"/>
      <c r="H491" s="560"/>
      <c r="I491" s="560"/>
      <c r="J491" s="560"/>
      <c r="K491" s="560"/>
      <c r="L491" s="560"/>
      <c r="M491" s="560"/>
      <c r="N491" s="560"/>
      <c r="O491" s="560"/>
      <c r="P491" s="560"/>
      <c r="Q491" s="560"/>
      <c r="R491" s="560"/>
      <c r="S491" s="560"/>
      <c r="T491" s="560"/>
      <c r="U491" s="561"/>
      <c r="V491" s="559"/>
      <c r="W491" s="560"/>
      <c r="X491" s="560"/>
      <c r="Y491" s="560"/>
      <c r="Z491" s="560"/>
      <c r="AA491" s="560"/>
      <c r="AB491" s="560"/>
      <c r="AC491" s="560"/>
      <c r="AD491" s="560"/>
      <c r="AE491" s="560"/>
      <c r="AF491" s="560"/>
      <c r="AG491" s="560"/>
      <c r="AH491" s="560"/>
      <c r="AI491" s="560"/>
      <c r="AJ491" s="560"/>
      <c r="AK491" s="560"/>
      <c r="AL491" s="560"/>
      <c r="AM491" s="560"/>
      <c r="AN491" s="561"/>
      <c r="AO491" s="559"/>
      <c r="AP491" s="560"/>
      <c r="AQ491" s="560"/>
      <c r="AR491" s="560"/>
      <c r="AS491" s="560"/>
      <c r="AT491" s="560"/>
      <c r="AU491" s="560"/>
      <c r="AV491" s="560"/>
      <c r="AW491" s="560"/>
      <c r="AX491" s="560"/>
      <c r="AY491" s="560"/>
    </row>
    <row r="492" spans="3:51" ht="23.25" thickBot="1">
      <c r="C492" s="568" t="s">
        <v>54</v>
      </c>
      <c r="D492" s="570">
        <v>43101</v>
      </c>
      <c r="E492" s="571"/>
      <c r="F492" s="571"/>
      <c r="G492" s="572"/>
      <c r="H492" s="570">
        <v>43132</v>
      </c>
      <c r="I492" s="571"/>
      <c r="J492" s="571"/>
      <c r="K492" s="572"/>
      <c r="L492" s="570">
        <v>43160</v>
      </c>
      <c r="M492" s="571"/>
      <c r="N492" s="571"/>
      <c r="O492" s="572"/>
      <c r="P492" s="570">
        <v>43191</v>
      </c>
      <c r="Q492" s="571"/>
      <c r="R492" s="571"/>
      <c r="S492" s="572"/>
      <c r="T492" s="570">
        <v>43221</v>
      </c>
      <c r="U492" s="571"/>
      <c r="V492" s="571"/>
      <c r="W492" s="572"/>
      <c r="X492" s="570">
        <v>43252</v>
      </c>
      <c r="Y492" s="571"/>
      <c r="Z492" s="571"/>
      <c r="AA492" s="572"/>
      <c r="AB492" s="570">
        <v>43282</v>
      </c>
      <c r="AC492" s="571"/>
      <c r="AD492" s="571"/>
      <c r="AE492" s="572"/>
      <c r="AF492" s="570">
        <v>43313</v>
      </c>
      <c r="AG492" s="571"/>
      <c r="AH492" s="571"/>
      <c r="AI492" s="572"/>
      <c r="AJ492" s="570">
        <v>43344</v>
      </c>
      <c r="AK492" s="571"/>
      <c r="AL492" s="571"/>
      <c r="AM492" s="572"/>
      <c r="AN492" s="570">
        <v>43374</v>
      </c>
      <c r="AO492" s="571"/>
      <c r="AP492" s="571"/>
      <c r="AQ492" s="572"/>
      <c r="AR492" s="570">
        <v>43405</v>
      </c>
      <c r="AS492" s="571"/>
      <c r="AT492" s="571"/>
      <c r="AU492" s="572"/>
      <c r="AV492" s="570">
        <v>43435</v>
      </c>
      <c r="AW492" s="571"/>
      <c r="AX492" s="571"/>
      <c r="AY492" s="572"/>
    </row>
    <row r="493" spans="3:51" ht="23.25" thickBot="1">
      <c r="C493" s="569"/>
      <c r="D493" s="280" t="s">
        <v>4</v>
      </c>
      <c r="E493" s="281" t="s">
        <v>33</v>
      </c>
      <c r="F493" s="281" t="s">
        <v>62</v>
      </c>
      <c r="G493" s="282" t="s">
        <v>63</v>
      </c>
      <c r="H493" s="280" t="s">
        <v>4</v>
      </c>
      <c r="I493" s="281" t="s">
        <v>33</v>
      </c>
      <c r="J493" s="281" t="s">
        <v>62</v>
      </c>
      <c r="K493" s="282" t="s">
        <v>63</v>
      </c>
      <c r="L493" s="280" t="s">
        <v>4</v>
      </c>
      <c r="M493" s="281" t="s">
        <v>33</v>
      </c>
      <c r="N493" s="281" t="s">
        <v>62</v>
      </c>
      <c r="O493" s="282" t="s">
        <v>63</v>
      </c>
      <c r="P493" s="280" t="s">
        <v>4</v>
      </c>
      <c r="Q493" s="281" t="s">
        <v>33</v>
      </c>
      <c r="R493" s="281" t="s">
        <v>62</v>
      </c>
      <c r="S493" s="282" t="s">
        <v>63</v>
      </c>
      <c r="T493" s="280" t="s">
        <v>4</v>
      </c>
      <c r="U493" s="281" t="s">
        <v>33</v>
      </c>
      <c r="V493" s="281" t="s">
        <v>62</v>
      </c>
      <c r="W493" s="282" t="s">
        <v>63</v>
      </c>
      <c r="X493" s="280" t="s">
        <v>4</v>
      </c>
      <c r="Y493" s="281" t="s">
        <v>66</v>
      </c>
      <c r="Z493" s="281" t="s">
        <v>1134</v>
      </c>
      <c r="AA493" s="282" t="s">
        <v>63</v>
      </c>
      <c r="AB493" s="280" t="s">
        <v>4</v>
      </c>
      <c r="AC493" s="281" t="s">
        <v>66</v>
      </c>
      <c r="AD493" s="281" t="s">
        <v>1134</v>
      </c>
      <c r="AE493" s="282" t="s">
        <v>63</v>
      </c>
      <c r="AF493" s="280" t="s">
        <v>4</v>
      </c>
      <c r="AG493" s="281" t="s">
        <v>66</v>
      </c>
      <c r="AH493" s="281" t="s">
        <v>1134</v>
      </c>
      <c r="AI493" s="282" t="s">
        <v>63</v>
      </c>
      <c r="AJ493" s="280" t="s">
        <v>4</v>
      </c>
      <c r="AK493" s="281" t="s">
        <v>66</v>
      </c>
      <c r="AL493" s="322" t="s">
        <v>1134</v>
      </c>
      <c r="AM493" s="282" t="s">
        <v>63</v>
      </c>
      <c r="AN493" s="323" t="s">
        <v>4</v>
      </c>
      <c r="AO493" s="281" t="s">
        <v>66</v>
      </c>
      <c r="AP493" s="281" t="s">
        <v>1134</v>
      </c>
      <c r="AQ493" s="282" t="s">
        <v>63</v>
      </c>
      <c r="AR493" s="280" t="s">
        <v>4</v>
      </c>
      <c r="AS493" s="281" t="s">
        <v>33</v>
      </c>
      <c r="AT493" s="281" t="s">
        <v>62</v>
      </c>
      <c r="AU493" s="282" t="s">
        <v>63</v>
      </c>
      <c r="AV493" s="280" t="s">
        <v>4</v>
      </c>
      <c r="AW493" s="281" t="s">
        <v>33</v>
      </c>
      <c r="AX493" s="281" t="s">
        <v>62</v>
      </c>
      <c r="AY493" s="282" t="s">
        <v>63</v>
      </c>
    </row>
    <row r="494" spans="3:51">
      <c r="C494" s="88" t="s">
        <v>8</v>
      </c>
      <c r="D494" s="30">
        <v>0</v>
      </c>
      <c r="E494" s="87">
        <v>58</v>
      </c>
      <c r="F494" s="87">
        <v>18</v>
      </c>
      <c r="G494" s="31">
        <v>0</v>
      </c>
      <c r="H494" s="30">
        <v>0</v>
      </c>
      <c r="I494" s="87">
        <v>59</v>
      </c>
      <c r="J494" s="87">
        <v>18</v>
      </c>
      <c r="K494" s="31">
        <v>0</v>
      </c>
      <c r="L494" s="30">
        <v>0</v>
      </c>
      <c r="M494" s="87">
        <v>59</v>
      </c>
      <c r="N494" s="87">
        <v>18</v>
      </c>
      <c r="O494" s="31">
        <v>0</v>
      </c>
      <c r="P494" s="30">
        <v>0</v>
      </c>
      <c r="Q494" s="87">
        <v>59</v>
      </c>
      <c r="R494" s="87">
        <v>18</v>
      </c>
      <c r="S494" s="31">
        <v>0</v>
      </c>
      <c r="T494" s="30">
        <v>0</v>
      </c>
      <c r="U494" s="87">
        <v>62</v>
      </c>
      <c r="V494" s="87">
        <v>18</v>
      </c>
      <c r="W494" s="31">
        <v>0</v>
      </c>
      <c r="X494" s="30">
        <v>0</v>
      </c>
      <c r="Y494" s="85">
        <v>62</v>
      </c>
      <c r="Z494" s="85">
        <v>18</v>
      </c>
      <c r="AA494" s="85">
        <v>0</v>
      </c>
      <c r="AB494" s="30">
        <v>0</v>
      </c>
      <c r="AC494" s="87">
        <v>62</v>
      </c>
      <c r="AD494" s="85">
        <v>18</v>
      </c>
      <c r="AE494" s="85">
        <v>0</v>
      </c>
      <c r="AF494" s="30">
        <v>0</v>
      </c>
      <c r="AG494" s="87">
        <v>62</v>
      </c>
      <c r="AH494" s="87">
        <v>18</v>
      </c>
      <c r="AI494" s="31">
        <v>0</v>
      </c>
      <c r="AJ494" s="30">
        <v>0</v>
      </c>
      <c r="AK494" s="87">
        <v>62</v>
      </c>
      <c r="AL494" s="87">
        <v>18</v>
      </c>
      <c r="AM494" s="133">
        <v>0</v>
      </c>
      <c r="AN494" s="30">
        <v>0</v>
      </c>
      <c r="AO494" s="87">
        <v>60</v>
      </c>
      <c r="AP494" s="87">
        <v>18</v>
      </c>
      <c r="AQ494" s="31">
        <v>0</v>
      </c>
      <c r="AR494" s="30">
        <v>0</v>
      </c>
      <c r="AS494" s="87">
        <v>60</v>
      </c>
      <c r="AT494" s="87">
        <v>18</v>
      </c>
      <c r="AU494" s="31">
        <v>0</v>
      </c>
      <c r="AV494" s="30">
        <v>0</v>
      </c>
      <c r="AW494" s="87">
        <v>60</v>
      </c>
      <c r="AX494" s="87">
        <v>18</v>
      </c>
      <c r="AY494" s="31">
        <v>0</v>
      </c>
    </row>
    <row r="495" spans="3:51">
      <c r="C495" s="89" t="s">
        <v>9</v>
      </c>
      <c r="D495" s="32">
        <v>0</v>
      </c>
      <c r="E495" s="85">
        <v>14</v>
      </c>
      <c r="F495" s="85">
        <v>0</v>
      </c>
      <c r="G495" s="33">
        <v>0</v>
      </c>
      <c r="H495" s="32">
        <v>0</v>
      </c>
      <c r="I495" s="85">
        <v>14</v>
      </c>
      <c r="J495" s="85">
        <v>0</v>
      </c>
      <c r="K495" s="33">
        <v>0</v>
      </c>
      <c r="L495" s="32">
        <v>0</v>
      </c>
      <c r="M495" s="85">
        <v>14</v>
      </c>
      <c r="N495" s="85">
        <v>0</v>
      </c>
      <c r="O495" s="33">
        <v>0</v>
      </c>
      <c r="P495" s="32">
        <v>0</v>
      </c>
      <c r="Q495" s="85">
        <v>14</v>
      </c>
      <c r="R495" s="85">
        <v>0</v>
      </c>
      <c r="S495" s="33">
        <v>0</v>
      </c>
      <c r="T495" s="32">
        <v>0</v>
      </c>
      <c r="U495" s="85">
        <v>14</v>
      </c>
      <c r="V495" s="85">
        <v>0</v>
      </c>
      <c r="W495" s="33">
        <v>0</v>
      </c>
      <c r="X495" s="32">
        <v>0</v>
      </c>
      <c r="Y495" s="85">
        <v>14</v>
      </c>
      <c r="Z495" s="85">
        <v>0</v>
      </c>
      <c r="AA495" s="85">
        <v>0</v>
      </c>
      <c r="AB495" s="32">
        <v>0</v>
      </c>
      <c r="AC495" s="85">
        <v>14</v>
      </c>
      <c r="AD495" s="85">
        <v>0</v>
      </c>
      <c r="AE495" s="85">
        <v>0</v>
      </c>
      <c r="AF495" s="32">
        <v>0</v>
      </c>
      <c r="AG495" s="85">
        <v>14</v>
      </c>
      <c r="AH495" s="85">
        <v>0</v>
      </c>
      <c r="AI495" s="33">
        <v>0</v>
      </c>
      <c r="AJ495" s="32">
        <v>0</v>
      </c>
      <c r="AK495" s="85">
        <v>14</v>
      </c>
      <c r="AL495" s="85">
        <v>0</v>
      </c>
      <c r="AM495" s="134">
        <v>0</v>
      </c>
      <c r="AN495" s="32">
        <v>0</v>
      </c>
      <c r="AO495" s="85">
        <v>14</v>
      </c>
      <c r="AP495" s="85">
        <v>0</v>
      </c>
      <c r="AQ495" s="33">
        <v>0</v>
      </c>
      <c r="AR495" s="32">
        <v>0</v>
      </c>
      <c r="AS495" s="85">
        <v>14</v>
      </c>
      <c r="AT495" s="85">
        <v>0</v>
      </c>
      <c r="AU495" s="33">
        <v>0</v>
      </c>
      <c r="AV495" s="32">
        <v>0</v>
      </c>
      <c r="AW495" s="85">
        <v>14</v>
      </c>
      <c r="AX495" s="85">
        <v>0</v>
      </c>
      <c r="AY495" s="33">
        <v>0</v>
      </c>
    </row>
    <row r="496" spans="3:51">
      <c r="C496" s="89" t="s">
        <v>10</v>
      </c>
      <c r="D496" s="32">
        <v>0</v>
      </c>
      <c r="E496" s="85">
        <v>14</v>
      </c>
      <c r="F496" s="85">
        <v>0</v>
      </c>
      <c r="G496" s="33">
        <v>0</v>
      </c>
      <c r="H496" s="32">
        <v>0</v>
      </c>
      <c r="I496" s="85">
        <v>14</v>
      </c>
      <c r="J496" s="85">
        <v>0</v>
      </c>
      <c r="K496" s="33">
        <v>0</v>
      </c>
      <c r="L496" s="32">
        <v>0</v>
      </c>
      <c r="M496" s="85">
        <v>14</v>
      </c>
      <c r="N496" s="85">
        <v>0</v>
      </c>
      <c r="O496" s="33">
        <v>0</v>
      </c>
      <c r="P496" s="32">
        <v>0</v>
      </c>
      <c r="Q496" s="85">
        <v>14</v>
      </c>
      <c r="R496" s="85">
        <v>0</v>
      </c>
      <c r="S496" s="33">
        <v>0</v>
      </c>
      <c r="T496" s="32">
        <v>0</v>
      </c>
      <c r="U496" s="85">
        <v>15</v>
      </c>
      <c r="V496" s="85">
        <v>0</v>
      </c>
      <c r="W496" s="33">
        <v>0</v>
      </c>
      <c r="X496" s="32">
        <v>0</v>
      </c>
      <c r="Y496" s="85">
        <v>15</v>
      </c>
      <c r="Z496" s="85">
        <v>0</v>
      </c>
      <c r="AA496" s="85">
        <v>0</v>
      </c>
      <c r="AB496" s="32">
        <v>0</v>
      </c>
      <c r="AC496" s="85">
        <v>15</v>
      </c>
      <c r="AD496" s="85">
        <v>0</v>
      </c>
      <c r="AE496" s="85">
        <v>0</v>
      </c>
      <c r="AF496" s="32">
        <v>0</v>
      </c>
      <c r="AG496" s="85">
        <v>15</v>
      </c>
      <c r="AH496" s="85">
        <v>0</v>
      </c>
      <c r="AI496" s="33">
        <v>0</v>
      </c>
      <c r="AJ496" s="32">
        <v>0</v>
      </c>
      <c r="AK496" s="85">
        <v>15</v>
      </c>
      <c r="AL496" s="85">
        <v>0</v>
      </c>
      <c r="AM496" s="134">
        <v>0</v>
      </c>
      <c r="AN496" s="32">
        <v>0</v>
      </c>
      <c r="AO496" s="85">
        <v>15</v>
      </c>
      <c r="AP496" s="85">
        <v>0</v>
      </c>
      <c r="AQ496" s="33">
        <v>0</v>
      </c>
      <c r="AR496" s="32">
        <v>0</v>
      </c>
      <c r="AS496" s="85">
        <v>15</v>
      </c>
      <c r="AT496" s="85">
        <v>0</v>
      </c>
      <c r="AU496" s="33">
        <v>0</v>
      </c>
      <c r="AV496" s="32">
        <v>0</v>
      </c>
      <c r="AW496" s="85">
        <v>15</v>
      </c>
      <c r="AX496" s="85">
        <v>0</v>
      </c>
      <c r="AY496" s="33">
        <v>0</v>
      </c>
    </row>
    <row r="497" spans="3:51">
      <c r="C497" s="89" t="s">
        <v>11</v>
      </c>
      <c r="D497" s="32">
        <v>0</v>
      </c>
      <c r="E497" s="85">
        <v>15</v>
      </c>
      <c r="F497" s="85">
        <v>0</v>
      </c>
      <c r="G497" s="33">
        <v>0</v>
      </c>
      <c r="H497" s="32">
        <v>0</v>
      </c>
      <c r="I497" s="85">
        <v>15</v>
      </c>
      <c r="J497" s="85">
        <v>0</v>
      </c>
      <c r="K497" s="33">
        <v>0</v>
      </c>
      <c r="L497" s="32">
        <v>0</v>
      </c>
      <c r="M497" s="85">
        <v>15</v>
      </c>
      <c r="N497" s="85">
        <v>0</v>
      </c>
      <c r="O497" s="33">
        <v>0</v>
      </c>
      <c r="P497" s="32">
        <v>0</v>
      </c>
      <c r="Q497" s="85">
        <v>18</v>
      </c>
      <c r="R497" s="85">
        <v>0</v>
      </c>
      <c r="S497" s="33">
        <v>0</v>
      </c>
      <c r="T497" s="32">
        <v>0</v>
      </c>
      <c r="U497" s="85">
        <v>18</v>
      </c>
      <c r="V497" s="85">
        <v>0</v>
      </c>
      <c r="W497" s="33">
        <v>0</v>
      </c>
      <c r="X497" s="32">
        <v>0</v>
      </c>
      <c r="Y497" s="85">
        <v>18</v>
      </c>
      <c r="Z497" s="85">
        <v>0</v>
      </c>
      <c r="AA497" s="85">
        <v>0</v>
      </c>
      <c r="AB497" s="32">
        <v>0</v>
      </c>
      <c r="AC497" s="85">
        <v>19</v>
      </c>
      <c r="AD497" s="85">
        <v>0</v>
      </c>
      <c r="AE497" s="85">
        <v>0</v>
      </c>
      <c r="AF497" s="32">
        <v>0</v>
      </c>
      <c r="AG497" s="85">
        <v>19</v>
      </c>
      <c r="AH497" s="85">
        <v>0</v>
      </c>
      <c r="AI497" s="33">
        <v>0</v>
      </c>
      <c r="AJ497" s="32">
        <v>0</v>
      </c>
      <c r="AK497" s="85">
        <v>20</v>
      </c>
      <c r="AL497" s="85">
        <v>0</v>
      </c>
      <c r="AM497" s="134">
        <v>0</v>
      </c>
      <c r="AN497" s="32">
        <v>0</v>
      </c>
      <c r="AO497" s="85">
        <v>20</v>
      </c>
      <c r="AP497" s="85">
        <v>0</v>
      </c>
      <c r="AQ497" s="33">
        <v>0</v>
      </c>
      <c r="AR497" s="32">
        <v>0</v>
      </c>
      <c r="AS497" s="85">
        <v>20</v>
      </c>
      <c r="AT497" s="85">
        <v>0</v>
      </c>
      <c r="AU497" s="33">
        <v>0</v>
      </c>
      <c r="AV497" s="32">
        <v>0</v>
      </c>
      <c r="AW497" s="85">
        <v>20</v>
      </c>
      <c r="AX497" s="85">
        <v>0</v>
      </c>
      <c r="AY497" s="33">
        <v>0</v>
      </c>
    </row>
    <row r="498" spans="3:51">
      <c r="C498" s="89" t="s">
        <v>12</v>
      </c>
      <c r="D498" s="32">
        <v>0</v>
      </c>
      <c r="E498" s="85">
        <v>42</v>
      </c>
      <c r="F498" s="85">
        <v>21</v>
      </c>
      <c r="G498" s="33">
        <v>0</v>
      </c>
      <c r="H498" s="32">
        <v>0</v>
      </c>
      <c r="I498" s="85">
        <v>45</v>
      </c>
      <c r="J498" s="85">
        <v>21</v>
      </c>
      <c r="K498" s="33">
        <v>0</v>
      </c>
      <c r="L498" s="32">
        <v>0</v>
      </c>
      <c r="M498" s="85">
        <v>45</v>
      </c>
      <c r="N498" s="85">
        <v>21</v>
      </c>
      <c r="O498" s="33">
        <v>0</v>
      </c>
      <c r="P498" s="32">
        <v>0</v>
      </c>
      <c r="Q498" s="85">
        <v>45</v>
      </c>
      <c r="R498" s="85">
        <v>21</v>
      </c>
      <c r="S498" s="33">
        <v>0</v>
      </c>
      <c r="T498" s="32">
        <v>0</v>
      </c>
      <c r="U498" s="85">
        <v>45</v>
      </c>
      <c r="V498" s="85">
        <v>21</v>
      </c>
      <c r="W498" s="33">
        <v>0</v>
      </c>
      <c r="X498" s="32">
        <v>0</v>
      </c>
      <c r="Y498" s="85">
        <v>45</v>
      </c>
      <c r="Z498" s="85">
        <v>21</v>
      </c>
      <c r="AA498" s="85">
        <v>0</v>
      </c>
      <c r="AB498" s="32">
        <v>0</v>
      </c>
      <c r="AC498" s="85">
        <v>45</v>
      </c>
      <c r="AD498" s="85">
        <v>21</v>
      </c>
      <c r="AE498" s="85">
        <v>0</v>
      </c>
      <c r="AF498" s="32">
        <v>0</v>
      </c>
      <c r="AG498" s="85">
        <v>45</v>
      </c>
      <c r="AH498" s="85">
        <v>21</v>
      </c>
      <c r="AI498" s="33">
        <v>0</v>
      </c>
      <c r="AJ498" s="32">
        <v>0</v>
      </c>
      <c r="AK498" s="85">
        <v>45</v>
      </c>
      <c r="AL498" s="85">
        <v>21</v>
      </c>
      <c r="AM498" s="134">
        <v>0</v>
      </c>
      <c r="AN498" s="32">
        <v>0</v>
      </c>
      <c r="AO498" s="85">
        <v>45</v>
      </c>
      <c r="AP498" s="85">
        <v>21</v>
      </c>
      <c r="AQ498" s="33">
        <v>0</v>
      </c>
      <c r="AR498" s="32">
        <v>0</v>
      </c>
      <c r="AS498" s="85">
        <v>45</v>
      </c>
      <c r="AT498" s="85">
        <v>21</v>
      </c>
      <c r="AU498" s="33">
        <v>0</v>
      </c>
      <c r="AV498" s="32">
        <v>0</v>
      </c>
      <c r="AW498" s="85">
        <v>45</v>
      </c>
      <c r="AX498" s="85">
        <v>21</v>
      </c>
      <c r="AY498" s="33">
        <v>0</v>
      </c>
    </row>
    <row r="499" spans="3:51">
      <c r="C499" s="89" t="s">
        <v>13</v>
      </c>
      <c r="D499" s="32">
        <v>0</v>
      </c>
      <c r="E499" s="85">
        <v>44</v>
      </c>
      <c r="F499" s="85">
        <v>6</v>
      </c>
      <c r="G499" s="33">
        <v>0</v>
      </c>
      <c r="H499" s="32">
        <v>0</v>
      </c>
      <c r="I499" s="85">
        <v>48</v>
      </c>
      <c r="J499" s="85">
        <v>6</v>
      </c>
      <c r="K499" s="33">
        <v>0</v>
      </c>
      <c r="L499" s="32">
        <v>0</v>
      </c>
      <c r="M499" s="85">
        <v>48</v>
      </c>
      <c r="N499" s="85">
        <v>6</v>
      </c>
      <c r="O499" s="33">
        <v>0</v>
      </c>
      <c r="P499" s="32">
        <v>0</v>
      </c>
      <c r="Q499" s="85">
        <v>48</v>
      </c>
      <c r="R499" s="85">
        <v>6</v>
      </c>
      <c r="S499" s="33">
        <v>0</v>
      </c>
      <c r="T499" s="32">
        <v>0</v>
      </c>
      <c r="U499" s="85">
        <v>48</v>
      </c>
      <c r="V499" s="85">
        <v>6</v>
      </c>
      <c r="W499" s="33">
        <v>0</v>
      </c>
      <c r="X499" s="32">
        <v>0</v>
      </c>
      <c r="Y499" s="85">
        <v>48</v>
      </c>
      <c r="Z499" s="85">
        <v>6</v>
      </c>
      <c r="AA499" s="85">
        <v>0</v>
      </c>
      <c r="AB499" s="32">
        <v>0</v>
      </c>
      <c r="AC499" s="85">
        <v>48</v>
      </c>
      <c r="AD499" s="85">
        <v>6</v>
      </c>
      <c r="AE499" s="85">
        <v>0</v>
      </c>
      <c r="AF499" s="32">
        <v>0</v>
      </c>
      <c r="AG499" s="85">
        <v>48</v>
      </c>
      <c r="AH499" s="85">
        <v>6</v>
      </c>
      <c r="AI499" s="33">
        <v>0</v>
      </c>
      <c r="AJ499" s="32">
        <v>0</v>
      </c>
      <c r="AK499" s="85">
        <v>48</v>
      </c>
      <c r="AL499" s="85">
        <v>6</v>
      </c>
      <c r="AM499" s="134">
        <v>0</v>
      </c>
      <c r="AN499" s="32">
        <v>0</v>
      </c>
      <c r="AO499" s="85">
        <v>48</v>
      </c>
      <c r="AP499" s="85">
        <v>6</v>
      </c>
      <c r="AQ499" s="33">
        <v>0</v>
      </c>
      <c r="AR499" s="32">
        <v>0</v>
      </c>
      <c r="AS499" s="85">
        <v>48</v>
      </c>
      <c r="AT499" s="85">
        <v>6</v>
      </c>
      <c r="AU499" s="33">
        <v>0</v>
      </c>
      <c r="AV499" s="32">
        <v>0</v>
      </c>
      <c r="AW499" s="85">
        <v>48</v>
      </c>
      <c r="AX499" s="85">
        <v>6</v>
      </c>
      <c r="AY499" s="33">
        <v>0</v>
      </c>
    </row>
    <row r="500" spans="3:51">
      <c r="C500" s="89" t="s">
        <v>14</v>
      </c>
      <c r="D500" s="32">
        <v>0</v>
      </c>
      <c r="E500" s="85">
        <v>38</v>
      </c>
      <c r="F500" s="85">
        <v>18</v>
      </c>
      <c r="G500" s="33">
        <v>0</v>
      </c>
      <c r="H500" s="32">
        <v>0</v>
      </c>
      <c r="I500" s="85">
        <v>38</v>
      </c>
      <c r="J500" s="85">
        <v>18</v>
      </c>
      <c r="K500" s="33">
        <v>0</v>
      </c>
      <c r="L500" s="32">
        <v>0</v>
      </c>
      <c r="M500" s="85">
        <v>38</v>
      </c>
      <c r="N500" s="85">
        <v>18</v>
      </c>
      <c r="O500" s="33">
        <v>0</v>
      </c>
      <c r="P500" s="32">
        <v>0</v>
      </c>
      <c r="Q500" s="85">
        <v>38</v>
      </c>
      <c r="R500" s="85">
        <v>18</v>
      </c>
      <c r="S500" s="33">
        <v>0</v>
      </c>
      <c r="T500" s="32">
        <v>0</v>
      </c>
      <c r="U500" s="85">
        <v>41</v>
      </c>
      <c r="V500" s="85">
        <v>21</v>
      </c>
      <c r="W500" s="33">
        <v>0</v>
      </c>
      <c r="X500" s="32">
        <v>0</v>
      </c>
      <c r="Y500" s="85">
        <v>41</v>
      </c>
      <c r="Z500" s="85">
        <v>21</v>
      </c>
      <c r="AA500" s="85">
        <v>0</v>
      </c>
      <c r="AB500" s="32">
        <v>0</v>
      </c>
      <c r="AC500" s="85">
        <v>41</v>
      </c>
      <c r="AD500" s="85">
        <v>21</v>
      </c>
      <c r="AE500" s="85">
        <v>0</v>
      </c>
      <c r="AF500" s="32">
        <v>0</v>
      </c>
      <c r="AG500" s="85">
        <v>41</v>
      </c>
      <c r="AH500" s="85">
        <v>21</v>
      </c>
      <c r="AI500" s="33">
        <v>0</v>
      </c>
      <c r="AJ500" s="32">
        <v>0</v>
      </c>
      <c r="AK500" s="85">
        <v>41</v>
      </c>
      <c r="AL500" s="85">
        <v>19</v>
      </c>
      <c r="AM500" s="134">
        <v>0</v>
      </c>
      <c r="AN500" s="32">
        <v>0</v>
      </c>
      <c r="AO500" s="85">
        <v>38</v>
      </c>
      <c r="AP500" s="85">
        <v>18</v>
      </c>
      <c r="AQ500" s="33">
        <v>0</v>
      </c>
      <c r="AR500" s="32">
        <v>0</v>
      </c>
      <c r="AS500" s="85">
        <v>38</v>
      </c>
      <c r="AT500" s="85">
        <v>18</v>
      </c>
      <c r="AU500" s="33">
        <v>0</v>
      </c>
      <c r="AV500" s="32">
        <v>0</v>
      </c>
      <c r="AW500" s="85">
        <v>38</v>
      </c>
      <c r="AX500" s="85">
        <v>18</v>
      </c>
      <c r="AY500" s="33">
        <v>0</v>
      </c>
    </row>
    <row r="501" spans="3:51">
      <c r="C501" s="89" t="s">
        <v>15</v>
      </c>
      <c r="D501" s="32">
        <v>0</v>
      </c>
      <c r="E501" s="85">
        <v>41</v>
      </c>
      <c r="F501" s="85">
        <v>14</v>
      </c>
      <c r="G501" s="33">
        <v>0</v>
      </c>
      <c r="H501" s="32">
        <v>0</v>
      </c>
      <c r="I501" s="85">
        <v>42</v>
      </c>
      <c r="J501" s="85">
        <v>14</v>
      </c>
      <c r="K501" s="33">
        <v>0</v>
      </c>
      <c r="L501" s="32">
        <v>0</v>
      </c>
      <c r="M501" s="85">
        <v>42</v>
      </c>
      <c r="N501" s="85">
        <v>14</v>
      </c>
      <c r="O501" s="33">
        <v>0</v>
      </c>
      <c r="P501" s="32">
        <v>0</v>
      </c>
      <c r="Q501" s="85">
        <v>44</v>
      </c>
      <c r="R501" s="85">
        <v>15</v>
      </c>
      <c r="S501" s="33">
        <v>0</v>
      </c>
      <c r="T501" s="32">
        <v>0</v>
      </c>
      <c r="U501" s="85">
        <v>44</v>
      </c>
      <c r="V501" s="85">
        <v>15</v>
      </c>
      <c r="W501" s="33">
        <v>0</v>
      </c>
      <c r="X501" s="32">
        <v>0</v>
      </c>
      <c r="Y501" s="85">
        <v>44</v>
      </c>
      <c r="Z501" s="85">
        <v>15</v>
      </c>
      <c r="AA501" s="85">
        <v>0</v>
      </c>
      <c r="AB501" s="32">
        <v>0</v>
      </c>
      <c r="AC501" s="85">
        <v>44</v>
      </c>
      <c r="AD501" s="85">
        <v>15</v>
      </c>
      <c r="AE501" s="85">
        <v>0</v>
      </c>
      <c r="AF501" s="32">
        <v>0</v>
      </c>
      <c r="AG501" s="85">
        <v>44</v>
      </c>
      <c r="AH501" s="85">
        <v>15</v>
      </c>
      <c r="AI501" s="33">
        <v>0</v>
      </c>
      <c r="AJ501" s="32">
        <v>0</v>
      </c>
      <c r="AK501" s="85">
        <v>44</v>
      </c>
      <c r="AL501" s="85">
        <v>15</v>
      </c>
      <c r="AM501" s="134">
        <v>0</v>
      </c>
      <c r="AN501" s="32">
        <v>0</v>
      </c>
      <c r="AO501" s="85">
        <v>44</v>
      </c>
      <c r="AP501" s="85">
        <v>15</v>
      </c>
      <c r="AQ501" s="33">
        <v>0</v>
      </c>
      <c r="AR501" s="32">
        <v>0</v>
      </c>
      <c r="AS501" s="85">
        <v>44</v>
      </c>
      <c r="AT501" s="85">
        <v>15</v>
      </c>
      <c r="AU501" s="33">
        <v>0</v>
      </c>
      <c r="AV501" s="32">
        <v>0</v>
      </c>
      <c r="AW501" s="85">
        <v>44</v>
      </c>
      <c r="AX501" s="85">
        <v>15</v>
      </c>
      <c r="AY501" s="33">
        <v>0</v>
      </c>
    </row>
    <row r="502" spans="3:51">
      <c r="C502" s="89" t="s">
        <v>16</v>
      </c>
      <c r="D502" s="32">
        <v>0</v>
      </c>
      <c r="E502" s="85">
        <v>10</v>
      </c>
      <c r="F502" s="85">
        <v>0</v>
      </c>
      <c r="G502" s="33">
        <v>0</v>
      </c>
      <c r="H502" s="32">
        <v>0</v>
      </c>
      <c r="I502" s="85">
        <v>10</v>
      </c>
      <c r="J502" s="85">
        <v>0</v>
      </c>
      <c r="K502" s="33">
        <v>0</v>
      </c>
      <c r="L502" s="32">
        <v>0</v>
      </c>
      <c r="M502" s="85">
        <v>10</v>
      </c>
      <c r="N502" s="85">
        <v>0</v>
      </c>
      <c r="O502" s="33">
        <v>0</v>
      </c>
      <c r="P502" s="32">
        <v>0</v>
      </c>
      <c r="Q502" s="85">
        <v>10</v>
      </c>
      <c r="R502" s="85">
        <v>0</v>
      </c>
      <c r="S502" s="33">
        <v>0</v>
      </c>
      <c r="T502" s="32">
        <v>0</v>
      </c>
      <c r="U502" s="85">
        <v>10</v>
      </c>
      <c r="V502" s="85">
        <v>0</v>
      </c>
      <c r="W502" s="33">
        <v>0</v>
      </c>
      <c r="X502" s="32">
        <v>0</v>
      </c>
      <c r="Y502" s="85">
        <v>10</v>
      </c>
      <c r="Z502" s="85">
        <v>0</v>
      </c>
      <c r="AA502" s="85">
        <v>0</v>
      </c>
      <c r="AB502" s="32">
        <v>0</v>
      </c>
      <c r="AC502" s="85">
        <v>10</v>
      </c>
      <c r="AD502" s="85">
        <v>0</v>
      </c>
      <c r="AE502" s="85">
        <v>0</v>
      </c>
      <c r="AF502" s="32">
        <v>0</v>
      </c>
      <c r="AG502" s="85">
        <v>10</v>
      </c>
      <c r="AH502" s="85">
        <v>0</v>
      </c>
      <c r="AI502" s="33">
        <v>0</v>
      </c>
      <c r="AJ502" s="32">
        <v>0</v>
      </c>
      <c r="AK502" s="85">
        <v>10</v>
      </c>
      <c r="AL502" s="85">
        <v>0</v>
      </c>
      <c r="AM502" s="134">
        <v>0</v>
      </c>
      <c r="AN502" s="32">
        <v>0</v>
      </c>
      <c r="AO502" s="85">
        <v>10</v>
      </c>
      <c r="AP502" s="85">
        <v>0</v>
      </c>
      <c r="AQ502" s="33">
        <v>0</v>
      </c>
      <c r="AR502" s="32">
        <v>0</v>
      </c>
      <c r="AS502" s="15">
        <v>10</v>
      </c>
      <c r="AT502" s="85">
        <v>0</v>
      </c>
      <c r="AU502" s="33">
        <v>0</v>
      </c>
      <c r="AV502" s="32">
        <v>0</v>
      </c>
      <c r="AW502" s="85">
        <v>10</v>
      </c>
      <c r="AX502" s="85">
        <v>0</v>
      </c>
      <c r="AY502" s="33">
        <v>0</v>
      </c>
    </row>
    <row r="503" spans="3:51">
      <c r="C503" s="89" t="s">
        <v>17</v>
      </c>
      <c r="D503" s="32">
        <v>0</v>
      </c>
      <c r="E503" s="85">
        <v>323</v>
      </c>
      <c r="F503" s="85">
        <v>213</v>
      </c>
      <c r="G503" s="33">
        <v>5</v>
      </c>
      <c r="H503" s="32">
        <v>0</v>
      </c>
      <c r="I503" s="85">
        <v>326</v>
      </c>
      <c r="J503" s="85">
        <v>213</v>
      </c>
      <c r="K503" s="33">
        <v>5</v>
      </c>
      <c r="L503" s="32">
        <v>0</v>
      </c>
      <c r="M503" s="85">
        <v>326</v>
      </c>
      <c r="N503" s="85">
        <v>213</v>
      </c>
      <c r="O503" s="33">
        <v>5</v>
      </c>
      <c r="P503" s="32">
        <v>0</v>
      </c>
      <c r="Q503" s="85">
        <v>340</v>
      </c>
      <c r="R503" s="85">
        <v>213</v>
      </c>
      <c r="S503" s="33">
        <v>5</v>
      </c>
      <c r="T503" s="32">
        <v>0</v>
      </c>
      <c r="U503" s="85">
        <v>340</v>
      </c>
      <c r="V503" s="85">
        <v>213</v>
      </c>
      <c r="W503" s="33">
        <v>5</v>
      </c>
      <c r="X503" s="32">
        <v>0</v>
      </c>
      <c r="Y503" s="85">
        <v>340</v>
      </c>
      <c r="Z503" s="85">
        <v>213</v>
      </c>
      <c r="AA503" s="85">
        <v>5</v>
      </c>
      <c r="AB503" s="32">
        <v>0</v>
      </c>
      <c r="AC503" s="85">
        <v>353</v>
      </c>
      <c r="AD503" s="85">
        <v>213</v>
      </c>
      <c r="AE503" s="85">
        <v>5</v>
      </c>
      <c r="AF503" s="32">
        <v>0</v>
      </c>
      <c r="AG503" s="85">
        <v>353</v>
      </c>
      <c r="AH503" s="85">
        <v>213</v>
      </c>
      <c r="AI503" s="33">
        <v>5</v>
      </c>
      <c r="AJ503" s="32">
        <v>0</v>
      </c>
      <c r="AK503" s="85">
        <v>354</v>
      </c>
      <c r="AL503" s="85">
        <v>212</v>
      </c>
      <c r="AM503" s="134">
        <v>5</v>
      </c>
      <c r="AN503" s="32">
        <v>0</v>
      </c>
      <c r="AO503" s="85">
        <v>354</v>
      </c>
      <c r="AP503" s="85">
        <v>212</v>
      </c>
      <c r="AQ503" s="33">
        <v>12</v>
      </c>
      <c r="AR503" s="32">
        <v>0</v>
      </c>
      <c r="AS503" s="85">
        <v>359</v>
      </c>
      <c r="AT503" s="85">
        <v>212</v>
      </c>
      <c r="AU503" s="33">
        <v>12</v>
      </c>
      <c r="AV503" s="32">
        <v>0</v>
      </c>
      <c r="AW503" s="85">
        <v>359</v>
      </c>
      <c r="AX503" s="85">
        <v>212</v>
      </c>
      <c r="AY503" s="33">
        <v>12</v>
      </c>
    </row>
    <row r="504" spans="3:51">
      <c r="C504" s="89" t="s">
        <v>18</v>
      </c>
      <c r="D504" s="32">
        <v>0</v>
      </c>
      <c r="E504" s="85">
        <v>43</v>
      </c>
      <c r="F504" s="85">
        <v>12</v>
      </c>
      <c r="G504" s="33">
        <v>0</v>
      </c>
      <c r="H504" s="32">
        <v>0</v>
      </c>
      <c r="I504" s="85">
        <v>44</v>
      </c>
      <c r="J504" s="85">
        <v>12</v>
      </c>
      <c r="K504" s="33">
        <v>0</v>
      </c>
      <c r="L504" s="32">
        <v>0</v>
      </c>
      <c r="M504" s="85">
        <v>44</v>
      </c>
      <c r="N504" s="85">
        <v>12</v>
      </c>
      <c r="O504" s="33">
        <v>0</v>
      </c>
      <c r="P504" s="32">
        <v>0</v>
      </c>
      <c r="Q504" s="85">
        <v>53</v>
      </c>
      <c r="R504" s="85">
        <v>13</v>
      </c>
      <c r="S504" s="33">
        <v>0</v>
      </c>
      <c r="T504" s="32">
        <v>0</v>
      </c>
      <c r="U504" s="85">
        <v>53</v>
      </c>
      <c r="V504" s="85">
        <v>13</v>
      </c>
      <c r="W504" s="33">
        <v>0</v>
      </c>
      <c r="X504" s="32">
        <v>0</v>
      </c>
      <c r="Y504" s="85">
        <v>53</v>
      </c>
      <c r="Z504" s="85">
        <v>13</v>
      </c>
      <c r="AA504" s="85">
        <v>0</v>
      </c>
      <c r="AB504" s="32">
        <v>0</v>
      </c>
      <c r="AC504" s="85">
        <v>53</v>
      </c>
      <c r="AD504" s="85">
        <v>13</v>
      </c>
      <c r="AE504" s="85">
        <v>0</v>
      </c>
      <c r="AF504" s="32">
        <v>0</v>
      </c>
      <c r="AG504" s="85">
        <v>53</v>
      </c>
      <c r="AH504" s="85">
        <v>13</v>
      </c>
      <c r="AI504" s="33">
        <v>0</v>
      </c>
      <c r="AJ504" s="32">
        <v>0</v>
      </c>
      <c r="AK504" s="85">
        <v>54</v>
      </c>
      <c r="AL504" s="85">
        <v>13</v>
      </c>
      <c r="AM504" s="134">
        <v>0</v>
      </c>
      <c r="AN504" s="32">
        <v>0</v>
      </c>
      <c r="AO504" s="85">
        <v>55</v>
      </c>
      <c r="AP504" s="85">
        <v>13</v>
      </c>
      <c r="AQ504" s="33">
        <v>0</v>
      </c>
      <c r="AR504" s="32">
        <v>0</v>
      </c>
      <c r="AS504" s="85">
        <v>55</v>
      </c>
      <c r="AT504" s="85">
        <v>13</v>
      </c>
      <c r="AU504" s="33">
        <v>0</v>
      </c>
      <c r="AV504" s="32">
        <v>0</v>
      </c>
      <c r="AW504" s="85">
        <v>55</v>
      </c>
      <c r="AX504" s="85">
        <v>13</v>
      </c>
      <c r="AY504" s="33">
        <v>0</v>
      </c>
    </row>
    <row r="505" spans="3:51">
      <c r="C505" s="89" t="s">
        <v>19</v>
      </c>
      <c r="D505" s="32">
        <v>0</v>
      </c>
      <c r="E505" s="85">
        <v>36</v>
      </c>
      <c r="F505" s="85">
        <v>8</v>
      </c>
      <c r="G505" s="33">
        <v>0</v>
      </c>
      <c r="H505" s="32">
        <v>0</v>
      </c>
      <c r="I505" s="85">
        <v>36</v>
      </c>
      <c r="J505" s="85">
        <v>8</v>
      </c>
      <c r="K505" s="33">
        <v>0</v>
      </c>
      <c r="L505" s="32">
        <v>0</v>
      </c>
      <c r="M505" s="85">
        <v>36</v>
      </c>
      <c r="N505" s="85">
        <v>8</v>
      </c>
      <c r="O505" s="33">
        <v>0</v>
      </c>
      <c r="P505" s="32">
        <v>0</v>
      </c>
      <c r="Q505" s="85">
        <v>36</v>
      </c>
      <c r="R505" s="85">
        <v>8</v>
      </c>
      <c r="S505" s="33">
        <v>0</v>
      </c>
      <c r="T505" s="32">
        <v>0</v>
      </c>
      <c r="U505" s="85">
        <v>36</v>
      </c>
      <c r="V505" s="85">
        <v>8</v>
      </c>
      <c r="W505" s="33">
        <v>0</v>
      </c>
      <c r="X505" s="32">
        <v>0</v>
      </c>
      <c r="Y505" s="85">
        <v>36</v>
      </c>
      <c r="Z505" s="85">
        <v>8</v>
      </c>
      <c r="AA505" s="85">
        <v>0</v>
      </c>
      <c r="AB505" s="32">
        <v>0</v>
      </c>
      <c r="AC505" s="85">
        <v>36</v>
      </c>
      <c r="AD505" s="85">
        <v>8</v>
      </c>
      <c r="AE505" s="85">
        <v>0</v>
      </c>
      <c r="AF505" s="32">
        <v>0</v>
      </c>
      <c r="AG505" s="85">
        <v>36</v>
      </c>
      <c r="AH505" s="85">
        <v>8</v>
      </c>
      <c r="AI505" s="33">
        <v>0</v>
      </c>
      <c r="AJ505" s="32">
        <v>0</v>
      </c>
      <c r="AK505" s="85">
        <v>36</v>
      </c>
      <c r="AL505" s="85">
        <v>8</v>
      </c>
      <c r="AM505" s="134">
        <v>0</v>
      </c>
      <c r="AN505" s="32">
        <v>0</v>
      </c>
      <c r="AO505" s="85">
        <v>35</v>
      </c>
      <c r="AP505" s="85">
        <v>8</v>
      </c>
      <c r="AQ505" s="33">
        <v>0</v>
      </c>
      <c r="AR505" s="32">
        <v>0</v>
      </c>
      <c r="AS505" s="85">
        <v>35</v>
      </c>
      <c r="AT505" s="85">
        <v>8</v>
      </c>
      <c r="AU505" s="33">
        <v>0</v>
      </c>
      <c r="AV505" s="32">
        <v>0</v>
      </c>
      <c r="AW505" s="85">
        <v>35</v>
      </c>
      <c r="AX505" s="85">
        <v>8</v>
      </c>
      <c r="AY505" s="33">
        <v>0</v>
      </c>
    </row>
    <row r="506" spans="3:51">
      <c r="C506" s="89" t="s">
        <v>20</v>
      </c>
      <c r="D506" s="32">
        <v>0</v>
      </c>
      <c r="E506" s="85">
        <v>38</v>
      </c>
      <c r="F506" s="85">
        <v>9</v>
      </c>
      <c r="G506" s="33">
        <v>0</v>
      </c>
      <c r="H506" s="32">
        <v>0</v>
      </c>
      <c r="I506" s="85">
        <v>38</v>
      </c>
      <c r="J506" s="85">
        <v>9</v>
      </c>
      <c r="K506" s="33">
        <v>0</v>
      </c>
      <c r="L506" s="32">
        <v>0</v>
      </c>
      <c r="M506" s="85">
        <v>38</v>
      </c>
      <c r="N506" s="85">
        <v>9</v>
      </c>
      <c r="O506" s="33">
        <v>0</v>
      </c>
      <c r="P506" s="32">
        <v>0</v>
      </c>
      <c r="Q506" s="85">
        <v>38</v>
      </c>
      <c r="R506" s="85">
        <v>9</v>
      </c>
      <c r="S506" s="33">
        <v>0</v>
      </c>
      <c r="T506" s="32">
        <v>0</v>
      </c>
      <c r="U506" s="85">
        <v>38</v>
      </c>
      <c r="V506" s="85">
        <v>9</v>
      </c>
      <c r="W506" s="33">
        <v>0</v>
      </c>
      <c r="X506" s="32">
        <v>0</v>
      </c>
      <c r="Y506" s="85">
        <v>38</v>
      </c>
      <c r="Z506" s="85">
        <v>9</v>
      </c>
      <c r="AA506" s="85">
        <v>0</v>
      </c>
      <c r="AB506" s="32">
        <v>0</v>
      </c>
      <c r="AC506" s="85">
        <v>39</v>
      </c>
      <c r="AD506" s="85">
        <v>9</v>
      </c>
      <c r="AE506" s="85">
        <v>0</v>
      </c>
      <c r="AF506" s="32">
        <v>0</v>
      </c>
      <c r="AG506" s="85">
        <v>39</v>
      </c>
      <c r="AH506" s="85">
        <v>9</v>
      </c>
      <c r="AI506" s="33">
        <v>0</v>
      </c>
      <c r="AJ506" s="32">
        <v>0</v>
      </c>
      <c r="AK506" s="85">
        <v>39</v>
      </c>
      <c r="AL506" s="85">
        <v>9</v>
      </c>
      <c r="AM506" s="134">
        <v>0</v>
      </c>
      <c r="AN506" s="32">
        <v>0</v>
      </c>
      <c r="AO506" s="85">
        <v>40</v>
      </c>
      <c r="AP506" s="85">
        <v>9</v>
      </c>
      <c r="AQ506" s="33">
        <v>1</v>
      </c>
      <c r="AR506" s="32">
        <v>0</v>
      </c>
      <c r="AS506" s="85">
        <v>40</v>
      </c>
      <c r="AT506" s="85">
        <v>9</v>
      </c>
      <c r="AU506" s="33">
        <v>1</v>
      </c>
      <c r="AV506" s="32">
        <v>0</v>
      </c>
      <c r="AW506" s="85">
        <v>40</v>
      </c>
      <c r="AX506" s="85">
        <v>9</v>
      </c>
      <c r="AY506" s="33">
        <v>1</v>
      </c>
    </row>
    <row r="507" spans="3:51">
      <c r="C507" s="89" t="s">
        <v>21</v>
      </c>
      <c r="D507" s="32">
        <v>0</v>
      </c>
      <c r="E507" s="85">
        <v>124</v>
      </c>
      <c r="F507" s="85">
        <v>37</v>
      </c>
      <c r="G507" s="33">
        <v>0</v>
      </c>
      <c r="H507" s="32">
        <v>0</v>
      </c>
      <c r="I507" s="85">
        <v>127</v>
      </c>
      <c r="J507" s="85">
        <v>37</v>
      </c>
      <c r="K507" s="33">
        <v>0</v>
      </c>
      <c r="L507" s="32">
        <v>0</v>
      </c>
      <c r="M507" s="85">
        <v>127</v>
      </c>
      <c r="N507" s="85">
        <v>37</v>
      </c>
      <c r="O507" s="33">
        <v>0</v>
      </c>
      <c r="P507" s="32">
        <v>0</v>
      </c>
      <c r="Q507" s="85">
        <v>138</v>
      </c>
      <c r="R507" s="85">
        <v>37</v>
      </c>
      <c r="S507" s="33">
        <v>0</v>
      </c>
      <c r="T507" s="32">
        <v>0</v>
      </c>
      <c r="U507" s="85">
        <v>138</v>
      </c>
      <c r="V507" s="85">
        <v>37</v>
      </c>
      <c r="W507" s="33">
        <v>0</v>
      </c>
      <c r="X507" s="32">
        <v>0</v>
      </c>
      <c r="Y507" s="85">
        <v>138</v>
      </c>
      <c r="Z507" s="85">
        <v>37</v>
      </c>
      <c r="AA507" s="85">
        <v>0</v>
      </c>
      <c r="AB507" s="32">
        <v>0</v>
      </c>
      <c r="AC507" s="85">
        <v>140</v>
      </c>
      <c r="AD507" s="85">
        <v>37</v>
      </c>
      <c r="AE507" s="85">
        <v>0</v>
      </c>
      <c r="AF507" s="32">
        <v>0</v>
      </c>
      <c r="AG507" s="85">
        <v>140</v>
      </c>
      <c r="AH507" s="85">
        <v>37</v>
      </c>
      <c r="AI507" s="33">
        <v>0</v>
      </c>
      <c r="AJ507" s="32">
        <v>0</v>
      </c>
      <c r="AK507" s="85">
        <v>139</v>
      </c>
      <c r="AL507" s="85">
        <v>37</v>
      </c>
      <c r="AM507" s="134">
        <v>0</v>
      </c>
      <c r="AN507" s="32">
        <v>0</v>
      </c>
      <c r="AO507" s="85">
        <v>140</v>
      </c>
      <c r="AP507" s="85">
        <v>37</v>
      </c>
      <c r="AQ507" s="33">
        <v>0</v>
      </c>
      <c r="AR507" s="32">
        <v>0</v>
      </c>
      <c r="AS507" s="85">
        <v>141</v>
      </c>
      <c r="AT507" s="85">
        <v>37</v>
      </c>
      <c r="AU507" s="33">
        <v>0</v>
      </c>
      <c r="AV507" s="32">
        <v>0</v>
      </c>
      <c r="AW507" s="85">
        <v>141</v>
      </c>
      <c r="AX507" s="85">
        <v>37</v>
      </c>
      <c r="AY507" s="33">
        <v>0</v>
      </c>
    </row>
    <row r="508" spans="3:51" ht="22.5">
      <c r="C508" s="89" t="s">
        <v>22</v>
      </c>
      <c r="D508" s="32">
        <v>0</v>
      </c>
      <c r="E508" s="85">
        <v>16</v>
      </c>
      <c r="F508" s="85">
        <v>0</v>
      </c>
      <c r="G508" s="33">
        <v>0</v>
      </c>
      <c r="H508" s="32">
        <v>0</v>
      </c>
      <c r="I508" s="85">
        <v>16</v>
      </c>
      <c r="J508" s="85">
        <v>0</v>
      </c>
      <c r="K508" s="33">
        <v>0</v>
      </c>
      <c r="L508" s="32">
        <v>0</v>
      </c>
      <c r="M508" s="85">
        <v>16</v>
      </c>
      <c r="N508" s="85">
        <v>0</v>
      </c>
      <c r="O508" s="33">
        <v>0</v>
      </c>
      <c r="P508" s="32">
        <v>0</v>
      </c>
      <c r="Q508" s="85">
        <v>16</v>
      </c>
      <c r="R508" s="85">
        <v>0</v>
      </c>
      <c r="S508" s="33">
        <v>0</v>
      </c>
      <c r="T508" s="32">
        <v>0</v>
      </c>
      <c r="U508" s="85">
        <v>17</v>
      </c>
      <c r="V508" s="85">
        <v>0</v>
      </c>
      <c r="W508" s="33">
        <v>0</v>
      </c>
      <c r="X508" s="32">
        <v>0</v>
      </c>
      <c r="Y508" s="85">
        <v>17</v>
      </c>
      <c r="Z508" s="85">
        <v>0</v>
      </c>
      <c r="AA508" s="85">
        <v>0</v>
      </c>
      <c r="AB508" s="32">
        <v>0</v>
      </c>
      <c r="AC508" s="85">
        <v>17</v>
      </c>
      <c r="AD508" s="85">
        <v>0</v>
      </c>
      <c r="AE508" s="85">
        <v>0</v>
      </c>
      <c r="AF508" s="32">
        <v>0</v>
      </c>
      <c r="AG508" s="85">
        <v>17</v>
      </c>
      <c r="AH508" s="85">
        <v>0</v>
      </c>
      <c r="AI508" s="33">
        <v>0</v>
      </c>
      <c r="AJ508" s="32">
        <v>0</v>
      </c>
      <c r="AK508" s="85">
        <v>18</v>
      </c>
      <c r="AL508" s="85">
        <v>0</v>
      </c>
      <c r="AM508" s="134">
        <v>0</v>
      </c>
      <c r="AN508" s="32">
        <v>0</v>
      </c>
      <c r="AO508" s="85">
        <v>18</v>
      </c>
      <c r="AP508" s="85">
        <v>0</v>
      </c>
      <c r="AQ508" s="33">
        <v>0</v>
      </c>
      <c r="AR508" s="32">
        <v>0</v>
      </c>
      <c r="AS508" s="85">
        <v>18</v>
      </c>
      <c r="AT508" s="85">
        <v>0</v>
      </c>
      <c r="AU508" s="33">
        <v>0</v>
      </c>
      <c r="AV508" s="32">
        <v>0</v>
      </c>
      <c r="AW508" s="85">
        <v>18</v>
      </c>
      <c r="AX508" s="85">
        <v>0</v>
      </c>
      <c r="AY508" s="33">
        <v>0</v>
      </c>
    </row>
    <row r="509" spans="3:51">
      <c r="C509" s="89" t="s">
        <v>23</v>
      </c>
      <c r="D509" s="32">
        <v>0</v>
      </c>
      <c r="E509" s="85">
        <v>14</v>
      </c>
      <c r="F509" s="85">
        <v>0</v>
      </c>
      <c r="G509" s="33">
        <v>0</v>
      </c>
      <c r="H509" s="32">
        <v>0</v>
      </c>
      <c r="I509" s="85">
        <v>14</v>
      </c>
      <c r="J509" s="85">
        <v>0</v>
      </c>
      <c r="K509" s="33">
        <v>0</v>
      </c>
      <c r="L509" s="32">
        <v>0</v>
      </c>
      <c r="M509" s="85">
        <v>14</v>
      </c>
      <c r="N509" s="85">
        <v>0</v>
      </c>
      <c r="O509" s="33">
        <v>0</v>
      </c>
      <c r="P509" s="32">
        <v>0</v>
      </c>
      <c r="Q509" s="85">
        <v>14</v>
      </c>
      <c r="R509" s="85">
        <v>0</v>
      </c>
      <c r="S509" s="33">
        <v>0</v>
      </c>
      <c r="T509" s="32">
        <v>0</v>
      </c>
      <c r="U509" s="85">
        <v>14</v>
      </c>
      <c r="V509" s="85">
        <v>0</v>
      </c>
      <c r="W509" s="33">
        <v>0</v>
      </c>
      <c r="X509" s="32">
        <v>0</v>
      </c>
      <c r="Y509" s="85">
        <v>14</v>
      </c>
      <c r="Z509" s="85">
        <v>0</v>
      </c>
      <c r="AA509" s="85">
        <v>0</v>
      </c>
      <c r="AB509" s="32">
        <v>0</v>
      </c>
      <c r="AC509" s="85">
        <v>14</v>
      </c>
      <c r="AD509" s="85">
        <v>0</v>
      </c>
      <c r="AE509" s="85">
        <v>0</v>
      </c>
      <c r="AF509" s="32">
        <v>0</v>
      </c>
      <c r="AG509" s="85">
        <v>14</v>
      </c>
      <c r="AH509" s="85">
        <v>0</v>
      </c>
      <c r="AI509" s="33">
        <v>0</v>
      </c>
      <c r="AJ509" s="32">
        <v>0</v>
      </c>
      <c r="AK509" s="85">
        <v>14</v>
      </c>
      <c r="AL509" s="85">
        <v>0</v>
      </c>
      <c r="AM509" s="134">
        <v>0</v>
      </c>
      <c r="AN509" s="32">
        <v>0</v>
      </c>
      <c r="AO509" s="85">
        <v>14</v>
      </c>
      <c r="AP509" s="85">
        <v>0</v>
      </c>
      <c r="AQ509" s="33">
        <v>0</v>
      </c>
      <c r="AR509" s="32">
        <v>0</v>
      </c>
      <c r="AS509" s="85">
        <v>14</v>
      </c>
      <c r="AT509" s="85">
        <v>0</v>
      </c>
      <c r="AU509" s="33">
        <v>0</v>
      </c>
      <c r="AV509" s="32">
        <v>0</v>
      </c>
      <c r="AW509" s="85">
        <v>14</v>
      </c>
      <c r="AX509" s="85">
        <v>0</v>
      </c>
      <c r="AY509" s="33">
        <v>0</v>
      </c>
    </row>
    <row r="510" spans="3:51">
      <c r="C510" s="89" t="s">
        <v>24</v>
      </c>
      <c r="D510" s="32">
        <v>0</v>
      </c>
      <c r="E510" s="85">
        <v>15</v>
      </c>
      <c r="F510" s="85">
        <v>1</v>
      </c>
      <c r="G510" s="33">
        <v>0</v>
      </c>
      <c r="H510" s="32">
        <v>0</v>
      </c>
      <c r="I510" s="85">
        <v>17</v>
      </c>
      <c r="J510" s="85">
        <v>1</v>
      </c>
      <c r="K510" s="33">
        <v>0</v>
      </c>
      <c r="L510" s="32">
        <v>0</v>
      </c>
      <c r="M510" s="85">
        <v>17</v>
      </c>
      <c r="N510" s="85">
        <v>1</v>
      </c>
      <c r="O510" s="33">
        <v>0</v>
      </c>
      <c r="P510" s="32">
        <v>0</v>
      </c>
      <c r="Q510" s="85">
        <v>20</v>
      </c>
      <c r="R510" s="85">
        <v>2</v>
      </c>
      <c r="S510" s="33">
        <v>0</v>
      </c>
      <c r="T510" s="32">
        <v>0</v>
      </c>
      <c r="U510" s="85">
        <v>20</v>
      </c>
      <c r="V510" s="85">
        <v>2</v>
      </c>
      <c r="W510" s="33">
        <v>0</v>
      </c>
      <c r="X510" s="32">
        <v>0</v>
      </c>
      <c r="Y510" s="85">
        <v>20</v>
      </c>
      <c r="Z510" s="85">
        <v>2</v>
      </c>
      <c r="AA510" s="85">
        <v>0</v>
      </c>
      <c r="AB510" s="32">
        <v>0</v>
      </c>
      <c r="AC510" s="85">
        <v>20</v>
      </c>
      <c r="AD510" s="85">
        <v>2</v>
      </c>
      <c r="AE510" s="85">
        <v>0</v>
      </c>
      <c r="AF510" s="32">
        <v>0</v>
      </c>
      <c r="AG510" s="85">
        <v>20</v>
      </c>
      <c r="AH510" s="85">
        <v>2</v>
      </c>
      <c r="AI510" s="33">
        <v>0</v>
      </c>
      <c r="AJ510" s="32">
        <v>0</v>
      </c>
      <c r="AK510" s="85">
        <v>20</v>
      </c>
      <c r="AL510" s="85">
        <v>2</v>
      </c>
      <c r="AM510" s="134">
        <v>0</v>
      </c>
      <c r="AN510" s="32">
        <v>0</v>
      </c>
      <c r="AO510" s="85">
        <v>20</v>
      </c>
      <c r="AP510" s="85">
        <v>2</v>
      </c>
      <c r="AQ510" s="33">
        <v>0</v>
      </c>
      <c r="AR510" s="32">
        <v>0</v>
      </c>
      <c r="AS510" s="85">
        <v>20</v>
      </c>
      <c r="AT510" s="85">
        <v>2</v>
      </c>
      <c r="AU510" s="33">
        <v>0</v>
      </c>
      <c r="AV510" s="32">
        <v>0</v>
      </c>
      <c r="AW510" s="85">
        <v>20</v>
      </c>
      <c r="AX510" s="85">
        <v>2</v>
      </c>
      <c r="AY510" s="33">
        <v>0</v>
      </c>
    </row>
    <row r="511" spans="3:51">
      <c r="C511" s="89" t="s">
        <v>25</v>
      </c>
      <c r="D511" s="32">
        <v>0</v>
      </c>
      <c r="E511" s="85">
        <v>7</v>
      </c>
      <c r="F511" s="85">
        <v>0</v>
      </c>
      <c r="G511" s="33">
        <v>0</v>
      </c>
      <c r="H511" s="32">
        <v>0</v>
      </c>
      <c r="I511" s="85">
        <v>9</v>
      </c>
      <c r="J511" s="85">
        <v>0</v>
      </c>
      <c r="K511" s="33">
        <v>0</v>
      </c>
      <c r="L511" s="32">
        <v>0</v>
      </c>
      <c r="M511" s="85">
        <v>9</v>
      </c>
      <c r="N511" s="85">
        <v>0</v>
      </c>
      <c r="O511" s="33">
        <v>0</v>
      </c>
      <c r="P511" s="32">
        <v>0</v>
      </c>
      <c r="Q511" s="85">
        <v>9</v>
      </c>
      <c r="R511" s="85">
        <v>0</v>
      </c>
      <c r="S511" s="33">
        <v>0</v>
      </c>
      <c r="T511" s="32">
        <v>0</v>
      </c>
      <c r="U511" s="85">
        <v>9</v>
      </c>
      <c r="V511" s="85">
        <v>0</v>
      </c>
      <c r="W511" s="33">
        <v>0</v>
      </c>
      <c r="X511" s="32">
        <v>0</v>
      </c>
      <c r="Y511" s="85">
        <v>9</v>
      </c>
      <c r="Z511" s="85">
        <v>0</v>
      </c>
      <c r="AA511" s="85">
        <v>0</v>
      </c>
      <c r="AB511" s="32">
        <v>0</v>
      </c>
      <c r="AC511" s="85">
        <v>9</v>
      </c>
      <c r="AD511" s="85">
        <v>0</v>
      </c>
      <c r="AE511" s="85">
        <v>0</v>
      </c>
      <c r="AF511" s="32">
        <v>0</v>
      </c>
      <c r="AG511" s="85">
        <v>9</v>
      </c>
      <c r="AH511" s="85">
        <v>0</v>
      </c>
      <c r="AI511" s="33">
        <v>0</v>
      </c>
      <c r="AJ511" s="32">
        <v>0</v>
      </c>
      <c r="AK511" s="85">
        <v>9</v>
      </c>
      <c r="AL511" s="85">
        <v>0</v>
      </c>
      <c r="AM511" s="134">
        <v>0</v>
      </c>
      <c r="AN511" s="32">
        <v>0</v>
      </c>
      <c r="AO511" s="85">
        <v>9</v>
      </c>
      <c r="AP511" s="85">
        <v>0</v>
      </c>
      <c r="AQ511" s="33">
        <v>0</v>
      </c>
      <c r="AR511" s="32">
        <v>0</v>
      </c>
      <c r="AS511" s="85">
        <v>9</v>
      </c>
      <c r="AT511" s="85">
        <v>0</v>
      </c>
      <c r="AU511" s="33">
        <v>0</v>
      </c>
      <c r="AV511" s="32">
        <v>0</v>
      </c>
      <c r="AW511" s="85">
        <v>9</v>
      </c>
      <c r="AX511" s="85">
        <v>0</v>
      </c>
      <c r="AY511" s="33">
        <v>0</v>
      </c>
    </row>
    <row r="512" spans="3:51">
      <c r="C512" s="89" t="s">
        <v>26</v>
      </c>
      <c r="D512" s="32">
        <v>0</v>
      </c>
      <c r="E512" s="85">
        <v>444</v>
      </c>
      <c r="F512" s="85">
        <v>279</v>
      </c>
      <c r="G512" s="33">
        <v>11</v>
      </c>
      <c r="H512" s="32">
        <v>0</v>
      </c>
      <c r="I512" s="85">
        <v>453</v>
      </c>
      <c r="J512" s="85">
        <v>279</v>
      </c>
      <c r="K512" s="33">
        <v>11</v>
      </c>
      <c r="L512" s="32">
        <v>0</v>
      </c>
      <c r="M512" s="85">
        <v>453</v>
      </c>
      <c r="N512" s="85">
        <v>279</v>
      </c>
      <c r="O512" s="33">
        <v>11</v>
      </c>
      <c r="P512" s="32">
        <v>0</v>
      </c>
      <c r="Q512" s="85">
        <v>477</v>
      </c>
      <c r="R512" s="85">
        <v>290</v>
      </c>
      <c r="S512" s="33">
        <v>11</v>
      </c>
      <c r="T512" s="32">
        <v>0</v>
      </c>
      <c r="U512" s="85">
        <v>477</v>
      </c>
      <c r="V512" s="85">
        <v>290</v>
      </c>
      <c r="W512" s="33">
        <v>11</v>
      </c>
      <c r="X512" s="32">
        <v>0</v>
      </c>
      <c r="Y512" s="85">
        <v>477</v>
      </c>
      <c r="Z512" s="85">
        <v>290</v>
      </c>
      <c r="AA512" s="85">
        <v>11</v>
      </c>
      <c r="AB512" s="32">
        <v>0</v>
      </c>
      <c r="AC512" s="85">
        <v>479</v>
      </c>
      <c r="AD512" s="85">
        <v>290</v>
      </c>
      <c r="AE512" s="85">
        <v>11</v>
      </c>
      <c r="AF512" s="32">
        <v>0</v>
      </c>
      <c r="AG512" s="85">
        <v>479</v>
      </c>
      <c r="AH512" s="85">
        <v>290</v>
      </c>
      <c r="AI512" s="33">
        <v>11</v>
      </c>
      <c r="AJ512" s="32">
        <v>0</v>
      </c>
      <c r="AK512" s="85">
        <v>481</v>
      </c>
      <c r="AL512" s="85">
        <v>290</v>
      </c>
      <c r="AM512" s="134">
        <v>11</v>
      </c>
      <c r="AN512" s="32">
        <v>0</v>
      </c>
      <c r="AO512" s="85">
        <v>482</v>
      </c>
      <c r="AP512" s="85">
        <v>290</v>
      </c>
      <c r="AQ512" s="33">
        <v>11</v>
      </c>
      <c r="AR512" s="32">
        <v>0</v>
      </c>
      <c r="AS512" s="85">
        <v>482</v>
      </c>
      <c r="AT512" s="85">
        <v>290</v>
      </c>
      <c r="AU512" s="33">
        <v>11</v>
      </c>
      <c r="AV512" s="32">
        <v>0</v>
      </c>
      <c r="AW512" s="85">
        <v>482</v>
      </c>
      <c r="AX512" s="85">
        <v>290</v>
      </c>
      <c r="AY512" s="33">
        <v>11</v>
      </c>
    </row>
    <row r="513" spans="3:51">
      <c r="C513" s="89" t="s">
        <v>39</v>
      </c>
      <c r="D513" s="32">
        <v>0</v>
      </c>
      <c r="E513" s="85">
        <v>31</v>
      </c>
      <c r="F513" s="85">
        <v>17</v>
      </c>
      <c r="G513" s="33">
        <v>0</v>
      </c>
      <c r="H513" s="32">
        <v>0</v>
      </c>
      <c r="I513" s="85">
        <v>32</v>
      </c>
      <c r="J513" s="85">
        <v>17</v>
      </c>
      <c r="K513" s="33">
        <v>0</v>
      </c>
      <c r="L513" s="32">
        <v>0</v>
      </c>
      <c r="M513" s="85">
        <v>32</v>
      </c>
      <c r="N513" s="85">
        <v>17</v>
      </c>
      <c r="O513" s="33">
        <v>0</v>
      </c>
      <c r="P513" s="32">
        <v>0</v>
      </c>
      <c r="Q513" s="85">
        <v>32</v>
      </c>
      <c r="R513" s="85">
        <v>17</v>
      </c>
      <c r="S513" s="33">
        <v>0</v>
      </c>
      <c r="T513" s="32">
        <v>0</v>
      </c>
      <c r="U513" s="85">
        <v>32</v>
      </c>
      <c r="V513" s="85">
        <v>17</v>
      </c>
      <c r="W513" s="33">
        <v>0</v>
      </c>
      <c r="X513" s="32">
        <v>0</v>
      </c>
      <c r="Y513" s="85">
        <v>32</v>
      </c>
      <c r="Z513" s="85">
        <v>17</v>
      </c>
      <c r="AA513" s="85">
        <v>0</v>
      </c>
      <c r="AB513" s="32">
        <v>0</v>
      </c>
      <c r="AC513" s="85">
        <v>33</v>
      </c>
      <c r="AD513" s="85">
        <v>17</v>
      </c>
      <c r="AE513" s="85">
        <v>0</v>
      </c>
      <c r="AF513" s="32">
        <v>0</v>
      </c>
      <c r="AG513" s="85">
        <v>33</v>
      </c>
      <c r="AH513" s="85">
        <v>17</v>
      </c>
      <c r="AI513" s="33">
        <v>0</v>
      </c>
      <c r="AJ513" s="32">
        <v>0</v>
      </c>
      <c r="AK513" s="85">
        <v>35</v>
      </c>
      <c r="AL513" s="85">
        <v>17</v>
      </c>
      <c r="AM513" s="134">
        <v>0</v>
      </c>
      <c r="AN513" s="32">
        <v>0</v>
      </c>
      <c r="AO513" s="85">
        <v>36</v>
      </c>
      <c r="AP513" s="85">
        <v>17</v>
      </c>
      <c r="AQ513" s="33">
        <v>0</v>
      </c>
      <c r="AR513" s="32">
        <v>0</v>
      </c>
      <c r="AS513" s="85">
        <v>37</v>
      </c>
      <c r="AT513" s="85">
        <v>17</v>
      </c>
      <c r="AU513" s="33">
        <v>0</v>
      </c>
      <c r="AV513" s="32">
        <v>0</v>
      </c>
      <c r="AW513" s="85">
        <v>37</v>
      </c>
      <c r="AX513" s="85">
        <v>17</v>
      </c>
      <c r="AY513" s="33">
        <v>0</v>
      </c>
    </row>
    <row r="514" spans="3:51" ht="33.75">
      <c r="C514" s="89" t="s">
        <v>1194</v>
      </c>
      <c r="D514" s="32">
        <v>0</v>
      </c>
      <c r="E514" s="85">
        <v>43</v>
      </c>
      <c r="F514" s="85">
        <v>19</v>
      </c>
      <c r="G514" s="33">
        <v>0</v>
      </c>
      <c r="H514" s="32">
        <v>0</v>
      </c>
      <c r="I514" s="85">
        <v>45</v>
      </c>
      <c r="J514" s="85">
        <v>19</v>
      </c>
      <c r="K514" s="33">
        <v>0</v>
      </c>
      <c r="L514" s="32">
        <v>0</v>
      </c>
      <c r="M514" s="85">
        <v>45</v>
      </c>
      <c r="N514" s="85">
        <v>19</v>
      </c>
      <c r="O514" s="33">
        <v>0</v>
      </c>
      <c r="P514" s="32">
        <v>0</v>
      </c>
      <c r="Q514" s="85">
        <v>48</v>
      </c>
      <c r="R514" s="85">
        <v>21</v>
      </c>
      <c r="S514" s="33">
        <v>0</v>
      </c>
      <c r="T514" s="32">
        <v>0</v>
      </c>
      <c r="U514" s="85">
        <v>48</v>
      </c>
      <c r="V514" s="85">
        <v>22</v>
      </c>
      <c r="W514" s="33">
        <v>0</v>
      </c>
      <c r="X514" s="32">
        <v>0</v>
      </c>
      <c r="Y514" s="85">
        <v>48</v>
      </c>
      <c r="Z514" s="85">
        <v>22</v>
      </c>
      <c r="AA514" s="85">
        <v>0</v>
      </c>
      <c r="AB514" s="32">
        <v>0</v>
      </c>
      <c r="AC514" s="85">
        <v>48</v>
      </c>
      <c r="AD514" s="85">
        <v>22</v>
      </c>
      <c r="AE514" s="85">
        <v>0</v>
      </c>
      <c r="AF514" s="32">
        <v>0</v>
      </c>
      <c r="AG514" s="85">
        <v>48</v>
      </c>
      <c r="AH514" s="85">
        <v>22</v>
      </c>
      <c r="AI514" s="33">
        <v>0</v>
      </c>
      <c r="AJ514" s="32">
        <v>0</v>
      </c>
      <c r="AK514" s="85">
        <v>48</v>
      </c>
      <c r="AL514" s="85">
        <v>22</v>
      </c>
      <c r="AM514" s="134">
        <v>0</v>
      </c>
      <c r="AN514" s="32">
        <v>0</v>
      </c>
      <c r="AO514" s="85">
        <v>48</v>
      </c>
      <c r="AP514" s="85">
        <v>22</v>
      </c>
      <c r="AQ514" s="33">
        <v>0</v>
      </c>
      <c r="AR514" s="32">
        <v>0</v>
      </c>
      <c r="AS514" s="85">
        <v>48</v>
      </c>
      <c r="AT514" s="85">
        <v>22</v>
      </c>
      <c r="AU514" s="33">
        <v>0</v>
      </c>
      <c r="AV514" s="32">
        <v>0</v>
      </c>
      <c r="AW514" s="85">
        <v>48</v>
      </c>
      <c r="AX514" s="85">
        <v>22</v>
      </c>
      <c r="AY514" s="33">
        <v>0</v>
      </c>
    </row>
    <row r="515" spans="3:51">
      <c r="C515" s="89" t="s">
        <v>27</v>
      </c>
      <c r="D515" s="32">
        <v>0</v>
      </c>
      <c r="E515" s="85">
        <v>27</v>
      </c>
      <c r="F515" s="85">
        <v>0</v>
      </c>
      <c r="G515" s="33">
        <v>0</v>
      </c>
      <c r="H515" s="32">
        <v>0</v>
      </c>
      <c r="I515" s="85">
        <v>29</v>
      </c>
      <c r="J515" s="85">
        <v>0</v>
      </c>
      <c r="K515" s="33">
        <v>0</v>
      </c>
      <c r="L515" s="32">
        <v>0</v>
      </c>
      <c r="M515" s="85">
        <v>29</v>
      </c>
      <c r="N515" s="85">
        <v>0</v>
      </c>
      <c r="O515" s="33">
        <v>0</v>
      </c>
      <c r="P515" s="32">
        <v>0</v>
      </c>
      <c r="Q515" s="85">
        <v>29</v>
      </c>
      <c r="R515" s="85">
        <v>0</v>
      </c>
      <c r="S515" s="33">
        <v>0</v>
      </c>
      <c r="T515" s="32">
        <v>0</v>
      </c>
      <c r="U515" s="85">
        <v>29</v>
      </c>
      <c r="V515" s="85">
        <v>0</v>
      </c>
      <c r="W515" s="33">
        <v>0</v>
      </c>
      <c r="X515" s="32">
        <v>0</v>
      </c>
      <c r="Y515" s="85">
        <v>29</v>
      </c>
      <c r="Z515" s="85">
        <v>0</v>
      </c>
      <c r="AA515" s="85">
        <v>0</v>
      </c>
      <c r="AB515" s="32">
        <v>0</v>
      </c>
      <c r="AC515" s="85">
        <v>29</v>
      </c>
      <c r="AD515" s="85">
        <v>0</v>
      </c>
      <c r="AE515" s="85">
        <v>0</v>
      </c>
      <c r="AF515" s="32">
        <v>0</v>
      </c>
      <c r="AG515" s="85">
        <v>29</v>
      </c>
      <c r="AH515" s="85">
        <v>0</v>
      </c>
      <c r="AI515" s="33">
        <v>0</v>
      </c>
      <c r="AJ515" s="32">
        <v>0</v>
      </c>
      <c r="AK515" s="85">
        <v>29</v>
      </c>
      <c r="AL515" s="85">
        <v>0</v>
      </c>
      <c r="AM515" s="134">
        <v>0</v>
      </c>
      <c r="AN515" s="32">
        <v>0</v>
      </c>
      <c r="AO515" s="85">
        <v>28</v>
      </c>
      <c r="AP515" s="85">
        <v>0</v>
      </c>
      <c r="AQ515" s="33">
        <v>0</v>
      </c>
      <c r="AR515" s="32">
        <v>0</v>
      </c>
      <c r="AS515" s="85">
        <v>28</v>
      </c>
      <c r="AT515" s="85">
        <v>0</v>
      </c>
      <c r="AU515" s="33">
        <v>0</v>
      </c>
      <c r="AV515" s="32">
        <v>0</v>
      </c>
      <c r="AW515" s="85">
        <v>28</v>
      </c>
      <c r="AX515" s="85">
        <v>0</v>
      </c>
      <c r="AY515" s="33">
        <v>0</v>
      </c>
    </row>
    <row r="516" spans="3:51">
      <c r="C516" s="89" t="s">
        <v>28</v>
      </c>
      <c r="D516" s="32">
        <v>0</v>
      </c>
      <c r="E516" s="85">
        <v>65</v>
      </c>
      <c r="F516" s="85">
        <v>35</v>
      </c>
      <c r="G516" s="33">
        <v>0</v>
      </c>
      <c r="H516" s="32">
        <v>0</v>
      </c>
      <c r="I516" s="85">
        <v>65</v>
      </c>
      <c r="J516" s="85">
        <v>35</v>
      </c>
      <c r="K516" s="33">
        <v>0</v>
      </c>
      <c r="L516" s="32">
        <v>0</v>
      </c>
      <c r="M516" s="85">
        <v>65</v>
      </c>
      <c r="N516" s="85">
        <v>35</v>
      </c>
      <c r="O516" s="33">
        <v>0</v>
      </c>
      <c r="P516" s="32">
        <v>0</v>
      </c>
      <c r="Q516" s="85">
        <v>69</v>
      </c>
      <c r="R516" s="85">
        <v>35</v>
      </c>
      <c r="S516" s="33">
        <v>0</v>
      </c>
      <c r="T516" s="32">
        <v>0</v>
      </c>
      <c r="U516" s="85">
        <v>69</v>
      </c>
      <c r="V516" s="85">
        <v>35</v>
      </c>
      <c r="W516" s="33">
        <v>0</v>
      </c>
      <c r="X516" s="32">
        <v>0</v>
      </c>
      <c r="Y516" s="85">
        <v>69</v>
      </c>
      <c r="Z516" s="85">
        <v>35</v>
      </c>
      <c r="AA516" s="85">
        <v>0</v>
      </c>
      <c r="AB516" s="32">
        <v>0</v>
      </c>
      <c r="AC516" s="85">
        <v>69</v>
      </c>
      <c r="AD516" s="85">
        <v>35</v>
      </c>
      <c r="AE516" s="85">
        <v>0</v>
      </c>
      <c r="AF516" s="32">
        <v>0</v>
      </c>
      <c r="AG516" s="85">
        <v>69</v>
      </c>
      <c r="AH516" s="85">
        <v>35</v>
      </c>
      <c r="AI516" s="33">
        <v>0</v>
      </c>
      <c r="AJ516" s="32">
        <v>0</v>
      </c>
      <c r="AK516" s="85">
        <v>70</v>
      </c>
      <c r="AL516" s="85">
        <v>35</v>
      </c>
      <c r="AM516" s="134">
        <v>0</v>
      </c>
      <c r="AN516" s="32">
        <v>0</v>
      </c>
      <c r="AO516" s="85">
        <v>70</v>
      </c>
      <c r="AP516" s="85">
        <v>35</v>
      </c>
      <c r="AQ516" s="33">
        <v>0</v>
      </c>
      <c r="AR516" s="32">
        <v>0</v>
      </c>
      <c r="AS516" s="85">
        <v>70</v>
      </c>
      <c r="AT516" s="85">
        <v>35</v>
      </c>
      <c r="AU516" s="33">
        <v>0</v>
      </c>
      <c r="AV516" s="32">
        <v>0</v>
      </c>
      <c r="AW516" s="85">
        <v>70</v>
      </c>
      <c r="AX516" s="85">
        <v>35</v>
      </c>
      <c r="AY516" s="33">
        <v>0</v>
      </c>
    </row>
    <row r="517" spans="3:51" ht="22.5">
      <c r="C517" s="89" t="s">
        <v>29</v>
      </c>
      <c r="D517" s="198">
        <v>0</v>
      </c>
      <c r="E517" s="199">
        <v>14</v>
      </c>
      <c r="F517" s="199">
        <v>0</v>
      </c>
      <c r="G517" s="200">
        <v>0</v>
      </c>
      <c r="H517" s="198">
        <v>0</v>
      </c>
      <c r="I517" s="199">
        <v>14</v>
      </c>
      <c r="J517" s="199">
        <v>0</v>
      </c>
      <c r="K517" s="200">
        <v>0</v>
      </c>
      <c r="L517" s="198">
        <v>0</v>
      </c>
      <c r="M517" s="85">
        <v>14</v>
      </c>
      <c r="N517" s="199">
        <v>0</v>
      </c>
      <c r="O517" s="200">
        <v>0</v>
      </c>
      <c r="P517" s="198">
        <v>0</v>
      </c>
      <c r="Q517" s="199">
        <v>14</v>
      </c>
      <c r="R517" s="199">
        <v>0</v>
      </c>
      <c r="S517" s="200">
        <v>0</v>
      </c>
      <c r="T517" s="198">
        <v>0</v>
      </c>
      <c r="U517" s="199">
        <v>15</v>
      </c>
      <c r="V517" s="199">
        <v>0</v>
      </c>
      <c r="W517" s="200">
        <v>0</v>
      </c>
      <c r="X517" s="198">
        <v>0</v>
      </c>
      <c r="Y517" s="199">
        <v>15</v>
      </c>
      <c r="Z517" s="199">
        <v>0</v>
      </c>
      <c r="AA517" s="199">
        <v>0</v>
      </c>
      <c r="AB517" s="198">
        <v>0</v>
      </c>
      <c r="AC517" s="199">
        <v>15</v>
      </c>
      <c r="AD517" s="199">
        <v>0</v>
      </c>
      <c r="AE517" s="199">
        <v>0</v>
      </c>
      <c r="AF517" s="198">
        <v>0</v>
      </c>
      <c r="AG517" s="199">
        <v>15</v>
      </c>
      <c r="AH517" s="199">
        <v>0</v>
      </c>
      <c r="AI517" s="200">
        <v>0</v>
      </c>
      <c r="AJ517" s="198">
        <v>0</v>
      </c>
      <c r="AK517" s="199">
        <v>15</v>
      </c>
      <c r="AL517" s="199">
        <v>0</v>
      </c>
      <c r="AM517" s="324">
        <v>0</v>
      </c>
      <c r="AN517" s="198">
        <v>0</v>
      </c>
      <c r="AO517" s="199">
        <v>15</v>
      </c>
      <c r="AP517" s="199">
        <v>0</v>
      </c>
      <c r="AQ517" s="200">
        <v>0</v>
      </c>
      <c r="AR517" s="198">
        <v>0</v>
      </c>
      <c r="AS517" s="199">
        <v>15</v>
      </c>
      <c r="AT517" s="199">
        <v>0</v>
      </c>
      <c r="AU517" s="200">
        <v>0</v>
      </c>
      <c r="AV517" s="198">
        <v>0</v>
      </c>
      <c r="AW517" s="199">
        <v>15</v>
      </c>
      <c r="AX517" s="199">
        <v>0</v>
      </c>
      <c r="AY517" s="200">
        <v>0</v>
      </c>
    </row>
    <row r="518" spans="3:51" ht="23.25" thickBot="1">
      <c r="C518" s="239" t="s">
        <v>1129</v>
      </c>
      <c r="D518" s="206">
        <v>0</v>
      </c>
      <c r="E518" s="207">
        <v>1</v>
      </c>
      <c r="F518" s="207">
        <v>0</v>
      </c>
      <c r="G518" s="208">
        <v>0</v>
      </c>
      <c r="H518" s="206">
        <v>0</v>
      </c>
      <c r="I518" s="207">
        <v>1</v>
      </c>
      <c r="J518" s="207">
        <v>0</v>
      </c>
      <c r="K518" s="208">
        <v>0</v>
      </c>
      <c r="L518" s="206">
        <v>0</v>
      </c>
      <c r="M518" s="207">
        <v>1</v>
      </c>
      <c r="N518" s="207">
        <v>0</v>
      </c>
      <c r="O518" s="208">
        <v>0</v>
      </c>
      <c r="P518" s="206">
        <v>0</v>
      </c>
      <c r="Q518" s="207">
        <v>1</v>
      </c>
      <c r="R518" s="207">
        <v>0</v>
      </c>
      <c r="S518" s="208">
        <v>0</v>
      </c>
      <c r="T518" s="206">
        <v>0</v>
      </c>
      <c r="U518" s="207">
        <v>1</v>
      </c>
      <c r="V518" s="207">
        <v>0</v>
      </c>
      <c r="W518" s="208">
        <v>0</v>
      </c>
      <c r="X518" s="206">
        <v>0</v>
      </c>
      <c r="Y518" s="207">
        <v>1</v>
      </c>
      <c r="Z518" s="207">
        <v>0</v>
      </c>
      <c r="AA518" s="208">
        <v>0</v>
      </c>
      <c r="AB518" s="206">
        <v>0</v>
      </c>
      <c r="AC518" s="207">
        <v>1</v>
      </c>
      <c r="AD518" s="207">
        <v>0</v>
      </c>
      <c r="AE518" s="208">
        <v>0</v>
      </c>
      <c r="AF518" s="206">
        <v>0</v>
      </c>
      <c r="AG518" s="207">
        <v>1</v>
      </c>
      <c r="AH518" s="207">
        <v>0</v>
      </c>
      <c r="AI518" s="208">
        <v>0</v>
      </c>
      <c r="AJ518" s="206">
        <v>0</v>
      </c>
      <c r="AK518" s="207">
        <v>1</v>
      </c>
      <c r="AL518" s="207">
        <v>0</v>
      </c>
      <c r="AM518" s="262">
        <v>0</v>
      </c>
      <c r="AN518" s="206">
        <v>0</v>
      </c>
      <c r="AO518" s="207">
        <v>1</v>
      </c>
      <c r="AP518" s="207">
        <v>0</v>
      </c>
      <c r="AQ518" s="325">
        <v>0</v>
      </c>
      <c r="AR518" s="206">
        <v>0</v>
      </c>
      <c r="AS518" s="207">
        <v>1</v>
      </c>
      <c r="AT518" s="207">
        <v>0</v>
      </c>
      <c r="AU518" s="208">
        <v>0</v>
      </c>
      <c r="AV518" s="206">
        <v>0</v>
      </c>
      <c r="AW518" s="207">
        <v>1</v>
      </c>
      <c r="AX518" s="207">
        <v>0</v>
      </c>
      <c r="AY518" s="208">
        <v>0</v>
      </c>
    </row>
    <row r="519" spans="3:51" ht="13.5" thickBot="1">
      <c r="AN519" s="232"/>
    </row>
    <row r="520" spans="3:51" ht="23.25" thickBot="1">
      <c r="C520" s="559" t="s">
        <v>1165</v>
      </c>
      <c r="D520" s="560"/>
      <c r="E520" s="560"/>
      <c r="F520" s="560"/>
      <c r="G520" s="560"/>
      <c r="H520" s="560"/>
      <c r="I520" s="560"/>
      <c r="J520" s="560"/>
      <c r="K520" s="560"/>
      <c r="L520" s="560"/>
      <c r="M520" s="560"/>
      <c r="N520" s="560"/>
      <c r="O520" s="560"/>
      <c r="P520" s="560"/>
      <c r="Q520" s="560"/>
      <c r="R520" s="560"/>
      <c r="S520" s="560"/>
      <c r="T520" s="560"/>
      <c r="U520" s="561"/>
      <c r="V520" s="559"/>
      <c r="W520" s="560"/>
      <c r="X520" s="560"/>
      <c r="Y520" s="560"/>
      <c r="Z520" s="560"/>
      <c r="AA520" s="560"/>
      <c r="AB520" s="560"/>
      <c r="AC520" s="560"/>
      <c r="AD520" s="560"/>
      <c r="AE520" s="560"/>
      <c r="AF520" s="560"/>
      <c r="AG520" s="560"/>
      <c r="AH520" s="560"/>
      <c r="AI520" s="560"/>
      <c r="AJ520" s="560"/>
      <c r="AK520" s="560"/>
      <c r="AL520" s="560"/>
      <c r="AM520" s="560"/>
      <c r="AN520" s="561"/>
      <c r="AO520" s="559"/>
      <c r="AP520" s="560"/>
      <c r="AQ520" s="560"/>
      <c r="AR520" s="560"/>
      <c r="AS520" s="560"/>
      <c r="AT520" s="560"/>
      <c r="AU520" s="560"/>
      <c r="AV520" s="560"/>
      <c r="AW520" s="560"/>
      <c r="AX520" s="560"/>
      <c r="AY520" s="560"/>
    </row>
    <row r="521" spans="3:51" ht="23.25" thickBot="1">
      <c r="C521" s="568" t="s">
        <v>54</v>
      </c>
      <c r="D521" s="570">
        <v>43466</v>
      </c>
      <c r="E521" s="571"/>
      <c r="F521" s="571"/>
      <c r="G521" s="572"/>
      <c r="H521" s="570">
        <v>43497</v>
      </c>
      <c r="I521" s="571"/>
      <c r="J521" s="571"/>
      <c r="K521" s="572"/>
      <c r="L521" s="570">
        <v>43525</v>
      </c>
      <c r="M521" s="571"/>
      <c r="N521" s="571"/>
      <c r="O521" s="572"/>
      <c r="P521" s="570">
        <v>43556</v>
      </c>
      <c r="Q521" s="571"/>
      <c r="R521" s="571"/>
      <c r="S521" s="572"/>
      <c r="T521" s="570">
        <v>43586</v>
      </c>
      <c r="U521" s="571"/>
      <c r="V521" s="571"/>
      <c r="W521" s="572"/>
      <c r="X521" s="570">
        <v>43617</v>
      </c>
      <c r="Y521" s="571"/>
      <c r="Z521" s="571"/>
      <c r="AA521" s="572"/>
      <c r="AB521" s="570">
        <v>43647</v>
      </c>
      <c r="AC521" s="571"/>
      <c r="AD521" s="571"/>
      <c r="AE521" s="572"/>
      <c r="AF521" s="570">
        <v>43678</v>
      </c>
      <c r="AG521" s="571"/>
      <c r="AH521" s="571"/>
      <c r="AI521" s="572"/>
      <c r="AJ521" s="570">
        <v>43709</v>
      </c>
      <c r="AK521" s="571"/>
      <c r="AL521" s="571"/>
      <c r="AM521" s="572"/>
      <c r="AN521" s="570">
        <v>43739</v>
      </c>
      <c r="AO521" s="571"/>
      <c r="AP521" s="571"/>
      <c r="AQ521" s="572"/>
      <c r="AR521" s="570">
        <v>43770</v>
      </c>
      <c r="AS521" s="571"/>
      <c r="AT521" s="571"/>
      <c r="AU521" s="572"/>
      <c r="AV521" s="570">
        <v>43800</v>
      </c>
      <c r="AW521" s="571"/>
      <c r="AX521" s="571"/>
      <c r="AY521" s="572"/>
    </row>
    <row r="522" spans="3:51" ht="23.25" thickBot="1">
      <c r="C522" s="569"/>
      <c r="D522" s="464" t="s">
        <v>4</v>
      </c>
      <c r="E522" s="465" t="s">
        <v>33</v>
      </c>
      <c r="F522" s="465" t="s">
        <v>62</v>
      </c>
      <c r="G522" s="466" t="s">
        <v>63</v>
      </c>
      <c r="H522" s="464" t="s">
        <v>4</v>
      </c>
      <c r="I522" s="465" t="s">
        <v>33</v>
      </c>
      <c r="J522" s="465" t="s">
        <v>62</v>
      </c>
      <c r="K522" s="466" t="s">
        <v>63</v>
      </c>
      <c r="L522" s="464" t="s">
        <v>4</v>
      </c>
      <c r="M522" s="465" t="s">
        <v>33</v>
      </c>
      <c r="N522" s="465" t="s">
        <v>62</v>
      </c>
      <c r="O522" s="466" t="s">
        <v>63</v>
      </c>
      <c r="P522" s="464" t="s">
        <v>4</v>
      </c>
      <c r="Q522" s="465" t="s">
        <v>33</v>
      </c>
      <c r="R522" s="465" t="s">
        <v>62</v>
      </c>
      <c r="S522" s="466" t="s">
        <v>63</v>
      </c>
      <c r="T522" s="464" t="s">
        <v>4</v>
      </c>
      <c r="U522" s="465" t="s">
        <v>33</v>
      </c>
      <c r="V522" s="465" t="s">
        <v>62</v>
      </c>
      <c r="W522" s="466" t="s">
        <v>63</v>
      </c>
      <c r="X522" s="464" t="s">
        <v>4</v>
      </c>
      <c r="Y522" s="465" t="s">
        <v>33</v>
      </c>
      <c r="Z522" s="465" t="s">
        <v>1134</v>
      </c>
      <c r="AA522" s="466" t="s">
        <v>63</v>
      </c>
      <c r="AB522" s="464" t="s">
        <v>4</v>
      </c>
      <c r="AC522" s="465" t="s">
        <v>66</v>
      </c>
      <c r="AD522" s="465" t="s">
        <v>1134</v>
      </c>
      <c r="AE522" s="466" t="s">
        <v>63</v>
      </c>
      <c r="AF522" s="464" t="s">
        <v>4</v>
      </c>
      <c r="AG522" s="465" t="s">
        <v>66</v>
      </c>
      <c r="AH522" s="465" t="s">
        <v>1134</v>
      </c>
      <c r="AI522" s="466" t="s">
        <v>63</v>
      </c>
      <c r="AJ522" s="464" t="s">
        <v>4</v>
      </c>
      <c r="AK522" s="465" t="s">
        <v>66</v>
      </c>
      <c r="AL522" s="465" t="s">
        <v>1134</v>
      </c>
      <c r="AM522" s="466" t="s">
        <v>63</v>
      </c>
      <c r="AN522" s="323" t="s">
        <v>4</v>
      </c>
      <c r="AO522" s="465" t="s">
        <v>66</v>
      </c>
      <c r="AP522" s="465" t="s">
        <v>1134</v>
      </c>
      <c r="AQ522" s="466" t="s">
        <v>63</v>
      </c>
      <c r="AR522" s="464" t="s">
        <v>4</v>
      </c>
      <c r="AS522" s="465" t="s">
        <v>33</v>
      </c>
      <c r="AT522" s="465" t="s">
        <v>62</v>
      </c>
      <c r="AU522" s="466" t="s">
        <v>63</v>
      </c>
      <c r="AV522" s="464" t="s">
        <v>4</v>
      </c>
      <c r="AW522" s="465" t="s">
        <v>33</v>
      </c>
      <c r="AX522" s="465" t="s">
        <v>62</v>
      </c>
      <c r="AY522" s="466" t="s">
        <v>63</v>
      </c>
    </row>
    <row r="523" spans="3:51">
      <c r="C523" s="88" t="s">
        <v>8</v>
      </c>
      <c r="D523" s="30">
        <v>0</v>
      </c>
      <c r="E523" s="87">
        <v>60</v>
      </c>
      <c r="F523" s="87">
        <v>20</v>
      </c>
      <c r="G523" s="31">
        <v>31</v>
      </c>
      <c r="H523" s="30">
        <v>0</v>
      </c>
      <c r="I523" s="87">
        <v>60</v>
      </c>
      <c r="J523" s="87">
        <v>20</v>
      </c>
      <c r="K523" s="31">
        <v>31</v>
      </c>
      <c r="L523" s="30">
        <v>0</v>
      </c>
      <c r="M523" s="87">
        <v>60</v>
      </c>
      <c r="N523" s="87">
        <v>20</v>
      </c>
      <c r="O523" s="31">
        <v>31</v>
      </c>
      <c r="P523" s="30">
        <v>0</v>
      </c>
      <c r="Q523" s="87">
        <v>60</v>
      </c>
      <c r="R523" s="87">
        <v>20</v>
      </c>
      <c r="S523" s="31">
        <v>31</v>
      </c>
      <c r="T523" s="30">
        <v>0</v>
      </c>
      <c r="U523" s="87">
        <v>60</v>
      </c>
      <c r="V523" s="87">
        <v>20</v>
      </c>
      <c r="W523" s="31">
        <v>31</v>
      </c>
      <c r="X523" s="30">
        <v>0</v>
      </c>
      <c r="Y523" s="85">
        <v>60</v>
      </c>
      <c r="Z523" s="85">
        <v>20</v>
      </c>
      <c r="AA523" s="85">
        <v>31</v>
      </c>
      <c r="AB523" s="30">
        <v>0</v>
      </c>
      <c r="AC523" s="87">
        <v>60</v>
      </c>
      <c r="AD523" s="85">
        <v>20</v>
      </c>
      <c r="AE523" s="85">
        <v>34</v>
      </c>
      <c r="AF523" s="30">
        <v>0</v>
      </c>
      <c r="AG523" s="87">
        <v>60</v>
      </c>
      <c r="AH523" s="87">
        <v>20</v>
      </c>
      <c r="AI523" s="31">
        <v>34</v>
      </c>
      <c r="AJ523" s="30">
        <v>0</v>
      </c>
      <c r="AK523" s="87">
        <v>60</v>
      </c>
      <c r="AL523" s="87">
        <v>20</v>
      </c>
      <c r="AM523" s="133">
        <v>34</v>
      </c>
      <c r="AN523" s="30">
        <v>0</v>
      </c>
      <c r="AO523" s="87">
        <v>60</v>
      </c>
      <c r="AP523" s="87">
        <v>20</v>
      </c>
      <c r="AQ523" s="31">
        <v>34</v>
      </c>
      <c r="AR523" s="30">
        <v>0</v>
      </c>
      <c r="AS523" s="87">
        <v>60</v>
      </c>
      <c r="AT523" s="87">
        <v>20</v>
      </c>
      <c r="AU523" s="31">
        <v>34</v>
      </c>
      <c r="AV523" s="30">
        <v>0</v>
      </c>
      <c r="AW523" s="87">
        <v>60</v>
      </c>
      <c r="AX523" s="87">
        <v>20</v>
      </c>
      <c r="AY523" s="31">
        <v>34</v>
      </c>
    </row>
    <row r="524" spans="3:51">
      <c r="C524" s="89" t="s">
        <v>9</v>
      </c>
      <c r="D524" s="32">
        <v>0</v>
      </c>
      <c r="E524" s="85">
        <v>14</v>
      </c>
      <c r="F524" s="85">
        <v>0</v>
      </c>
      <c r="G524" s="33">
        <v>0</v>
      </c>
      <c r="H524" s="32">
        <v>0</v>
      </c>
      <c r="I524" s="85">
        <v>14</v>
      </c>
      <c r="J524" s="85">
        <v>0</v>
      </c>
      <c r="K524" s="33">
        <v>0</v>
      </c>
      <c r="L524" s="32">
        <v>0</v>
      </c>
      <c r="M524" s="85">
        <v>14</v>
      </c>
      <c r="N524" s="85">
        <v>0</v>
      </c>
      <c r="O524" s="33">
        <v>0</v>
      </c>
      <c r="P524" s="32">
        <v>0</v>
      </c>
      <c r="Q524" s="85">
        <v>14</v>
      </c>
      <c r="R524" s="85">
        <v>0</v>
      </c>
      <c r="S524" s="33">
        <v>0</v>
      </c>
      <c r="T524" s="32">
        <v>0</v>
      </c>
      <c r="U524" s="85">
        <v>14</v>
      </c>
      <c r="V524" s="85">
        <v>0</v>
      </c>
      <c r="W524" s="33">
        <v>0</v>
      </c>
      <c r="X524" s="32">
        <v>0</v>
      </c>
      <c r="Y524" s="85">
        <v>14</v>
      </c>
      <c r="Z524" s="85">
        <v>0</v>
      </c>
      <c r="AA524" s="85">
        <v>0</v>
      </c>
      <c r="AB524" s="32">
        <v>0</v>
      </c>
      <c r="AC524" s="85">
        <v>14</v>
      </c>
      <c r="AD524" s="85">
        <v>0</v>
      </c>
      <c r="AE524" s="85">
        <v>0</v>
      </c>
      <c r="AF524" s="32">
        <v>0</v>
      </c>
      <c r="AG524" s="85">
        <v>14</v>
      </c>
      <c r="AH524" s="85">
        <v>0</v>
      </c>
      <c r="AI524" s="33">
        <v>0</v>
      </c>
      <c r="AJ524" s="32">
        <v>0</v>
      </c>
      <c r="AK524" s="85">
        <v>14</v>
      </c>
      <c r="AL524" s="85">
        <v>0</v>
      </c>
      <c r="AM524" s="134">
        <v>0</v>
      </c>
      <c r="AN524" s="32">
        <v>0</v>
      </c>
      <c r="AO524" s="85">
        <v>14</v>
      </c>
      <c r="AP524" s="85">
        <v>0</v>
      </c>
      <c r="AQ524" s="33">
        <v>0</v>
      </c>
      <c r="AR524" s="32">
        <v>0</v>
      </c>
      <c r="AS524" s="85">
        <v>14</v>
      </c>
      <c r="AT524" s="85">
        <v>0</v>
      </c>
      <c r="AU524" s="33">
        <v>0</v>
      </c>
      <c r="AV524" s="32">
        <v>0</v>
      </c>
      <c r="AW524" s="85">
        <v>14</v>
      </c>
      <c r="AX524" s="85">
        <v>0</v>
      </c>
      <c r="AY524" s="33">
        <v>0</v>
      </c>
    </row>
    <row r="525" spans="3:51">
      <c r="C525" s="89" t="s">
        <v>10</v>
      </c>
      <c r="D525" s="32">
        <v>0</v>
      </c>
      <c r="E525" s="85">
        <v>15</v>
      </c>
      <c r="F525" s="85">
        <v>0</v>
      </c>
      <c r="G525" s="33">
        <v>9</v>
      </c>
      <c r="H525" s="32">
        <v>0</v>
      </c>
      <c r="I525" s="85">
        <v>15</v>
      </c>
      <c r="J525" s="85">
        <v>0</v>
      </c>
      <c r="K525" s="33">
        <v>9</v>
      </c>
      <c r="L525" s="32">
        <v>0</v>
      </c>
      <c r="M525" s="85">
        <v>15</v>
      </c>
      <c r="N525" s="85">
        <v>0</v>
      </c>
      <c r="O525" s="33">
        <v>9</v>
      </c>
      <c r="P525" s="32">
        <v>0</v>
      </c>
      <c r="Q525" s="85">
        <v>15</v>
      </c>
      <c r="R525" s="85">
        <v>0</v>
      </c>
      <c r="S525" s="33">
        <v>9</v>
      </c>
      <c r="T525" s="32">
        <v>0</v>
      </c>
      <c r="U525" s="85">
        <v>15</v>
      </c>
      <c r="V525" s="85">
        <v>0</v>
      </c>
      <c r="W525" s="33">
        <v>9</v>
      </c>
      <c r="X525" s="32">
        <v>0</v>
      </c>
      <c r="Y525" s="85">
        <v>15</v>
      </c>
      <c r="Z525" s="85">
        <v>0</v>
      </c>
      <c r="AA525" s="85">
        <v>9</v>
      </c>
      <c r="AB525" s="32">
        <v>0</v>
      </c>
      <c r="AC525" s="85">
        <v>15</v>
      </c>
      <c r="AD525" s="85">
        <v>0</v>
      </c>
      <c r="AE525" s="85">
        <v>10</v>
      </c>
      <c r="AF525" s="32">
        <v>0</v>
      </c>
      <c r="AG525" s="85">
        <v>15</v>
      </c>
      <c r="AH525" s="85">
        <v>1</v>
      </c>
      <c r="AI525" s="33">
        <v>9</v>
      </c>
      <c r="AJ525" s="32">
        <v>0</v>
      </c>
      <c r="AK525" s="85">
        <v>15</v>
      </c>
      <c r="AL525" s="85">
        <v>1</v>
      </c>
      <c r="AM525" s="134">
        <v>9</v>
      </c>
      <c r="AN525" s="32">
        <v>0</v>
      </c>
      <c r="AO525" s="85">
        <v>15</v>
      </c>
      <c r="AP525" s="85">
        <v>1</v>
      </c>
      <c r="AQ525" s="33">
        <v>9</v>
      </c>
      <c r="AR525" s="32">
        <v>0</v>
      </c>
      <c r="AS525" s="85">
        <v>15</v>
      </c>
      <c r="AT525" s="85">
        <v>1</v>
      </c>
      <c r="AU525" s="33">
        <v>9</v>
      </c>
      <c r="AV525" s="32">
        <v>0</v>
      </c>
      <c r="AW525" s="85">
        <v>15</v>
      </c>
      <c r="AX525" s="85">
        <v>1</v>
      </c>
      <c r="AY525" s="33">
        <v>9</v>
      </c>
    </row>
    <row r="526" spans="3:51">
      <c r="C526" s="89" t="s">
        <v>11</v>
      </c>
      <c r="D526" s="32">
        <v>0</v>
      </c>
      <c r="E526" s="85">
        <v>20</v>
      </c>
      <c r="F526" s="85">
        <v>0</v>
      </c>
      <c r="G526" s="33">
        <v>0</v>
      </c>
      <c r="H526" s="32">
        <v>0</v>
      </c>
      <c r="I526" s="85">
        <v>20</v>
      </c>
      <c r="J526" s="85">
        <v>0</v>
      </c>
      <c r="K526" s="33">
        <v>0</v>
      </c>
      <c r="L526" s="32">
        <v>0</v>
      </c>
      <c r="M526" s="85">
        <v>20</v>
      </c>
      <c r="N526" s="85">
        <v>0</v>
      </c>
      <c r="O526" s="33">
        <v>0</v>
      </c>
      <c r="P526" s="32">
        <v>0</v>
      </c>
      <c r="Q526" s="85">
        <v>20</v>
      </c>
      <c r="R526" s="85">
        <v>0</v>
      </c>
      <c r="S526" s="33">
        <v>2</v>
      </c>
      <c r="T526" s="32">
        <v>0</v>
      </c>
      <c r="U526" s="85">
        <v>20</v>
      </c>
      <c r="V526" s="85">
        <v>0</v>
      </c>
      <c r="W526" s="33">
        <v>2</v>
      </c>
      <c r="X526" s="32">
        <v>0</v>
      </c>
      <c r="Y526" s="85">
        <v>20</v>
      </c>
      <c r="Z526" s="85">
        <v>0</v>
      </c>
      <c r="AA526" s="85">
        <v>2</v>
      </c>
      <c r="AB526" s="32">
        <v>0</v>
      </c>
      <c r="AC526" s="85">
        <v>20</v>
      </c>
      <c r="AD526" s="85">
        <v>0</v>
      </c>
      <c r="AE526" s="85">
        <v>5</v>
      </c>
      <c r="AF526" s="32">
        <v>0</v>
      </c>
      <c r="AG526" s="85">
        <v>20</v>
      </c>
      <c r="AH526" s="85">
        <v>0</v>
      </c>
      <c r="AI526" s="33">
        <v>5</v>
      </c>
      <c r="AJ526" s="32">
        <v>0</v>
      </c>
      <c r="AK526" s="85">
        <v>20</v>
      </c>
      <c r="AL526" s="85">
        <v>0</v>
      </c>
      <c r="AM526" s="134">
        <v>5</v>
      </c>
      <c r="AN526" s="32">
        <v>0</v>
      </c>
      <c r="AO526" s="85">
        <v>20</v>
      </c>
      <c r="AP526" s="85">
        <v>0</v>
      </c>
      <c r="AQ526" s="33">
        <v>5</v>
      </c>
      <c r="AR526" s="32">
        <v>0</v>
      </c>
      <c r="AS526" s="85">
        <v>20</v>
      </c>
      <c r="AT526" s="85">
        <v>0</v>
      </c>
      <c r="AU526" s="33">
        <v>5</v>
      </c>
      <c r="AV526" s="32">
        <v>0</v>
      </c>
      <c r="AW526" s="85">
        <v>20</v>
      </c>
      <c r="AX526" s="85">
        <v>0</v>
      </c>
      <c r="AY526" s="33">
        <v>5</v>
      </c>
    </row>
    <row r="527" spans="3:51">
      <c r="C527" s="89" t="s">
        <v>12</v>
      </c>
      <c r="D527" s="32">
        <v>0</v>
      </c>
      <c r="E527" s="85">
        <v>45</v>
      </c>
      <c r="F527" s="85">
        <v>22</v>
      </c>
      <c r="G527" s="33">
        <v>14</v>
      </c>
      <c r="H527" s="32">
        <v>0</v>
      </c>
      <c r="I527" s="85">
        <v>45</v>
      </c>
      <c r="J527" s="85">
        <v>22</v>
      </c>
      <c r="K527" s="33">
        <v>14</v>
      </c>
      <c r="L527" s="32">
        <v>0</v>
      </c>
      <c r="M527" s="85">
        <v>45</v>
      </c>
      <c r="N527" s="85">
        <v>22</v>
      </c>
      <c r="O527" s="33">
        <v>14</v>
      </c>
      <c r="P527" s="32">
        <v>0</v>
      </c>
      <c r="Q527" s="85">
        <v>45</v>
      </c>
      <c r="R527" s="85">
        <v>22</v>
      </c>
      <c r="S527" s="33">
        <v>14</v>
      </c>
      <c r="T527" s="32">
        <v>0</v>
      </c>
      <c r="U527" s="85">
        <v>45</v>
      </c>
      <c r="V527" s="85">
        <v>22</v>
      </c>
      <c r="W527" s="33">
        <v>14</v>
      </c>
      <c r="X527" s="32">
        <v>0</v>
      </c>
      <c r="Y527" s="85">
        <v>45</v>
      </c>
      <c r="Z527" s="85">
        <v>22</v>
      </c>
      <c r="AA527" s="85">
        <v>14</v>
      </c>
      <c r="AB527" s="32">
        <v>0</v>
      </c>
      <c r="AC527" s="85">
        <v>45</v>
      </c>
      <c r="AD527" s="85">
        <v>22</v>
      </c>
      <c r="AE527" s="85">
        <v>18</v>
      </c>
      <c r="AF527" s="32">
        <v>0</v>
      </c>
      <c r="AG527" s="85">
        <v>45</v>
      </c>
      <c r="AH527" s="85">
        <v>24</v>
      </c>
      <c r="AI527" s="33">
        <v>16</v>
      </c>
      <c r="AJ527" s="32">
        <v>0</v>
      </c>
      <c r="AK527" s="85">
        <v>45</v>
      </c>
      <c r="AL527" s="85">
        <v>24</v>
      </c>
      <c r="AM527" s="134">
        <v>16</v>
      </c>
      <c r="AN527" s="32">
        <v>0</v>
      </c>
      <c r="AO527" s="85">
        <v>45</v>
      </c>
      <c r="AP527" s="85">
        <v>24</v>
      </c>
      <c r="AQ527" s="33">
        <v>16</v>
      </c>
      <c r="AR527" s="32">
        <v>0</v>
      </c>
      <c r="AS527" s="85">
        <v>45</v>
      </c>
      <c r="AT527" s="85">
        <v>24</v>
      </c>
      <c r="AU527" s="33">
        <v>16</v>
      </c>
      <c r="AV527" s="32">
        <v>0</v>
      </c>
      <c r="AW527" s="85">
        <v>45</v>
      </c>
      <c r="AX527" s="85">
        <v>24</v>
      </c>
      <c r="AY527" s="33">
        <v>16</v>
      </c>
    </row>
    <row r="528" spans="3:51">
      <c r="C528" s="89" t="s">
        <v>13</v>
      </c>
      <c r="D528" s="32">
        <v>0</v>
      </c>
      <c r="E528" s="85">
        <v>48</v>
      </c>
      <c r="F528" s="85">
        <v>6</v>
      </c>
      <c r="G528" s="33">
        <v>0</v>
      </c>
      <c r="H528" s="32">
        <v>0</v>
      </c>
      <c r="I528" s="85">
        <v>48</v>
      </c>
      <c r="J528" s="85">
        <v>6</v>
      </c>
      <c r="K528" s="33">
        <v>0</v>
      </c>
      <c r="L528" s="32">
        <v>0</v>
      </c>
      <c r="M528" s="85">
        <v>48</v>
      </c>
      <c r="N528" s="85">
        <v>6</v>
      </c>
      <c r="O528" s="33">
        <v>0</v>
      </c>
      <c r="P528" s="32">
        <v>0</v>
      </c>
      <c r="Q528" s="85">
        <v>48</v>
      </c>
      <c r="R528" s="85">
        <v>6</v>
      </c>
      <c r="S528" s="33">
        <v>4</v>
      </c>
      <c r="T528" s="32">
        <v>0</v>
      </c>
      <c r="U528" s="85">
        <v>48</v>
      </c>
      <c r="V528" s="85">
        <v>6</v>
      </c>
      <c r="W528" s="33">
        <v>4</v>
      </c>
      <c r="X528" s="32">
        <v>0</v>
      </c>
      <c r="Y528" s="85">
        <v>48</v>
      </c>
      <c r="Z528" s="85">
        <v>6</v>
      </c>
      <c r="AA528" s="85">
        <v>4</v>
      </c>
      <c r="AB528" s="32">
        <v>0</v>
      </c>
      <c r="AC528" s="85">
        <v>48</v>
      </c>
      <c r="AD528" s="85">
        <v>6</v>
      </c>
      <c r="AE528" s="85">
        <v>7</v>
      </c>
      <c r="AF528" s="32">
        <v>0</v>
      </c>
      <c r="AG528" s="85">
        <v>48</v>
      </c>
      <c r="AH528" s="85">
        <v>6</v>
      </c>
      <c r="AI528" s="33">
        <v>8</v>
      </c>
      <c r="AJ528" s="32">
        <v>0</v>
      </c>
      <c r="AK528" s="85">
        <v>48</v>
      </c>
      <c r="AL528" s="85">
        <v>6</v>
      </c>
      <c r="AM528" s="134">
        <v>8</v>
      </c>
      <c r="AN528" s="32">
        <v>0</v>
      </c>
      <c r="AO528" s="85">
        <v>48</v>
      </c>
      <c r="AP528" s="85">
        <v>6</v>
      </c>
      <c r="AQ528" s="33">
        <v>8</v>
      </c>
      <c r="AR528" s="32">
        <v>0</v>
      </c>
      <c r="AS528" s="85">
        <v>48</v>
      </c>
      <c r="AT528" s="85">
        <v>6</v>
      </c>
      <c r="AU528" s="33">
        <v>8</v>
      </c>
      <c r="AV528" s="32">
        <v>0</v>
      </c>
      <c r="AW528" s="85">
        <v>48</v>
      </c>
      <c r="AX528" s="85">
        <v>6</v>
      </c>
      <c r="AY528" s="33">
        <v>8</v>
      </c>
    </row>
    <row r="529" spans="3:51">
      <c r="C529" s="89" t="s">
        <v>14</v>
      </c>
      <c r="D529" s="32">
        <v>0</v>
      </c>
      <c r="E529" s="85">
        <v>38</v>
      </c>
      <c r="F529" s="85">
        <v>18</v>
      </c>
      <c r="G529" s="33">
        <v>19</v>
      </c>
      <c r="H529" s="32">
        <v>0</v>
      </c>
      <c r="I529" s="85">
        <v>38</v>
      </c>
      <c r="J529" s="85">
        <v>18</v>
      </c>
      <c r="K529" s="33">
        <v>19</v>
      </c>
      <c r="L529" s="32">
        <v>0</v>
      </c>
      <c r="M529" s="85">
        <v>38</v>
      </c>
      <c r="N529" s="85">
        <v>18</v>
      </c>
      <c r="O529" s="33">
        <v>19</v>
      </c>
      <c r="P529" s="32">
        <v>0</v>
      </c>
      <c r="Q529" s="85">
        <v>38</v>
      </c>
      <c r="R529" s="85">
        <v>18</v>
      </c>
      <c r="S529" s="33">
        <v>19</v>
      </c>
      <c r="T529" s="32">
        <v>0</v>
      </c>
      <c r="U529" s="85">
        <v>38</v>
      </c>
      <c r="V529" s="85">
        <v>18</v>
      </c>
      <c r="W529" s="33">
        <v>19</v>
      </c>
      <c r="X529" s="32">
        <v>0</v>
      </c>
      <c r="Y529" s="85">
        <v>38</v>
      </c>
      <c r="Z529" s="85">
        <v>18</v>
      </c>
      <c r="AA529" s="85">
        <v>19</v>
      </c>
      <c r="AB529" s="32">
        <v>0</v>
      </c>
      <c r="AC529" s="85">
        <v>38</v>
      </c>
      <c r="AD529" s="85">
        <v>18</v>
      </c>
      <c r="AE529" s="85">
        <v>29</v>
      </c>
      <c r="AF529" s="32">
        <v>0</v>
      </c>
      <c r="AG529" s="85">
        <v>38</v>
      </c>
      <c r="AH529" s="85">
        <v>21</v>
      </c>
      <c r="AI529" s="33">
        <v>26</v>
      </c>
      <c r="AJ529" s="32">
        <v>0</v>
      </c>
      <c r="AK529" s="85">
        <v>38</v>
      </c>
      <c r="AL529" s="85">
        <v>21</v>
      </c>
      <c r="AM529" s="134">
        <v>26</v>
      </c>
      <c r="AN529" s="32">
        <v>0</v>
      </c>
      <c r="AO529" s="85">
        <v>38</v>
      </c>
      <c r="AP529" s="85">
        <v>21</v>
      </c>
      <c r="AQ529" s="33">
        <v>26</v>
      </c>
      <c r="AR529" s="32">
        <v>0</v>
      </c>
      <c r="AS529" s="85">
        <v>38</v>
      </c>
      <c r="AT529" s="85">
        <v>21</v>
      </c>
      <c r="AU529" s="33">
        <v>26</v>
      </c>
      <c r="AV529" s="32">
        <v>0</v>
      </c>
      <c r="AW529" s="85">
        <v>38</v>
      </c>
      <c r="AX529" s="85">
        <v>21</v>
      </c>
      <c r="AY529" s="33">
        <v>26</v>
      </c>
    </row>
    <row r="530" spans="3:51">
      <c r="C530" s="89" t="s">
        <v>15</v>
      </c>
      <c r="D530" s="32">
        <v>0</v>
      </c>
      <c r="E530" s="85">
        <v>44</v>
      </c>
      <c r="F530" s="85">
        <v>15</v>
      </c>
      <c r="G530" s="33">
        <v>0</v>
      </c>
      <c r="H530" s="32">
        <v>0</v>
      </c>
      <c r="I530" s="85">
        <v>44</v>
      </c>
      <c r="J530" s="85">
        <v>15</v>
      </c>
      <c r="K530" s="33">
        <v>0</v>
      </c>
      <c r="L530" s="32">
        <v>0</v>
      </c>
      <c r="M530" s="85">
        <v>44</v>
      </c>
      <c r="N530" s="85">
        <v>15</v>
      </c>
      <c r="O530" s="33">
        <v>0</v>
      </c>
      <c r="P530" s="32">
        <v>0</v>
      </c>
      <c r="Q530" s="85">
        <v>44</v>
      </c>
      <c r="R530" s="85">
        <v>15</v>
      </c>
      <c r="S530" s="33">
        <v>9</v>
      </c>
      <c r="T530" s="32">
        <v>0</v>
      </c>
      <c r="U530" s="85">
        <v>44</v>
      </c>
      <c r="V530" s="85">
        <v>15</v>
      </c>
      <c r="W530" s="33">
        <v>9</v>
      </c>
      <c r="X530" s="32">
        <v>0</v>
      </c>
      <c r="Y530" s="85">
        <v>44</v>
      </c>
      <c r="Z530" s="85">
        <v>15</v>
      </c>
      <c r="AA530" s="85">
        <v>9</v>
      </c>
      <c r="AB530" s="32">
        <v>0</v>
      </c>
      <c r="AC530" s="85">
        <v>44</v>
      </c>
      <c r="AD530" s="85">
        <v>15</v>
      </c>
      <c r="AE530" s="85">
        <v>11</v>
      </c>
      <c r="AF530" s="32">
        <v>0</v>
      </c>
      <c r="AG530" s="85">
        <v>44</v>
      </c>
      <c r="AH530" s="85">
        <v>15</v>
      </c>
      <c r="AI530" s="33">
        <v>13</v>
      </c>
      <c r="AJ530" s="32">
        <v>0</v>
      </c>
      <c r="AK530" s="85">
        <v>44</v>
      </c>
      <c r="AL530" s="85">
        <v>15</v>
      </c>
      <c r="AM530" s="134">
        <v>13</v>
      </c>
      <c r="AN530" s="32">
        <v>0</v>
      </c>
      <c r="AO530" s="85">
        <v>44</v>
      </c>
      <c r="AP530" s="85">
        <v>15</v>
      </c>
      <c r="AQ530" s="33">
        <v>13</v>
      </c>
      <c r="AR530" s="32">
        <v>0</v>
      </c>
      <c r="AS530" s="85">
        <v>44</v>
      </c>
      <c r="AT530" s="85">
        <v>15</v>
      </c>
      <c r="AU530" s="33">
        <v>13</v>
      </c>
      <c r="AV530" s="32">
        <v>0</v>
      </c>
      <c r="AW530" s="85">
        <v>44</v>
      </c>
      <c r="AX530" s="85">
        <v>15</v>
      </c>
      <c r="AY530" s="33">
        <v>13</v>
      </c>
    </row>
    <row r="531" spans="3:51">
      <c r="C531" s="89" t="s">
        <v>16</v>
      </c>
      <c r="D531" s="32">
        <v>0</v>
      </c>
      <c r="E531" s="85">
        <v>10</v>
      </c>
      <c r="F531" s="85">
        <v>0</v>
      </c>
      <c r="G531" s="33">
        <v>0</v>
      </c>
      <c r="H531" s="32">
        <v>0</v>
      </c>
      <c r="I531" s="85">
        <v>10</v>
      </c>
      <c r="J531" s="85">
        <v>0</v>
      </c>
      <c r="K531" s="33">
        <v>0</v>
      </c>
      <c r="L531" s="32">
        <v>0</v>
      </c>
      <c r="M531" s="85">
        <v>10</v>
      </c>
      <c r="N531" s="85">
        <v>0</v>
      </c>
      <c r="O531" s="33">
        <v>0</v>
      </c>
      <c r="P531" s="32">
        <v>0</v>
      </c>
      <c r="Q531" s="85">
        <v>10</v>
      </c>
      <c r="R531" s="85">
        <v>0</v>
      </c>
      <c r="S531" s="33">
        <v>0</v>
      </c>
      <c r="T531" s="32">
        <v>0</v>
      </c>
      <c r="U531" s="85">
        <v>10</v>
      </c>
      <c r="V531" s="85">
        <v>0</v>
      </c>
      <c r="W531" s="33">
        <v>0</v>
      </c>
      <c r="X531" s="32">
        <v>0</v>
      </c>
      <c r="Y531" s="85">
        <v>10</v>
      </c>
      <c r="Z531" s="85">
        <v>0</v>
      </c>
      <c r="AA531" s="85">
        <v>0</v>
      </c>
      <c r="AB531" s="32">
        <v>0</v>
      </c>
      <c r="AC531" s="85">
        <v>10</v>
      </c>
      <c r="AD531" s="85">
        <v>0</v>
      </c>
      <c r="AE531" s="85">
        <v>2</v>
      </c>
      <c r="AF531" s="32">
        <v>0</v>
      </c>
      <c r="AG531" s="85">
        <v>10</v>
      </c>
      <c r="AH531" s="85">
        <v>0</v>
      </c>
      <c r="AI531" s="33">
        <v>3</v>
      </c>
      <c r="AJ531" s="32">
        <v>0</v>
      </c>
      <c r="AK531" s="85">
        <v>10</v>
      </c>
      <c r="AL531" s="85">
        <v>0</v>
      </c>
      <c r="AM531" s="134">
        <v>3</v>
      </c>
      <c r="AN531" s="32">
        <v>0</v>
      </c>
      <c r="AO531" s="85">
        <v>10</v>
      </c>
      <c r="AP531" s="85">
        <v>0</v>
      </c>
      <c r="AQ531" s="33">
        <v>3</v>
      </c>
      <c r="AR531" s="32">
        <v>0</v>
      </c>
      <c r="AS531" s="15">
        <v>10</v>
      </c>
      <c r="AT531" s="85">
        <v>0</v>
      </c>
      <c r="AU531" s="33">
        <v>3</v>
      </c>
      <c r="AV531" s="32">
        <v>0</v>
      </c>
      <c r="AW531" s="85">
        <v>10</v>
      </c>
      <c r="AX531" s="85">
        <v>0</v>
      </c>
      <c r="AY531" s="33">
        <v>3</v>
      </c>
    </row>
    <row r="532" spans="3:51">
      <c r="C532" s="89" t="s">
        <v>17</v>
      </c>
      <c r="D532" s="32">
        <v>0</v>
      </c>
      <c r="E532" s="85">
        <v>359</v>
      </c>
      <c r="F532" s="85">
        <v>212</v>
      </c>
      <c r="G532" s="33">
        <v>12</v>
      </c>
      <c r="H532" s="32">
        <v>0</v>
      </c>
      <c r="I532" s="85">
        <v>359</v>
      </c>
      <c r="J532" s="85">
        <v>212</v>
      </c>
      <c r="K532" s="33">
        <v>12</v>
      </c>
      <c r="L532" s="32">
        <v>0</v>
      </c>
      <c r="M532" s="85">
        <v>359</v>
      </c>
      <c r="N532" s="85">
        <v>212</v>
      </c>
      <c r="O532" s="33">
        <v>12</v>
      </c>
      <c r="P532" s="32">
        <v>0</v>
      </c>
      <c r="Q532" s="85">
        <v>375</v>
      </c>
      <c r="R532" s="85">
        <v>212</v>
      </c>
      <c r="S532" s="33">
        <v>12</v>
      </c>
      <c r="T532" s="32">
        <v>0</v>
      </c>
      <c r="U532" s="85">
        <v>375</v>
      </c>
      <c r="V532" s="85">
        <v>212</v>
      </c>
      <c r="W532" s="33">
        <v>12</v>
      </c>
      <c r="X532" s="32">
        <v>0</v>
      </c>
      <c r="Y532" s="85">
        <v>375</v>
      </c>
      <c r="Z532" s="85">
        <v>212</v>
      </c>
      <c r="AA532" s="85">
        <v>12</v>
      </c>
      <c r="AB532" s="32">
        <v>0</v>
      </c>
      <c r="AC532" s="85">
        <v>375</v>
      </c>
      <c r="AD532" s="85">
        <v>212</v>
      </c>
      <c r="AE532" s="85">
        <v>12</v>
      </c>
      <c r="AF532" s="32">
        <v>0</v>
      </c>
      <c r="AG532" s="85">
        <v>375</v>
      </c>
      <c r="AH532" s="85">
        <v>212</v>
      </c>
      <c r="AI532" s="33">
        <v>26</v>
      </c>
      <c r="AJ532" s="32">
        <v>0</v>
      </c>
      <c r="AK532" s="85">
        <v>375</v>
      </c>
      <c r="AL532" s="85">
        <v>212</v>
      </c>
      <c r="AM532" s="134">
        <v>26</v>
      </c>
      <c r="AN532" s="32">
        <v>0</v>
      </c>
      <c r="AO532" s="85">
        <v>375</v>
      </c>
      <c r="AP532" s="85">
        <v>212</v>
      </c>
      <c r="AQ532" s="33">
        <v>26</v>
      </c>
      <c r="AR532" s="32">
        <v>0</v>
      </c>
      <c r="AS532" s="85">
        <v>375</v>
      </c>
      <c r="AT532" s="85">
        <v>212</v>
      </c>
      <c r="AU532" s="33">
        <v>26</v>
      </c>
      <c r="AV532" s="32">
        <v>0</v>
      </c>
      <c r="AW532" s="85">
        <v>375</v>
      </c>
      <c r="AX532" s="85">
        <v>212</v>
      </c>
      <c r="AY532" s="33">
        <v>26</v>
      </c>
    </row>
    <row r="533" spans="3:51">
      <c r="C533" s="89" t="s">
        <v>18</v>
      </c>
      <c r="D533" s="32">
        <v>0</v>
      </c>
      <c r="E533" s="85">
        <v>55</v>
      </c>
      <c r="F533" s="85">
        <v>13</v>
      </c>
      <c r="G533" s="33">
        <v>0</v>
      </c>
      <c r="H533" s="32">
        <v>0</v>
      </c>
      <c r="I533" s="85">
        <v>55</v>
      </c>
      <c r="J533" s="85">
        <v>13</v>
      </c>
      <c r="K533" s="33">
        <v>0</v>
      </c>
      <c r="L533" s="32">
        <v>0</v>
      </c>
      <c r="M533" s="85">
        <v>55</v>
      </c>
      <c r="N533" s="85">
        <v>13</v>
      </c>
      <c r="O533" s="33">
        <v>0</v>
      </c>
      <c r="P533" s="32">
        <v>0</v>
      </c>
      <c r="Q533" s="85">
        <v>55</v>
      </c>
      <c r="R533" s="85">
        <v>13</v>
      </c>
      <c r="S533" s="33">
        <v>5</v>
      </c>
      <c r="T533" s="32">
        <v>0</v>
      </c>
      <c r="U533" s="85">
        <v>55</v>
      </c>
      <c r="V533" s="85">
        <v>13</v>
      </c>
      <c r="W533" s="33">
        <v>5</v>
      </c>
      <c r="X533" s="32">
        <v>0</v>
      </c>
      <c r="Y533" s="85">
        <v>55</v>
      </c>
      <c r="Z533" s="85">
        <v>13</v>
      </c>
      <c r="AA533" s="85">
        <v>5</v>
      </c>
      <c r="AB533" s="32">
        <v>0</v>
      </c>
      <c r="AC533" s="85">
        <v>55</v>
      </c>
      <c r="AD533" s="85">
        <v>13</v>
      </c>
      <c r="AE533" s="85">
        <v>12</v>
      </c>
      <c r="AF533" s="32">
        <v>0</v>
      </c>
      <c r="AG533" s="85">
        <v>55</v>
      </c>
      <c r="AH533" s="85">
        <v>13</v>
      </c>
      <c r="AI533" s="33">
        <v>18</v>
      </c>
      <c r="AJ533" s="32">
        <v>0</v>
      </c>
      <c r="AK533" s="85">
        <v>55</v>
      </c>
      <c r="AL533" s="85">
        <v>13</v>
      </c>
      <c r="AM533" s="134">
        <v>18</v>
      </c>
      <c r="AN533" s="32">
        <v>0</v>
      </c>
      <c r="AO533" s="85">
        <v>55</v>
      </c>
      <c r="AP533" s="85">
        <v>13</v>
      </c>
      <c r="AQ533" s="33">
        <v>18</v>
      </c>
      <c r="AR533" s="32">
        <v>0</v>
      </c>
      <c r="AS533" s="85">
        <v>55</v>
      </c>
      <c r="AT533" s="85">
        <v>13</v>
      </c>
      <c r="AU533" s="33">
        <v>18</v>
      </c>
      <c r="AV533" s="32">
        <v>0</v>
      </c>
      <c r="AW533" s="85">
        <v>55</v>
      </c>
      <c r="AX533" s="85">
        <v>13</v>
      </c>
      <c r="AY533" s="33">
        <v>18</v>
      </c>
    </row>
    <row r="534" spans="3:51">
      <c r="C534" s="89" t="s">
        <v>19</v>
      </c>
      <c r="D534" s="32">
        <v>0</v>
      </c>
      <c r="E534" s="85">
        <v>35</v>
      </c>
      <c r="F534" s="85">
        <v>8</v>
      </c>
      <c r="G534" s="33">
        <v>16</v>
      </c>
      <c r="H534" s="32">
        <v>0</v>
      </c>
      <c r="I534" s="85">
        <v>35</v>
      </c>
      <c r="J534" s="85">
        <v>8</v>
      </c>
      <c r="K534" s="33">
        <v>16</v>
      </c>
      <c r="L534" s="32">
        <v>0</v>
      </c>
      <c r="M534" s="85">
        <v>35</v>
      </c>
      <c r="N534" s="85">
        <v>8</v>
      </c>
      <c r="O534" s="33">
        <v>16</v>
      </c>
      <c r="P534" s="32">
        <v>0</v>
      </c>
      <c r="Q534" s="85">
        <v>35</v>
      </c>
      <c r="R534" s="85">
        <v>8</v>
      </c>
      <c r="S534" s="33">
        <v>16</v>
      </c>
      <c r="T534" s="32">
        <v>0</v>
      </c>
      <c r="U534" s="85">
        <v>35</v>
      </c>
      <c r="V534" s="85">
        <v>8</v>
      </c>
      <c r="W534" s="33">
        <v>16</v>
      </c>
      <c r="X534" s="32">
        <v>0</v>
      </c>
      <c r="Y534" s="85">
        <v>35</v>
      </c>
      <c r="Z534" s="85">
        <v>8</v>
      </c>
      <c r="AA534" s="85">
        <v>16</v>
      </c>
      <c r="AB534" s="32">
        <v>0</v>
      </c>
      <c r="AC534" s="85">
        <v>35</v>
      </c>
      <c r="AD534" s="85">
        <v>8</v>
      </c>
      <c r="AE534" s="85">
        <v>20</v>
      </c>
      <c r="AF534" s="32">
        <v>0</v>
      </c>
      <c r="AG534" s="85">
        <v>35</v>
      </c>
      <c r="AH534" s="85">
        <v>8</v>
      </c>
      <c r="AI534" s="33">
        <v>20</v>
      </c>
      <c r="AJ534" s="32">
        <v>0</v>
      </c>
      <c r="AK534" s="85">
        <v>35</v>
      </c>
      <c r="AL534" s="85">
        <v>8</v>
      </c>
      <c r="AM534" s="134">
        <v>20</v>
      </c>
      <c r="AN534" s="32">
        <v>0</v>
      </c>
      <c r="AO534" s="85">
        <v>35</v>
      </c>
      <c r="AP534" s="85">
        <v>8</v>
      </c>
      <c r="AQ534" s="33">
        <v>20</v>
      </c>
      <c r="AR534" s="32">
        <v>0</v>
      </c>
      <c r="AS534" s="85">
        <v>35</v>
      </c>
      <c r="AT534" s="85">
        <v>8</v>
      </c>
      <c r="AU534" s="33">
        <v>20</v>
      </c>
      <c r="AV534" s="32">
        <v>0</v>
      </c>
      <c r="AW534" s="85">
        <v>35</v>
      </c>
      <c r="AX534" s="85">
        <v>8</v>
      </c>
      <c r="AY534" s="33">
        <v>20</v>
      </c>
    </row>
    <row r="535" spans="3:51">
      <c r="C535" s="89" t="s">
        <v>20</v>
      </c>
      <c r="D535" s="32">
        <v>0</v>
      </c>
      <c r="E535" s="85">
        <v>40</v>
      </c>
      <c r="F535" s="85">
        <v>9</v>
      </c>
      <c r="G535" s="33">
        <v>1</v>
      </c>
      <c r="H535" s="32">
        <v>0</v>
      </c>
      <c r="I535" s="85">
        <v>40</v>
      </c>
      <c r="J535" s="85">
        <v>9</v>
      </c>
      <c r="K535" s="33">
        <v>1</v>
      </c>
      <c r="L535" s="32">
        <v>0</v>
      </c>
      <c r="M535" s="85">
        <v>40</v>
      </c>
      <c r="N535" s="85">
        <v>9</v>
      </c>
      <c r="O535" s="33">
        <v>1</v>
      </c>
      <c r="P535" s="32">
        <v>0</v>
      </c>
      <c r="Q535" s="85">
        <v>40</v>
      </c>
      <c r="R535" s="85">
        <v>9</v>
      </c>
      <c r="S535" s="33">
        <v>1</v>
      </c>
      <c r="T535" s="32">
        <v>0</v>
      </c>
      <c r="U535" s="85">
        <v>40</v>
      </c>
      <c r="V535" s="85">
        <v>9</v>
      </c>
      <c r="W535" s="33">
        <v>1</v>
      </c>
      <c r="X535" s="32">
        <v>0</v>
      </c>
      <c r="Y535" s="85">
        <v>40</v>
      </c>
      <c r="Z535" s="85">
        <v>9</v>
      </c>
      <c r="AA535" s="85">
        <v>1</v>
      </c>
      <c r="AB535" s="32">
        <v>0</v>
      </c>
      <c r="AC535" s="85">
        <v>40</v>
      </c>
      <c r="AD535" s="85">
        <v>9</v>
      </c>
      <c r="AE535" s="85">
        <v>1</v>
      </c>
      <c r="AF535" s="32">
        <v>0</v>
      </c>
      <c r="AG535" s="85">
        <v>40</v>
      </c>
      <c r="AH535" s="85">
        <v>9</v>
      </c>
      <c r="AI535" s="33">
        <v>1</v>
      </c>
      <c r="AJ535" s="32">
        <v>0</v>
      </c>
      <c r="AK535" s="85">
        <v>40</v>
      </c>
      <c r="AL535" s="85">
        <v>9</v>
      </c>
      <c r="AM535" s="134">
        <v>1</v>
      </c>
      <c r="AN535" s="32">
        <v>0</v>
      </c>
      <c r="AO535" s="85">
        <v>40</v>
      </c>
      <c r="AP535" s="85">
        <v>9</v>
      </c>
      <c r="AQ535" s="33">
        <v>1</v>
      </c>
      <c r="AR535" s="32">
        <v>0</v>
      </c>
      <c r="AS535" s="85">
        <v>40</v>
      </c>
      <c r="AT535" s="85">
        <v>9</v>
      </c>
      <c r="AU535" s="33">
        <v>1</v>
      </c>
      <c r="AV535" s="32">
        <v>0</v>
      </c>
      <c r="AW535" s="85">
        <v>40</v>
      </c>
      <c r="AX535" s="85">
        <v>9</v>
      </c>
      <c r="AY535" s="33">
        <v>1</v>
      </c>
    </row>
    <row r="536" spans="3:51">
      <c r="C536" s="89" t="s">
        <v>21</v>
      </c>
      <c r="D536" s="32">
        <v>0</v>
      </c>
      <c r="E536" s="85">
        <v>141</v>
      </c>
      <c r="F536" s="85">
        <v>37</v>
      </c>
      <c r="G536" s="33">
        <v>0</v>
      </c>
      <c r="H536" s="32">
        <v>0</v>
      </c>
      <c r="I536" s="85">
        <v>143</v>
      </c>
      <c r="J536" s="85">
        <v>37</v>
      </c>
      <c r="K536" s="33">
        <v>0</v>
      </c>
      <c r="L536" s="32">
        <v>0</v>
      </c>
      <c r="M536" s="85">
        <v>143</v>
      </c>
      <c r="N536" s="85">
        <v>37</v>
      </c>
      <c r="O536" s="33">
        <v>0</v>
      </c>
      <c r="P536" s="32">
        <v>0</v>
      </c>
      <c r="Q536" s="85">
        <v>147</v>
      </c>
      <c r="R536" s="85">
        <v>37</v>
      </c>
      <c r="S536" s="33">
        <v>0</v>
      </c>
      <c r="T536" s="32">
        <v>0</v>
      </c>
      <c r="U536" s="85">
        <v>147</v>
      </c>
      <c r="V536" s="85">
        <v>37</v>
      </c>
      <c r="W536" s="33">
        <v>0</v>
      </c>
      <c r="X536" s="32">
        <v>0</v>
      </c>
      <c r="Y536" s="85">
        <v>147</v>
      </c>
      <c r="Z536" s="85">
        <v>37</v>
      </c>
      <c r="AA536" s="85">
        <v>0</v>
      </c>
      <c r="AB536" s="32">
        <v>0</v>
      </c>
      <c r="AC536" s="85">
        <v>147</v>
      </c>
      <c r="AD536" s="85">
        <v>37</v>
      </c>
      <c r="AE536" s="85">
        <v>0</v>
      </c>
      <c r="AF536" s="32">
        <v>0</v>
      </c>
      <c r="AG536" s="85">
        <v>147</v>
      </c>
      <c r="AH536" s="85">
        <v>37</v>
      </c>
      <c r="AI536" s="33">
        <v>0</v>
      </c>
      <c r="AJ536" s="32">
        <v>0</v>
      </c>
      <c r="AK536" s="85">
        <v>147</v>
      </c>
      <c r="AL536" s="85">
        <v>37</v>
      </c>
      <c r="AM536" s="134">
        <v>0</v>
      </c>
      <c r="AN536" s="32">
        <v>0</v>
      </c>
      <c r="AO536" s="85">
        <v>147</v>
      </c>
      <c r="AP536" s="85">
        <v>37</v>
      </c>
      <c r="AQ536" s="33">
        <v>0</v>
      </c>
      <c r="AR536" s="32">
        <v>0</v>
      </c>
      <c r="AS536" s="85">
        <v>147</v>
      </c>
      <c r="AT536" s="85">
        <v>37</v>
      </c>
      <c r="AU536" s="33">
        <v>0</v>
      </c>
      <c r="AV536" s="32">
        <v>0</v>
      </c>
      <c r="AW536" s="85">
        <v>147</v>
      </c>
      <c r="AX536" s="85">
        <v>37</v>
      </c>
      <c r="AY536" s="33">
        <v>0</v>
      </c>
    </row>
    <row r="537" spans="3:51" ht="22.5">
      <c r="C537" s="89" t="s">
        <v>22</v>
      </c>
      <c r="D537" s="32">
        <v>0</v>
      </c>
      <c r="E537" s="85">
        <v>18</v>
      </c>
      <c r="F537" s="85">
        <v>0</v>
      </c>
      <c r="G537" s="33">
        <v>1</v>
      </c>
      <c r="H537" s="32">
        <v>0</v>
      </c>
      <c r="I537" s="85">
        <v>18</v>
      </c>
      <c r="J537" s="85">
        <v>0</v>
      </c>
      <c r="K537" s="33">
        <v>1</v>
      </c>
      <c r="L537" s="32">
        <v>0</v>
      </c>
      <c r="M537" s="85">
        <v>18</v>
      </c>
      <c r="N537" s="85">
        <v>0</v>
      </c>
      <c r="O537" s="33">
        <v>1</v>
      </c>
      <c r="P537" s="32">
        <v>0</v>
      </c>
      <c r="Q537" s="85">
        <v>18</v>
      </c>
      <c r="R537" s="85">
        <v>0</v>
      </c>
      <c r="S537" s="33">
        <v>1</v>
      </c>
      <c r="T537" s="32">
        <v>0</v>
      </c>
      <c r="U537" s="85">
        <v>18</v>
      </c>
      <c r="V537" s="85">
        <v>0</v>
      </c>
      <c r="W537" s="33">
        <v>1</v>
      </c>
      <c r="X537" s="32">
        <v>0</v>
      </c>
      <c r="Y537" s="85">
        <v>18</v>
      </c>
      <c r="Z537" s="85">
        <v>0</v>
      </c>
      <c r="AA537" s="85">
        <v>1</v>
      </c>
      <c r="AB537" s="32">
        <v>0</v>
      </c>
      <c r="AC537" s="85">
        <v>18</v>
      </c>
      <c r="AD537" s="85">
        <v>0</v>
      </c>
      <c r="AE537" s="85">
        <v>1</v>
      </c>
      <c r="AF537" s="32">
        <v>0</v>
      </c>
      <c r="AG537" s="85">
        <v>18</v>
      </c>
      <c r="AH537" s="85">
        <v>0</v>
      </c>
      <c r="AI537" s="33">
        <v>1</v>
      </c>
      <c r="AJ537" s="32">
        <v>0</v>
      </c>
      <c r="AK537" s="85">
        <v>18</v>
      </c>
      <c r="AL537" s="85">
        <v>0</v>
      </c>
      <c r="AM537" s="134">
        <v>1</v>
      </c>
      <c r="AN537" s="32">
        <v>0</v>
      </c>
      <c r="AO537" s="85">
        <v>18</v>
      </c>
      <c r="AP537" s="85">
        <v>0</v>
      </c>
      <c r="AQ537" s="33">
        <v>1</v>
      </c>
      <c r="AR537" s="32">
        <v>0</v>
      </c>
      <c r="AS537" s="85">
        <v>18</v>
      </c>
      <c r="AT537" s="85">
        <v>0</v>
      </c>
      <c r="AU537" s="33">
        <v>1</v>
      </c>
      <c r="AV537" s="32">
        <v>0</v>
      </c>
      <c r="AW537" s="85">
        <v>18</v>
      </c>
      <c r="AX537" s="85">
        <v>0</v>
      </c>
      <c r="AY537" s="33">
        <v>1</v>
      </c>
    </row>
    <row r="538" spans="3:51">
      <c r="C538" s="89" t="s">
        <v>23</v>
      </c>
      <c r="D538" s="32">
        <v>0</v>
      </c>
      <c r="E538" s="85">
        <v>14</v>
      </c>
      <c r="F538" s="85">
        <v>0</v>
      </c>
      <c r="G538" s="33">
        <v>0</v>
      </c>
      <c r="H538" s="32">
        <v>0</v>
      </c>
      <c r="I538" s="85">
        <v>14</v>
      </c>
      <c r="J538" s="85">
        <v>0</v>
      </c>
      <c r="K538" s="33">
        <v>0</v>
      </c>
      <c r="L538" s="32">
        <v>0</v>
      </c>
      <c r="M538" s="85">
        <v>14</v>
      </c>
      <c r="N538" s="85">
        <v>0</v>
      </c>
      <c r="O538" s="33">
        <v>0</v>
      </c>
      <c r="P538" s="32">
        <v>0</v>
      </c>
      <c r="Q538" s="85">
        <v>15</v>
      </c>
      <c r="R538" s="85">
        <v>0</v>
      </c>
      <c r="S538" s="33">
        <v>0</v>
      </c>
      <c r="T538" s="32">
        <v>0</v>
      </c>
      <c r="U538" s="85">
        <v>15</v>
      </c>
      <c r="V538" s="85">
        <v>0</v>
      </c>
      <c r="W538" s="33">
        <v>0</v>
      </c>
      <c r="X538" s="32">
        <v>0</v>
      </c>
      <c r="Y538" s="85">
        <v>15</v>
      </c>
      <c r="Z538" s="85">
        <v>0</v>
      </c>
      <c r="AA538" s="85">
        <v>0</v>
      </c>
      <c r="AB538" s="32">
        <v>0</v>
      </c>
      <c r="AC538" s="85">
        <v>15</v>
      </c>
      <c r="AD538" s="85">
        <v>0</v>
      </c>
      <c r="AE538" s="85">
        <v>1</v>
      </c>
      <c r="AF538" s="32">
        <v>0</v>
      </c>
      <c r="AG538" s="85">
        <v>15</v>
      </c>
      <c r="AH538" s="85">
        <v>0</v>
      </c>
      <c r="AI538" s="33">
        <v>1</v>
      </c>
      <c r="AJ538" s="32">
        <v>0</v>
      </c>
      <c r="AK538" s="85">
        <v>15</v>
      </c>
      <c r="AL538" s="85">
        <v>0</v>
      </c>
      <c r="AM538" s="134">
        <v>1</v>
      </c>
      <c r="AN538" s="32">
        <v>0</v>
      </c>
      <c r="AO538" s="85">
        <v>15</v>
      </c>
      <c r="AP538" s="85">
        <v>0</v>
      </c>
      <c r="AQ538" s="33">
        <v>1</v>
      </c>
      <c r="AR538" s="32">
        <v>0</v>
      </c>
      <c r="AS538" s="85">
        <v>15</v>
      </c>
      <c r="AT538" s="85">
        <v>0</v>
      </c>
      <c r="AU538" s="33">
        <v>1</v>
      </c>
      <c r="AV538" s="32">
        <v>0</v>
      </c>
      <c r="AW538" s="85">
        <v>15</v>
      </c>
      <c r="AX538" s="85">
        <v>0</v>
      </c>
      <c r="AY538" s="33">
        <v>1</v>
      </c>
    </row>
    <row r="539" spans="3:51">
      <c r="C539" s="89" t="s">
        <v>24</v>
      </c>
      <c r="D539" s="32">
        <v>0</v>
      </c>
      <c r="E539" s="85">
        <v>20</v>
      </c>
      <c r="F539" s="85">
        <v>2</v>
      </c>
      <c r="G539" s="33">
        <v>0</v>
      </c>
      <c r="H539" s="32">
        <v>0</v>
      </c>
      <c r="I539" s="85">
        <v>20</v>
      </c>
      <c r="J539" s="85">
        <v>2</v>
      </c>
      <c r="K539" s="33">
        <v>0</v>
      </c>
      <c r="L539" s="32">
        <v>0</v>
      </c>
      <c r="M539" s="85">
        <v>20</v>
      </c>
      <c r="N539" s="85">
        <v>2</v>
      </c>
      <c r="O539" s="33">
        <v>0</v>
      </c>
      <c r="P539" s="32">
        <v>0</v>
      </c>
      <c r="Q539" s="85">
        <v>21</v>
      </c>
      <c r="R539" s="85">
        <v>2</v>
      </c>
      <c r="S539" s="33">
        <v>0</v>
      </c>
      <c r="T539" s="32">
        <v>0</v>
      </c>
      <c r="U539" s="85">
        <v>21</v>
      </c>
      <c r="V539" s="85">
        <v>2</v>
      </c>
      <c r="W539" s="33">
        <v>0</v>
      </c>
      <c r="X539" s="32">
        <v>0</v>
      </c>
      <c r="Y539" s="85">
        <v>21</v>
      </c>
      <c r="Z539" s="85">
        <v>2</v>
      </c>
      <c r="AA539" s="85">
        <v>0</v>
      </c>
      <c r="AB539" s="32">
        <v>0</v>
      </c>
      <c r="AC539" s="85">
        <v>21</v>
      </c>
      <c r="AD539" s="85">
        <v>2</v>
      </c>
      <c r="AE539" s="85">
        <v>5</v>
      </c>
      <c r="AF539" s="32">
        <v>0</v>
      </c>
      <c r="AG539" s="85">
        <v>21</v>
      </c>
      <c r="AH539" s="85">
        <v>2</v>
      </c>
      <c r="AI539" s="33">
        <v>6</v>
      </c>
      <c r="AJ539" s="32">
        <v>0</v>
      </c>
      <c r="AK539" s="85">
        <v>21</v>
      </c>
      <c r="AL539" s="85">
        <v>2</v>
      </c>
      <c r="AM539" s="134">
        <v>6</v>
      </c>
      <c r="AN539" s="32">
        <v>0</v>
      </c>
      <c r="AO539" s="85">
        <v>21</v>
      </c>
      <c r="AP539" s="85">
        <v>2</v>
      </c>
      <c r="AQ539" s="33">
        <v>6</v>
      </c>
      <c r="AR539" s="32">
        <v>0</v>
      </c>
      <c r="AS539" s="85">
        <v>21</v>
      </c>
      <c r="AT539" s="85">
        <v>2</v>
      </c>
      <c r="AU539" s="33">
        <v>6</v>
      </c>
      <c r="AV539" s="32">
        <v>0</v>
      </c>
      <c r="AW539" s="85">
        <v>21</v>
      </c>
      <c r="AX539" s="85">
        <v>2</v>
      </c>
      <c r="AY539" s="33">
        <v>6</v>
      </c>
    </row>
    <row r="540" spans="3:51">
      <c r="C540" s="89" t="s">
        <v>25</v>
      </c>
      <c r="D540" s="32">
        <v>0</v>
      </c>
      <c r="E540" s="85">
        <v>9</v>
      </c>
      <c r="F540" s="85">
        <v>0</v>
      </c>
      <c r="G540" s="33">
        <v>0</v>
      </c>
      <c r="H540" s="32">
        <v>0</v>
      </c>
      <c r="I540" s="85">
        <v>9</v>
      </c>
      <c r="J540" s="85">
        <v>0</v>
      </c>
      <c r="K540" s="33">
        <v>0</v>
      </c>
      <c r="L540" s="32">
        <v>0</v>
      </c>
      <c r="M540" s="85">
        <v>9</v>
      </c>
      <c r="N540" s="85">
        <v>0</v>
      </c>
      <c r="O540" s="33">
        <v>0</v>
      </c>
      <c r="P540" s="32">
        <v>0</v>
      </c>
      <c r="Q540" s="85">
        <v>9</v>
      </c>
      <c r="R540" s="85">
        <v>0</v>
      </c>
      <c r="S540" s="33">
        <v>3</v>
      </c>
      <c r="T540" s="32">
        <v>0</v>
      </c>
      <c r="U540" s="85">
        <v>9</v>
      </c>
      <c r="V540" s="85">
        <v>0</v>
      </c>
      <c r="W540" s="33">
        <v>3</v>
      </c>
      <c r="X540" s="32">
        <v>0</v>
      </c>
      <c r="Y540" s="85">
        <v>9</v>
      </c>
      <c r="Z540" s="85">
        <v>0</v>
      </c>
      <c r="AA540" s="85">
        <v>3</v>
      </c>
      <c r="AB540" s="32">
        <v>0</v>
      </c>
      <c r="AC540" s="85">
        <v>9</v>
      </c>
      <c r="AD540" s="85">
        <v>0</v>
      </c>
      <c r="AE540" s="85">
        <v>3</v>
      </c>
      <c r="AF540" s="32">
        <v>0</v>
      </c>
      <c r="AG540" s="85">
        <v>9</v>
      </c>
      <c r="AH540" s="85">
        <v>0</v>
      </c>
      <c r="AI540" s="33">
        <v>3</v>
      </c>
      <c r="AJ540" s="32">
        <v>0</v>
      </c>
      <c r="AK540" s="85">
        <v>9</v>
      </c>
      <c r="AL540" s="85">
        <v>0</v>
      </c>
      <c r="AM540" s="134">
        <v>3</v>
      </c>
      <c r="AN540" s="32">
        <v>0</v>
      </c>
      <c r="AO540" s="85">
        <v>9</v>
      </c>
      <c r="AP540" s="85">
        <v>0</v>
      </c>
      <c r="AQ540" s="33">
        <v>3</v>
      </c>
      <c r="AR540" s="32">
        <v>0</v>
      </c>
      <c r="AS540" s="85">
        <v>9</v>
      </c>
      <c r="AT540" s="85">
        <v>0</v>
      </c>
      <c r="AU540" s="33">
        <v>3</v>
      </c>
      <c r="AV540" s="32">
        <v>0</v>
      </c>
      <c r="AW540" s="85">
        <v>9</v>
      </c>
      <c r="AX540" s="85">
        <v>0</v>
      </c>
      <c r="AY540" s="33">
        <v>3</v>
      </c>
    </row>
    <row r="541" spans="3:51">
      <c r="C541" s="89" t="s">
        <v>26</v>
      </c>
      <c r="D541" s="32">
        <v>0</v>
      </c>
      <c r="E541" s="85">
        <v>482</v>
      </c>
      <c r="F541" s="85">
        <v>290</v>
      </c>
      <c r="G541" s="33">
        <v>11</v>
      </c>
      <c r="H541" s="32">
        <v>0</v>
      </c>
      <c r="I541" s="85">
        <v>483</v>
      </c>
      <c r="J541" s="85">
        <v>290</v>
      </c>
      <c r="K541" s="33">
        <v>11</v>
      </c>
      <c r="L541" s="32">
        <v>0</v>
      </c>
      <c r="M541" s="85">
        <v>483</v>
      </c>
      <c r="N541" s="85">
        <v>290</v>
      </c>
      <c r="O541" s="33">
        <v>11</v>
      </c>
      <c r="P541" s="32">
        <v>0</v>
      </c>
      <c r="Q541" s="85">
        <v>485</v>
      </c>
      <c r="R541" s="85">
        <v>290</v>
      </c>
      <c r="S541" s="33">
        <v>133</v>
      </c>
      <c r="T541" s="32">
        <v>0</v>
      </c>
      <c r="U541" s="85">
        <v>485</v>
      </c>
      <c r="V541" s="85">
        <v>290</v>
      </c>
      <c r="W541" s="33">
        <v>133</v>
      </c>
      <c r="X541" s="32">
        <v>0</v>
      </c>
      <c r="Y541" s="85">
        <v>485</v>
      </c>
      <c r="Z541" s="85">
        <v>290</v>
      </c>
      <c r="AA541" s="85">
        <v>133</v>
      </c>
      <c r="AB541" s="32">
        <v>0</v>
      </c>
      <c r="AC541" s="85">
        <v>485</v>
      </c>
      <c r="AD541" s="85">
        <v>290</v>
      </c>
      <c r="AE541" s="85">
        <v>144</v>
      </c>
      <c r="AF541" s="32">
        <v>0</v>
      </c>
      <c r="AG541" s="85">
        <v>485</v>
      </c>
      <c r="AH541" s="85">
        <v>290</v>
      </c>
      <c r="AI541" s="33">
        <v>150</v>
      </c>
      <c r="AJ541" s="32">
        <v>0</v>
      </c>
      <c r="AK541" s="85">
        <v>485</v>
      </c>
      <c r="AL541" s="85">
        <v>290</v>
      </c>
      <c r="AM541" s="134">
        <v>150</v>
      </c>
      <c r="AN541" s="32">
        <v>0</v>
      </c>
      <c r="AO541" s="85">
        <v>485</v>
      </c>
      <c r="AP541" s="85">
        <v>290</v>
      </c>
      <c r="AQ541" s="33">
        <v>150</v>
      </c>
      <c r="AR541" s="32">
        <v>0</v>
      </c>
      <c r="AS541" s="85">
        <v>485</v>
      </c>
      <c r="AT541" s="85">
        <v>290</v>
      </c>
      <c r="AU541" s="33">
        <v>150</v>
      </c>
      <c r="AV541" s="32">
        <v>0</v>
      </c>
      <c r="AW541" s="85">
        <v>485</v>
      </c>
      <c r="AX541" s="85">
        <v>290</v>
      </c>
      <c r="AY541" s="33">
        <v>150</v>
      </c>
    </row>
    <row r="542" spans="3:51">
      <c r="C542" s="89" t="s">
        <v>39</v>
      </c>
      <c r="D542" s="32">
        <v>0</v>
      </c>
      <c r="E542" s="85">
        <v>37</v>
      </c>
      <c r="F542" s="85">
        <v>17</v>
      </c>
      <c r="G542" s="33">
        <v>0</v>
      </c>
      <c r="H542" s="32">
        <v>0</v>
      </c>
      <c r="I542" s="85">
        <v>37</v>
      </c>
      <c r="J542" s="85">
        <v>17</v>
      </c>
      <c r="K542" s="33">
        <v>0</v>
      </c>
      <c r="L542" s="32">
        <v>0</v>
      </c>
      <c r="M542" s="85">
        <v>37</v>
      </c>
      <c r="N542" s="85">
        <v>17</v>
      </c>
      <c r="O542" s="33">
        <v>0</v>
      </c>
      <c r="P542" s="32">
        <v>0</v>
      </c>
      <c r="Q542" s="85">
        <v>37</v>
      </c>
      <c r="R542" s="85">
        <v>17</v>
      </c>
      <c r="S542" s="33">
        <v>0</v>
      </c>
      <c r="T542" s="32">
        <v>0</v>
      </c>
      <c r="U542" s="85">
        <v>37</v>
      </c>
      <c r="V542" s="85">
        <v>17</v>
      </c>
      <c r="W542" s="33">
        <v>0</v>
      </c>
      <c r="X542" s="32">
        <v>0</v>
      </c>
      <c r="Y542" s="85">
        <v>37</v>
      </c>
      <c r="Z542" s="85">
        <v>17</v>
      </c>
      <c r="AA542" s="85">
        <v>0</v>
      </c>
      <c r="AB542" s="32">
        <v>0</v>
      </c>
      <c r="AC542" s="85">
        <v>37</v>
      </c>
      <c r="AD542" s="85">
        <v>17</v>
      </c>
      <c r="AE542" s="85">
        <v>0</v>
      </c>
      <c r="AF542" s="32">
        <v>0</v>
      </c>
      <c r="AG542" s="85">
        <v>37</v>
      </c>
      <c r="AH542" s="85">
        <v>17</v>
      </c>
      <c r="AI542" s="33">
        <v>0</v>
      </c>
      <c r="AJ542" s="32">
        <v>0</v>
      </c>
      <c r="AK542" s="85">
        <v>37</v>
      </c>
      <c r="AL542" s="85">
        <v>17</v>
      </c>
      <c r="AM542" s="134">
        <v>0</v>
      </c>
      <c r="AN542" s="32">
        <v>0</v>
      </c>
      <c r="AO542" s="85">
        <v>37</v>
      </c>
      <c r="AP542" s="85">
        <v>17</v>
      </c>
      <c r="AQ542" s="33">
        <v>0</v>
      </c>
      <c r="AR542" s="32">
        <v>0</v>
      </c>
      <c r="AS542" s="85">
        <v>37</v>
      </c>
      <c r="AT542" s="85">
        <v>17</v>
      </c>
      <c r="AU542" s="33">
        <v>0</v>
      </c>
      <c r="AV542" s="32">
        <v>0</v>
      </c>
      <c r="AW542" s="85">
        <v>37</v>
      </c>
      <c r="AX542" s="85">
        <v>17</v>
      </c>
      <c r="AY542" s="33">
        <v>0</v>
      </c>
    </row>
    <row r="543" spans="3:51" ht="33.75">
      <c r="C543" s="89" t="s">
        <v>1194</v>
      </c>
      <c r="D543" s="32">
        <v>0</v>
      </c>
      <c r="E543" s="85">
        <v>48</v>
      </c>
      <c r="F543" s="85">
        <v>22</v>
      </c>
      <c r="G543" s="33">
        <v>0</v>
      </c>
      <c r="H543" s="32">
        <v>0</v>
      </c>
      <c r="I543" s="85">
        <v>48</v>
      </c>
      <c r="J543" s="85">
        <v>22</v>
      </c>
      <c r="K543" s="33">
        <v>0</v>
      </c>
      <c r="L543" s="32">
        <v>0</v>
      </c>
      <c r="M543" s="85">
        <v>48</v>
      </c>
      <c r="N543" s="85">
        <v>22</v>
      </c>
      <c r="O543" s="33">
        <v>0</v>
      </c>
      <c r="P543" s="32">
        <v>0</v>
      </c>
      <c r="Q543" s="85">
        <v>48</v>
      </c>
      <c r="R543" s="85">
        <v>22</v>
      </c>
      <c r="S543" s="33">
        <v>5</v>
      </c>
      <c r="T543" s="32">
        <v>0</v>
      </c>
      <c r="U543" s="85">
        <v>48</v>
      </c>
      <c r="V543" s="85">
        <v>22</v>
      </c>
      <c r="W543" s="33">
        <v>5</v>
      </c>
      <c r="X543" s="32">
        <v>0</v>
      </c>
      <c r="Y543" s="85">
        <v>48</v>
      </c>
      <c r="Z543" s="85">
        <v>22</v>
      </c>
      <c r="AA543" s="85">
        <v>5</v>
      </c>
      <c r="AB543" s="32">
        <v>0</v>
      </c>
      <c r="AC543" s="85">
        <v>48</v>
      </c>
      <c r="AD543" s="85">
        <v>22</v>
      </c>
      <c r="AE543" s="85">
        <v>17</v>
      </c>
      <c r="AF543" s="32">
        <v>0</v>
      </c>
      <c r="AG543" s="85">
        <v>48</v>
      </c>
      <c r="AH543" s="85">
        <v>22</v>
      </c>
      <c r="AI543" s="33">
        <v>17</v>
      </c>
      <c r="AJ543" s="32">
        <v>0</v>
      </c>
      <c r="AK543" s="85">
        <v>48</v>
      </c>
      <c r="AL543" s="85">
        <v>22</v>
      </c>
      <c r="AM543" s="134">
        <v>17</v>
      </c>
      <c r="AN543" s="32">
        <v>0</v>
      </c>
      <c r="AO543" s="85">
        <v>48</v>
      </c>
      <c r="AP543" s="85">
        <v>22</v>
      </c>
      <c r="AQ543" s="33">
        <v>17</v>
      </c>
      <c r="AR543" s="32">
        <v>0</v>
      </c>
      <c r="AS543" s="85">
        <v>48</v>
      </c>
      <c r="AT543" s="85">
        <v>22</v>
      </c>
      <c r="AU543" s="33">
        <v>17</v>
      </c>
      <c r="AV543" s="32">
        <v>0</v>
      </c>
      <c r="AW543" s="85">
        <v>48</v>
      </c>
      <c r="AX543" s="85">
        <v>22</v>
      </c>
      <c r="AY543" s="33">
        <v>17</v>
      </c>
    </row>
    <row r="544" spans="3:51">
      <c r="C544" s="89" t="s">
        <v>27</v>
      </c>
      <c r="D544" s="32">
        <v>0</v>
      </c>
      <c r="E544" s="85">
        <v>28</v>
      </c>
      <c r="F544" s="85">
        <v>0</v>
      </c>
      <c r="G544" s="33">
        <v>0</v>
      </c>
      <c r="H544" s="32">
        <v>0</v>
      </c>
      <c r="I544" s="85">
        <v>28</v>
      </c>
      <c r="J544" s="85">
        <v>0</v>
      </c>
      <c r="K544" s="33">
        <v>0</v>
      </c>
      <c r="L544" s="32">
        <v>0</v>
      </c>
      <c r="M544" s="85">
        <v>28</v>
      </c>
      <c r="N544" s="85">
        <v>0</v>
      </c>
      <c r="O544" s="33">
        <v>0</v>
      </c>
      <c r="P544" s="32">
        <v>0</v>
      </c>
      <c r="Q544" s="85">
        <v>28</v>
      </c>
      <c r="R544" s="85">
        <v>0</v>
      </c>
      <c r="S544" s="33">
        <v>1</v>
      </c>
      <c r="T544" s="32">
        <v>0</v>
      </c>
      <c r="U544" s="85">
        <v>28</v>
      </c>
      <c r="V544" s="85">
        <v>0</v>
      </c>
      <c r="W544" s="33">
        <v>1</v>
      </c>
      <c r="X544" s="32">
        <v>0</v>
      </c>
      <c r="Y544" s="85">
        <v>28</v>
      </c>
      <c r="Z544" s="85">
        <v>0</v>
      </c>
      <c r="AA544" s="85">
        <v>1</v>
      </c>
      <c r="AB544" s="32">
        <v>0</v>
      </c>
      <c r="AC544" s="85">
        <v>28</v>
      </c>
      <c r="AD544" s="85">
        <v>0</v>
      </c>
      <c r="AE544" s="85">
        <v>4</v>
      </c>
      <c r="AF544" s="32">
        <v>0</v>
      </c>
      <c r="AG544" s="85">
        <v>28</v>
      </c>
      <c r="AH544" s="85">
        <v>0</v>
      </c>
      <c r="AI544" s="33">
        <v>4</v>
      </c>
      <c r="AJ544" s="32">
        <v>0</v>
      </c>
      <c r="AK544" s="85">
        <v>28</v>
      </c>
      <c r="AL544" s="85">
        <v>0</v>
      </c>
      <c r="AM544" s="134">
        <v>4</v>
      </c>
      <c r="AN544" s="32">
        <v>0</v>
      </c>
      <c r="AO544" s="85">
        <v>28</v>
      </c>
      <c r="AP544" s="85">
        <v>0</v>
      </c>
      <c r="AQ544" s="33">
        <v>4</v>
      </c>
      <c r="AR544" s="32">
        <v>0</v>
      </c>
      <c r="AS544" s="85">
        <v>28</v>
      </c>
      <c r="AT544" s="85">
        <v>0</v>
      </c>
      <c r="AU544" s="33">
        <v>4</v>
      </c>
      <c r="AV544" s="32">
        <v>0</v>
      </c>
      <c r="AW544" s="85">
        <v>28</v>
      </c>
      <c r="AX544" s="85">
        <v>0</v>
      </c>
      <c r="AY544" s="33">
        <v>4</v>
      </c>
    </row>
    <row r="545" spans="3:54">
      <c r="C545" s="89" t="s">
        <v>28</v>
      </c>
      <c r="D545" s="32">
        <v>0</v>
      </c>
      <c r="E545" s="85">
        <v>70</v>
      </c>
      <c r="F545" s="85">
        <v>35</v>
      </c>
      <c r="G545" s="33">
        <v>0</v>
      </c>
      <c r="H545" s="32">
        <v>0</v>
      </c>
      <c r="I545" s="85">
        <v>70</v>
      </c>
      <c r="J545" s="85">
        <v>35</v>
      </c>
      <c r="K545" s="33">
        <v>0</v>
      </c>
      <c r="L545" s="32">
        <v>0</v>
      </c>
      <c r="M545" s="85">
        <v>70</v>
      </c>
      <c r="N545" s="85">
        <v>35</v>
      </c>
      <c r="O545" s="33">
        <v>0</v>
      </c>
      <c r="P545" s="32">
        <v>0</v>
      </c>
      <c r="Q545" s="85">
        <v>71</v>
      </c>
      <c r="R545" s="85">
        <v>35</v>
      </c>
      <c r="S545" s="33">
        <v>4</v>
      </c>
      <c r="T545" s="32">
        <v>0</v>
      </c>
      <c r="U545" s="85">
        <v>71</v>
      </c>
      <c r="V545" s="85">
        <v>35</v>
      </c>
      <c r="W545" s="33">
        <v>4</v>
      </c>
      <c r="X545" s="32">
        <v>0</v>
      </c>
      <c r="Y545" s="85">
        <v>71</v>
      </c>
      <c r="Z545" s="85">
        <v>35</v>
      </c>
      <c r="AA545" s="85">
        <v>4</v>
      </c>
      <c r="AB545" s="32">
        <v>0</v>
      </c>
      <c r="AC545" s="85">
        <v>71</v>
      </c>
      <c r="AD545" s="85">
        <v>35</v>
      </c>
      <c r="AE545" s="85">
        <v>11</v>
      </c>
      <c r="AF545" s="32">
        <v>0</v>
      </c>
      <c r="AG545" s="85">
        <v>71</v>
      </c>
      <c r="AH545" s="85">
        <v>35</v>
      </c>
      <c r="AI545" s="33">
        <v>12</v>
      </c>
      <c r="AJ545" s="32">
        <v>0</v>
      </c>
      <c r="AK545" s="85">
        <v>71</v>
      </c>
      <c r="AL545" s="85">
        <v>35</v>
      </c>
      <c r="AM545" s="134">
        <v>12</v>
      </c>
      <c r="AN545" s="32">
        <v>0</v>
      </c>
      <c r="AO545" s="85">
        <v>71</v>
      </c>
      <c r="AP545" s="85">
        <v>35</v>
      </c>
      <c r="AQ545" s="33">
        <v>12</v>
      </c>
      <c r="AR545" s="32">
        <v>0</v>
      </c>
      <c r="AS545" s="85">
        <v>71</v>
      </c>
      <c r="AT545" s="85">
        <v>35</v>
      </c>
      <c r="AU545" s="33">
        <v>12</v>
      </c>
      <c r="AV545" s="32">
        <v>0</v>
      </c>
      <c r="AW545" s="85">
        <v>71</v>
      </c>
      <c r="AX545" s="85">
        <v>35</v>
      </c>
      <c r="AY545" s="33">
        <v>12</v>
      </c>
    </row>
    <row r="546" spans="3:54" ht="22.5">
      <c r="C546" s="89" t="s">
        <v>29</v>
      </c>
      <c r="D546" s="198">
        <v>0</v>
      </c>
      <c r="E546" s="199">
        <v>15</v>
      </c>
      <c r="F546" s="199">
        <v>0</v>
      </c>
      <c r="G546" s="200">
        <v>1</v>
      </c>
      <c r="H546" s="198">
        <v>0</v>
      </c>
      <c r="I546" s="199">
        <v>15</v>
      </c>
      <c r="J546" s="199">
        <v>0</v>
      </c>
      <c r="K546" s="200">
        <v>1</v>
      </c>
      <c r="L546" s="198">
        <v>0</v>
      </c>
      <c r="M546" s="85">
        <v>15</v>
      </c>
      <c r="N546" s="199">
        <v>0</v>
      </c>
      <c r="O546" s="200">
        <v>1</v>
      </c>
      <c r="P546" s="198">
        <v>0</v>
      </c>
      <c r="Q546" s="199">
        <v>15</v>
      </c>
      <c r="R546" s="199">
        <v>0</v>
      </c>
      <c r="S546" s="200">
        <v>1</v>
      </c>
      <c r="T546" s="198">
        <v>0</v>
      </c>
      <c r="U546" s="199">
        <v>15</v>
      </c>
      <c r="V546" s="199">
        <v>0</v>
      </c>
      <c r="W546" s="200">
        <v>1</v>
      </c>
      <c r="X546" s="198">
        <v>0</v>
      </c>
      <c r="Y546" s="199">
        <v>15</v>
      </c>
      <c r="Z546" s="199">
        <v>0</v>
      </c>
      <c r="AA546" s="199">
        <v>1</v>
      </c>
      <c r="AB546" s="32">
        <v>0</v>
      </c>
      <c r="AC546" s="199">
        <v>15</v>
      </c>
      <c r="AD546" s="199">
        <v>0</v>
      </c>
      <c r="AE546" s="199">
        <v>3</v>
      </c>
      <c r="AF546" s="32">
        <v>0</v>
      </c>
      <c r="AG546" s="199">
        <v>15</v>
      </c>
      <c r="AH546" s="199">
        <v>0</v>
      </c>
      <c r="AI546" s="200">
        <v>3</v>
      </c>
      <c r="AJ546" s="32">
        <v>0</v>
      </c>
      <c r="AK546" s="199">
        <v>15</v>
      </c>
      <c r="AL546" s="199">
        <v>0</v>
      </c>
      <c r="AM546" s="324">
        <v>3</v>
      </c>
      <c r="AN546" s="32">
        <v>0</v>
      </c>
      <c r="AO546" s="199">
        <v>15</v>
      </c>
      <c r="AP546" s="199">
        <v>0</v>
      </c>
      <c r="AQ546" s="200">
        <v>3</v>
      </c>
      <c r="AR546" s="32">
        <v>0</v>
      </c>
      <c r="AS546" s="199">
        <v>15</v>
      </c>
      <c r="AT546" s="199">
        <v>0</v>
      </c>
      <c r="AU546" s="200">
        <v>3</v>
      </c>
      <c r="AV546" s="32">
        <v>0</v>
      </c>
      <c r="AW546" s="199">
        <v>15</v>
      </c>
      <c r="AX546" s="199">
        <v>0</v>
      </c>
      <c r="AY546" s="200">
        <v>3</v>
      </c>
    </row>
    <row r="547" spans="3:54" ht="23.25" thickBot="1">
      <c r="C547" s="239" t="s">
        <v>1129</v>
      </c>
      <c r="D547" s="206">
        <v>0</v>
      </c>
      <c r="E547" s="207">
        <v>1</v>
      </c>
      <c r="F547" s="207">
        <v>0</v>
      </c>
      <c r="G547" s="208">
        <v>0</v>
      </c>
      <c r="H547" s="206">
        <v>0</v>
      </c>
      <c r="I547" s="207">
        <v>1</v>
      </c>
      <c r="J547" s="207">
        <v>0</v>
      </c>
      <c r="K547" s="208">
        <v>0</v>
      </c>
      <c r="L547" s="206">
        <v>0</v>
      </c>
      <c r="M547" s="207">
        <v>1</v>
      </c>
      <c r="N547" s="207">
        <v>0</v>
      </c>
      <c r="O547" s="208">
        <v>0</v>
      </c>
      <c r="P547" s="206">
        <v>0</v>
      </c>
      <c r="Q547" s="207">
        <v>1</v>
      </c>
      <c r="R547" s="207">
        <v>0</v>
      </c>
      <c r="S547" s="208">
        <v>0</v>
      </c>
      <c r="T547" s="206">
        <v>0</v>
      </c>
      <c r="U547" s="207">
        <v>1</v>
      </c>
      <c r="V547" s="207">
        <v>0</v>
      </c>
      <c r="W547" s="208">
        <v>0</v>
      </c>
      <c r="X547" s="206">
        <v>0</v>
      </c>
      <c r="Y547" s="207">
        <v>1</v>
      </c>
      <c r="Z547" s="207">
        <v>0</v>
      </c>
      <c r="AA547" s="208">
        <v>0</v>
      </c>
      <c r="AB547" s="34">
        <v>0</v>
      </c>
      <c r="AC547" s="207">
        <v>1</v>
      </c>
      <c r="AD547" s="207">
        <v>0</v>
      </c>
      <c r="AE547" s="208">
        <v>0</v>
      </c>
      <c r="AF547" s="34">
        <v>0</v>
      </c>
      <c r="AG547" s="207">
        <v>1</v>
      </c>
      <c r="AH547" s="207">
        <v>0</v>
      </c>
      <c r="AI547" s="208">
        <v>0</v>
      </c>
      <c r="AJ547" s="206">
        <v>0</v>
      </c>
      <c r="AK547" s="207">
        <v>1</v>
      </c>
      <c r="AL547" s="207">
        <v>0</v>
      </c>
      <c r="AM547" s="262">
        <v>0</v>
      </c>
      <c r="AN547" s="206">
        <v>0</v>
      </c>
      <c r="AO547" s="207">
        <v>1</v>
      </c>
      <c r="AP547" s="207">
        <v>0</v>
      </c>
      <c r="AQ547" s="325">
        <v>0</v>
      </c>
      <c r="AR547" s="206">
        <v>0</v>
      </c>
      <c r="AS547" s="207">
        <v>1</v>
      </c>
      <c r="AT547" s="207">
        <v>0</v>
      </c>
      <c r="AU547" s="208">
        <v>0</v>
      </c>
      <c r="AV547" s="206">
        <v>0</v>
      </c>
      <c r="AW547" s="207">
        <v>1</v>
      </c>
      <c r="AX547" s="207">
        <v>0</v>
      </c>
      <c r="AY547" s="208">
        <v>0</v>
      </c>
    </row>
    <row r="548" spans="3:54" ht="13.5" thickBot="1"/>
    <row r="549" spans="3:54" ht="23.25" thickBot="1">
      <c r="C549" s="559" t="s">
        <v>1167</v>
      </c>
      <c r="D549" s="560"/>
      <c r="E549" s="560"/>
      <c r="F549" s="560"/>
      <c r="G549" s="560"/>
      <c r="H549" s="560"/>
      <c r="I549" s="560"/>
      <c r="J549" s="560"/>
      <c r="K549" s="560"/>
      <c r="L549" s="560"/>
      <c r="M549" s="560"/>
      <c r="N549" s="560"/>
      <c r="O549" s="560"/>
      <c r="P549" s="560"/>
      <c r="Q549" s="560"/>
      <c r="R549" s="560"/>
      <c r="S549" s="560"/>
      <c r="T549" s="560"/>
      <c r="U549" s="561"/>
      <c r="V549" s="559"/>
      <c r="W549" s="560"/>
      <c r="X549" s="560"/>
      <c r="Y549" s="560"/>
      <c r="Z549" s="560"/>
      <c r="AA549" s="560"/>
      <c r="AB549" s="560"/>
      <c r="AC549" s="560"/>
      <c r="AD549" s="560"/>
      <c r="AE549" s="560"/>
      <c r="AF549" s="560"/>
      <c r="AG549" s="560"/>
      <c r="AH549" s="560"/>
      <c r="AI549" s="560"/>
      <c r="AJ549" s="560"/>
      <c r="AK549" s="560"/>
      <c r="AL549" s="560"/>
      <c r="AM549" s="560"/>
      <c r="AN549" s="561"/>
      <c r="AO549" s="559"/>
      <c r="AP549" s="560"/>
      <c r="AQ549" s="560"/>
      <c r="AR549" s="560"/>
      <c r="AS549" s="560"/>
      <c r="AT549" s="560"/>
      <c r="AU549" s="560"/>
      <c r="AV549" s="660"/>
      <c r="AW549" s="660"/>
      <c r="AX549" s="660"/>
      <c r="AY549" s="660"/>
      <c r="AZ549" s="660"/>
    </row>
    <row r="550" spans="3:54" ht="23.25" thickBot="1">
      <c r="C550" s="568" t="s">
        <v>54</v>
      </c>
      <c r="D550" s="799">
        <v>43831</v>
      </c>
      <c r="E550" s="805"/>
      <c r="F550" s="805"/>
      <c r="G550" s="806"/>
      <c r="H550" s="799">
        <v>43862</v>
      </c>
      <c r="I550" s="805"/>
      <c r="J550" s="805"/>
      <c r="K550" s="806"/>
      <c r="L550" s="799">
        <v>43891</v>
      </c>
      <c r="M550" s="805"/>
      <c r="N550" s="805"/>
      <c r="O550" s="806"/>
      <c r="P550" s="799">
        <v>43922</v>
      </c>
      <c r="Q550" s="805"/>
      <c r="R550" s="805"/>
      <c r="S550" s="806"/>
      <c r="T550" s="799">
        <v>43952</v>
      </c>
      <c r="U550" s="805"/>
      <c r="V550" s="805"/>
      <c r="W550" s="806"/>
      <c r="X550" s="799">
        <v>43983</v>
      </c>
      <c r="Y550" s="805"/>
      <c r="Z550" s="805"/>
      <c r="AA550" s="806"/>
      <c r="AB550" s="799">
        <v>44013</v>
      </c>
      <c r="AC550" s="805"/>
      <c r="AD550" s="805"/>
      <c r="AE550" s="806"/>
      <c r="AF550" s="799">
        <v>44044</v>
      </c>
      <c r="AG550" s="805"/>
      <c r="AH550" s="805"/>
      <c r="AI550" s="806"/>
      <c r="AJ550" s="799">
        <v>44075</v>
      </c>
      <c r="AK550" s="805"/>
      <c r="AL550" s="805"/>
      <c r="AM550" s="806"/>
      <c r="AN550" s="799">
        <v>44105</v>
      </c>
      <c r="AO550" s="805"/>
      <c r="AP550" s="805"/>
      <c r="AQ550" s="806"/>
      <c r="AR550" s="799">
        <v>44136</v>
      </c>
      <c r="AS550" s="805"/>
      <c r="AT550" s="805"/>
      <c r="AU550" s="806"/>
      <c r="AV550" s="803">
        <v>44166</v>
      </c>
      <c r="AW550" s="804"/>
      <c r="AX550" s="804"/>
      <c r="AY550" s="804"/>
      <c r="AZ550" s="804"/>
    </row>
    <row r="551" spans="3:54" ht="23.25" thickBot="1">
      <c r="C551" s="569"/>
      <c r="D551" s="537" t="s">
        <v>4</v>
      </c>
      <c r="E551" s="538" t="s">
        <v>33</v>
      </c>
      <c r="F551" s="538" t="s">
        <v>62</v>
      </c>
      <c r="G551" s="539" t="s">
        <v>63</v>
      </c>
      <c r="H551" s="537" t="s">
        <v>4</v>
      </c>
      <c r="I551" s="538" t="s">
        <v>33</v>
      </c>
      <c r="J551" s="538" t="s">
        <v>62</v>
      </c>
      <c r="K551" s="539" t="s">
        <v>63</v>
      </c>
      <c r="L551" s="537" t="s">
        <v>4</v>
      </c>
      <c r="M551" s="538" t="s">
        <v>33</v>
      </c>
      <c r="N551" s="538" t="s">
        <v>62</v>
      </c>
      <c r="O551" s="539" t="s">
        <v>63</v>
      </c>
      <c r="P551" s="537" t="s">
        <v>4</v>
      </c>
      <c r="Q551" s="538" t="s">
        <v>33</v>
      </c>
      <c r="R551" s="538" t="s">
        <v>62</v>
      </c>
      <c r="S551" s="539" t="s">
        <v>63</v>
      </c>
      <c r="T551" s="537" t="s">
        <v>4</v>
      </c>
      <c r="U551" s="538" t="s">
        <v>33</v>
      </c>
      <c r="V551" s="538" t="s">
        <v>62</v>
      </c>
      <c r="W551" s="539" t="s">
        <v>63</v>
      </c>
      <c r="X551" s="537" t="s">
        <v>4</v>
      </c>
      <c r="Y551" s="538" t="s">
        <v>33</v>
      </c>
      <c r="Z551" s="538" t="s">
        <v>1134</v>
      </c>
      <c r="AA551" s="539" t="s">
        <v>63</v>
      </c>
      <c r="AB551" s="537" t="s">
        <v>4</v>
      </c>
      <c r="AC551" s="538" t="s">
        <v>66</v>
      </c>
      <c r="AD551" s="538" t="s">
        <v>1134</v>
      </c>
      <c r="AE551" s="539" t="s">
        <v>63</v>
      </c>
      <c r="AF551" s="537" t="s">
        <v>4</v>
      </c>
      <c r="AG551" s="538" t="s">
        <v>66</v>
      </c>
      <c r="AH551" s="538" t="s">
        <v>1134</v>
      </c>
      <c r="AI551" s="539" t="s">
        <v>63</v>
      </c>
      <c r="AJ551" s="537" t="s">
        <v>4</v>
      </c>
      <c r="AK551" s="538" t="s">
        <v>66</v>
      </c>
      <c r="AL551" s="538" t="s">
        <v>1134</v>
      </c>
      <c r="AM551" s="539" t="s">
        <v>63</v>
      </c>
      <c r="AN551" s="323" t="s">
        <v>4</v>
      </c>
      <c r="AO551" s="538" t="s">
        <v>66</v>
      </c>
      <c r="AP551" s="538" t="s">
        <v>1134</v>
      </c>
      <c r="AQ551" s="539" t="s">
        <v>63</v>
      </c>
      <c r="AR551" s="537" t="s">
        <v>4</v>
      </c>
      <c r="AS551" s="538" t="s">
        <v>66</v>
      </c>
      <c r="AT551" s="538" t="s">
        <v>1134</v>
      </c>
      <c r="AU551" s="539" t="s">
        <v>63</v>
      </c>
      <c r="AV551" s="714" t="s">
        <v>4</v>
      </c>
      <c r="AW551" s="714" t="s">
        <v>33</v>
      </c>
      <c r="AX551" s="714" t="s">
        <v>62</v>
      </c>
      <c r="AY551" s="714" t="s">
        <v>63</v>
      </c>
      <c r="AZ551" s="714" t="s">
        <v>68</v>
      </c>
    </row>
    <row r="552" spans="3:54">
      <c r="C552" s="88" t="s">
        <v>8</v>
      </c>
      <c r="D552" s="30">
        <v>0</v>
      </c>
      <c r="E552" s="87">
        <v>60</v>
      </c>
      <c r="F552" s="87">
        <v>20</v>
      </c>
      <c r="G552" s="31">
        <v>34</v>
      </c>
      <c r="H552" s="30">
        <v>0</v>
      </c>
      <c r="I552" s="87">
        <v>60</v>
      </c>
      <c r="J552" s="87">
        <v>23</v>
      </c>
      <c r="K552" s="31">
        <v>36</v>
      </c>
      <c r="L552" s="30">
        <v>0</v>
      </c>
      <c r="M552" s="87">
        <v>60</v>
      </c>
      <c r="N552" s="87">
        <v>23</v>
      </c>
      <c r="O552" s="31">
        <v>36</v>
      </c>
      <c r="P552" s="30">
        <v>0</v>
      </c>
      <c r="Q552" s="87">
        <v>60</v>
      </c>
      <c r="R552" s="87">
        <v>23</v>
      </c>
      <c r="S552" s="31">
        <v>36</v>
      </c>
      <c r="T552" s="30">
        <v>0</v>
      </c>
      <c r="U552" s="87">
        <v>60</v>
      </c>
      <c r="V552" s="87">
        <v>23</v>
      </c>
      <c r="W552" s="31">
        <v>36</v>
      </c>
      <c r="X552" s="30">
        <v>0</v>
      </c>
      <c r="Y552" s="85">
        <v>60</v>
      </c>
      <c r="Z552" s="85">
        <v>23</v>
      </c>
      <c r="AA552" s="85">
        <v>36</v>
      </c>
      <c r="AB552" s="30">
        <v>0</v>
      </c>
      <c r="AC552" s="87">
        <v>60</v>
      </c>
      <c r="AD552" s="85">
        <v>23</v>
      </c>
      <c r="AE552" s="85">
        <v>36</v>
      </c>
      <c r="AF552" s="30">
        <v>0</v>
      </c>
      <c r="AG552" s="87">
        <v>61</v>
      </c>
      <c r="AH552" s="85">
        <v>23</v>
      </c>
      <c r="AI552" s="31">
        <v>38</v>
      </c>
      <c r="AJ552" s="30">
        <v>0</v>
      </c>
      <c r="AK552" s="87">
        <v>61</v>
      </c>
      <c r="AL552" s="85">
        <v>24</v>
      </c>
      <c r="AM552" s="87">
        <v>39</v>
      </c>
      <c r="AN552" s="30">
        <v>0</v>
      </c>
      <c r="AO552" s="87">
        <v>61</v>
      </c>
      <c r="AP552" s="87">
        <v>24</v>
      </c>
      <c r="AQ552" s="31">
        <v>39</v>
      </c>
      <c r="AR552" s="30">
        <v>0</v>
      </c>
      <c r="AS552" s="87">
        <v>61</v>
      </c>
      <c r="AT552" s="87">
        <v>24</v>
      </c>
      <c r="AU552" s="133">
        <v>39</v>
      </c>
      <c r="AV552" s="30">
        <v>0</v>
      </c>
      <c r="AW552" s="87">
        <v>67</v>
      </c>
      <c r="AX552" s="87">
        <v>24</v>
      </c>
      <c r="AY552" s="87">
        <v>45</v>
      </c>
      <c r="AZ552" s="31"/>
      <c r="BB552" s="651"/>
    </row>
    <row r="553" spans="3:54">
      <c r="C553" s="89" t="s">
        <v>9</v>
      </c>
      <c r="D553" s="32">
        <v>0</v>
      </c>
      <c r="E553" s="85">
        <v>14</v>
      </c>
      <c r="F553" s="85">
        <v>0</v>
      </c>
      <c r="G553" s="33">
        <v>0</v>
      </c>
      <c r="H553" s="32">
        <v>0</v>
      </c>
      <c r="I553" s="85">
        <v>14</v>
      </c>
      <c r="J553" s="85">
        <v>0</v>
      </c>
      <c r="K553" s="33">
        <v>0</v>
      </c>
      <c r="L553" s="32">
        <v>0</v>
      </c>
      <c r="M553" s="85">
        <v>14</v>
      </c>
      <c r="N553" s="85">
        <v>0</v>
      </c>
      <c r="O553" s="33">
        <v>0</v>
      </c>
      <c r="P553" s="32">
        <v>0</v>
      </c>
      <c r="Q553" s="85">
        <v>14</v>
      </c>
      <c r="R553" s="85">
        <v>0</v>
      </c>
      <c r="S553" s="33">
        <v>0</v>
      </c>
      <c r="T553" s="32">
        <v>0</v>
      </c>
      <c r="U553" s="85">
        <v>14</v>
      </c>
      <c r="V553" s="85">
        <v>1</v>
      </c>
      <c r="W553" s="33">
        <v>1</v>
      </c>
      <c r="X553" s="32">
        <v>0</v>
      </c>
      <c r="Y553" s="85">
        <v>14</v>
      </c>
      <c r="Z553" s="85">
        <v>1</v>
      </c>
      <c r="AA553" s="85">
        <v>1</v>
      </c>
      <c r="AB553" s="32">
        <v>0</v>
      </c>
      <c r="AC553" s="85">
        <v>14</v>
      </c>
      <c r="AD553" s="85">
        <v>1</v>
      </c>
      <c r="AE553" s="85">
        <v>1</v>
      </c>
      <c r="AF553" s="32">
        <v>0</v>
      </c>
      <c r="AG553" s="85">
        <v>14</v>
      </c>
      <c r="AH553" s="85">
        <v>1</v>
      </c>
      <c r="AI553" s="33">
        <v>1</v>
      </c>
      <c r="AJ553" s="32">
        <v>0</v>
      </c>
      <c r="AK553" s="85">
        <v>14</v>
      </c>
      <c r="AL553" s="85">
        <v>1</v>
      </c>
      <c r="AM553" s="85">
        <v>1</v>
      </c>
      <c r="AN553" s="32">
        <v>0</v>
      </c>
      <c r="AO553" s="85">
        <v>14</v>
      </c>
      <c r="AP553" s="85">
        <v>1</v>
      </c>
      <c r="AQ553" s="33">
        <v>1</v>
      </c>
      <c r="AR553" s="32">
        <v>0</v>
      </c>
      <c r="AS553" s="85">
        <v>14</v>
      </c>
      <c r="AT553" s="85">
        <v>1</v>
      </c>
      <c r="AU553" s="134">
        <v>1</v>
      </c>
      <c r="AV553" s="716">
        <v>0</v>
      </c>
      <c r="AW553" s="712">
        <v>14</v>
      </c>
      <c r="AX553" s="712">
        <v>13</v>
      </c>
      <c r="AY553" s="712">
        <v>3</v>
      </c>
      <c r="AZ553" s="717"/>
      <c r="BB553" s="651"/>
    </row>
    <row r="554" spans="3:54">
      <c r="C554" s="89" t="s">
        <v>10</v>
      </c>
      <c r="D554" s="32">
        <v>0</v>
      </c>
      <c r="E554" s="85">
        <v>15</v>
      </c>
      <c r="F554" s="85">
        <v>1</v>
      </c>
      <c r="G554" s="33">
        <v>9</v>
      </c>
      <c r="H554" s="32">
        <v>0</v>
      </c>
      <c r="I554" s="85">
        <v>15</v>
      </c>
      <c r="J554" s="85">
        <v>1</v>
      </c>
      <c r="K554" s="33">
        <v>11</v>
      </c>
      <c r="L554" s="32">
        <v>0</v>
      </c>
      <c r="M554" s="85">
        <v>15</v>
      </c>
      <c r="N554" s="85">
        <v>1</v>
      </c>
      <c r="O554" s="33">
        <v>11</v>
      </c>
      <c r="P554" s="32">
        <v>0</v>
      </c>
      <c r="Q554" s="85">
        <v>15</v>
      </c>
      <c r="R554" s="85">
        <v>1</v>
      </c>
      <c r="S554" s="33">
        <v>11</v>
      </c>
      <c r="T554" s="32">
        <v>0</v>
      </c>
      <c r="U554" s="85">
        <v>15</v>
      </c>
      <c r="V554" s="85">
        <v>1</v>
      </c>
      <c r="W554" s="33">
        <v>11</v>
      </c>
      <c r="X554" s="32">
        <v>0</v>
      </c>
      <c r="Y554" s="85">
        <v>15</v>
      </c>
      <c r="Z554" s="85">
        <v>1</v>
      </c>
      <c r="AA554" s="85">
        <v>11</v>
      </c>
      <c r="AB554" s="32">
        <v>0</v>
      </c>
      <c r="AC554" s="85">
        <v>15</v>
      </c>
      <c r="AD554" s="85">
        <v>1</v>
      </c>
      <c r="AE554" s="85">
        <v>11</v>
      </c>
      <c r="AF554" s="32">
        <v>0</v>
      </c>
      <c r="AG554" s="85">
        <v>15</v>
      </c>
      <c r="AH554" s="85">
        <v>1</v>
      </c>
      <c r="AI554" s="33">
        <v>12</v>
      </c>
      <c r="AJ554" s="32">
        <v>0</v>
      </c>
      <c r="AK554" s="85">
        <v>15</v>
      </c>
      <c r="AL554" s="85">
        <v>1</v>
      </c>
      <c r="AM554" s="85">
        <v>12</v>
      </c>
      <c r="AN554" s="32">
        <v>0</v>
      </c>
      <c r="AO554" s="85">
        <v>15</v>
      </c>
      <c r="AP554" s="85">
        <v>1</v>
      </c>
      <c r="AQ554" s="33">
        <v>12</v>
      </c>
      <c r="AR554" s="32">
        <v>0</v>
      </c>
      <c r="AS554" s="85">
        <v>15</v>
      </c>
      <c r="AT554" s="85">
        <v>1</v>
      </c>
      <c r="AU554" s="134">
        <v>12</v>
      </c>
      <c r="AV554" s="716">
        <v>0</v>
      </c>
      <c r="AW554" s="712">
        <v>16</v>
      </c>
      <c r="AX554" s="712">
        <v>1</v>
      </c>
      <c r="AY554" s="712">
        <v>13</v>
      </c>
      <c r="AZ554" s="717"/>
      <c r="BB554" s="651"/>
    </row>
    <row r="555" spans="3:54">
      <c r="C555" s="89" t="s">
        <v>11</v>
      </c>
      <c r="D555" s="32">
        <v>0</v>
      </c>
      <c r="E555" s="85">
        <v>20</v>
      </c>
      <c r="F555" s="85">
        <v>0</v>
      </c>
      <c r="G555" s="33">
        <v>5</v>
      </c>
      <c r="H555" s="32">
        <v>0</v>
      </c>
      <c r="I555" s="85">
        <v>20</v>
      </c>
      <c r="J555" s="85">
        <v>0</v>
      </c>
      <c r="K555" s="33">
        <v>5</v>
      </c>
      <c r="L555" s="32">
        <v>0</v>
      </c>
      <c r="M555" s="85">
        <v>20</v>
      </c>
      <c r="N555" s="85">
        <v>0</v>
      </c>
      <c r="O555" s="33">
        <v>5</v>
      </c>
      <c r="P555" s="32">
        <v>0</v>
      </c>
      <c r="Q555" s="85">
        <v>20</v>
      </c>
      <c r="R555" s="85">
        <v>0</v>
      </c>
      <c r="S555" s="33">
        <v>5</v>
      </c>
      <c r="T555" s="32">
        <v>0</v>
      </c>
      <c r="U555" s="85">
        <v>20</v>
      </c>
      <c r="V555" s="85">
        <v>0</v>
      </c>
      <c r="W555" s="33">
        <v>5</v>
      </c>
      <c r="X555" s="32">
        <v>0</v>
      </c>
      <c r="Y555" s="85">
        <v>20</v>
      </c>
      <c r="Z555" s="85">
        <v>0</v>
      </c>
      <c r="AA555" s="85">
        <v>5</v>
      </c>
      <c r="AB555" s="32">
        <v>0</v>
      </c>
      <c r="AC555" s="85">
        <v>20</v>
      </c>
      <c r="AD555" s="85">
        <v>0</v>
      </c>
      <c r="AE555" s="85">
        <v>5</v>
      </c>
      <c r="AF555" s="32">
        <v>0</v>
      </c>
      <c r="AG555" s="85">
        <v>20</v>
      </c>
      <c r="AH555" s="85">
        <v>0</v>
      </c>
      <c r="AI555" s="33">
        <v>5</v>
      </c>
      <c r="AJ555" s="32">
        <v>0</v>
      </c>
      <c r="AK555" s="85">
        <v>20</v>
      </c>
      <c r="AL555" s="85">
        <v>0</v>
      </c>
      <c r="AM555" s="85">
        <v>5</v>
      </c>
      <c r="AN555" s="32">
        <v>0</v>
      </c>
      <c r="AO555" s="85">
        <v>20</v>
      </c>
      <c r="AP555" s="15">
        <v>0</v>
      </c>
      <c r="AQ555" s="33">
        <v>5</v>
      </c>
      <c r="AR555" s="32">
        <v>0</v>
      </c>
      <c r="AS555" s="85">
        <v>20</v>
      </c>
      <c r="AT555" s="85">
        <v>0</v>
      </c>
      <c r="AU555" s="134">
        <v>5</v>
      </c>
      <c r="AV555" s="716">
        <v>0</v>
      </c>
      <c r="AW555" s="712">
        <v>20</v>
      </c>
      <c r="AX555" s="712"/>
      <c r="AY555" s="712">
        <v>5</v>
      </c>
      <c r="AZ555" s="717"/>
      <c r="BB555" s="651"/>
    </row>
    <row r="556" spans="3:54">
      <c r="C556" s="89" t="s">
        <v>12</v>
      </c>
      <c r="D556" s="32">
        <v>0</v>
      </c>
      <c r="E556" s="85">
        <v>45</v>
      </c>
      <c r="F556" s="85">
        <v>25</v>
      </c>
      <c r="G556" s="33">
        <v>16</v>
      </c>
      <c r="H556" s="32">
        <v>0</v>
      </c>
      <c r="I556" s="85">
        <v>45</v>
      </c>
      <c r="J556" s="85">
        <v>26</v>
      </c>
      <c r="K556" s="33">
        <v>21</v>
      </c>
      <c r="L556" s="32">
        <v>0</v>
      </c>
      <c r="M556" s="85">
        <v>45</v>
      </c>
      <c r="N556" s="85">
        <v>26</v>
      </c>
      <c r="O556" s="33">
        <v>21</v>
      </c>
      <c r="P556" s="32">
        <v>0</v>
      </c>
      <c r="Q556" s="85">
        <v>45</v>
      </c>
      <c r="R556" s="85">
        <v>26</v>
      </c>
      <c r="S556" s="33">
        <v>21</v>
      </c>
      <c r="T556" s="32">
        <v>0</v>
      </c>
      <c r="U556" s="85">
        <v>45</v>
      </c>
      <c r="V556" s="85">
        <v>26</v>
      </c>
      <c r="W556" s="33">
        <v>21</v>
      </c>
      <c r="X556" s="32">
        <v>0</v>
      </c>
      <c r="Y556" s="85">
        <v>45</v>
      </c>
      <c r="Z556" s="85">
        <v>26</v>
      </c>
      <c r="AA556" s="85">
        <v>21</v>
      </c>
      <c r="AB556" s="32">
        <v>0</v>
      </c>
      <c r="AC556" s="85">
        <v>45</v>
      </c>
      <c r="AD556" s="85">
        <v>26</v>
      </c>
      <c r="AE556" s="85">
        <v>21</v>
      </c>
      <c r="AF556" s="32">
        <v>0</v>
      </c>
      <c r="AG556" s="85">
        <v>46</v>
      </c>
      <c r="AH556" s="85">
        <v>25</v>
      </c>
      <c r="AI556" s="33">
        <v>22</v>
      </c>
      <c r="AJ556" s="32">
        <v>0</v>
      </c>
      <c r="AK556" s="85">
        <v>46</v>
      </c>
      <c r="AL556" s="85">
        <v>25</v>
      </c>
      <c r="AM556" s="85">
        <v>22</v>
      </c>
      <c r="AN556" s="32">
        <v>0</v>
      </c>
      <c r="AO556" s="85">
        <v>46</v>
      </c>
      <c r="AP556" s="85">
        <v>25</v>
      </c>
      <c r="AQ556" s="33">
        <v>22</v>
      </c>
      <c r="AR556" s="32">
        <v>0</v>
      </c>
      <c r="AS556" s="85">
        <v>46</v>
      </c>
      <c r="AT556" s="85">
        <v>25</v>
      </c>
      <c r="AU556" s="134">
        <v>22</v>
      </c>
      <c r="AV556" s="716">
        <v>0</v>
      </c>
      <c r="AW556" s="712">
        <v>46</v>
      </c>
      <c r="AX556" s="712">
        <v>25</v>
      </c>
      <c r="AY556" s="712">
        <v>22</v>
      </c>
      <c r="AZ556" s="717"/>
      <c r="BB556" s="651"/>
    </row>
    <row r="557" spans="3:54">
      <c r="C557" s="89" t="s">
        <v>13</v>
      </c>
      <c r="D557" s="32">
        <v>0</v>
      </c>
      <c r="E557" s="85">
        <v>49</v>
      </c>
      <c r="F557" s="85">
        <v>6</v>
      </c>
      <c r="G557" s="33">
        <v>8</v>
      </c>
      <c r="H557" s="32">
        <v>0</v>
      </c>
      <c r="I557" s="85">
        <v>49</v>
      </c>
      <c r="J557" s="85">
        <v>6</v>
      </c>
      <c r="K557" s="33">
        <v>8</v>
      </c>
      <c r="L557" s="32">
        <v>0</v>
      </c>
      <c r="M557" s="85">
        <v>49</v>
      </c>
      <c r="N557" s="85">
        <v>6</v>
      </c>
      <c r="O557" s="33">
        <v>8</v>
      </c>
      <c r="P557" s="32">
        <v>0</v>
      </c>
      <c r="Q557" s="85">
        <v>49</v>
      </c>
      <c r="R557" s="85">
        <v>6</v>
      </c>
      <c r="S557" s="33">
        <v>8</v>
      </c>
      <c r="T557" s="32">
        <v>0</v>
      </c>
      <c r="U557" s="85">
        <v>49</v>
      </c>
      <c r="V557" s="85">
        <v>6</v>
      </c>
      <c r="W557" s="33">
        <v>8</v>
      </c>
      <c r="X557" s="32">
        <v>0</v>
      </c>
      <c r="Y557" s="85">
        <v>49</v>
      </c>
      <c r="Z557" s="85">
        <v>6</v>
      </c>
      <c r="AA557" s="85">
        <v>8</v>
      </c>
      <c r="AB557" s="32">
        <v>0</v>
      </c>
      <c r="AC557" s="85">
        <v>49</v>
      </c>
      <c r="AD557" s="85">
        <v>6</v>
      </c>
      <c r="AE557" s="85">
        <v>8</v>
      </c>
      <c r="AF557" s="32">
        <v>0</v>
      </c>
      <c r="AG557" s="85">
        <v>49</v>
      </c>
      <c r="AH557" s="85">
        <v>6</v>
      </c>
      <c r="AI557" s="33">
        <v>8</v>
      </c>
      <c r="AJ557" s="32">
        <v>0</v>
      </c>
      <c r="AK557" s="85">
        <v>49</v>
      </c>
      <c r="AL557" s="85">
        <v>6</v>
      </c>
      <c r="AM557" s="85">
        <v>8</v>
      </c>
      <c r="AN557" s="32">
        <v>0</v>
      </c>
      <c r="AO557" s="85">
        <v>49</v>
      </c>
      <c r="AP557" s="85">
        <v>6</v>
      </c>
      <c r="AQ557" s="33">
        <v>8</v>
      </c>
      <c r="AR557" s="32">
        <v>0</v>
      </c>
      <c r="AS557" s="85">
        <v>49</v>
      </c>
      <c r="AT557" s="85">
        <v>6</v>
      </c>
      <c r="AU557" s="134">
        <v>8</v>
      </c>
      <c r="AV557" s="716">
        <v>0</v>
      </c>
      <c r="AW557" s="712">
        <v>49</v>
      </c>
      <c r="AX557" s="712">
        <v>6</v>
      </c>
      <c r="AY557" s="712">
        <v>8</v>
      </c>
      <c r="AZ557" s="717"/>
      <c r="BB557" s="651"/>
    </row>
    <row r="558" spans="3:54">
      <c r="C558" s="89" t="s">
        <v>14</v>
      </c>
      <c r="D558" s="32">
        <v>0</v>
      </c>
      <c r="E558" s="85">
        <v>38</v>
      </c>
      <c r="F558" s="85">
        <v>21</v>
      </c>
      <c r="G558" s="33">
        <v>26</v>
      </c>
      <c r="H558" s="32">
        <v>0</v>
      </c>
      <c r="I558" s="85">
        <v>38</v>
      </c>
      <c r="J558" s="85">
        <v>22</v>
      </c>
      <c r="K558" s="33">
        <v>26</v>
      </c>
      <c r="L558" s="32">
        <v>0</v>
      </c>
      <c r="M558" s="85">
        <v>38</v>
      </c>
      <c r="N558" s="85">
        <v>22</v>
      </c>
      <c r="O558" s="33">
        <v>26</v>
      </c>
      <c r="P558" s="32">
        <v>0</v>
      </c>
      <c r="Q558" s="85">
        <v>38</v>
      </c>
      <c r="R558" s="85">
        <v>22</v>
      </c>
      <c r="S558" s="33">
        <v>26</v>
      </c>
      <c r="T558" s="32">
        <v>0</v>
      </c>
      <c r="U558" s="85">
        <v>38</v>
      </c>
      <c r="V558" s="85">
        <v>22</v>
      </c>
      <c r="W558" s="33">
        <v>26</v>
      </c>
      <c r="X558" s="32">
        <v>0</v>
      </c>
      <c r="Y558" s="85">
        <v>38</v>
      </c>
      <c r="Z558" s="85">
        <v>22</v>
      </c>
      <c r="AA558" s="85">
        <v>26</v>
      </c>
      <c r="AB558" s="32">
        <v>0</v>
      </c>
      <c r="AC558" s="85">
        <v>38</v>
      </c>
      <c r="AD558" s="85">
        <v>22</v>
      </c>
      <c r="AE558" s="85">
        <v>26</v>
      </c>
      <c r="AF558" s="32">
        <v>0</v>
      </c>
      <c r="AG558" s="85">
        <v>39</v>
      </c>
      <c r="AH558" s="85">
        <v>21</v>
      </c>
      <c r="AI558" s="33">
        <v>30</v>
      </c>
      <c r="AJ558" s="32">
        <v>0</v>
      </c>
      <c r="AK558" s="85">
        <v>39</v>
      </c>
      <c r="AL558" s="85">
        <v>21</v>
      </c>
      <c r="AM558" s="85">
        <v>32</v>
      </c>
      <c r="AN558" s="32">
        <v>0</v>
      </c>
      <c r="AO558" s="85">
        <v>39</v>
      </c>
      <c r="AP558" s="85">
        <v>21</v>
      </c>
      <c r="AQ558" s="33">
        <v>32</v>
      </c>
      <c r="AR558" s="32">
        <v>0</v>
      </c>
      <c r="AS558" s="85">
        <v>45</v>
      </c>
      <c r="AT558" s="85">
        <v>21</v>
      </c>
      <c r="AU558" s="134">
        <v>38</v>
      </c>
      <c r="AV558" s="716">
        <v>0</v>
      </c>
      <c r="AW558" s="712">
        <v>46</v>
      </c>
      <c r="AX558" s="712">
        <v>21</v>
      </c>
      <c r="AY558" s="712">
        <v>39</v>
      </c>
      <c r="AZ558" s="717"/>
      <c r="BB558" s="651"/>
    </row>
    <row r="559" spans="3:54">
      <c r="C559" s="89" t="s">
        <v>15</v>
      </c>
      <c r="D559" s="32">
        <v>0</v>
      </c>
      <c r="E559" s="85">
        <v>44</v>
      </c>
      <c r="F559" s="85">
        <v>15</v>
      </c>
      <c r="G559" s="33">
        <v>13</v>
      </c>
      <c r="H559" s="32">
        <v>0</v>
      </c>
      <c r="I559" s="85">
        <v>44</v>
      </c>
      <c r="J559" s="85">
        <v>15</v>
      </c>
      <c r="K559" s="33">
        <v>13</v>
      </c>
      <c r="L559" s="32">
        <v>0</v>
      </c>
      <c r="M559" s="85">
        <v>44</v>
      </c>
      <c r="N559" s="85">
        <v>15</v>
      </c>
      <c r="O559" s="33">
        <v>13</v>
      </c>
      <c r="P559" s="32">
        <v>0</v>
      </c>
      <c r="Q559" s="85">
        <v>44</v>
      </c>
      <c r="R559" s="85">
        <v>15</v>
      </c>
      <c r="S559" s="33">
        <v>13</v>
      </c>
      <c r="T559" s="32">
        <v>0</v>
      </c>
      <c r="U559" s="85">
        <v>44</v>
      </c>
      <c r="V559" s="85">
        <v>15</v>
      </c>
      <c r="W559" s="33">
        <v>13</v>
      </c>
      <c r="X559" s="32">
        <v>0</v>
      </c>
      <c r="Y559" s="85">
        <v>44</v>
      </c>
      <c r="Z559" s="85">
        <v>15</v>
      </c>
      <c r="AA559" s="85">
        <v>13</v>
      </c>
      <c r="AB559" s="32">
        <v>0</v>
      </c>
      <c r="AC559" s="85">
        <v>44</v>
      </c>
      <c r="AD559" s="85">
        <v>15</v>
      </c>
      <c r="AE559" s="85">
        <v>13</v>
      </c>
      <c r="AF559" s="32">
        <v>0</v>
      </c>
      <c r="AG559" s="85">
        <v>44</v>
      </c>
      <c r="AH559" s="85">
        <v>15</v>
      </c>
      <c r="AI559" s="33">
        <v>13</v>
      </c>
      <c r="AJ559" s="32">
        <v>0</v>
      </c>
      <c r="AK559" s="85">
        <v>44</v>
      </c>
      <c r="AL559" s="85">
        <v>15</v>
      </c>
      <c r="AM559" s="85">
        <v>13</v>
      </c>
      <c r="AN559" s="32">
        <v>0</v>
      </c>
      <c r="AO559" s="85">
        <v>44</v>
      </c>
      <c r="AP559" s="85">
        <v>15</v>
      </c>
      <c r="AQ559" s="33">
        <v>13</v>
      </c>
      <c r="AR559" s="32">
        <v>0</v>
      </c>
      <c r="AS559" s="85">
        <v>44</v>
      </c>
      <c r="AT559" s="85">
        <v>15</v>
      </c>
      <c r="AU559" s="134">
        <v>13</v>
      </c>
      <c r="AV559" s="716">
        <v>0</v>
      </c>
      <c r="AW559" s="712">
        <v>44</v>
      </c>
      <c r="AX559" s="712">
        <v>15</v>
      </c>
      <c r="AY559" s="712">
        <v>13</v>
      </c>
      <c r="AZ559" s="717"/>
      <c r="BB559" s="651"/>
    </row>
    <row r="560" spans="3:54">
      <c r="C560" s="89" t="s">
        <v>16</v>
      </c>
      <c r="D560" s="32">
        <v>0</v>
      </c>
      <c r="E560" s="85">
        <v>10</v>
      </c>
      <c r="F560" s="85">
        <v>0</v>
      </c>
      <c r="G560" s="33">
        <v>3</v>
      </c>
      <c r="H560" s="32">
        <v>0</v>
      </c>
      <c r="I560" s="85">
        <v>10</v>
      </c>
      <c r="J560" s="85">
        <v>0</v>
      </c>
      <c r="K560" s="33">
        <v>3</v>
      </c>
      <c r="L560" s="32">
        <v>0</v>
      </c>
      <c r="M560" s="85">
        <v>10</v>
      </c>
      <c r="N560" s="85">
        <v>0</v>
      </c>
      <c r="O560" s="33">
        <v>3</v>
      </c>
      <c r="P560" s="32">
        <v>0</v>
      </c>
      <c r="Q560" s="85">
        <v>10</v>
      </c>
      <c r="R560" s="85">
        <v>0</v>
      </c>
      <c r="S560" s="33">
        <v>3</v>
      </c>
      <c r="T560" s="32">
        <v>0</v>
      </c>
      <c r="U560" s="85">
        <v>10</v>
      </c>
      <c r="V560" s="85">
        <v>0</v>
      </c>
      <c r="W560" s="33">
        <v>3</v>
      </c>
      <c r="X560" s="32">
        <v>0</v>
      </c>
      <c r="Y560" s="85">
        <v>10</v>
      </c>
      <c r="Z560" s="85">
        <v>0</v>
      </c>
      <c r="AA560" s="85">
        <v>3</v>
      </c>
      <c r="AB560" s="32">
        <v>0</v>
      </c>
      <c r="AC560" s="85">
        <v>10</v>
      </c>
      <c r="AD560" s="85">
        <v>0</v>
      </c>
      <c r="AE560" s="85">
        <v>3</v>
      </c>
      <c r="AF560" s="32">
        <v>0</v>
      </c>
      <c r="AG560" s="85">
        <v>10</v>
      </c>
      <c r="AH560" s="85">
        <v>0</v>
      </c>
      <c r="AI560" s="33">
        <v>3</v>
      </c>
      <c r="AJ560" s="32">
        <v>0</v>
      </c>
      <c r="AK560" s="85">
        <v>10</v>
      </c>
      <c r="AL560" s="85">
        <v>0</v>
      </c>
      <c r="AM560" s="85">
        <v>3</v>
      </c>
      <c r="AN560" s="32">
        <v>0</v>
      </c>
      <c r="AO560" s="85">
        <v>10</v>
      </c>
      <c r="AP560" s="85">
        <v>0</v>
      </c>
      <c r="AQ560" s="33">
        <v>3</v>
      </c>
      <c r="AR560" s="32">
        <v>0</v>
      </c>
      <c r="AS560" s="85">
        <v>10</v>
      </c>
      <c r="AT560" s="85">
        <v>0</v>
      </c>
      <c r="AU560" s="134">
        <v>3</v>
      </c>
      <c r="AV560" s="716">
        <v>0</v>
      </c>
      <c r="AW560" s="712">
        <v>10</v>
      </c>
      <c r="AX560" s="712"/>
      <c r="AY560" s="712">
        <v>3</v>
      </c>
      <c r="AZ560" s="717"/>
      <c r="BB560" s="651"/>
    </row>
    <row r="561" spans="3:55">
      <c r="C561" s="89" t="s">
        <v>17</v>
      </c>
      <c r="D561" s="32">
        <v>0</v>
      </c>
      <c r="E561" s="85">
        <v>375</v>
      </c>
      <c r="F561" s="85">
        <v>233</v>
      </c>
      <c r="G561" s="33">
        <v>60</v>
      </c>
      <c r="H561" s="32">
        <v>0</v>
      </c>
      <c r="I561" s="85">
        <v>375</v>
      </c>
      <c r="J561" s="85">
        <v>236</v>
      </c>
      <c r="K561" s="33">
        <v>70</v>
      </c>
      <c r="L561" s="32">
        <v>0</v>
      </c>
      <c r="M561" s="85">
        <v>375</v>
      </c>
      <c r="N561" s="85">
        <v>243</v>
      </c>
      <c r="O561" s="33">
        <v>87</v>
      </c>
      <c r="P561" s="32">
        <v>0</v>
      </c>
      <c r="Q561" s="85">
        <v>375</v>
      </c>
      <c r="R561" s="85">
        <v>243</v>
      </c>
      <c r="S561" s="33">
        <v>87</v>
      </c>
      <c r="T561" s="32">
        <v>0</v>
      </c>
      <c r="U561" s="85">
        <v>376</v>
      </c>
      <c r="V561" s="85">
        <v>244</v>
      </c>
      <c r="W561" s="33">
        <v>87</v>
      </c>
      <c r="X561" s="32">
        <v>0</v>
      </c>
      <c r="Y561" s="85">
        <v>376</v>
      </c>
      <c r="Z561" s="85">
        <v>266</v>
      </c>
      <c r="AA561" s="85">
        <v>140</v>
      </c>
      <c r="AB561" s="32">
        <v>0</v>
      </c>
      <c r="AC561" s="85">
        <v>376</v>
      </c>
      <c r="AD561" s="85">
        <v>277</v>
      </c>
      <c r="AE561" s="85">
        <v>163</v>
      </c>
      <c r="AF561" s="32">
        <v>0</v>
      </c>
      <c r="AG561" s="85">
        <v>381</v>
      </c>
      <c r="AH561" s="85">
        <v>277</v>
      </c>
      <c r="AI561" s="33">
        <v>161</v>
      </c>
      <c r="AJ561" s="32">
        <v>0</v>
      </c>
      <c r="AK561" s="85">
        <v>381</v>
      </c>
      <c r="AL561" s="85">
        <v>277</v>
      </c>
      <c r="AM561" s="85">
        <v>161</v>
      </c>
      <c r="AN561" s="32">
        <v>0</v>
      </c>
      <c r="AO561" s="85">
        <v>381</v>
      </c>
      <c r="AP561" s="85">
        <v>294</v>
      </c>
      <c r="AQ561" s="33">
        <v>202</v>
      </c>
      <c r="AR561" s="32">
        <v>0</v>
      </c>
      <c r="AS561" s="85">
        <v>381</v>
      </c>
      <c r="AT561" s="85">
        <v>294</v>
      </c>
      <c r="AU561" s="134">
        <v>202</v>
      </c>
      <c r="AV561" s="716">
        <v>0</v>
      </c>
      <c r="AW561" s="712">
        <v>381</v>
      </c>
      <c r="AX561" s="712">
        <v>294</v>
      </c>
      <c r="AY561" s="712">
        <v>202</v>
      </c>
      <c r="AZ561" s="717"/>
      <c r="BB561" s="651"/>
    </row>
    <row r="562" spans="3:55">
      <c r="C562" s="89" t="s">
        <v>18</v>
      </c>
      <c r="D562" s="32">
        <v>0</v>
      </c>
      <c r="E562" s="85">
        <v>55</v>
      </c>
      <c r="F562" s="85">
        <v>13</v>
      </c>
      <c r="G562" s="33">
        <v>18</v>
      </c>
      <c r="H562" s="32">
        <v>0</v>
      </c>
      <c r="I562" s="85">
        <v>55</v>
      </c>
      <c r="J562" s="85">
        <v>13</v>
      </c>
      <c r="K562" s="33">
        <v>18</v>
      </c>
      <c r="L562" s="32">
        <v>0</v>
      </c>
      <c r="M562" s="85">
        <v>55</v>
      </c>
      <c r="N562" s="85">
        <v>13</v>
      </c>
      <c r="O562" s="33">
        <v>18</v>
      </c>
      <c r="P562" s="32">
        <v>0</v>
      </c>
      <c r="Q562" s="85">
        <v>55</v>
      </c>
      <c r="R562" s="85">
        <v>13</v>
      </c>
      <c r="S562" s="33">
        <v>18</v>
      </c>
      <c r="T562" s="32">
        <v>0</v>
      </c>
      <c r="U562" s="85">
        <v>55</v>
      </c>
      <c r="V562" s="85">
        <v>13</v>
      </c>
      <c r="W562" s="33">
        <v>18</v>
      </c>
      <c r="X562" s="32">
        <v>0</v>
      </c>
      <c r="Y562" s="85">
        <v>55</v>
      </c>
      <c r="Z562" s="85">
        <v>13</v>
      </c>
      <c r="AA562" s="85">
        <v>18</v>
      </c>
      <c r="AB562" s="32">
        <v>0</v>
      </c>
      <c r="AC562" s="85">
        <v>55</v>
      </c>
      <c r="AD562" s="85">
        <v>13</v>
      </c>
      <c r="AE562" s="85">
        <v>18</v>
      </c>
      <c r="AF562" s="32">
        <v>0</v>
      </c>
      <c r="AG562" s="85">
        <v>54</v>
      </c>
      <c r="AH562" s="85">
        <v>13</v>
      </c>
      <c r="AI562" s="33">
        <v>18</v>
      </c>
      <c r="AJ562" s="32">
        <v>0</v>
      </c>
      <c r="AK562" s="85">
        <v>54</v>
      </c>
      <c r="AL562" s="85">
        <v>13</v>
      </c>
      <c r="AM562" s="85">
        <v>18</v>
      </c>
      <c r="AN562" s="32">
        <v>0</v>
      </c>
      <c r="AO562" s="85">
        <v>54</v>
      </c>
      <c r="AP562" s="85">
        <v>13</v>
      </c>
      <c r="AQ562" s="33">
        <v>18</v>
      </c>
      <c r="AR562" s="32">
        <v>0</v>
      </c>
      <c r="AS562" s="85">
        <v>54</v>
      </c>
      <c r="AT562" s="85">
        <v>13</v>
      </c>
      <c r="AU562" s="134">
        <v>18</v>
      </c>
      <c r="AV562" s="716">
        <v>0</v>
      </c>
      <c r="AW562" s="712">
        <v>54</v>
      </c>
      <c r="AX562" s="712">
        <v>13</v>
      </c>
      <c r="AY562" s="712">
        <v>18</v>
      </c>
      <c r="AZ562" s="717"/>
      <c r="BB562" s="651"/>
    </row>
    <row r="563" spans="3:55">
      <c r="C563" s="89" t="s">
        <v>19</v>
      </c>
      <c r="D563" s="32">
        <v>0</v>
      </c>
      <c r="E563" s="85">
        <v>36</v>
      </c>
      <c r="F563" s="85">
        <v>8</v>
      </c>
      <c r="G563" s="33">
        <v>20</v>
      </c>
      <c r="H563" s="32">
        <v>0</v>
      </c>
      <c r="I563" s="85">
        <v>36</v>
      </c>
      <c r="J563" s="85">
        <v>8</v>
      </c>
      <c r="K563" s="33">
        <v>23</v>
      </c>
      <c r="L563" s="32">
        <v>0</v>
      </c>
      <c r="M563" s="85">
        <v>36</v>
      </c>
      <c r="N563" s="85">
        <v>8</v>
      </c>
      <c r="O563" s="33">
        <v>23</v>
      </c>
      <c r="P563" s="32">
        <v>0</v>
      </c>
      <c r="Q563" s="85">
        <v>36</v>
      </c>
      <c r="R563" s="85">
        <v>8</v>
      </c>
      <c r="S563" s="33">
        <v>23</v>
      </c>
      <c r="T563" s="32">
        <v>0</v>
      </c>
      <c r="U563" s="85">
        <v>36</v>
      </c>
      <c r="V563" s="85">
        <v>8</v>
      </c>
      <c r="W563" s="33">
        <v>23</v>
      </c>
      <c r="X563" s="32">
        <v>0</v>
      </c>
      <c r="Y563" s="85">
        <v>36</v>
      </c>
      <c r="Z563" s="85">
        <v>8</v>
      </c>
      <c r="AA563" s="85">
        <v>23</v>
      </c>
      <c r="AB563" s="32">
        <v>0</v>
      </c>
      <c r="AC563" s="85">
        <v>36</v>
      </c>
      <c r="AD563" s="85">
        <v>8</v>
      </c>
      <c r="AE563" s="85">
        <v>23</v>
      </c>
      <c r="AF563" s="32">
        <v>0</v>
      </c>
      <c r="AG563" s="85">
        <v>36</v>
      </c>
      <c r="AH563" s="85">
        <v>10</v>
      </c>
      <c r="AI563" s="33">
        <v>24</v>
      </c>
      <c r="AJ563" s="32">
        <v>0</v>
      </c>
      <c r="AK563" s="85">
        <v>36</v>
      </c>
      <c r="AL563" s="85">
        <v>10</v>
      </c>
      <c r="AM563" s="85">
        <v>26</v>
      </c>
      <c r="AN563" s="32">
        <v>0</v>
      </c>
      <c r="AO563" s="85">
        <v>36</v>
      </c>
      <c r="AP563" s="85">
        <v>10</v>
      </c>
      <c r="AQ563" s="33">
        <v>26</v>
      </c>
      <c r="AR563" s="32">
        <v>0</v>
      </c>
      <c r="AS563" s="85">
        <v>37</v>
      </c>
      <c r="AT563" s="85">
        <v>10</v>
      </c>
      <c r="AU563" s="134">
        <v>27</v>
      </c>
      <c r="AV563" s="716">
        <v>0</v>
      </c>
      <c r="AW563" s="712">
        <v>37</v>
      </c>
      <c r="AX563" s="712">
        <v>10</v>
      </c>
      <c r="AY563" s="712">
        <v>27</v>
      </c>
      <c r="AZ563" s="717"/>
      <c r="BB563" s="651"/>
    </row>
    <row r="564" spans="3:55">
      <c r="C564" s="89" t="s">
        <v>20</v>
      </c>
      <c r="D564" s="32">
        <v>0</v>
      </c>
      <c r="E564" s="85">
        <v>40</v>
      </c>
      <c r="F564" s="85">
        <v>9</v>
      </c>
      <c r="G564" s="33">
        <v>1</v>
      </c>
      <c r="H564" s="32">
        <v>0</v>
      </c>
      <c r="I564" s="85">
        <v>40</v>
      </c>
      <c r="J564" s="85">
        <v>9</v>
      </c>
      <c r="K564" s="33">
        <v>1</v>
      </c>
      <c r="L564" s="32">
        <v>0</v>
      </c>
      <c r="M564" s="85">
        <v>40</v>
      </c>
      <c r="N564" s="85">
        <v>9</v>
      </c>
      <c r="O564" s="33">
        <v>1</v>
      </c>
      <c r="P564" s="32">
        <v>0</v>
      </c>
      <c r="Q564" s="85">
        <v>40</v>
      </c>
      <c r="R564" s="85">
        <v>9</v>
      </c>
      <c r="S564" s="33">
        <v>1</v>
      </c>
      <c r="T564" s="32">
        <v>0</v>
      </c>
      <c r="U564" s="85">
        <v>40</v>
      </c>
      <c r="V564" s="85">
        <v>23</v>
      </c>
      <c r="W564" s="33">
        <v>14</v>
      </c>
      <c r="X564" s="32">
        <v>0</v>
      </c>
      <c r="Y564" s="85">
        <v>40</v>
      </c>
      <c r="Z564" s="85">
        <v>23</v>
      </c>
      <c r="AA564" s="85">
        <v>14</v>
      </c>
      <c r="AB564" s="32">
        <v>0</v>
      </c>
      <c r="AC564" s="85">
        <v>40</v>
      </c>
      <c r="AD564" s="85">
        <v>23</v>
      </c>
      <c r="AE564" s="85">
        <v>14</v>
      </c>
      <c r="AF564" s="32">
        <v>0</v>
      </c>
      <c r="AG564" s="85">
        <v>40</v>
      </c>
      <c r="AH564" s="85">
        <v>23</v>
      </c>
      <c r="AI564" s="33">
        <v>14</v>
      </c>
      <c r="AJ564" s="32">
        <v>0</v>
      </c>
      <c r="AK564" s="85">
        <v>40</v>
      </c>
      <c r="AL564" s="85">
        <v>23</v>
      </c>
      <c r="AM564" s="85">
        <v>14</v>
      </c>
      <c r="AN564" s="32">
        <v>0</v>
      </c>
      <c r="AO564" s="85">
        <v>40</v>
      </c>
      <c r="AP564" s="85">
        <v>23</v>
      </c>
      <c r="AQ564" s="33">
        <v>14</v>
      </c>
      <c r="AR564" s="32">
        <v>0</v>
      </c>
      <c r="AS564" s="85">
        <v>40</v>
      </c>
      <c r="AT564" s="85">
        <v>23</v>
      </c>
      <c r="AU564" s="134">
        <v>14</v>
      </c>
      <c r="AV564" s="716">
        <v>0</v>
      </c>
      <c r="AW564" s="712">
        <v>40</v>
      </c>
      <c r="AX564" s="712">
        <v>40</v>
      </c>
      <c r="AY564" s="712">
        <v>16</v>
      </c>
      <c r="AZ564" s="717"/>
      <c r="BB564" s="651"/>
    </row>
    <row r="565" spans="3:55">
      <c r="C565" s="89" t="s">
        <v>21</v>
      </c>
      <c r="D565" s="32">
        <v>0</v>
      </c>
      <c r="E565" s="85">
        <v>147</v>
      </c>
      <c r="F565" s="85">
        <v>37</v>
      </c>
      <c r="G565" s="33">
        <v>0</v>
      </c>
      <c r="H565" s="32">
        <v>0</v>
      </c>
      <c r="I565" s="85">
        <v>147</v>
      </c>
      <c r="J565" s="85">
        <v>37</v>
      </c>
      <c r="K565" s="33">
        <v>0</v>
      </c>
      <c r="L565" s="32">
        <v>0</v>
      </c>
      <c r="M565" s="85">
        <v>147</v>
      </c>
      <c r="N565" s="85">
        <v>37</v>
      </c>
      <c r="O565" s="33">
        <v>0</v>
      </c>
      <c r="P565" s="32">
        <v>0</v>
      </c>
      <c r="Q565" s="85">
        <v>147</v>
      </c>
      <c r="R565" s="85">
        <v>37</v>
      </c>
      <c r="S565" s="33">
        <v>0</v>
      </c>
      <c r="T565" s="32">
        <v>0</v>
      </c>
      <c r="U565" s="85">
        <v>147</v>
      </c>
      <c r="V565" s="85">
        <v>99</v>
      </c>
      <c r="W565" s="33">
        <v>35</v>
      </c>
      <c r="X565" s="32">
        <v>0</v>
      </c>
      <c r="Y565" s="85">
        <v>147</v>
      </c>
      <c r="Z565" s="85">
        <v>99</v>
      </c>
      <c r="AA565" s="85">
        <v>35</v>
      </c>
      <c r="AB565" s="32">
        <v>0</v>
      </c>
      <c r="AC565" s="85">
        <v>147</v>
      </c>
      <c r="AD565" s="85">
        <v>99</v>
      </c>
      <c r="AE565" s="85">
        <v>35</v>
      </c>
      <c r="AF565" s="32">
        <v>0</v>
      </c>
      <c r="AG565" s="85">
        <v>144</v>
      </c>
      <c r="AH565" s="85">
        <v>99</v>
      </c>
      <c r="AI565" s="33">
        <v>32</v>
      </c>
      <c r="AJ565" s="32">
        <v>0</v>
      </c>
      <c r="AK565" s="85">
        <v>144</v>
      </c>
      <c r="AL565" s="85">
        <v>99</v>
      </c>
      <c r="AM565" s="85">
        <v>32</v>
      </c>
      <c r="AN565" s="32">
        <v>0</v>
      </c>
      <c r="AO565" s="85">
        <v>144</v>
      </c>
      <c r="AP565" s="85">
        <v>99</v>
      </c>
      <c r="AQ565" s="33">
        <v>32</v>
      </c>
      <c r="AR565" s="32">
        <v>0</v>
      </c>
      <c r="AS565" s="85">
        <v>144</v>
      </c>
      <c r="AT565" s="85">
        <v>99</v>
      </c>
      <c r="AU565" s="134">
        <v>32</v>
      </c>
      <c r="AV565" s="716">
        <v>0</v>
      </c>
      <c r="AW565" s="712">
        <v>144</v>
      </c>
      <c r="AX565" s="712">
        <v>119</v>
      </c>
      <c r="AY565" s="712">
        <v>36</v>
      </c>
      <c r="AZ565" s="717">
        <v>34</v>
      </c>
      <c r="BB565" s="651"/>
    </row>
    <row r="566" spans="3:55" ht="22.5">
      <c r="C566" s="89" t="s">
        <v>22</v>
      </c>
      <c r="D566" s="32">
        <v>0</v>
      </c>
      <c r="E566" s="85">
        <v>18</v>
      </c>
      <c r="F566" s="85">
        <v>0</v>
      </c>
      <c r="G566" s="33">
        <v>1</v>
      </c>
      <c r="H566" s="32">
        <v>0</v>
      </c>
      <c r="I566" s="85">
        <v>18</v>
      </c>
      <c r="J566" s="85">
        <v>0</v>
      </c>
      <c r="K566" s="33">
        <v>1</v>
      </c>
      <c r="L566" s="32">
        <v>0</v>
      </c>
      <c r="M566" s="85">
        <v>18</v>
      </c>
      <c r="N566" s="85">
        <v>0</v>
      </c>
      <c r="O566" s="33">
        <v>1</v>
      </c>
      <c r="P566" s="32">
        <v>0</v>
      </c>
      <c r="Q566" s="85">
        <v>18</v>
      </c>
      <c r="R566" s="85">
        <v>0</v>
      </c>
      <c r="S566" s="33">
        <v>1</v>
      </c>
      <c r="T566" s="32">
        <v>0</v>
      </c>
      <c r="U566" s="85">
        <v>18</v>
      </c>
      <c r="V566" s="85">
        <v>17</v>
      </c>
      <c r="W566" s="33">
        <v>3</v>
      </c>
      <c r="X566" s="32">
        <v>0</v>
      </c>
      <c r="Y566" s="85">
        <v>18</v>
      </c>
      <c r="Z566" s="85">
        <v>17</v>
      </c>
      <c r="AA566" s="85">
        <v>3</v>
      </c>
      <c r="AB566" s="32">
        <v>0</v>
      </c>
      <c r="AC566" s="85">
        <v>18</v>
      </c>
      <c r="AD566" s="85">
        <v>17</v>
      </c>
      <c r="AE566" s="85">
        <v>3</v>
      </c>
      <c r="AF566" s="32">
        <v>0</v>
      </c>
      <c r="AG566" s="85">
        <v>17</v>
      </c>
      <c r="AH566" s="85">
        <v>17</v>
      </c>
      <c r="AI566" s="33">
        <v>3</v>
      </c>
      <c r="AJ566" s="32">
        <v>0</v>
      </c>
      <c r="AK566" s="85">
        <v>17</v>
      </c>
      <c r="AL566" s="85">
        <v>17</v>
      </c>
      <c r="AM566" s="85">
        <v>3</v>
      </c>
      <c r="AN566" s="32">
        <v>0</v>
      </c>
      <c r="AO566" s="85">
        <v>17</v>
      </c>
      <c r="AP566" s="85">
        <v>17</v>
      </c>
      <c r="AQ566" s="33">
        <v>3</v>
      </c>
      <c r="AR566" s="32">
        <v>0</v>
      </c>
      <c r="AS566" s="85">
        <v>17</v>
      </c>
      <c r="AT566" s="85">
        <v>17</v>
      </c>
      <c r="AU566" s="134">
        <v>3</v>
      </c>
      <c r="AV566" s="716">
        <v>0</v>
      </c>
      <c r="AW566" s="712">
        <v>18</v>
      </c>
      <c r="AX566" s="712">
        <v>18</v>
      </c>
      <c r="AY566" s="712">
        <v>3</v>
      </c>
      <c r="AZ566" s="717">
        <v>6</v>
      </c>
      <c r="BB566" s="651"/>
      <c r="BC566" s="651"/>
    </row>
    <row r="567" spans="3:55">
      <c r="C567" s="89" t="s">
        <v>23</v>
      </c>
      <c r="D567" s="32">
        <v>0</v>
      </c>
      <c r="E567" s="85">
        <v>15</v>
      </c>
      <c r="F567" s="85">
        <v>0</v>
      </c>
      <c r="G567" s="33">
        <v>1</v>
      </c>
      <c r="H567" s="32">
        <v>0</v>
      </c>
      <c r="I567" s="85">
        <v>15</v>
      </c>
      <c r="J567" s="85">
        <v>0</v>
      </c>
      <c r="K567" s="33">
        <v>1</v>
      </c>
      <c r="L567" s="32">
        <v>0</v>
      </c>
      <c r="M567" s="85">
        <v>15</v>
      </c>
      <c r="N567" s="85">
        <v>0</v>
      </c>
      <c r="O567" s="33">
        <v>1</v>
      </c>
      <c r="P567" s="32">
        <v>0</v>
      </c>
      <c r="Q567" s="85">
        <v>15</v>
      </c>
      <c r="R567" s="85">
        <v>0</v>
      </c>
      <c r="S567" s="33">
        <v>1</v>
      </c>
      <c r="T567" s="32">
        <v>0</v>
      </c>
      <c r="U567" s="85">
        <v>15</v>
      </c>
      <c r="V567" s="85">
        <v>0</v>
      </c>
      <c r="W567" s="33">
        <v>1</v>
      </c>
      <c r="X567" s="32">
        <v>0</v>
      </c>
      <c r="Y567" s="85">
        <v>15</v>
      </c>
      <c r="Z567" s="85">
        <v>0</v>
      </c>
      <c r="AA567" s="85">
        <v>1</v>
      </c>
      <c r="AB567" s="32">
        <v>0</v>
      </c>
      <c r="AC567" s="85">
        <v>15</v>
      </c>
      <c r="AD567" s="85">
        <v>0</v>
      </c>
      <c r="AE567" s="85">
        <v>1</v>
      </c>
      <c r="AF567" s="32">
        <v>0</v>
      </c>
      <c r="AG567" s="85">
        <v>14</v>
      </c>
      <c r="AH567" s="85">
        <v>0</v>
      </c>
      <c r="AI567" s="33">
        <v>1</v>
      </c>
      <c r="AJ567" s="32">
        <v>0</v>
      </c>
      <c r="AK567" s="85">
        <v>14</v>
      </c>
      <c r="AL567" s="85">
        <v>0</v>
      </c>
      <c r="AM567" s="85">
        <v>1</v>
      </c>
      <c r="AN567" s="32">
        <v>0</v>
      </c>
      <c r="AO567" s="85">
        <v>14</v>
      </c>
      <c r="AQ567" s="33">
        <v>1</v>
      </c>
      <c r="AR567" s="32">
        <v>0</v>
      </c>
      <c r="AS567" s="85">
        <v>14</v>
      </c>
      <c r="AT567" s="85"/>
      <c r="AU567" s="134">
        <v>1</v>
      </c>
      <c r="AV567" s="716">
        <v>0</v>
      </c>
      <c r="AW567" s="712">
        <v>14</v>
      </c>
      <c r="AX567" s="712"/>
      <c r="AY567" s="712">
        <v>1</v>
      </c>
      <c r="AZ567" s="717"/>
      <c r="BB567" s="651"/>
      <c r="BC567" s="651"/>
    </row>
    <row r="568" spans="3:55">
      <c r="C568" s="89" t="s">
        <v>24</v>
      </c>
      <c r="D568" s="32">
        <v>0</v>
      </c>
      <c r="E568" s="85">
        <v>21</v>
      </c>
      <c r="F568" s="85">
        <v>2</v>
      </c>
      <c r="G568" s="33">
        <v>6</v>
      </c>
      <c r="H568" s="32">
        <v>0</v>
      </c>
      <c r="I568" s="85">
        <v>21</v>
      </c>
      <c r="J568" s="85">
        <v>2</v>
      </c>
      <c r="K568" s="33">
        <v>6</v>
      </c>
      <c r="L568" s="32">
        <v>0</v>
      </c>
      <c r="M568" s="85">
        <v>21</v>
      </c>
      <c r="N568" s="85">
        <v>2</v>
      </c>
      <c r="O568" s="33">
        <v>6</v>
      </c>
      <c r="P568" s="32">
        <v>0</v>
      </c>
      <c r="Q568" s="85">
        <v>21</v>
      </c>
      <c r="R568" s="85">
        <v>2</v>
      </c>
      <c r="S568" s="33">
        <v>6</v>
      </c>
      <c r="T568" s="32">
        <v>0</v>
      </c>
      <c r="U568" s="85">
        <v>21</v>
      </c>
      <c r="V568" s="85">
        <v>2</v>
      </c>
      <c r="W568" s="33">
        <v>6</v>
      </c>
      <c r="X568" s="32">
        <v>0</v>
      </c>
      <c r="Y568" s="85">
        <v>21</v>
      </c>
      <c r="Z568" s="85">
        <v>2</v>
      </c>
      <c r="AA568" s="85">
        <v>6</v>
      </c>
      <c r="AB568" s="32">
        <v>0</v>
      </c>
      <c r="AC568" s="85">
        <v>21</v>
      </c>
      <c r="AD568" s="85">
        <v>2</v>
      </c>
      <c r="AE568" s="85">
        <v>6</v>
      </c>
      <c r="AF568" s="32">
        <v>0</v>
      </c>
      <c r="AG568" s="85">
        <v>21</v>
      </c>
      <c r="AH568" s="85">
        <v>2</v>
      </c>
      <c r="AI568" s="33">
        <v>6</v>
      </c>
      <c r="AJ568" s="32">
        <v>0</v>
      </c>
      <c r="AK568" s="85">
        <v>21</v>
      </c>
      <c r="AL568" s="85">
        <v>2</v>
      </c>
      <c r="AM568" s="85">
        <v>6</v>
      </c>
      <c r="AN568" s="32">
        <v>0</v>
      </c>
      <c r="AO568" s="85">
        <v>21</v>
      </c>
      <c r="AP568" s="85">
        <v>2</v>
      </c>
      <c r="AQ568" s="33">
        <v>6</v>
      </c>
      <c r="AR568" s="32">
        <v>0</v>
      </c>
      <c r="AS568" s="85">
        <v>22</v>
      </c>
      <c r="AT568" s="85">
        <v>2</v>
      </c>
      <c r="AU568" s="134">
        <v>7</v>
      </c>
      <c r="AV568" s="716">
        <v>0</v>
      </c>
      <c r="AW568" s="712">
        <v>22</v>
      </c>
      <c r="AX568" s="712">
        <v>2</v>
      </c>
      <c r="AY568" s="712">
        <v>7</v>
      </c>
      <c r="AZ568" s="717"/>
      <c r="BB568" s="651"/>
    </row>
    <row r="569" spans="3:55">
      <c r="C569" s="89" t="s">
        <v>25</v>
      </c>
      <c r="D569" s="32">
        <v>0</v>
      </c>
      <c r="E569" s="85">
        <v>9</v>
      </c>
      <c r="F569" s="85">
        <v>0</v>
      </c>
      <c r="G569" s="33">
        <v>3</v>
      </c>
      <c r="H569" s="32">
        <v>0</v>
      </c>
      <c r="I569" s="85">
        <v>9</v>
      </c>
      <c r="J569" s="85">
        <v>0</v>
      </c>
      <c r="K569" s="33">
        <v>3</v>
      </c>
      <c r="L569" s="32">
        <v>0</v>
      </c>
      <c r="M569" s="85">
        <v>9</v>
      </c>
      <c r="N569" s="85">
        <v>0</v>
      </c>
      <c r="O569" s="33">
        <v>3</v>
      </c>
      <c r="P569" s="32">
        <v>0</v>
      </c>
      <c r="Q569" s="85">
        <v>9</v>
      </c>
      <c r="R569" s="85">
        <v>0</v>
      </c>
      <c r="S569" s="33">
        <v>3</v>
      </c>
      <c r="T569" s="32">
        <v>0</v>
      </c>
      <c r="U569" s="85">
        <v>9</v>
      </c>
      <c r="V569" s="85">
        <v>0</v>
      </c>
      <c r="W569" s="33">
        <v>3</v>
      </c>
      <c r="X569" s="32">
        <v>0</v>
      </c>
      <c r="Y569" s="85">
        <v>9</v>
      </c>
      <c r="Z569" s="85">
        <v>0</v>
      </c>
      <c r="AA569" s="85">
        <v>3</v>
      </c>
      <c r="AB569" s="32">
        <v>0</v>
      </c>
      <c r="AC569" s="85">
        <v>9</v>
      </c>
      <c r="AD569" s="85">
        <v>0</v>
      </c>
      <c r="AE569" s="85">
        <v>3</v>
      </c>
      <c r="AF569" s="32">
        <v>0</v>
      </c>
      <c r="AG569" s="85">
        <v>9</v>
      </c>
      <c r="AH569" s="85">
        <v>0</v>
      </c>
      <c r="AI569" s="33">
        <v>3</v>
      </c>
      <c r="AJ569" s="32">
        <v>0</v>
      </c>
      <c r="AK569" s="85">
        <v>9</v>
      </c>
      <c r="AL569" s="85">
        <v>0</v>
      </c>
      <c r="AM569" s="85">
        <v>3</v>
      </c>
      <c r="AN569" s="32">
        <v>0</v>
      </c>
      <c r="AO569" s="85">
        <v>9</v>
      </c>
      <c r="AQ569" s="33">
        <v>3</v>
      </c>
      <c r="AR569" s="32">
        <v>0</v>
      </c>
      <c r="AS569" s="85">
        <v>9</v>
      </c>
      <c r="AT569" s="85"/>
      <c r="AU569" s="134">
        <v>3</v>
      </c>
      <c r="AV569" s="716">
        <v>0</v>
      </c>
      <c r="AW569" s="712">
        <v>9</v>
      </c>
      <c r="AX569" s="712"/>
      <c r="AY569" s="712">
        <v>3</v>
      </c>
      <c r="AZ569" s="717"/>
      <c r="BB569" s="651"/>
    </row>
    <row r="570" spans="3:55">
      <c r="C570" s="89" t="s">
        <v>26</v>
      </c>
      <c r="D570" s="32">
        <v>0</v>
      </c>
      <c r="E570" s="85">
        <v>489</v>
      </c>
      <c r="F570" s="85">
        <v>294</v>
      </c>
      <c r="G570" s="33">
        <v>150</v>
      </c>
      <c r="H570" s="32">
        <v>0</v>
      </c>
      <c r="I570" s="85">
        <v>489</v>
      </c>
      <c r="J570" s="85">
        <v>294</v>
      </c>
      <c r="K570" s="33">
        <v>150</v>
      </c>
      <c r="L570" s="32">
        <v>0</v>
      </c>
      <c r="M570" s="85">
        <v>489</v>
      </c>
      <c r="N570" s="85">
        <v>294</v>
      </c>
      <c r="O570" s="33">
        <v>150</v>
      </c>
      <c r="P570" s="32">
        <v>0</v>
      </c>
      <c r="Q570" s="85">
        <v>489</v>
      </c>
      <c r="R570" s="85">
        <v>294</v>
      </c>
      <c r="S570" s="33">
        <v>150</v>
      </c>
      <c r="T570" s="32">
        <v>0</v>
      </c>
      <c r="U570" s="85">
        <v>489</v>
      </c>
      <c r="V570" s="85">
        <v>294</v>
      </c>
      <c r="W570" s="33">
        <v>150</v>
      </c>
      <c r="X570" s="32">
        <v>0</v>
      </c>
      <c r="Y570" s="85">
        <v>489</v>
      </c>
      <c r="Z570" s="85">
        <v>294</v>
      </c>
      <c r="AA570" s="85">
        <v>150</v>
      </c>
      <c r="AB570" s="32">
        <v>0</v>
      </c>
      <c r="AC570" s="85">
        <v>489</v>
      </c>
      <c r="AD570" s="85">
        <v>294</v>
      </c>
      <c r="AE570" s="85">
        <v>150</v>
      </c>
      <c r="AF570" s="32">
        <v>0</v>
      </c>
      <c r="AG570" s="85">
        <v>490</v>
      </c>
      <c r="AH570" s="85">
        <v>296</v>
      </c>
      <c r="AI570" s="33">
        <v>150</v>
      </c>
      <c r="AJ570" s="32">
        <v>0</v>
      </c>
      <c r="AK570" s="85">
        <v>490</v>
      </c>
      <c r="AL570" s="85">
        <v>296</v>
      </c>
      <c r="AM570" s="85">
        <v>150</v>
      </c>
      <c r="AN570" s="32">
        <v>0</v>
      </c>
      <c r="AO570" s="85">
        <v>490</v>
      </c>
      <c r="AP570" s="85">
        <v>296</v>
      </c>
      <c r="AQ570" s="33">
        <v>150</v>
      </c>
      <c r="AR570" s="32">
        <v>0</v>
      </c>
      <c r="AS570" s="85">
        <v>491</v>
      </c>
      <c r="AT570" s="85">
        <v>296</v>
      </c>
      <c r="AU570" s="134">
        <v>151</v>
      </c>
      <c r="AV570" s="716">
        <v>0</v>
      </c>
      <c r="AW570" s="712">
        <v>491</v>
      </c>
      <c r="AX570" s="712">
        <v>296</v>
      </c>
      <c r="AY570" s="712">
        <v>151</v>
      </c>
      <c r="AZ570" s="717"/>
      <c r="BB570" s="651"/>
    </row>
    <row r="571" spans="3:55">
      <c r="C571" s="89" t="s">
        <v>39</v>
      </c>
      <c r="D571" s="32">
        <v>0</v>
      </c>
      <c r="E571" s="85">
        <v>37</v>
      </c>
      <c r="F571" s="85">
        <v>17</v>
      </c>
      <c r="G571" s="33">
        <v>17</v>
      </c>
      <c r="H571" s="32">
        <v>0</v>
      </c>
      <c r="I571" s="85">
        <v>37</v>
      </c>
      <c r="J571" s="85">
        <v>17</v>
      </c>
      <c r="K571" s="33">
        <v>0</v>
      </c>
      <c r="L571" s="32">
        <v>0</v>
      </c>
      <c r="M571" s="85">
        <v>37</v>
      </c>
      <c r="N571" s="85">
        <v>17</v>
      </c>
      <c r="O571" s="33">
        <v>0</v>
      </c>
      <c r="P571" s="32">
        <v>0</v>
      </c>
      <c r="Q571" s="85">
        <v>37</v>
      </c>
      <c r="R571" s="85">
        <v>17</v>
      </c>
      <c r="S571" s="33">
        <v>0</v>
      </c>
      <c r="T571" s="32">
        <v>0</v>
      </c>
      <c r="U571" s="85">
        <v>38</v>
      </c>
      <c r="V571" s="85">
        <v>27</v>
      </c>
      <c r="W571" s="33">
        <v>13</v>
      </c>
      <c r="X571" s="32">
        <v>0</v>
      </c>
      <c r="Y571" s="85">
        <v>38</v>
      </c>
      <c r="Z571" s="85">
        <v>27</v>
      </c>
      <c r="AA571" s="85">
        <v>13</v>
      </c>
      <c r="AB571" s="32">
        <v>0</v>
      </c>
      <c r="AC571" s="85">
        <v>38</v>
      </c>
      <c r="AD571" s="85">
        <v>27</v>
      </c>
      <c r="AE571" s="85">
        <v>13</v>
      </c>
      <c r="AF571" s="32">
        <v>0</v>
      </c>
      <c r="AG571" s="85">
        <v>38</v>
      </c>
      <c r="AH571" s="85">
        <v>27</v>
      </c>
      <c r="AI571" s="33">
        <v>13</v>
      </c>
      <c r="AJ571" s="32">
        <v>0</v>
      </c>
      <c r="AK571" s="85">
        <v>38</v>
      </c>
      <c r="AL571" s="85">
        <v>27</v>
      </c>
      <c r="AM571" s="85">
        <v>13</v>
      </c>
      <c r="AN571" s="32">
        <v>0</v>
      </c>
      <c r="AO571" s="85">
        <v>38</v>
      </c>
      <c r="AP571" s="85">
        <v>27</v>
      </c>
      <c r="AQ571" s="33">
        <v>13</v>
      </c>
      <c r="AR571" s="32">
        <v>0</v>
      </c>
      <c r="AS571" s="85">
        <v>38</v>
      </c>
      <c r="AT571" s="85">
        <v>27</v>
      </c>
      <c r="AU571" s="134">
        <v>13</v>
      </c>
      <c r="AV571" s="716">
        <v>0</v>
      </c>
      <c r="AW571" s="712">
        <v>38</v>
      </c>
      <c r="AX571" s="712">
        <v>36</v>
      </c>
      <c r="AY571" s="712">
        <v>18</v>
      </c>
      <c r="AZ571" s="717"/>
      <c r="BB571" s="651"/>
    </row>
    <row r="572" spans="3:55" ht="33.75">
      <c r="C572" s="89" t="s">
        <v>1194</v>
      </c>
      <c r="D572" s="32">
        <v>0</v>
      </c>
      <c r="E572" s="85">
        <v>49</v>
      </c>
      <c r="F572" s="85">
        <v>22</v>
      </c>
      <c r="G572" s="33">
        <v>4</v>
      </c>
      <c r="H572" s="32">
        <v>0</v>
      </c>
      <c r="I572" s="85">
        <v>49</v>
      </c>
      <c r="J572" s="85">
        <v>22</v>
      </c>
      <c r="K572" s="33">
        <v>17</v>
      </c>
      <c r="L572" s="32">
        <v>0</v>
      </c>
      <c r="M572" s="85">
        <v>49</v>
      </c>
      <c r="N572" s="85">
        <v>22</v>
      </c>
      <c r="O572" s="33">
        <v>17</v>
      </c>
      <c r="P572" s="32">
        <v>0</v>
      </c>
      <c r="Q572" s="85">
        <v>49</v>
      </c>
      <c r="R572" s="85">
        <v>22</v>
      </c>
      <c r="S572" s="33">
        <v>17</v>
      </c>
      <c r="T572" s="32">
        <v>0</v>
      </c>
      <c r="U572" s="85">
        <v>49</v>
      </c>
      <c r="V572" s="85">
        <v>23</v>
      </c>
      <c r="W572" s="33">
        <v>17</v>
      </c>
      <c r="X572" s="32">
        <v>0</v>
      </c>
      <c r="Y572" s="85">
        <v>49</v>
      </c>
      <c r="Z572" s="85">
        <v>23</v>
      </c>
      <c r="AA572" s="85">
        <v>17</v>
      </c>
      <c r="AB572" s="32">
        <v>0</v>
      </c>
      <c r="AC572" s="85">
        <v>49</v>
      </c>
      <c r="AD572" s="85">
        <v>23</v>
      </c>
      <c r="AE572" s="85">
        <v>17</v>
      </c>
      <c r="AF572" s="32">
        <v>0</v>
      </c>
      <c r="AG572" s="85">
        <v>50</v>
      </c>
      <c r="AH572" s="85">
        <v>24</v>
      </c>
      <c r="AI572" s="33">
        <v>17</v>
      </c>
      <c r="AJ572" s="32">
        <v>0</v>
      </c>
      <c r="AK572" s="85">
        <v>50</v>
      </c>
      <c r="AL572" s="85">
        <v>24</v>
      </c>
      <c r="AM572" s="85">
        <v>17</v>
      </c>
      <c r="AN572" s="32">
        <v>0</v>
      </c>
      <c r="AO572" s="85">
        <v>50</v>
      </c>
      <c r="AP572" s="85">
        <v>24</v>
      </c>
      <c r="AQ572" s="33">
        <v>17</v>
      </c>
      <c r="AR572" s="32">
        <v>0</v>
      </c>
      <c r="AS572" s="85">
        <v>50</v>
      </c>
      <c r="AT572" s="85">
        <v>24</v>
      </c>
      <c r="AU572" s="134">
        <v>17</v>
      </c>
      <c r="AV572" s="716">
        <v>0</v>
      </c>
      <c r="AW572" s="712">
        <v>50</v>
      </c>
      <c r="AX572" s="712">
        <v>24</v>
      </c>
      <c r="AY572" s="712">
        <v>17</v>
      </c>
      <c r="AZ572" s="717"/>
    </row>
    <row r="573" spans="3:55">
      <c r="C573" s="89" t="s">
        <v>27</v>
      </c>
      <c r="D573" s="32">
        <v>0</v>
      </c>
      <c r="E573" s="85">
        <v>28</v>
      </c>
      <c r="F573" s="85">
        <v>0</v>
      </c>
      <c r="G573" s="33">
        <v>12</v>
      </c>
      <c r="H573" s="32">
        <v>0</v>
      </c>
      <c r="I573" s="85">
        <v>28</v>
      </c>
      <c r="J573" s="85">
        <v>0</v>
      </c>
      <c r="K573" s="33">
        <v>4</v>
      </c>
      <c r="L573" s="32">
        <v>0</v>
      </c>
      <c r="M573" s="85">
        <v>28</v>
      </c>
      <c r="N573" s="85">
        <v>0</v>
      </c>
      <c r="O573" s="33">
        <v>4</v>
      </c>
      <c r="P573" s="32">
        <v>0</v>
      </c>
      <c r="Q573" s="85">
        <v>28</v>
      </c>
      <c r="R573" s="85">
        <v>0</v>
      </c>
      <c r="S573" s="33">
        <v>4</v>
      </c>
      <c r="T573" s="32">
        <v>0</v>
      </c>
      <c r="U573" s="85">
        <v>28</v>
      </c>
      <c r="V573" s="85">
        <v>0</v>
      </c>
      <c r="W573" s="33">
        <v>4</v>
      </c>
      <c r="X573" s="32">
        <v>0</v>
      </c>
      <c r="Y573" s="85">
        <v>28</v>
      </c>
      <c r="Z573" s="85">
        <v>0</v>
      </c>
      <c r="AA573" s="85">
        <v>4</v>
      </c>
      <c r="AB573" s="32">
        <v>0</v>
      </c>
      <c r="AC573" s="85">
        <v>28</v>
      </c>
      <c r="AD573" s="85">
        <v>0</v>
      </c>
      <c r="AE573" s="85">
        <v>4</v>
      </c>
      <c r="AF573" s="32">
        <v>0</v>
      </c>
      <c r="AG573" s="85">
        <v>27</v>
      </c>
      <c r="AH573" s="85">
        <v>0</v>
      </c>
      <c r="AI573" s="33">
        <v>4</v>
      </c>
      <c r="AJ573" s="32">
        <v>0</v>
      </c>
      <c r="AK573" s="85">
        <v>27</v>
      </c>
      <c r="AL573" s="85">
        <v>0</v>
      </c>
      <c r="AM573" s="85">
        <v>4</v>
      </c>
      <c r="AN573" s="32">
        <v>0</v>
      </c>
      <c r="AO573" s="85">
        <v>27</v>
      </c>
      <c r="AQ573" s="33">
        <v>4</v>
      </c>
      <c r="AR573" s="32">
        <v>0</v>
      </c>
      <c r="AS573" s="85">
        <v>28</v>
      </c>
      <c r="AT573" s="85"/>
      <c r="AU573" s="134">
        <v>5</v>
      </c>
      <c r="AV573" s="716">
        <v>0</v>
      </c>
      <c r="AW573" s="712">
        <v>28</v>
      </c>
      <c r="AX573" s="712"/>
      <c r="AY573" s="712">
        <v>5</v>
      </c>
      <c r="AZ573" s="717"/>
    </row>
    <row r="574" spans="3:55">
      <c r="C574" s="89" t="s">
        <v>28</v>
      </c>
      <c r="D574" s="32">
        <v>0</v>
      </c>
      <c r="E574" s="85">
        <v>71</v>
      </c>
      <c r="F574" s="85">
        <v>35</v>
      </c>
      <c r="G574" s="33">
        <v>3</v>
      </c>
      <c r="H574" s="32">
        <v>0</v>
      </c>
      <c r="I574" s="85">
        <v>71</v>
      </c>
      <c r="J574" s="85">
        <v>35</v>
      </c>
      <c r="K574" s="33">
        <v>12</v>
      </c>
      <c r="L574" s="32">
        <v>0</v>
      </c>
      <c r="M574" s="85">
        <v>71</v>
      </c>
      <c r="N574" s="85">
        <v>35</v>
      </c>
      <c r="O574" s="33">
        <v>12</v>
      </c>
      <c r="P574" s="32">
        <v>0</v>
      </c>
      <c r="Q574" s="85">
        <v>71</v>
      </c>
      <c r="R574" s="85">
        <v>35</v>
      </c>
      <c r="S574" s="33">
        <v>12</v>
      </c>
      <c r="T574" s="32">
        <v>0</v>
      </c>
      <c r="U574" s="85">
        <v>71</v>
      </c>
      <c r="V574" s="85">
        <v>35</v>
      </c>
      <c r="W574" s="33">
        <v>12</v>
      </c>
      <c r="X574" s="32">
        <v>0</v>
      </c>
      <c r="Y574" s="85">
        <v>71</v>
      </c>
      <c r="Z574" s="85">
        <v>35</v>
      </c>
      <c r="AA574" s="85">
        <v>12</v>
      </c>
      <c r="AB574" s="32">
        <v>0</v>
      </c>
      <c r="AC574" s="85">
        <v>71</v>
      </c>
      <c r="AD574" s="85">
        <v>35</v>
      </c>
      <c r="AE574" s="85">
        <v>12</v>
      </c>
      <c r="AF574" s="32">
        <v>0</v>
      </c>
      <c r="AG574" s="85">
        <v>70</v>
      </c>
      <c r="AH574" s="85">
        <v>35</v>
      </c>
      <c r="AI574" s="33">
        <v>12</v>
      </c>
      <c r="AJ574" s="32">
        <v>0</v>
      </c>
      <c r="AK574" s="85">
        <v>70</v>
      </c>
      <c r="AL574" s="85">
        <v>35</v>
      </c>
      <c r="AM574" s="85">
        <v>12</v>
      </c>
      <c r="AN574" s="32">
        <v>0</v>
      </c>
      <c r="AO574" s="85">
        <v>70</v>
      </c>
      <c r="AP574" s="85">
        <v>35</v>
      </c>
      <c r="AQ574" s="33">
        <v>12</v>
      </c>
      <c r="AR574" s="32">
        <v>0</v>
      </c>
      <c r="AS574" s="85">
        <v>70</v>
      </c>
      <c r="AT574" s="85">
        <v>35</v>
      </c>
      <c r="AU574" s="134">
        <v>12</v>
      </c>
      <c r="AV574" s="716">
        <v>0</v>
      </c>
      <c r="AW574" s="712">
        <v>70</v>
      </c>
      <c r="AX574" s="712">
        <v>35</v>
      </c>
      <c r="AY574" s="712">
        <v>12</v>
      </c>
      <c r="AZ574" s="717"/>
    </row>
    <row r="575" spans="3:55" ht="22.5">
      <c r="C575" s="89" t="s">
        <v>29</v>
      </c>
      <c r="D575" s="198">
        <v>0</v>
      </c>
      <c r="E575" s="199">
        <v>15</v>
      </c>
      <c r="F575" s="199">
        <v>0</v>
      </c>
      <c r="G575" s="200">
        <v>0</v>
      </c>
      <c r="H575" s="198">
        <v>0</v>
      </c>
      <c r="I575" s="199">
        <v>15</v>
      </c>
      <c r="J575" s="199">
        <v>0</v>
      </c>
      <c r="K575" s="200">
        <v>3</v>
      </c>
      <c r="L575" s="198">
        <v>0</v>
      </c>
      <c r="M575" s="85">
        <v>15</v>
      </c>
      <c r="N575" s="199">
        <v>0</v>
      </c>
      <c r="O575" s="200">
        <v>3</v>
      </c>
      <c r="P575" s="198">
        <v>0</v>
      </c>
      <c r="Q575" s="199">
        <v>15</v>
      </c>
      <c r="R575" s="199">
        <v>0</v>
      </c>
      <c r="S575" s="200">
        <v>3</v>
      </c>
      <c r="T575" s="198">
        <v>0</v>
      </c>
      <c r="U575" s="199">
        <v>15</v>
      </c>
      <c r="V575" s="199">
        <v>0</v>
      </c>
      <c r="W575" s="200">
        <v>3</v>
      </c>
      <c r="X575" s="198">
        <v>0</v>
      </c>
      <c r="Y575" s="199">
        <v>15</v>
      </c>
      <c r="Z575" s="199">
        <v>0</v>
      </c>
      <c r="AA575" s="199">
        <v>3</v>
      </c>
      <c r="AB575" s="198">
        <v>0</v>
      </c>
      <c r="AC575" s="199">
        <v>15</v>
      </c>
      <c r="AD575" s="199">
        <v>0</v>
      </c>
      <c r="AE575" s="199">
        <v>3</v>
      </c>
      <c r="AF575" s="198">
        <v>0</v>
      </c>
      <c r="AG575" s="199">
        <v>15</v>
      </c>
      <c r="AH575" s="199">
        <v>0</v>
      </c>
      <c r="AI575" s="200">
        <v>4</v>
      </c>
      <c r="AJ575" s="198">
        <v>0</v>
      </c>
      <c r="AK575" s="199">
        <v>15</v>
      </c>
      <c r="AL575" s="199">
        <v>0</v>
      </c>
      <c r="AM575" s="199">
        <v>4</v>
      </c>
      <c r="AN575" s="198">
        <v>0</v>
      </c>
      <c r="AO575" s="199">
        <v>15</v>
      </c>
      <c r="AP575" s="85"/>
      <c r="AQ575" s="200">
        <v>4</v>
      </c>
      <c r="AR575" s="32">
        <v>0</v>
      </c>
      <c r="AS575" s="199">
        <v>16</v>
      </c>
      <c r="AT575" s="199"/>
      <c r="AU575" s="324">
        <v>5</v>
      </c>
      <c r="AV575" s="716">
        <v>0</v>
      </c>
      <c r="AW575" s="712">
        <v>16</v>
      </c>
      <c r="AX575" s="712">
        <v>2</v>
      </c>
      <c r="AY575" s="712">
        <v>5</v>
      </c>
      <c r="AZ575" s="717"/>
    </row>
    <row r="576" spans="3:55" ht="23.25" thickBot="1">
      <c r="C576" s="239" t="s">
        <v>1129</v>
      </c>
      <c r="D576" s="206">
        <v>0</v>
      </c>
      <c r="E576" s="207">
        <v>1</v>
      </c>
      <c r="F576" s="207">
        <v>0</v>
      </c>
      <c r="G576" s="208">
        <v>0</v>
      </c>
      <c r="H576" s="206">
        <v>0</v>
      </c>
      <c r="I576" s="207">
        <v>1</v>
      </c>
      <c r="J576" s="207">
        <v>0</v>
      </c>
      <c r="K576" s="208">
        <v>0</v>
      </c>
      <c r="L576" s="206">
        <v>0</v>
      </c>
      <c r="M576" s="207">
        <v>1</v>
      </c>
      <c r="N576" s="207">
        <v>0</v>
      </c>
      <c r="O576" s="208">
        <v>0</v>
      </c>
      <c r="P576" s="206">
        <v>0</v>
      </c>
      <c r="Q576" s="207">
        <v>1</v>
      </c>
      <c r="R576" s="207">
        <v>0</v>
      </c>
      <c r="S576" s="208">
        <v>0</v>
      </c>
      <c r="T576" s="206">
        <v>0</v>
      </c>
      <c r="U576" s="207">
        <v>1</v>
      </c>
      <c r="V576" s="207">
        <v>0</v>
      </c>
      <c r="W576" s="208">
        <v>0</v>
      </c>
      <c r="X576" s="206">
        <v>0</v>
      </c>
      <c r="Y576" s="207">
        <v>1</v>
      </c>
      <c r="Z576" s="207">
        <v>0</v>
      </c>
      <c r="AA576" s="208">
        <v>0</v>
      </c>
      <c r="AB576" s="206">
        <v>0</v>
      </c>
      <c r="AC576" s="207">
        <v>1</v>
      </c>
      <c r="AD576" s="207">
        <v>0</v>
      </c>
      <c r="AE576" s="207">
        <v>0</v>
      </c>
      <c r="AF576" s="206">
        <v>0</v>
      </c>
      <c r="AG576" s="207">
        <v>1</v>
      </c>
      <c r="AH576" s="207">
        <v>0</v>
      </c>
      <c r="AI576" s="208">
        <v>0</v>
      </c>
      <c r="AJ576" s="206">
        <v>0</v>
      </c>
      <c r="AK576" s="207">
        <v>1</v>
      </c>
      <c r="AL576" s="207">
        <v>0</v>
      </c>
      <c r="AM576" s="262">
        <v>0</v>
      </c>
      <c r="AN576" s="206">
        <v>0</v>
      </c>
      <c r="AO576" s="207">
        <v>1</v>
      </c>
      <c r="AP576" s="207"/>
      <c r="AQ576" s="325">
        <v>0</v>
      </c>
      <c r="AR576" s="206">
        <v>0</v>
      </c>
      <c r="AS576" s="207">
        <v>1</v>
      </c>
      <c r="AT576" s="207"/>
      <c r="AU576" s="713">
        <v>0</v>
      </c>
      <c r="AV576" s="718">
        <v>0</v>
      </c>
      <c r="AW576" s="719">
        <v>1</v>
      </c>
      <c r="AX576" s="719"/>
      <c r="AY576" s="719"/>
      <c r="AZ576" s="720"/>
    </row>
    <row r="577" spans="3:72" ht="13.5" thickBot="1"/>
    <row r="578" spans="3:72" ht="23.25" thickBot="1">
      <c r="C578" s="559" t="s">
        <v>1185</v>
      </c>
      <c r="D578" s="560"/>
      <c r="E578" s="560"/>
      <c r="F578" s="560"/>
      <c r="G578" s="560"/>
      <c r="H578" s="560"/>
      <c r="I578" s="560"/>
      <c r="J578" s="560"/>
      <c r="K578" s="560"/>
      <c r="L578" s="560"/>
      <c r="M578" s="560"/>
      <c r="N578" s="560"/>
      <c r="O578" s="560"/>
      <c r="P578" s="560"/>
      <c r="Q578" s="560"/>
      <c r="R578" s="560"/>
      <c r="S578" s="560"/>
      <c r="T578" s="560"/>
      <c r="U578" s="561"/>
      <c r="V578" s="559"/>
      <c r="W578" s="560"/>
      <c r="X578" s="560"/>
      <c r="Y578" s="560"/>
      <c r="Z578" s="560"/>
      <c r="AA578" s="560"/>
      <c r="AB578" s="560"/>
      <c r="AC578" s="560"/>
      <c r="AD578" s="560"/>
      <c r="AE578" s="560"/>
      <c r="AF578" s="560"/>
      <c r="AG578" s="560"/>
      <c r="AH578" s="560"/>
      <c r="AI578" s="560"/>
      <c r="AJ578" s="560"/>
      <c r="AK578" s="560"/>
      <c r="AL578" s="560"/>
      <c r="AM578" s="560"/>
      <c r="AN578" s="561"/>
      <c r="AO578" s="559"/>
      <c r="AP578" s="560"/>
      <c r="AQ578" s="560"/>
      <c r="AR578" s="560"/>
      <c r="AS578" s="560"/>
      <c r="AT578" s="560"/>
      <c r="AU578" s="560"/>
      <c r="AV578" s="660"/>
      <c r="AW578" s="660"/>
      <c r="AX578" s="660"/>
      <c r="AY578" s="660"/>
      <c r="AZ578" s="660"/>
      <c r="BA578" s="660"/>
      <c r="BB578" s="660"/>
      <c r="BC578" s="660"/>
      <c r="BD578" s="660"/>
      <c r="BE578" s="660"/>
      <c r="BF578" s="660"/>
      <c r="BG578" s="660"/>
      <c r="BH578" s="660"/>
      <c r="BI578" s="660"/>
      <c r="BJ578" s="660"/>
      <c r="BK578" s="660"/>
      <c r="BL578" s="651"/>
      <c r="BM578" s="651"/>
      <c r="BN578" s="651"/>
      <c r="BO578" s="651"/>
      <c r="BP578" s="651"/>
      <c r="BQ578" s="651"/>
      <c r="BR578" s="651"/>
      <c r="BS578" s="651"/>
      <c r="BT578" s="651"/>
    </row>
    <row r="579" spans="3:72" ht="23.25" thickBot="1">
      <c r="C579" s="568" t="s">
        <v>54</v>
      </c>
      <c r="D579" s="799">
        <v>44197</v>
      </c>
      <c r="E579" s="800"/>
      <c r="F579" s="800"/>
      <c r="G579" s="800"/>
      <c r="H579" s="801"/>
      <c r="I579" s="799">
        <v>44228</v>
      </c>
      <c r="J579" s="800"/>
      <c r="K579" s="800"/>
      <c r="L579" s="800"/>
      <c r="M579" s="801"/>
      <c r="N579" s="799">
        <v>44256</v>
      </c>
      <c r="O579" s="800"/>
      <c r="P579" s="800"/>
      <c r="Q579" s="800"/>
      <c r="R579" s="801"/>
      <c r="S579" s="799">
        <v>44287</v>
      </c>
      <c r="T579" s="800"/>
      <c r="U579" s="800"/>
      <c r="V579" s="800"/>
      <c r="W579" s="801"/>
      <c r="X579" s="799">
        <v>44317</v>
      </c>
      <c r="Y579" s="800"/>
      <c r="Z579" s="800"/>
      <c r="AA579" s="800"/>
      <c r="AB579" s="802"/>
      <c r="AC579" s="799">
        <v>44348</v>
      </c>
      <c r="AD579" s="800"/>
      <c r="AE579" s="800"/>
      <c r="AF579" s="800"/>
      <c r="AG579" s="802"/>
      <c r="AH579" s="799">
        <v>44378</v>
      </c>
      <c r="AI579" s="800"/>
      <c r="AJ579" s="800"/>
      <c r="AK579" s="800"/>
      <c r="AL579" s="802"/>
      <c r="AM579" s="799">
        <v>44409</v>
      </c>
      <c r="AN579" s="800"/>
      <c r="AO579" s="800"/>
      <c r="AP579" s="800"/>
      <c r="AQ579" s="802"/>
      <c r="AR579" s="799">
        <v>44440</v>
      </c>
      <c r="AS579" s="800"/>
      <c r="AT579" s="800"/>
      <c r="AU579" s="800"/>
      <c r="AV579" s="802"/>
      <c r="AW579" s="799">
        <v>44470</v>
      </c>
      <c r="AX579" s="800"/>
      <c r="AY579" s="800"/>
      <c r="AZ579" s="800"/>
      <c r="BA579" s="802"/>
      <c r="BB579" s="799">
        <v>44501</v>
      </c>
      <c r="BC579" s="800"/>
      <c r="BD579" s="800"/>
      <c r="BE579" s="800"/>
      <c r="BF579" s="802"/>
      <c r="BG579" s="799">
        <v>44531</v>
      </c>
      <c r="BH579" s="800"/>
      <c r="BI579" s="800"/>
      <c r="BJ579" s="800"/>
      <c r="BK579" s="802"/>
      <c r="BL579" s="651"/>
      <c r="BM579" s="651"/>
      <c r="BN579" s="651"/>
      <c r="BO579" s="651"/>
      <c r="BP579" s="651"/>
      <c r="BQ579" s="651"/>
      <c r="BR579" s="651"/>
      <c r="BS579" s="651"/>
      <c r="BT579" s="651"/>
    </row>
    <row r="580" spans="3:72" ht="13.5" thickBot="1">
      <c r="C580" s="569"/>
      <c r="D580" s="570" t="s">
        <v>4</v>
      </c>
      <c r="E580" s="571" t="s">
        <v>33</v>
      </c>
      <c r="F580" s="571" t="s">
        <v>62</v>
      </c>
      <c r="G580" s="571" t="s">
        <v>63</v>
      </c>
      <c r="H580" s="572" t="s">
        <v>68</v>
      </c>
      <c r="I580" s="570" t="s">
        <v>4</v>
      </c>
      <c r="J580" s="571" t="s">
        <v>33</v>
      </c>
      <c r="K580" s="571" t="s">
        <v>62</v>
      </c>
      <c r="L580" s="571" t="s">
        <v>63</v>
      </c>
      <c r="M580" s="572" t="s">
        <v>68</v>
      </c>
      <c r="N580" s="570" t="s">
        <v>4</v>
      </c>
      <c r="O580" s="571" t="s">
        <v>33</v>
      </c>
      <c r="P580" s="571" t="s">
        <v>62</v>
      </c>
      <c r="Q580" s="571" t="s">
        <v>63</v>
      </c>
      <c r="R580" s="572" t="s">
        <v>68</v>
      </c>
      <c r="S580" s="323" t="s">
        <v>4</v>
      </c>
      <c r="T580" s="704" t="s">
        <v>33</v>
      </c>
      <c r="U580" s="704" t="s">
        <v>62</v>
      </c>
      <c r="V580" s="704" t="s">
        <v>63</v>
      </c>
      <c r="W580" s="705" t="s">
        <v>68</v>
      </c>
      <c r="X580" s="323" t="s">
        <v>4</v>
      </c>
      <c r="Y580" s="704" t="s">
        <v>33</v>
      </c>
      <c r="Z580" s="704" t="s">
        <v>62</v>
      </c>
      <c r="AA580" s="704" t="s">
        <v>63</v>
      </c>
      <c r="AB580" s="705" t="s">
        <v>68</v>
      </c>
      <c r="AC580" s="323" t="s">
        <v>4</v>
      </c>
      <c r="AD580" s="704" t="s">
        <v>33</v>
      </c>
      <c r="AE580" s="704" t="s">
        <v>62</v>
      </c>
      <c r="AF580" s="704" t="s">
        <v>63</v>
      </c>
      <c r="AG580" s="705" t="s">
        <v>68</v>
      </c>
      <c r="AH580" s="323" t="s">
        <v>4</v>
      </c>
      <c r="AI580" s="704" t="s">
        <v>33</v>
      </c>
      <c r="AJ580" s="704" t="s">
        <v>62</v>
      </c>
      <c r="AK580" s="704" t="s">
        <v>63</v>
      </c>
      <c r="AL580" s="705" t="s">
        <v>68</v>
      </c>
      <c r="AM580" s="323" t="s">
        <v>4</v>
      </c>
      <c r="AN580" s="704" t="s">
        <v>33</v>
      </c>
      <c r="AO580" s="704" t="s">
        <v>62</v>
      </c>
      <c r="AP580" s="704" t="s">
        <v>63</v>
      </c>
      <c r="AQ580" s="705" t="s">
        <v>68</v>
      </c>
      <c r="AR580" s="323" t="s">
        <v>4</v>
      </c>
      <c r="AS580" s="704" t="s">
        <v>33</v>
      </c>
      <c r="AT580" s="704" t="s">
        <v>62</v>
      </c>
      <c r="AU580" s="704" t="s">
        <v>63</v>
      </c>
      <c r="AV580" s="705" t="s">
        <v>68</v>
      </c>
      <c r="AW580" s="323" t="s">
        <v>4</v>
      </c>
      <c r="AX580" s="704" t="s">
        <v>33</v>
      </c>
      <c r="AY580" s="704" t="s">
        <v>62</v>
      </c>
      <c r="AZ580" s="704" t="s">
        <v>63</v>
      </c>
      <c r="BA580" s="705" t="s">
        <v>68</v>
      </c>
      <c r="BB580" s="323" t="s">
        <v>4</v>
      </c>
      <c r="BC580" s="704" t="s">
        <v>33</v>
      </c>
      <c r="BD580" s="704" t="s">
        <v>62</v>
      </c>
      <c r="BE580" s="704" t="s">
        <v>63</v>
      </c>
      <c r="BF580" s="705" t="s">
        <v>68</v>
      </c>
      <c r="BG580" s="323" t="s">
        <v>4</v>
      </c>
      <c r="BH580" s="704" t="s">
        <v>33</v>
      </c>
      <c r="BI580" s="704" t="s">
        <v>62</v>
      </c>
      <c r="BJ580" s="704" t="s">
        <v>63</v>
      </c>
      <c r="BK580" s="705" t="s">
        <v>68</v>
      </c>
      <c r="BL580" s="651"/>
      <c r="BM580" s="651"/>
      <c r="BN580" s="651"/>
      <c r="BO580" s="651"/>
      <c r="BP580" s="651"/>
      <c r="BQ580" s="651"/>
      <c r="BR580" s="651"/>
      <c r="BS580" s="651"/>
      <c r="BT580" s="651"/>
    </row>
    <row r="581" spans="3:72">
      <c r="C581" s="663" t="s">
        <v>8</v>
      </c>
      <c r="D581" s="664">
        <v>0</v>
      </c>
      <c r="E581" s="665">
        <v>67</v>
      </c>
      <c r="F581" s="665">
        <v>25</v>
      </c>
      <c r="G581" s="665">
        <v>45</v>
      </c>
      <c r="H581" s="665"/>
      <c r="I581" s="664">
        <v>0</v>
      </c>
      <c r="J581" s="665">
        <v>67</v>
      </c>
      <c r="K581" s="665">
        <v>25</v>
      </c>
      <c r="L581" s="665">
        <v>45</v>
      </c>
      <c r="M581" s="665"/>
      <c r="N581" s="664">
        <v>0</v>
      </c>
      <c r="O581" s="665">
        <v>67</v>
      </c>
      <c r="P581" s="665">
        <v>25</v>
      </c>
      <c r="Q581" s="665">
        <v>45</v>
      </c>
      <c r="R581" s="695"/>
      <c r="S581" s="664">
        <v>0</v>
      </c>
      <c r="T581" s="665">
        <v>67</v>
      </c>
      <c r="U581" s="665">
        <v>25</v>
      </c>
      <c r="V581" s="665">
        <v>45</v>
      </c>
      <c r="W581" s="666"/>
      <c r="X581" s="699">
        <v>0</v>
      </c>
      <c r="Y581" s="665">
        <v>67</v>
      </c>
      <c r="Z581" s="665">
        <v>25</v>
      </c>
      <c r="AA581" s="665">
        <v>45</v>
      </c>
      <c r="AB581" s="666"/>
      <c r="AC581" s="699">
        <v>0</v>
      </c>
      <c r="AD581" s="665">
        <v>67</v>
      </c>
      <c r="AE581" s="665">
        <v>25</v>
      </c>
      <c r="AF581" s="665">
        <v>45</v>
      </c>
      <c r="AG581" s="666"/>
      <c r="AH581" s="699">
        <v>0</v>
      </c>
      <c r="AI581" s="665">
        <v>67</v>
      </c>
      <c r="AJ581" s="665">
        <v>25</v>
      </c>
      <c r="AK581" s="665">
        <v>45</v>
      </c>
      <c r="AL581" s="666"/>
      <c r="AM581" s="699">
        <v>0</v>
      </c>
      <c r="AN581" s="665">
        <v>67</v>
      </c>
      <c r="AO581" s="665">
        <v>25</v>
      </c>
      <c r="AP581" s="665">
        <v>45</v>
      </c>
      <c r="AQ581" s="666"/>
      <c r="AR581" s="699">
        <v>0</v>
      </c>
      <c r="AS581" s="665">
        <v>67</v>
      </c>
      <c r="AT581" s="665">
        <v>25</v>
      </c>
      <c r="AU581" s="665">
        <v>45</v>
      </c>
      <c r="AV581" s="666"/>
      <c r="AW581" s="699">
        <v>0</v>
      </c>
      <c r="AX581" s="699">
        <v>67</v>
      </c>
      <c r="AY581" s="665">
        <v>25</v>
      </c>
      <c r="AZ581" s="665">
        <v>45</v>
      </c>
      <c r="BA581" s="666"/>
      <c r="BB581" s="664">
        <v>0</v>
      </c>
      <c r="BC581" s="699">
        <v>67</v>
      </c>
      <c r="BD581" s="665">
        <v>25</v>
      </c>
      <c r="BE581" s="665">
        <v>45</v>
      </c>
      <c r="BF581" s="666"/>
      <c r="BG581" s="664">
        <v>0</v>
      </c>
      <c r="BH581" s="699">
        <v>67</v>
      </c>
      <c r="BI581" s="665">
        <v>25</v>
      </c>
      <c r="BJ581" s="665">
        <v>45</v>
      </c>
      <c r="BK581" s="666"/>
      <c r="BL581" s="651"/>
      <c r="BM581" s="651"/>
      <c r="BN581" s="651"/>
      <c r="BO581" s="651"/>
      <c r="BP581" s="651"/>
      <c r="BQ581" s="651"/>
      <c r="BR581" s="651"/>
      <c r="BS581" s="651"/>
      <c r="BT581" s="651"/>
    </row>
    <row r="582" spans="3:72">
      <c r="C582" s="668" t="s">
        <v>9</v>
      </c>
      <c r="D582" s="669">
        <v>0</v>
      </c>
      <c r="E582" s="667">
        <v>14</v>
      </c>
      <c r="F582" s="667">
        <v>13</v>
      </c>
      <c r="G582" s="667">
        <v>3</v>
      </c>
      <c r="H582" s="667"/>
      <c r="I582" s="669">
        <v>0</v>
      </c>
      <c r="J582" s="667">
        <v>14</v>
      </c>
      <c r="K582" s="667">
        <v>13</v>
      </c>
      <c r="L582" s="667">
        <v>3</v>
      </c>
      <c r="M582" s="667"/>
      <c r="N582" s="669">
        <v>0</v>
      </c>
      <c r="O582" s="667">
        <v>14</v>
      </c>
      <c r="P582" s="667">
        <v>13</v>
      </c>
      <c r="Q582" s="667">
        <v>3</v>
      </c>
      <c r="R582" s="696"/>
      <c r="S582" s="706">
        <v>0</v>
      </c>
      <c r="T582" s="703">
        <v>14</v>
      </c>
      <c r="U582" s="703">
        <v>13</v>
      </c>
      <c r="V582" s="703">
        <v>3</v>
      </c>
      <c r="W582" s="707"/>
      <c r="X582" s="700">
        <v>0</v>
      </c>
      <c r="Y582" s="703">
        <v>14</v>
      </c>
      <c r="Z582" s="703">
        <v>13</v>
      </c>
      <c r="AA582" s="703">
        <v>3</v>
      </c>
      <c r="AB582" s="707"/>
      <c r="AC582" s="700">
        <v>0</v>
      </c>
      <c r="AD582" s="703">
        <v>14</v>
      </c>
      <c r="AE582" s="703">
        <v>17</v>
      </c>
      <c r="AF582" s="703">
        <v>4</v>
      </c>
      <c r="AG582" s="707"/>
      <c r="AH582" s="700">
        <v>0</v>
      </c>
      <c r="AI582" s="703">
        <v>14</v>
      </c>
      <c r="AJ582" s="703">
        <v>17</v>
      </c>
      <c r="AK582" s="703">
        <v>4</v>
      </c>
      <c r="AL582" s="707"/>
      <c r="AM582" s="700">
        <v>0</v>
      </c>
      <c r="AN582" s="703">
        <v>14</v>
      </c>
      <c r="AO582" s="703">
        <v>17</v>
      </c>
      <c r="AP582" s="703">
        <v>4</v>
      </c>
      <c r="AQ582" s="707"/>
      <c r="AR582" s="700">
        <v>0</v>
      </c>
      <c r="AS582" s="703">
        <v>14</v>
      </c>
      <c r="AT582" s="703">
        <v>17</v>
      </c>
      <c r="AU582" s="703">
        <v>4</v>
      </c>
      <c r="AV582" s="707"/>
      <c r="AW582" s="700">
        <v>0</v>
      </c>
      <c r="AX582" s="700">
        <v>14</v>
      </c>
      <c r="AY582" s="703">
        <v>17</v>
      </c>
      <c r="AZ582" s="703">
        <v>4</v>
      </c>
      <c r="BA582" s="707"/>
      <c r="BB582" s="706">
        <v>0</v>
      </c>
      <c r="BC582" s="700">
        <v>14</v>
      </c>
      <c r="BD582" s="703">
        <v>17</v>
      </c>
      <c r="BE582" s="703">
        <v>4</v>
      </c>
      <c r="BF582" s="707"/>
      <c r="BG582" s="706">
        <v>0</v>
      </c>
      <c r="BH582" s="700">
        <v>18</v>
      </c>
      <c r="BI582" s="703">
        <v>18</v>
      </c>
      <c r="BJ582" s="703">
        <v>4</v>
      </c>
      <c r="BK582" s="707">
        <v>2</v>
      </c>
      <c r="BL582" s="651"/>
      <c r="BM582" s="651"/>
      <c r="BN582" s="651"/>
      <c r="BO582" s="651"/>
      <c r="BP582" s="651"/>
      <c r="BQ582" s="651"/>
      <c r="BR582" s="651"/>
      <c r="BS582" s="651"/>
      <c r="BT582" s="651"/>
    </row>
    <row r="583" spans="3:72">
      <c r="C583" s="668" t="s">
        <v>10</v>
      </c>
      <c r="D583" s="669">
        <v>0</v>
      </c>
      <c r="E583" s="667">
        <v>16</v>
      </c>
      <c r="F583" s="667">
        <v>1</v>
      </c>
      <c r="G583" s="667">
        <v>13</v>
      </c>
      <c r="H583" s="667"/>
      <c r="I583" s="669">
        <v>0</v>
      </c>
      <c r="J583" s="667">
        <v>16</v>
      </c>
      <c r="K583" s="667">
        <v>1</v>
      </c>
      <c r="L583" s="667">
        <v>13</v>
      </c>
      <c r="M583" s="667"/>
      <c r="N583" s="669">
        <v>0</v>
      </c>
      <c r="O583" s="667">
        <v>16</v>
      </c>
      <c r="P583" s="667">
        <v>1</v>
      </c>
      <c r="Q583" s="667">
        <v>13</v>
      </c>
      <c r="R583" s="696"/>
      <c r="S583" s="706">
        <v>0</v>
      </c>
      <c r="T583" s="703">
        <v>16</v>
      </c>
      <c r="U583" s="703">
        <v>1</v>
      </c>
      <c r="V583" s="703">
        <v>13</v>
      </c>
      <c r="W583" s="707"/>
      <c r="X583" s="700">
        <v>0</v>
      </c>
      <c r="Y583" s="703">
        <v>16</v>
      </c>
      <c r="Z583" s="703">
        <v>1</v>
      </c>
      <c r="AA583" s="703">
        <v>13</v>
      </c>
      <c r="AB583" s="707"/>
      <c r="AC583" s="700">
        <v>0</v>
      </c>
      <c r="AD583" s="703">
        <v>16</v>
      </c>
      <c r="AE583" s="703">
        <v>1</v>
      </c>
      <c r="AF583" s="703">
        <v>13</v>
      </c>
      <c r="AG583" s="707"/>
      <c r="AH583" s="700">
        <v>0</v>
      </c>
      <c r="AI583" s="703">
        <v>16</v>
      </c>
      <c r="AJ583" s="703">
        <v>1</v>
      </c>
      <c r="AK583" s="703">
        <v>13</v>
      </c>
      <c r="AL583" s="707"/>
      <c r="AM583" s="700">
        <v>0</v>
      </c>
      <c r="AN583" s="703">
        <v>16</v>
      </c>
      <c r="AO583" s="703">
        <v>1</v>
      </c>
      <c r="AP583" s="703">
        <v>13</v>
      </c>
      <c r="AQ583" s="707"/>
      <c r="AR583" s="700">
        <v>0</v>
      </c>
      <c r="AS583" s="703">
        <v>16</v>
      </c>
      <c r="AT583" s="703">
        <v>1</v>
      </c>
      <c r="AU583" s="703">
        <v>13</v>
      </c>
      <c r="AV583" s="707"/>
      <c r="AW583" s="700">
        <v>0</v>
      </c>
      <c r="AX583" s="700">
        <v>16</v>
      </c>
      <c r="AY583" s="703">
        <v>1</v>
      </c>
      <c r="AZ583" s="703">
        <v>13</v>
      </c>
      <c r="BA583" s="707"/>
      <c r="BB583" s="706">
        <v>0</v>
      </c>
      <c r="BC583" s="700">
        <v>16</v>
      </c>
      <c r="BD583" s="703">
        <v>1</v>
      </c>
      <c r="BE583" s="703">
        <v>13</v>
      </c>
      <c r="BF583" s="707"/>
      <c r="BG583" s="706">
        <v>0</v>
      </c>
      <c r="BH583" s="700">
        <v>16</v>
      </c>
      <c r="BI583" s="703">
        <v>1</v>
      </c>
      <c r="BJ583" s="703">
        <v>13</v>
      </c>
      <c r="BK583" s="707"/>
      <c r="BL583" s="651"/>
      <c r="BM583" s="651"/>
      <c r="BN583" s="651"/>
      <c r="BO583" s="651"/>
      <c r="BP583" s="651"/>
      <c r="BQ583" s="651"/>
      <c r="BR583" s="651"/>
      <c r="BS583" s="651"/>
      <c r="BT583" s="651"/>
    </row>
    <row r="584" spans="3:72">
      <c r="C584" s="668" t="s">
        <v>11</v>
      </c>
      <c r="D584" s="669">
        <v>0</v>
      </c>
      <c r="E584" s="667">
        <v>20</v>
      </c>
      <c r="F584" s="667"/>
      <c r="G584" s="667">
        <v>5</v>
      </c>
      <c r="H584" s="667"/>
      <c r="I584" s="669">
        <v>0</v>
      </c>
      <c r="J584" s="667">
        <v>20</v>
      </c>
      <c r="K584" s="667"/>
      <c r="L584" s="667">
        <v>6</v>
      </c>
      <c r="M584" s="667"/>
      <c r="N584" s="669">
        <v>0</v>
      </c>
      <c r="O584" s="667">
        <v>20</v>
      </c>
      <c r="P584" s="667"/>
      <c r="Q584" s="667">
        <v>6</v>
      </c>
      <c r="R584" s="696"/>
      <c r="S584" s="706">
        <v>0</v>
      </c>
      <c r="T584" s="703">
        <v>20</v>
      </c>
      <c r="U584" s="703"/>
      <c r="V584" s="703">
        <v>6</v>
      </c>
      <c r="W584" s="707"/>
      <c r="X584" s="700">
        <v>0</v>
      </c>
      <c r="Y584" s="703">
        <v>20</v>
      </c>
      <c r="Z584" s="703"/>
      <c r="AA584" s="703">
        <v>6</v>
      </c>
      <c r="AB584" s="707"/>
      <c r="AC584" s="700">
        <v>0</v>
      </c>
      <c r="AD584" s="703">
        <v>21</v>
      </c>
      <c r="AE584" s="703"/>
      <c r="AF584" s="703">
        <v>7</v>
      </c>
      <c r="AG584" s="707"/>
      <c r="AH584" s="700">
        <v>0</v>
      </c>
      <c r="AI584" s="703">
        <v>21</v>
      </c>
      <c r="AJ584" s="703"/>
      <c r="AK584" s="703">
        <v>7</v>
      </c>
      <c r="AL584" s="707"/>
      <c r="AM584" s="700">
        <v>0</v>
      </c>
      <c r="AN584" s="703">
        <v>21</v>
      </c>
      <c r="AO584" s="703"/>
      <c r="AP584" s="703">
        <v>7</v>
      </c>
      <c r="AQ584" s="707"/>
      <c r="AR584" s="700">
        <v>0</v>
      </c>
      <c r="AS584" s="703">
        <v>21</v>
      </c>
      <c r="AT584" s="703"/>
      <c r="AU584" s="703">
        <v>7</v>
      </c>
      <c r="AV584" s="707"/>
      <c r="AW584" s="700">
        <v>0</v>
      </c>
      <c r="AX584" s="700">
        <v>21</v>
      </c>
      <c r="AY584" s="703"/>
      <c r="AZ584" s="703">
        <v>7</v>
      </c>
      <c r="BA584" s="707"/>
      <c r="BB584" s="706">
        <v>0</v>
      </c>
      <c r="BC584" s="700">
        <v>21</v>
      </c>
      <c r="BD584" s="703"/>
      <c r="BE584" s="703">
        <v>7</v>
      </c>
      <c r="BF584" s="707"/>
      <c r="BG584" s="706">
        <v>0</v>
      </c>
      <c r="BH584" s="700">
        <v>24</v>
      </c>
      <c r="BI584" s="703">
        <v>0</v>
      </c>
      <c r="BJ584" s="703">
        <v>7</v>
      </c>
      <c r="BK584" s="707"/>
      <c r="BL584" s="651"/>
      <c r="BM584" s="651"/>
      <c r="BN584" s="651"/>
      <c r="BO584" s="651"/>
      <c r="BP584" s="651"/>
      <c r="BQ584" s="651"/>
      <c r="BR584" s="651"/>
      <c r="BS584" s="651"/>
      <c r="BT584" s="651"/>
    </row>
    <row r="585" spans="3:72">
      <c r="C585" s="668" t="s">
        <v>12</v>
      </c>
      <c r="D585" s="669">
        <v>0</v>
      </c>
      <c r="E585" s="667">
        <v>46</v>
      </c>
      <c r="F585" s="667">
        <v>25</v>
      </c>
      <c r="G585" s="667">
        <v>22</v>
      </c>
      <c r="H585" s="667"/>
      <c r="I585" s="669">
        <v>0</v>
      </c>
      <c r="J585" s="667">
        <v>46</v>
      </c>
      <c r="K585" s="667">
        <v>25</v>
      </c>
      <c r="L585" s="667">
        <v>22</v>
      </c>
      <c r="M585" s="667"/>
      <c r="N585" s="669">
        <v>0</v>
      </c>
      <c r="O585" s="667">
        <v>46</v>
      </c>
      <c r="P585" s="667">
        <v>25</v>
      </c>
      <c r="Q585" s="667">
        <v>22</v>
      </c>
      <c r="R585" s="696"/>
      <c r="S585" s="706">
        <v>0</v>
      </c>
      <c r="T585" s="703">
        <v>46</v>
      </c>
      <c r="U585" s="703">
        <v>25</v>
      </c>
      <c r="V585" s="703">
        <v>22</v>
      </c>
      <c r="W585" s="707"/>
      <c r="X585" s="700">
        <v>0</v>
      </c>
      <c r="Y585" s="703">
        <v>46</v>
      </c>
      <c r="Z585" s="703">
        <v>25</v>
      </c>
      <c r="AA585" s="703">
        <v>22</v>
      </c>
      <c r="AB585" s="707"/>
      <c r="AC585" s="700">
        <v>0</v>
      </c>
      <c r="AD585" s="703">
        <v>46</v>
      </c>
      <c r="AE585" s="703">
        <v>25</v>
      </c>
      <c r="AF585" s="703">
        <v>22</v>
      </c>
      <c r="AG585" s="707"/>
      <c r="AH585" s="700">
        <v>0</v>
      </c>
      <c r="AI585" s="703">
        <v>46</v>
      </c>
      <c r="AJ585" s="703">
        <v>25</v>
      </c>
      <c r="AK585" s="703">
        <v>22</v>
      </c>
      <c r="AL585" s="707"/>
      <c r="AM585" s="700">
        <v>0</v>
      </c>
      <c r="AN585" s="703">
        <v>46</v>
      </c>
      <c r="AO585" s="703">
        <v>25</v>
      </c>
      <c r="AP585" s="703">
        <v>22</v>
      </c>
      <c r="AQ585" s="707"/>
      <c r="AR585" s="700">
        <v>0</v>
      </c>
      <c r="AS585" s="703">
        <v>46</v>
      </c>
      <c r="AT585" s="703">
        <v>25</v>
      </c>
      <c r="AU585" s="703">
        <v>22</v>
      </c>
      <c r="AV585" s="707"/>
      <c r="AW585" s="700">
        <v>0</v>
      </c>
      <c r="AX585" s="700">
        <v>46</v>
      </c>
      <c r="AY585" s="703">
        <v>25</v>
      </c>
      <c r="AZ585" s="703">
        <v>22</v>
      </c>
      <c r="BA585" s="707"/>
      <c r="BB585" s="706">
        <v>0</v>
      </c>
      <c r="BC585" s="700">
        <v>46</v>
      </c>
      <c r="BD585" s="703">
        <v>25</v>
      </c>
      <c r="BE585" s="703">
        <v>22</v>
      </c>
      <c r="BF585" s="707"/>
      <c r="BG585" s="706">
        <v>0</v>
      </c>
      <c r="BH585" s="700">
        <v>46</v>
      </c>
      <c r="BI585" s="703">
        <v>25</v>
      </c>
      <c r="BJ585" s="703">
        <v>22</v>
      </c>
      <c r="BK585" s="707"/>
      <c r="BL585" s="651"/>
      <c r="BM585" s="651"/>
      <c r="BN585" s="651"/>
      <c r="BO585" s="651"/>
      <c r="BP585" s="651"/>
      <c r="BQ585" s="651"/>
      <c r="BR585" s="651"/>
      <c r="BS585" s="651"/>
      <c r="BT585" s="651"/>
    </row>
    <row r="586" spans="3:72">
      <c r="C586" s="668" t="s">
        <v>13</v>
      </c>
      <c r="D586" s="669">
        <v>0</v>
      </c>
      <c r="E586" s="667">
        <v>49</v>
      </c>
      <c r="F586" s="667">
        <v>6</v>
      </c>
      <c r="G586" s="667">
        <v>10</v>
      </c>
      <c r="H586" s="667"/>
      <c r="I586" s="669">
        <v>0</v>
      </c>
      <c r="J586" s="667">
        <v>49</v>
      </c>
      <c r="K586" s="667">
        <v>6</v>
      </c>
      <c r="L586" s="667">
        <v>10</v>
      </c>
      <c r="M586" s="667"/>
      <c r="N586" s="669">
        <v>0</v>
      </c>
      <c r="O586" s="667">
        <v>49</v>
      </c>
      <c r="P586" s="667">
        <v>6</v>
      </c>
      <c r="Q586" s="667">
        <v>10</v>
      </c>
      <c r="R586" s="696"/>
      <c r="S586" s="706">
        <v>0</v>
      </c>
      <c r="T586" s="703">
        <v>49</v>
      </c>
      <c r="U586" s="703">
        <v>6</v>
      </c>
      <c r="V586" s="703">
        <v>10</v>
      </c>
      <c r="W586" s="707"/>
      <c r="X586" s="700">
        <v>0</v>
      </c>
      <c r="Y586" s="703">
        <v>50</v>
      </c>
      <c r="Z586" s="703">
        <v>6</v>
      </c>
      <c r="AA586" s="703">
        <v>11</v>
      </c>
      <c r="AB586" s="707"/>
      <c r="AC586" s="700">
        <v>0</v>
      </c>
      <c r="AD586" s="703">
        <v>52</v>
      </c>
      <c r="AE586" s="703">
        <v>6</v>
      </c>
      <c r="AF586" s="703">
        <v>13</v>
      </c>
      <c r="AG586" s="707"/>
      <c r="AH586" s="700">
        <v>0</v>
      </c>
      <c r="AI586" s="703">
        <v>52</v>
      </c>
      <c r="AJ586" s="703">
        <v>6</v>
      </c>
      <c r="AK586" s="703">
        <v>13</v>
      </c>
      <c r="AL586" s="707"/>
      <c r="AM586" s="700">
        <v>0</v>
      </c>
      <c r="AN586" s="703">
        <v>52</v>
      </c>
      <c r="AO586" s="703">
        <v>6</v>
      </c>
      <c r="AP586" s="703">
        <v>13</v>
      </c>
      <c r="AQ586" s="707"/>
      <c r="AR586" s="700">
        <v>0</v>
      </c>
      <c r="AS586" s="703">
        <v>52</v>
      </c>
      <c r="AT586" s="703">
        <v>6</v>
      </c>
      <c r="AU586" s="703">
        <v>13</v>
      </c>
      <c r="AV586" s="707"/>
      <c r="AW586" s="700">
        <v>0</v>
      </c>
      <c r="AX586" s="700">
        <v>52</v>
      </c>
      <c r="AY586" s="703">
        <v>6</v>
      </c>
      <c r="AZ586" s="703">
        <v>13</v>
      </c>
      <c r="BA586" s="707"/>
      <c r="BB586" s="706">
        <v>0</v>
      </c>
      <c r="BC586" s="700">
        <v>52</v>
      </c>
      <c r="BD586" s="703">
        <v>6</v>
      </c>
      <c r="BE586" s="703">
        <v>13</v>
      </c>
      <c r="BF586" s="707"/>
      <c r="BG586" s="706">
        <v>0</v>
      </c>
      <c r="BH586" s="700">
        <v>53</v>
      </c>
      <c r="BI586" s="703">
        <v>6</v>
      </c>
      <c r="BJ586" s="703">
        <v>13</v>
      </c>
      <c r="BK586" s="707"/>
      <c r="BL586" s="651"/>
      <c r="BM586" s="651"/>
      <c r="BN586" s="651"/>
      <c r="BO586" s="651"/>
      <c r="BP586" s="651"/>
      <c r="BQ586" s="651"/>
      <c r="BR586" s="651"/>
      <c r="BS586" s="651"/>
      <c r="BT586" s="651"/>
    </row>
    <row r="587" spans="3:72">
      <c r="C587" s="668" t="s">
        <v>14</v>
      </c>
      <c r="D587" s="669">
        <v>0</v>
      </c>
      <c r="E587" s="667">
        <v>46</v>
      </c>
      <c r="F587" s="667">
        <v>21</v>
      </c>
      <c r="G587" s="667">
        <v>39</v>
      </c>
      <c r="H587" s="667"/>
      <c r="I587" s="669">
        <v>0</v>
      </c>
      <c r="J587" s="667">
        <v>46</v>
      </c>
      <c r="K587" s="667">
        <v>21</v>
      </c>
      <c r="L587" s="667">
        <v>39</v>
      </c>
      <c r="M587" s="667"/>
      <c r="N587" s="669">
        <v>0</v>
      </c>
      <c r="O587" s="667">
        <v>46</v>
      </c>
      <c r="P587" s="667">
        <v>21</v>
      </c>
      <c r="Q587" s="667">
        <v>39</v>
      </c>
      <c r="R587" s="696"/>
      <c r="S587" s="706">
        <v>0</v>
      </c>
      <c r="T587" s="703">
        <v>46</v>
      </c>
      <c r="U587" s="703">
        <v>21</v>
      </c>
      <c r="V587" s="703">
        <v>39</v>
      </c>
      <c r="W587" s="707"/>
      <c r="X587" s="700">
        <v>0</v>
      </c>
      <c r="Y587" s="703">
        <v>46</v>
      </c>
      <c r="Z587" s="703">
        <v>21</v>
      </c>
      <c r="AA587" s="703">
        <v>39</v>
      </c>
      <c r="AB587" s="707"/>
      <c r="AC587" s="700">
        <v>0</v>
      </c>
      <c r="AD587" s="703">
        <v>46</v>
      </c>
      <c r="AE587" s="703">
        <v>21</v>
      </c>
      <c r="AF587" s="703">
        <v>39</v>
      </c>
      <c r="AG587" s="707"/>
      <c r="AH587" s="700">
        <v>0</v>
      </c>
      <c r="AI587" s="703">
        <v>46</v>
      </c>
      <c r="AJ587" s="703">
        <v>21</v>
      </c>
      <c r="AK587" s="703">
        <v>39</v>
      </c>
      <c r="AL587" s="707"/>
      <c r="AM587" s="700">
        <v>0</v>
      </c>
      <c r="AN587" s="703">
        <v>46</v>
      </c>
      <c r="AO587" s="703">
        <v>21</v>
      </c>
      <c r="AP587" s="703">
        <v>39</v>
      </c>
      <c r="AQ587" s="707"/>
      <c r="AR587" s="700">
        <v>0</v>
      </c>
      <c r="AS587" s="703">
        <v>46</v>
      </c>
      <c r="AT587" s="703">
        <v>21</v>
      </c>
      <c r="AU587" s="703">
        <v>39</v>
      </c>
      <c r="AV587" s="707"/>
      <c r="AW587" s="700">
        <v>0</v>
      </c>
      <c r="AX587" s="700">
        <v>46</v>
      </c>
      <c r="AY587" s="703">
        <v>21</v>
      </c>
      <c r="AZ587" s="703">
        <v>39</v>
      </c>
      <c r="BA587" s="707"/>
      <c r="BB587" s="706">
        <v>0</v>
      </c>
      <c r="BC587" s="700">
        <v>46</v>
      </c>
      <c r="BD587" s="703">
        <v>21</v>
      </c>
      <c r="BE587" s="703">
        <v>39</v>
      </c>
      <c r="BF587" s="707"/>
      <c r="BG587" s="706">
        <v>0</v>
      </c>
      <c r="BH587" s="700">
        <v>46</v>
      </c>
      <c r="BI587" s="703">
        <v>21</v>
      </c>
      <c r="BJ587" s="703">
        <v>39</v>
      </c>
      <c r="BK587" s="707"/>
      <c r="BL587" s="651"/>
      <c r="BM587" s="651"/>
      <c r="BN587" s="651"/>
      <c r="BO587" s="651"/>
      <c r="BP587" s="651"/>
      <c r="BQ587" s="651"/>
      <c r="BR587" s="651"/>
      <c r="BS587" s="651"/>
      <c r="BT587" s="651"/>
    </row>
    <row r="588" spans="3:72">
      <c r="C588" s="668" t="s">
        <v>15</v>
      </c>
      <c r="D588" s="669">
        <v>0</v>
      </c>
      <c r="E588" s="667">
        <v>44</v>
      </c>
      <c r="F588" s="667">
        <v>15</v>
      </c>
      <c r="G588" s="667">
        <v>13</v>
      </c>
      <c r="H588" s="667"/>
      <c r="I588" s="669">
        <v>0</v>
      </c>
      <c r="J588" s="667">
        <v>44</v>
      </c>
      <c r="K588" s="667">
        <v>15</v>
      </c>
      <c r="L588" s="667">
        <v>16</v>
      </c>
      <c r="M588" s="667"/>
      <c r="N588" s="669">
        <v>0</v>
      </c>
      <c r="O588" s="667">
        <v>44</v>
      </c>
      <c r="P588" s="667">
        <v>15</v>
      </c>
      <c r="Q588" s="667">
        <v>16</v>
      </c>
      <c r="R588" s="696"/>
      <c r="S588" s="706">
        <v>0</v>
      </c>
      <c r="T588" s="703">
        <v>44</v>
      </c>
      <c r="U588" s="703">
        <v>15</v>
      </c>
      <c r="V588" s="703">
        <v>16</v>
      </c>
      <c r="W588" s="707"/>
      <c r="X588" s="700">
        <v>0</v>
      </c>
      <c r="Y588" s="703">
        <v>45</v>
      </c>
      <c r="Z588" s="703">
        <v>15</v>
      </c>
      <c r="AA588" s="703">
        <v>17</v>
      </c>
      <c r="AB588" s="707"/>
      <c r="AC588" s="700">
        <v>0</v>
      </c>
      <c r="AD588" s="703">
        <v>47</v>
      </c>
      <c r="AE588" s="703">
        <v>15</v>
      </c>
      <c r="AF588" s="703">
        <v>19</v>
      </c>
      <c r="AG588" s="707"/>
      <c r="AH588" s="700">
        <v>0</v>
      </c>
      <c r="AI588" s="703">
        <v>47</v>
      </c>
      <c r="AJ588" s="703">
        <v>15</v>
      </c>
      <c r="AK588" s="703">
        <v>19</v>
      </c>
      <c r="AL588" s="707"/>
      <c r="AM588" s="700">
        <v>0</v>
      </c>
      <c r="AN588" s="703">
        <v>47</v>
      </c>
      <c r="AO588" s="703">
        <v>15</v>
      </c>
      <c r="AP588" s="703">
        <v>19</v>
      </c>
      <c r="AQ588" s="707"/>
      <c r="AR588" s="700">
        <v>0</v>
      </c>
      <c r="AS588" s="703">
        <v>47</v>
      </c>
      <c r="AT588" s="703">
        <v>15</v>
      </c>
      <c r="AU588" s="703">
        <v>19</v>
      </c>
      <c r="AV588" s="707"/>
      <c r="AW588" s="700">
        <v>0</v>
      </c>
      <c r="AX588" s="700">
        <v>47</v>
      </c>
      <c r="AY588" s="703">
        <v>15</v>
      </c>
      <c r="AZ588" s="703">
        <v>19</v>
      </c>
      <c r="BA588" s="707"/>
      <c r="BB588" s="706">
        <v>0</v>
      </c>
      <c r="BC588" s="700">
        <v>47</v>
      </c>
      <c r="BD588" s="703">
        <v>15</v>
      </c>
      <c r="BE588" s="703">
        <v>19</v>
      </c>
      <c r="BF588" s="707"/>
      <c r="BG588" s="706">
        <v>0</v>
      </c>
      <c r="BH588" s="700">
        <v>48</v>
      </c>
      <c r="BI588" s="703">
        <v>15</v>
      </c>
      <c r="BJ588" s="703">
        <v>19</v>
      </c>
      <c r="BK588" s="707"/>
      <c r="BL588" s="651"/>
      <c r="BM588" s="651"/>
      <c r="BN588" s="651"/>
      <c r="BO588" s="651"/>
      <c r="BP588" s="651"/>
      <c r="BQ588" s="651"/>
      <c r="BR588" s="651"/>
      <c r="BS588" s="651"/>
      <c r="BT588" s="651"/>
    </row>
    <row r="589" spans="3:72">
      <c r="C589" s="668" t="s">
        <v>16</v>
      </c>
      <c r="D589" s="669">
        <v>0</v>
      </c>
      <c r="E589" s="667">
        <v>10</v>
      </c>
      <c r="F589" s="667"/>
      <c r="G589" s="667">
        <v>3</v>
      </c>
      <c r="H589" s="667"/>
      <c r="I589" s="669">
        <v>0</v>
      </c>
      <c r="J589" s="667">
        <v>10</v>
      </c>
      <c r="K589" s="667"/>
      <c r="L589" s="667">
        <v>3</v>
      </c>
      <c r="M589" s="667"/>
      <c r="N589" s="669">
        <v>0</v>
      </c>
      <c r="O589" s="667">
        <v>10</v>
      </c>
      <c r="P589" s="667"/>
      <c r="Q589" s="667">
        <v>3</v>
      </c>
      <c r="R589" s="696"/>
      <c r="S589" s="706">
        <v>0</v>
      </c>
      <c r="T589" s="703">
        <v>10</v>
      </c>
      <c r="U589" s="703"/>
      <c r="V589" s="703">
        <v>3</v>
      </c>
      <c r="W589" s="707"/>
      <c r="X589" s="700">
        <v>0</v>
      </c>
      <c r="Y589" s="703">
        <v>10</v>
      </c>
      <c r="Z589" s="703"/>
      <c r="AA589" s="703">
        <v>3</v>
      </c>
      <c r="AB589" s="707"/>
      <c r="AC589" s="700">
        <v>0</v>
      </c>
      <c r="AD589" s="703">
        <v>11</v>
      </c>
      <c r="AE589" s="703"/>
      <c r="AF589" s="703">
        <v>5</v>
      </c>
      <c r="AG589" s="707"/>
      <c r="AH589" s="700">
        <v>0</v>
      </c>
      <c r="AI589" s="703">
        <v>11</v>
      </c>
      <c r="AJ589" s="703"/>
      <c r="AK589" s="703">
        <v>5</v>
      </c>
      <c r="AL589" s="707"/>
      <c r="AM589" s="700">
        <v>0</v>
      </c>
      <c r="AN589" s="703">
        <v>11</v>
      </c>
      <c r="AO589" s="703"/>
      <c r="AP589" s="703">
        <v>5</v>
      </c>
      <c r="AQ589" s="707"/>
      <c r="AR589" s="700">
        <v>0</v>
      </c>
      <c r="AS589" s="703">
        <v>11</v>
      </c>
      <c r="AT589" s="703"/>
      <c r="AU589" s="703">
        <v>5</v>
      </c>
      <c r="AV589" s="707"/>
      <c r="AW589" s="700">
        <v>0</v>
      </c>
      <c r="AX589" s="700">
        <v>11</v>
      </c>
      <c r="AY589" s="703"/>
      <c r="AZ589" s="703">
        <v>5</v>
      </c>
      <c r="BA589" s="707"/>
      <c r="BB589" s="706">
        <v>0</v>
      </c>
      <c r="BC589" s="700">
        <v>11</v>
      </c>
      <c r="BD589" s="703"/>
      <c r="BE589" s="703">
        <v>5</v>
      </c>
      <c r="BF589" s="707"/>
      <c r="BG589" s="706">
        <v>0</v>
      </c>
      <c r="BH589" s="700">
        <v>11</v>
      </c>
      <c r="BI589" s="703">
        <v>0</v>
      </c>
      <c r="BJ589" s="703">
        <v>5</v>
      </c>
      <c r="BK589" s="707"/>
      <c r="BL589" s="651"/>
      <c r="BM589" s="651"/>
      <c r="BN589" s="651"/>
      <c r="BO589" s="651"/>
      <c r="BP589" s="651"/>
      <c r="BQ589" s="651"/>
      <c r="BR589" s="651"/>
      <c r="BS589" s="651"/>
      <c r="BT589" s="651"/>
    </row>
    <row r="590" spans="3:72">
      <c r="C590" s="668" t="s">
        <v>17</v>
      </c>
      <c r="D590" s="669">
        <v>0</v>
      </c>
      <c r="E590" s="667">
        <v>381</v>
      </c>
      <c r="F590" s="667">
        <v>298</v>
      </c>
      <c r="G590" s="667">
        <v>202</v>
      </c>
      <c r="H590" s="667"/>
      <c r="I590" s="669">
        <v>0</v>
      </c>
      <c r="J590" s="667">
        <v>381</v>
      </c>
      <c r="K590" s="667">
        <v>298</v>
      </c>
      <c r="L590" s="667">
        <v>202</v>
      </c>
      <c r="M590" s="667"/>
      <c r="N590" s="669">
        <v>0</v>
      </c>
      <c r="O590" s="667">
        <v>381</v>
      </c>
      <c r="P590" s="667">
        <v>298</v>
      </c>
      <c r="Q590" s="667">
        <v>202</v>
      </c>
      <c r="R590" s="696">
        <v>99</v>
      </c>
      <c r="S590" s="706">
        <v>0</v>
      </c>
      <c r="T590" s="703">
        <v>379</v>
      </c>
      <c r="U590" s="703">
        <v>298</v>
      </c>
      <c r="V590" s="703">
        <v>202</v>
      </c>
      <c r="W590" s="707">
        <v>99</v>
      </c>
      <c r="X590" s="700">
        <v>0</v>
      </c>
      <c r="Y590" s="703">
        <v>379</v>
      </c>
      <c r="Z590" s="703">
        <v>298</v>
      </c>
      <c r="AA590" s="703">
        <v>202</v>
      </c>
      <c r="AB590" s="707">
        <v>99</v>
      </c>
      <c r="AC590" s="700">
        <v>0</v>
      </c>
      <c r="AD590" s="703">
        <v>379</v>
      </c>
      <c r="AE590" s="703">
        <v>298</v>
      </c>
      <c r="AF590" s="703">
        <v>208</v>
      </c>
      <c r="AG590" s="707">
        <f>99+61</f>
        <v>160</v>
      </c>
      <c r="AH590" s="700">
        <v>0</v>
      </c>
      <c r="AI590" s="703">
        <v>379</v>
      </c>
      <c r="AJ590" s="703">
        <v>298</v>
      </c>
      <c r="AK590" s="703">
        <v>208</v>
      </c>
      <c r="AL590" s="707">
        <f>99+61</f>
        <v>160</v>
      </c>
      <c r="AM590" s="700">
        <v>0</v>
      </c>
      <c r="AN590" s="703">
        <v>379</v>
      </c>
      <c r="AO590" s="703">
        <v>298</v>
      </c>
      <c r="AP590" s="703">
        <v>208</v>
      </c>
      <c r="AQ590" s="707">
        <f>99+61</f>
        <v>160</v>
      </c>
      <c r="AR590" s="700">
        <v>0</v>
      </c>
      <c r="AS590" s="703">
        <v>379</v>
      </c>
      <c r="AT590" s="703">
        <v>298</v>
      </c>
      <c r="AU590" s="703">
        <v>208</v>
      </c>
      <c r="AV590" s="707">
        <v>160</v>
      </c>
      <c r="AW590" s="700">
        <v>0</v>
      </c>
      <c r="AX590" s="700">
        <v>379</v>
      </c>
      <c r="AY590" s="703">
        <v>298</v>
      </c>
      <c r="AZ590" s="703">
        <v>208</v>
      </c>
      <c r="BA590" s="707">
        <v>160</v>
      </c>
      <c r="BB590" s="706">
        <v>0</v>
      </c>
      <c r="BC590" s="700">
        <v>379</v>
      </c>
      <c r="BD590" s="703">
        <v>298</v>
      </c>
      <c r="BE590" s="703">
        <v>209</v>
      </c>
      <c r="BF590" s="707">
        <v>180</v>
      </c>
      <c r="BG590" s="706">
        <v>0</v>
      </c>
      <c r="BH590" s="700">
        <v>379</v>
      </c>
      <c r="BI590" s="703">
        <v>300</v>
      </c>
      <c r="BJ590" s="703">
        <v>209</v>
      </c>
      <c r="BK590" s="707">
        <v>180</v>
      </c>
      <c r="BL590" s="651"/>
      <c r="BM590" s="651"/>
      <c r="BN590" s="651"/>
      <c r="BO590" s="651"/>
      <c r="BP590" s="651"/>
      <c r="BQ590" s="651"/>
      <c r="BR590" s="651"/>
      <c r="BS590" s="651"/>
      <c r="BT590" s="651"/>
    </row>
    <row r="591" spans="3:72">
      <c r="C591" s="668" t="s">
        <v>18</v>
      </c>
      <c r="D591" s="669">
        <v>0</v>
      </c>
      <c r="E591" s="667">
        <v>54</v>
      </c>
      <c r="F591" s="667">
        <v>13</v>
      </c>
      <c r="G591" s="667">
        <v>20</v>
      </c>
      <c r="H591" s="667"/>
      <c r="I591" s="669">
        <v>0</v>
      </c>
      <c r="J591" s="667">
        <v>54</v>
      </c>
      <c r="K591" s="667">
        <v>13</v>
      </c>
      <c r="L591" s="667">
        <v>20</v>
      </c>
      <c r="M591" s="667"/>
      <c r="N591" s="669">
        <v>0</v>
      </c>
      <c r="O591" s="667">
        <v>54</v>
      </c>
      <c r="P591" s="667">
        <v>13</v>
      </c>
      <c r="Q591" s="667">
        <v>20</v>
      </c>
      <c r="R591" s="696"/>
      <c r="S591" s="706">
        <v>0</v>
      </c>
      <c r="T591" s="703">
        <v>54</v>
      </c>
      <c r="U591" s="703">
        <v>13</v>
      </c>
      <c r="V591" s="703">
        <v>20</v>
      </c>
      <c r="W591" s="707"/>
      <c r="X591" s="700">
        <v>0</v>
      </c>
      <c r="Y591" s="703">
        <v>54</v>
      </c>
      <c r="Z591" s="703">
        <v>13</v>
      </c>
      <c r="AA591" s="703">
        <v>20</v>
      </c>
      <c r="AB591" s="707"/>
      <c r="AC591" s="700">
        <v>0</v>
      </c>
      <c r="AD591" s="703">
        <v>56</v>
      </c>
      <c r="AE591" s="703">
        <v>13</v>
      </c>
      <c r="AF591" s="703">
        <v>22</v>
      </c>
      <c r="AG591" s="707"/>
      <c r="AH591" s="700">
        <v>0</v>
      </c>
      <c r="AI591" s="703">
        <v>56</v>
      </c>
      <c r="AJ591" s="703">
        <v>13</v>
      </c>
      <c r="AK591" s="703">
        <v>22</v>
      </c>
      <c r="AL591" s="707"/>
      <c r="AM591" s="700">
        <v>0</v>
      </c>
      <c r="AN591" s="703">
        <v>56</v>
      </c>
      <c r="AO591" s="703">
        <v>13</v>
      </c>
      <c r="AP591" s="703">
        <v>22</v>
      </c>
      <c r="AQ591" s="707"/>
      <c r="AR591" s="700">
        <v>0</v>
      </c>
      <c r="AS591" s="703">
        <v>56</v>
      </c>
      <c r="AT591" s="703">
        <v>13</v>
      </c>
      <c r="AU591" s="703">
        <v>22</v>
      </c>
      <c r="AV591" s="707"/>
      <c r="AW591" s="700">
        <v>0</v>
      </c>
      <c r="AX591" s="700">
        <v>56</v>
      </c>
      <c r="AY591" s="703">
        <v>13</v>
      </c>
      <c r="AZ591" s="703">
        <v>22</v>
      </c>
      <c r="BA591" s="707"/>
      <c r="BB591" s="706">
        <v>0</v>
      </c>
      <c r="BC591" s="700">
        <v>56</v>
      </c>
      <c r="BD591" s="703">
        <v>13</v>
      </c>
      <c r="BE591" s="703">
        <v>22</v>
      </c>
      <c r="BF591" s="707"/>
      <c r="BG591" s="706">
        <v>0</v>
      </c>
      <c r="BH591" s="700">
        <v>56</v>
      </c>
      <c r="BI591" s="703">
        <v>13</v>
      </c>
      <c r="BJ591" s="703">
        <v>22</v>
      </c>
      <c r="BK591" s="707"/>
      <c r="BL591" s="651"/>
      <c r="BM591" s="651"/>
      <c r="BN591" s="651"/>
      <c r="BO591" s="651"/>
      <c r="BP591" s="651"/>
      <c r="BQ591" s="651"/>
      <c r="BR591" s="651"/>
      <c r="BS591" s="651"/>
      <c r="BT591" s="651"/>
    </row>
    <row r="592" spans="3:72">
      <c r="C592" s="668" t="s">
        <v>19</v>
      </c>
      <c r="D592" s="669">
        <v>0</v>
      </c>
      <c r="E592" s="667">
        <v>37</v>
      </c>
      <c r="F592" s="667">
        <v>10</v>
      </c>
      <c r="G592" s="667">
        <v>27</v>
      </c>
      <c r="H592" s="667"/>
      <c r="I592" s="669">
        <v>0</v>
      </c>
      <c r="J592" s="667">
        <v>37</v>
      </c>
      <c r="K592" s="667">
        <v>10</v>
      </c>
      <c r="L592" s="667">
        <v>27</v>
      </c>
      <c r="M592" s="667"/>
      <c r="N592" s="669">
        <v>0</v>
      </c>
      <c r="O592" s="667">
        <v>37</v>
      </c>
      <c r="P592" s="667">
        <v>10</v>
      </c>
      <c r="Q592" s="667">
        <v>27</v>
      </c>
      <c r="R592" s="696"/>
      <c r="S592" s="706">
        <v>0</v>
      </c>
      <c r="T592" s="703">
        <v>37</v>
      </c>
      <c r="U592" s="703">
        <v>10</v>
      </c>
      <c r="V592" s="703">
        <v>27</v>
      </c>
      <c r="W592" s="707"/>
      <c r="X592" s="700">
        <v>0</v>
      </c>
      <c r="Y592" s="703">
        <v>37</v>
      </c>
      <c r="Z592" s="703">
        <v>10</v>
      </c>
      <c r="AA592" s="703">
        <v>27</v>
      </c>
      <c r="AB592" s="707"/>
      <c r="AC592" s="700">
        <v>0</v>
      </c>
      <c r="AD592" s="703">
        <v>37</v>
      </c>
      <c r="AE592" s="703">
        <v>10</v>
      </c>
      <c r="AF592" s="703">
        <v>27</v>
      </c>
      <c r="AG592" s="707"/>
      <c r="AH592" s="700">
        <v>0</v>
      </c>
      <c r="AI592" s="703">
        <v>37</v>
      </c>
      <c r="AJ592" s="703">
        <v>10</v>
      </c>
      <c r="AK592" s="703">
        <v>27</v>
      </c>
      <c r="AL592" s="707"/>
      <c r="AM592" s="700">
        <v>0</v>
      </c>
      <c r="AN592" s="703">
        <v>37</v>
      </c>
      <c r="AO592" s="703">
        <v>10</v>
      </c>
      <c r="AP592" s="703">
        <v>27</v>
      </c>
      <c r="AQ592" s="707"/>
      <c r="AR592" s="700">
        <v>0</v>
      </c>
      <c r="AS592" s="703">
        <v>37</v>
      </c>
      <c r="AT592" s="703">
        <v>10</v>
      </c>
      <c r="AU592" s="703">
        <v>27</v>
      </c>
      <c r="AV592" s="707"/>
      <c r="AW592" s="700">
        <v>0</v>
      </c>
      <c r="AX592" s="700">
        <v>37</v>
      </c>
      <c r="AY592" s="703">
        <v>10</v>
      </c>
      <c r="AZ592" s="703">
        <v>27</v>
      </c>
      <c r="BA592" s="707"/>
      <c r="BB592" s="706">
        <v>0</v>
      </c>
      <c r="BC592" s="700">
        <v>37</v>
      </c>
      <c r="BD592" s="703">
        <v>10</v>
      </c>
      <c r="BE592" s="703">
        <v>27</v>
      </c>
      <c r="BF592" s="707"/>
      <c r="BG592" s="706">
        <v>0</v>
      </c>
      <c r="BH592" s="700">
        <v>37</v>
      </c>
      <c r="BI592" s="703">
        <v>10</v>
      </c>
      <c r="BJ592" s="703">
        <v>27</v>
      </c>
      <c r="BK592" s="707"/>
      <c r="BL592" s="651"/>
      <c r="BM592" s="651"/>
      <c r="BN592" s="651"/>
      <c r="BO592" s="651"/>
      <c r="BP592" s="651"/>
      <c r="BQ592" s="651"/>
      <c r="BR592" s="651"/>
      <c r="BS592" s="651"/>
      <c r="BT592" s="651"/>
    </row>
    <row r="593" spans="3:72">
      <c r="C593" s="668" t="s">
        <v>20</v>
      </c>
      <c r="D593" s="669">
        <v>0</v>
      </c>
      <c r="E593" s="667">
        <v>40</v>
      </c>
      <c r="F593" s="667">
        <v>40</v>
      </c>
      <c r="G593" s="667">
        <v>16</v>
      </c>
      <c r="H593" s="667"/>
      <c r="I593" s="669">
        <v>0</v>
      </c>
      <c r="J593" s="667">
        <v>40</v>
      </c>
      <c r="K593" s="667">
        <v>40</v>
      </c>
      <c r="L593" s="667">
        <v>16</v>
      </c>
      <c r="M593" s="667"/>
      <c r="N593" s="669">
        <v>0</v>
      </c>
      <c r="O593" s="667">
        <v>40</v>
      </c>
      <c r="P593" s="667">
        <v>40</v>
      </c>
      <c r="Q593" s="667">
        <v>16</v>
      </c>
      <c r="R593" s="696"/>
      <c r="S593" s="706">
        <v>0</v>
      </c>
      <c r="T593" s="703">
        <v>40</v>
      </c>
      <c r="U593" s="703">
        <v>40</v>
      </c>
      <c r="V593" s="703">
        <v>15</v>
      </c>
      <c r="W593" s="707"/>
      <c r="X593" s="700">
        <v>0</v>
      </c>
      <c r="Y593" s="703">
        <v>40</v>
      </c>
      <c r="Z593" s="703">
        <v>40</v>
      </c>
      <c r="AA593" s="703">
        <v>15</v>
      </c>
      <c r="AB593" s="707"/>
      <c r="AC593" s="700">
        <v>0</v>
      </c>
      <c r="AD593" s="703">
        <v>40</v>
      </c>
      <c r="AE593" s="703">
        <v>55</v>
      </c>
      <c r="AF593" s="703">
        <v>21</v>
      </c>
      <c r="AG593" s="707"/>
      <c r="AH593" s="700">
        <v>0</v>
      </c>
      <c r="AI593" s="703">
        <v>40</v>
      </c>
      <c r="AJ593" s="703">
        <v>55</v>
      </c>
      <c r="AK593" s="703">
        <v>21</v>
      </c>
      <c r="AL593" s="707"/>
      <c r="AM593" s="700">
        <v>0</v>
      </c>
      <c r="AN593" s="703">
        <v>40</v>
      </c>
      <c r="AO593" s="703">
        <v>55</v>
      </c>
      <c r="AP593" s="703">
        <v>21</v>
      </c>
      <c r="AQ593" s="707"/>
      <c r="AR593" s="700">
        <v>0</v>
      </c>
      <c r="AS593" s="703">
        <v>48</v>
      </c>
      <c r="AT593" s="703">
        <v>55</v>
      </c>
      <c r="AU593" s="703">
        <v>21</v>
      </c>
      <c r="AV593" s="707"/>
      <c r="AW593" s="700">
        <v>0</v>
      </c>
      <c r="AX593" s="700">
        <v>48</v>
      </c>
      <c r="AY593" s="703">
        <v>55</v>
      </c>
      <c r="AZ593" s="703">
        <v>21</v>
      </c>
      <c r="BA593" s="707"/>
      <c r="BB593" s="706">
        <v>0</v>
      </c>
      <c r="BC593" s="700">
        <v>48</v>
      </c>
      <c r="BD593" s="703">
        <v>55</v>
      </c>
      <c r="BE593" s="703">
        <v>21</v>
      </c>
      <c r="BF593" s="707"/>
      <c r="BG593" s="706">
        <v>0</v>
      </c>
      <c r="BH593" s="700">
        <v>58</v>
      </c>
      <c r="BI593" s="703">
        <v>60</v>
      </c>
      <c r="BJ593" s="703">
        <v>21</v>
      </c>
      <c r="BK593" s="707">
        <v>4</v>
      </c>
      <c r="BL593" s="651"/>
      <c r="BM593" s="651"/>
      <c r="BN593" s="651"/>
      <c r="BO593" s="651"/>
      <c r="BP593" s="651"/>
      <c r="BQ593" s="651"/>
      <c r="BR593" s="651"/>
      <c r="BS593" s="651"/>
      <c r="BT593" s="651"/>
    </row>
    <row r="594" spans="3:72">
      <c r="C594" s="668" t="s">
        <v>21</v>
      </c>
      <c r="D594" s="669">
        <v>0</v>
      </c>
      <c r="E594" s="667">
        <v>144</v>
      </c>
      <c r="F594" s="667">
        <v>119</v>
      </c>
      <c r="G594" s="667">
        <v>36</v>
      </c>
      <c r="H594" s="667">
        <v>34</v>
      </c>
      <c r="I594" s="669">
        <v>0</v>
      </c>
      <c r="J594" s="667">
        <v>144</v>
      </c>
      <c r="K594" s="667">
        <v>119</v>
      </c>
      <c r="L594" s="667">
        <v>36</v>
      </c>
      <c r="M594" s="667">
        <v>34</v>
      </c>
      <c r="N594" s="669">
        <v>0</v>
      </c>
      <c r="O594" s="667">
        <v>144</v>
      </c>
      <c r="P594" s="667">
        <v>119</v>
      </c>
      <c r="Q594" s="667">
        <v>36</v>
      </c>
      <c r="R594" s="696">
        <v>50</v>
      </c>
      <c r="S594" s="706">
        <v>0</v>
      </c>
      <c r="T594" s="703">
        <v>144</v>
      </c>
      <c r="U594" s="703">
        <v>119</v>
      </c>
      <c r="V594" s="703">
        <v>36</v>
      </c>
      <c r="W594" s="707">
        <v>50</v>
      </c>
      <c r="X594" s="700">
        <v>0</v>
      </c>
      <c r="Y594" s="703">
        <v>144</v>
      </c>
      <c r="Z594" s="703">
        <v>119</v>
      </c>
      <c r="AA594" s="703">
        <v>36</v>
      </c>
      <c r="AB594" s="707">
        <v>50</v>
      </c>
      <c r="AC594" s="700">
        <v>0</v>
      </c>
      <c r="AD594" s="703">
        <v>148</v>
      </c>
      <c r="AE594" s="703">
        <f>119+22</f>
        <v>141</v>
      </c>
      <c r="AF594" s="703">
        <v>46</v>
      </c>
      <c r="AG594" s="707">
        <v>50</v>
      </c>
      <c r="AH594" s="700">
        <v>0</v>
      </c>
      <c r="AI594" s="703">
        <v>148</v>
      </c>
      <c r="AJ594" s="703">
        <f>119+22</f>
        <v>141</v>
      </c>
      <c r="AK594" s="703">
        <v>46</v>
      </c>
      <c r="AL594" s="707">
        <v>50</v>
      </c>
      <c r="AM594" s="700">
        <v>0</v>
      </c>
      <c r="AN594" s="703">
        <v>148</v>
      </c>
      <c r="AO594" s="703">
        <f>119+22</f>
        <v>141</v>
      </c>
      <c r="AP594" s="703">
        <v>46</v>
      </c>
      <c r="AQ594" s="707">
        <v>50</v>
      </c>
      <c r="AR594" s="700">
        <v>0</v>
      </c>
      <c r="AS594" s="703">
        <v>152</v>
      </c>
      <c r="AT594" s="703">
        <v>143</v>
      </c>
      <c r="AU594" s="703">
        <v>46</v>
      </c>
      <c r="AV594" s="707">
        <v>50</v>
      </c>
      <c r="AW594" s="700">
        <v>0</v>
      </c>
      <c r="AX594" s="700">
        <v>152</v>
      </c>
      <c r="AY594" s="703">
        <v>143</v>
      </c>
      <c r="AZ594" s="703">
        <v>46</v>
      </c>
      <c r="BA594" s="707">
        <v>50</v>
      </c>
      <c r="BB594" s="706">
        <v>0</v>
      </c>
      <c r="BC594" s="700">
        <v>152</v>
      </c>
      <c r="BD594" s="703">
        <v>143</v>
      </c>
      <c r="BE594" s="703">
        <v>46</v>
      </c>
      <c r="BF594" s="707">
        <v>50</v>
      </c>
      <c r="BG594" s="706">
        <v>0</v>
      </c>
      <c r="BH594" s="700">
        <v>165</v>
      </c>
      <c r="BI594" s="703">
        <v>147</v>
      </c>
      <c r="BJ594" s="703">
        <v>44</v>
      </c>
      <c r="BK594" s="707">
        <v>55</v>
      </c>
      <c r="BL594" s="651"/>
      <c r="BM594" s="651"/>
      <c r="BN594" s="651"/>
      <c r="BO594" s="651"/>
      <c r="BP594" s="651"/>
      <c r="BQ594" s="651"/>
      <c r="BR594" s="651"/>
      <c r="BS594" s="651"/>
      <c r="BT594" s="651"/>
    </row>
    <row r="595" spans="3:72" ht="22.5">
      <c r="C595" s="668" t="s">
        <v>22</v>
      </c>
      <c r="D595" s="669">
        <v>0</v>
      </c>
      <c r="E595" s="667">
        <v>18</v>
      </c>
      <c r="F595" s="667">
        <v>18</v>
      </c>
      <c r="G595" s="667">
        <v>3</v>
      </c>
      <c r="H595" s="667">
        <v>6</v>
      </c>
      <c r="I595" s="669">
        <v>0</v>
      </c>
      <c r="J595" s="667">
        <v>18</v>
      </c>
      <c r="K595" s="667">
        <v>18</v>
      </c>
      <c r="L595" s="667">
        <v>3</v>
      </c>
      <c r="M595" s="667">
        <v>6</v>
      </c>
      <c r="N595" s="669">
        <v>0</v>
      </c>
      <c r="O595" s="667">
        <v>18</v>
      </c>
      <c r="P595" s="667">
        <v>18</v>
      </c>
      <c r="Q595" s="667">
        <v>3</v>
      </c>
      <c r="R595" s="696">
        <v>6</v>
      </c>
      <c r="S595" s="706">
        <v>0</v>
      </c>
      <c r="T595" s="703">
        <v>18</v>
      </c>
      <c r="U595" s="703">
        <v>18</v>
      </c>
      <c r="V595" s="703">
        <v>3</v>
      </c>
      <c r="W595" s="707">
        <v>6</v>
      </c>
      <c r="X595" s="700">
        <v>0</v>
      </c>
      <c r="Y595" s="703">
        <v>18</v>
      </c>
      <c r="Z595" s="703">
        <v>18</v>
      </c>
      <c r="AA595" s="703">
        <v>3</v>
      </c>
      <c r="AB595" s="707">
        <v>6</v>
      </c>
      <c r="AC595" s="700">
        <v>0</v>
      </c>
      <c r="AD595" s="703">
        <v>18</v>
      </c>
      <c r="AE595" s="703">
        <v>18</v>
      </c>
      <c r="AF595" s="703">
        <v>3</v>
      </c>
      <c r="AG595" s="707">
        <v>6</v>
      </c>
      <c r="AH595" s="700">
        <v>0</v>
      </c>
      <c r="AI595" s="703">
        <v>18</v>
      </c>
      <c r="AJ595" s="703">
        <v>18</v>
      </c>
      <c r="AK595" s="703">
        <v>3</v>
      </c>
      <c r="AL595" s="707">
        <v>6</v>
      </c>
      <c r="AM595" s="700">
        <v>0</v>
      </c>
      <c r="AN595" s="703">
        <v>18</v>
      </c>
      <c r="AO595" s="703">
        <v>18</v>
      </c>
      <c r="AP595" s="703">
        <v>3</v>
      </c>
      <c r="AQ595" s="707">
        <v>6</v>
      </c>
      <c r="AR595" s="700">
        <v>0</v>
      </c>
      <c r="AS595" s="703">
        <v>18</v>
      </c>
      <c r="AT595" s="703">
        <v>18</v>
      </c>
      <c r="AU595" s="703">
        <v>3</v>
      </c>
      <c r="AV595" s="707">
        <v>6</v>
      </c>
      <c r="AW595" s="700">
        <v>0</v>
      </c>
      <c r="AX595" s="700">
        <v>18</v>
      </c>
      <c r="AY595" s="703">
        <v>18</v>
      </c>
      <c r="AZ595" s="703">
        <v>3</v>
      </c>
      <c r="BA595" s="707">
        <v>6</v>
      </c>
      <c r="BB595" s="706">
        <v>0</v>
      </c>
      <c r="BC595" s="700">
        <v>18</v>
      </c>
      <c r="BD595" s="703">
        <v>18</v>
      </c>
      <c r="BE595" s="703">
        <v>3</v>
      </c>
      <c r="BF595" s="707">
        <v>6</v>
      </c>
      <c r="BG595" s="706">
        <v>0</v>
      </c>
      <c r="BH595" s="700">
        <v>18</v>
      </c>
      <c r="BI595" s="703">
        <v>18</v>
      </c>
      <c r="BJ595" s="703">
        <v>3</v>
      </c>
      <c r="BK595" s="707">
        <v>2</v>
      </c>
      <c r="BL595" s="651"/>
      <c r="BM595" s="651"/>
      <c r="BN595" s="651"/>
      <c r="BO595" s="651"/>
      <c r="BP595" s="651"/>
      <c r="BQ595" s="651"/>
      <c r="BR595" s="651"/>
      <c r="BS595" s="651"/>
      <c r="BT595" s="651"/>
    </row>
    <row r="596" spans="3:72">
      <c r="C596" s="668" t="s">
        <v>23</v>
      </c>
      <c r="D596" s="669">
        <v>0</v>
      </c>
      <c r="E596" s="667">
        <v>14</v>
      </c>
      <c r="F596" s="651"/>
      <c r="G596" s="667">
        <v>1</v>
      </c>
      <c r="H596" s="667"/>
      <c r="I596" s="669">
        <v>0</v>
      </c>
      <c r="J596" s="667">
        <v>14</v>
      </c>
      <c r="K596" s="651"/>
      <c r="L596" s="667">
        <v>2</v>
      </c>
      <c r="M596" s="667"/>
      <c r="N596" s="669">
        <v>0</v>
      </c>
      <c r="O596" s="667">
        <v>14</v>
      </c>
      <c r="P596" s="651"/>
      <c r="Q596" s="667">
        <v>2</v>
      </c>
      <c r="R596" s="696"/>
      <c r="S596" s="706">
        <v>0</v>
      </c>
      <c r="T596" s="703">
        <v>14</v>
      </c>
      <c r="U596" s="711"/>
      <c r="V596" s="703">
        <v>2</v>
      </c>
      <c r="W596" s="707"/>
      <c r="X596" s="700">
        <v>0</v>
      </c>
      <c r="Y596" s="703">
        <v>14</v>
      </c>
      <c r="Z596" s="711"/>
      <c r="AA596" s="703">
        <v>2</v>
      </c>
      <c r="AB596" s="707"/>
      <c r="AC596" s="700">
        <v>0</v>
      </c>
      <c r="AD596" s="703">
        <v>16</v>
      </c>
      <c r="AE596" s="711"/>
      <c r="AF596" s="703">
        <v>4</v>
      </c>
      <c r="AG596" s="707"/>
      <c r="AH596" s="700">
        <v>0</v>
      </c>
      <c r="AI596" s="703">
        <v>16</v>
      </c>
      <c r="AJ596" s="711"/>
      <c r="AK596" s="703">
        <v>4</v>
      </c>
      <c r="AL596" s="707"/>
      <c r="AM596" s="700">
        <v>0</v>
      </c>
      <c r="AN596" s="703">
        <v>16</v>
      </c>
      <c r="AO596" s="711"/>
      <c r="AP596" s="703">
        <v>4</v>
      </c>
      <c r="AQ596" s="707"/>
      <c r="AR596" s="700">
        <v>0</v>
      </c>
      <c r="AS596" s="703">
        <v>16</v>
      </c>
      <c r="AT596" s="711"/>
      <c r="AU596" s="703">
        <v>4</v>
      </c>
      <c r="AV596" s="707"/>
      <c r="AW596" s="700">
        <v>0</v>
      </c>
      <c r="AX596" s="700">
        <v>16</v>
      </c>
      <c r="AY596" s="188"/>
      <c r="AZ596" s="703">
        <v>4</v>
      </c>
      <c r="BA596" s="707"/>
      <c r="BB596" s="706">
        <v>0</v>
      </c>
      <c r="BC596" s="700">
        <v>16</v>
      </c>
      <c r="BD596" s="188"/>
      <c r="BE596" s="703">
        <v>4</v>
      </c>
      <c r="BF596" s="707"/>
      <c r="BG596" s="706">
        <v>0</v>
      </c>
      <c r="BH596" s="700">
        <v>16</v>
      </c>
      <c r="BI596" s="675">
        <v>0</v>
      </c>
      <c r="BJ596" s="703">
        <v>4</v>
      </c>
      <c r="BK596" s="707"/>
      <c r="BL596" s="651"/>
      <c r="BM596" s="651"/>
      <c r="BN596" s="651"/>
      <c r="BO596" s="651"/>
      <c r="BP596" s="651"/>
      <c r="BQ596" s="651"/>
      <c r="BR596" s="651"/>
      <c r="BS596" s="651"/>
      <c r="BT596" s="651"/>
    </row>
    <row r="597" spans="3:72">
      <c r="C597" s="668" t="s">
        <v>24</v>
      </c>
      <c r="D597" s="669">
        <v>0</v>
      </c>
      <c r="E597" s="667">
        <v>22</v>
      </c>
      <c r="F597" s="667">
        <v>2</v>
      </c>
      <c r="G597" s="667">
        <v>8</v>
      </c>
      <c r="H597" s="667"/>
      <c r="I597" s="669">
        <v>0</v>
      </c>
      <c r="J597" s="667">
        <v>22</v>
      </c>
      <c r="K597" s="667">
        <v>2</v>
      </c>
      <c r="L597" s="667">
        <v>9</v>
      </c>
      <c r="M597" s="667"/>
      <c r="N597" s="669">
        <v>0</v>
      </c>
      <c r="O597" s="667">
        <v>22</v>
      </c>
      <c r="P597" s="667">
        <v>2</v>
      </c>
      <c r="Q597" s="667">
        <v>9</v>
      </c>
      <c r="R597" s="696"/>
      <c r="S597" s="706">
        <v>0</v>
      </c>
      <c r="T597" s="703">
        <v>22</v>
      </c>
      <c r="U597" s="703">
        <v>2</v>
      </c>
      <c r="V597" s="703">
        <v>9</v>
      </c>
      <c r="W597" s="707"/>
      <c r="X597" s="700">
        <v>0</v>
      </c>
      <c r="Y597" s="703">
        <v>22</v>
      </c>
      <c r="Z597" s="703">
        <v>2</v>
      </c>
      <c r="AA597" s="703">
        <v>9</v>
      </c>
      <c r="AB597" s="707"/>
      <c r="AC597" s="700">
        <v>0</v>
      </c>
      <c r="AD597" s="703">
        <v>24</v>
      </c>
      <c r="AE597" s="703">
        <v>2</v>
      </c>
      <c r="AF597" s="703">
        <v>11</v>
      </c>
      <c r="AG597" s="707"/>
      <c r="AH597" s="700">
        <v>0</v>
      </c>
      <c r="AI597" s="703">
        <v>24</v>
      </c>
      <c r="AJ597" s="703">
        <v>2</v>
      </c>
      <c r="AK597" s="703">
        <v>11</v>
      </c>
      <c r="AL597" s="707"/>
      <c r="AM597" s="700">
        <v>0</v>
      </c>
      <c r="AN597" s="703">
        <v>24</v>
      </c>
      <c r="AO597" s="703">
        <v>2</v>
      </c>
      <c r="AP597" s="703">
        <v>11</v>
      </c>
      <c r="AQ597" s="707"/>
      <c r="AR597" s="700">
        <v>0</v>
      </c>
      <c r="AS597" s="703">
        <v>24</v>
      </c>
      <c r="AT597" s="703">
        <v>2</v>
      </c>
      <c r="AU597" s="703">
        <v>11</v>
      </c>
      <c r="AV597" s="707"/>
      <c r="AW597" s="700">
        <v>0</v>
      </c>
      <c r="AX597" s="700">
        <v>24</v>
      </c>
      <c r="AY597" s="703">
        <v>2</v>
      </c>
      <c r="AZ597" s="703">
        <v>11</v>
      </c>
      <c r="BA597" s="707"/>
      <c r="BB597" s="706">
        <v>0</v>
      </c>
      <c r="BC597" s="700">
        <v>24</v>
      </c>
      <c r="BD597" s="703">
        <v>2</v>
      </c>
      <c r="BE597" s="703">
        <v>11</v>
      </c>
      <c r="BF597" s="707"/>
      <c r="BG597" s="706">
        <v>0</v>
      </c>
      <c r="BH597" s="700">
        <v>24</v>
      </c>
      <c r="BI597" s="703">
        <v>2</v>
      </c>
      <c r="BJ597" s="703">
        <v>11</v>
      </c>
      <c r="BK597" s="707"/>
      <c r="BL597" s="651"/>
      <c r="BM597" s="651"/>
      <c r="BN597" s="651"/>
      <c r="BO597" s="651"/>
      <c r="BP597" s="651"/>
      <c r="BQ597" s="651"/>
      <c r="BR597" s="651"/>
      <c r="BS597" s="651"/>
      <c r="BT597" s="651"/>
    </row>
    <row r="598" spans="3:72">
      <c r="C598" s="668" t="s">
        <v>25</v>
      </c>
      <c r="D598" s="669">
        <v>0</v>
      </c>
      <c r="E598" s="667">
        <v>9</v>
      </c>
      <c r="F598" s="651"/>
      <c r="G598" s="667">
        <v>3</v>
      </c>
      <c r="H598" s="667"/>
      <c r="I598" s="669">
        <v>0</v>
      </c>
      <c r="J598" s="667">
        <v>9</v>
      </c>
      <c r="K598" s="651"/>
      <c r="L598" s="667">
        <v>3</v>
      </c>
      <c r="M598" s="667"/>
      <c r="N598" s="669">
        <v>0</v>
      </c>
      <c r="O598" s="667">
        <v>9</v>
      </c>
      <c r="P598" s="651"/>
      <c r="Q598" s="667">
        <v>3</v>
      </c>
      <c r="R598" s="696"/>
      <c r="S598" s="706">
        <v>0</v>
      </c>
      <c r="T598" s="703">
        <v>9</v>
      </c>
      <c r="U598" s="711"/>
      <c r="V598" s="703">
        <v>3</v>
      </c>
      <c r="W598" s="707"/>
      <c r="X598" s="700">
        <v>0</v>
      </c>
      <c r="Y598" s="703">
        <v>9</v>
      </c>
      <c r="Z598" s="711"/>
      <c r="AA598" s="703">
        <v>3</v>
      </c>
      <c r="AB598" s="707"/>
      <c r="AC598" s="700">
        <v>0</v>
      </c>
      <c r="AD598" s="703">
        <v>10</v>
      </c>
      <c r="AE598" s="711"/>
      <c r="AF598" s="703">
        <v>4</v>
      </c>
      <c r="AG598" s="707"/>
      <c r="AH598" s="700">
        <v>0</v>
      </c>
      <c r="AI598" s="703">
        <v>10</v>
      </c>
      <c r="AJ598" s="711"/>
      <c r="AK598" s="703">
        <v>4</v>
      </c>
      <c r="AL598" s="707"/>
      <c r="AM598" s="700">
        <v>0</v>
      </c>
      <c r="AN598" s="703">
        <v>10</v>
      </c>
      <c r="AO598" s="711"/>
      <c r="AP598" s="703">
        <v>4</v>
      </c>
      <c r="AQ598" s="707"/>
      <c r="AR598" s="700">
        <v>0</v>
      </c>
      <c r="AS598" s="703">
        <v>10</v>
      </c>
      <c r="AT598" s="711"/>
      <c r="AU598" s="703">
        <v>4</v>
      </c>
      <c r="AV598" s="707"/>
      <c r="AW598" s="700">
        <v>0</v>
      </c>
      <c r="AX598" s="700">
        <v>10</v>
      </c>
      <c r="AY598" s="188"/>
      <c r="AZ598" s="703">
        <v>4</v>
      </c>
      <c r="BA598" s="707"/>
      <c r="BB598" s="706">
        <v>0</v>
      </c>
      <c r="BC598" s="700">
        <v>10</v>
      </c>
      <c r="BD598" s="188"/>
      <c r="BE598" s="703">
        <v>4</v>
      </c>
      <c r="BF598" s="707"/>
      <c r="BG598" s="706">
        <v>0</v>
      </c>
      <c r="BH598" s="700">
        <v>10</v>
      </c>
      <c r="BI598" s="675">
        <v>0</v>
      </c>
      <c r="BJ598" s="703">
        <v>4</v>
      </c>
      <c r="BK598" s="707"/>
      <c r="BL598" s="651"/>
      <c r="BM598" s="651"/>
      <c r="BN598" s="651"/>
      <c r="BO598" s="651"/>
      <c r="BP598" s="651"/>
      <c r="BQ598" s="651"/>
      <c r="BR598" s="651"/>
      <c r="BS598" s="651"/>
      <c r="BT598" s="651"/>
    </row>
    <row r="599" spans="3:72">
      <c r="C599" s="668" t="s">
        <v>26</v>
      </c>
      <c r="D599" s="669">
        <v>0</v>
      </c>
      <c r="E599" s="667">
        <v>491</v>
      </c>
      <c r="F599" s="667">
        <v>296</v>
      </c>
      <c r="G599" s="667">
        <v>162</v>
      </c>
      <c r="H599" s="667">
        <v>12</v>
      </c>
      <c r="I599" s="669">
        <v>0</v>
      </c>
      <c r="J599" s="667">
        <v>491</v>
      </c>
      <c r="K599" s="667">
        <v>296</v>
      </c>
      <c r="L599" s="667">
        <v>163</v>
      </c>
      <c r="M599" s="667">
        <v>12</v>
      </c>
      <c r="N599" s="669">
        <v>0</v>
      </c>
      <c r="O599" s="667">
        <v>491</v>
      </c>
      <c r="P599" s="667">
        <v>296</v>
      </c>
      <c r="Q599" s="667">
        <v>163</v>
      </c>
      <c r="R599" s="696">
        <v>12</v>
      </c>
      <c r="S599" s="706">
        <v>0</v>
      </c>
      <c r="T599" s="703">
        <v>491</v>
      </c>
      <c r="U599" s="703">
        <v>296</v>
      </c>
      <c r="V599" s="703">
        <v>163</v>
      </c>
      <c r="W599" s="707">
        <v>12</v>
      </c>
      <c r="X599" s="700">
        <v>0</v>
      </c>
      <c r="Y599" s="703">
        <v>491</v>
      </c>
      <c r="Z599" s="703">
        <v>296</v>
      </c>
      <c r="AA599" s="703">
        <v>164</v>
      </c>
      <c r="AB599" s="707">
        <v>12</v>
      </c>
      <c r="AC599" s="700">
        <v>0</v>
      </c>
      <c r="AD599" s="703">
        <v>504</v>
      </c>
      <c r="AE599" s="703">
        <v>296</v>
      </c>
      <c r="AF599" s="703">
        <v>181</v>
      </c>
      <c r="AG599" s="707">
        <v>12</v>
      </c>
      <c r="AH599" s="700">
        <v>0</v>
      </c>
      <c r="AI599" s="703">
        <v>504</v>
      </c>
      <c r="AJ599" s="703">
        <v>296</v>
      </c>
      <c r="AK599" s="703">
        <v>181</v>
      </c>
      <c r="AL599" s="707">
        <v>12</v>
      </c>
      <c r="AM599" s="700">
        <v>0</v>
      </c>
      <c r="AN599" s="703">
        <v>504</v>
      </c>
      <c r="AO599" s="703">
        <v>296</v>
      </c>
      <c r="AP599" s="703">
        <v>181</v>
      </c>
      <c r="AQ599" s="707">
        <v>12</v>
      </c>
      <c r="AR599" s="700">
        <v>0</v>
      </c>
      <c r="AS599" s="703">
        <v>504</v>
      </c>
      <c r="AT599" s="703">
        <v>296</v>
      </c>
      <c r="AU599" s="703">
        <v>181</v>
      </c>
      <c r="AV599" s="707">
        <v>12</v>
      </c>
      <c r="AW599" s="700">
        <v>0</v>
      </c>
      <c r="AX599" s="700">
        <v>504</v>
      </c>
      <c r="AY599" s="703">
        <v>296</v>
      </c>
      <c r="AZ599" s="703">
        <v>181</v>
      </c>
      <c r="BA599" s="707">
        <v>12</v>
      </c>
      <c r="BB599" s="706">
        <v>0</v>
      </c>
      <c r="BC599" s="700">
        <v>504</v>
      </c>
      <c r="BD599" s="703">
        <v>296</v>
      </c>
      <c r="BE599" s="703">
        <v>181</v>
      </c>
      <c r="BF599" s="707">
        <v>12</v>
      </c>
      <c r="BG599" s="706">
        <v>0</v>
      </c>
      <c r="BH599" s="700">
        <v>505</v>
      </c>
      <c r="BI599" s="703">
        <v>296</v>
      </c>
      <c r="BJ599" s="703">
        <v>181</v>
      </c>
      <c r="BK599" s="707">
        <v>12</v>
      </c>
      <c r="BL599" s="651"/>
      <c r="BM599" s="651"/>
      <c r="BN599" s="651"/>
      <c r="BO599" s="651"/>
      <c r="BP599" s="651"/>
      <c r="BQ599" s="651"/>
      <c r="BR599" s="651"/>
      <c r="BS599" s="651"/>
      <c r="BT599" s="651"/>
    </row>
    <row r="600" spans="3:72">
      <c r="C600" s="668" t="s">
        <v>39</v>
      </c>
      <c r="D600" s="669">
        <v>0</v>
      </c>
      <c r="E600" s="667">
        <v>38</v>
      </c>
      <c r="F600" s="667">
        <v>36</v>
      </c>
      <c r="G600" s="667">
        <v>18</v>
      </c>
      <c r="H600" s="667"/>
      <c r="I600" s="669">
        <v>0</v>
      </c>
      <c r="J600" s="667">
        <v>38</v>
      </c>
      <c r="K600" s="667">
        <v>36</v>
      </c>
      <c r="L600" s="667">
        <v>18</v>
      </c>
      <c r="M600" s="667"/>
      <c r="N600" s="669">
        <v>0</v>
      </c>
      <c r="O600" s="667">
        <v>38</v>
      </c>
      <c r="P600" s="667">
        <v>36</v>
      </c>
      <c r="Q600" s="667">
        <v>18</v>
      </c>
      <c r="R600" s="696">
        <v>8</v>
      </c>
      <c r="S600" s="706">
        <v>0</v>
      </c>
      <c r="T600" s="703">
        <v>37</v>
      </c>
      <c r="U600" s="703">
        <v>35</v>
      </c>
      <c r="V600" s="703">
        <v>18</v>
      </c>
      <c r="W600" s="707">
        <v>8</v>
      </c>
      <c r="X600" s="700">
        <v>0</v>
      </c>
      <c r="Y600" s="703">
        <v>37</v>
      </c>
      <c r="Z600" s="703">
        <v>35</v>
      </c>
      <c r="AA600" s="703">
        <v>18</v>
      </c>
      <c r="AB600" s="707">
        <v>8</v>
      </c>
      <c r="AC600" s="700">
        <v>0</v>
      </c>
      <c r="AD600" s="703">
        <v>42</v>
      </c>
      <c r="AE600" s="703">
        <f>35+19</f>
        <v>54</v>
      </c>
      <c r="AF600" s="703">
        <v>25</v>
      </c>
      <c r="AG600" s="707">
        <v>8</v>
      </c>
      <c r="AH600" s="700">
        <v>0</v>
      </c>
      <c r="AI600" s="703">
        <v>42</v>
      </c>
      <c r="AJ600" s="703">
        <f>35+19</f>
        <v>54</v>
      </c>
      <c r="AK600" s="703">
        <v>25</v>
      </c>
      <c r="AL600" s="707">
        <v>8</v>
      </c>
      <c r="AM600" s="700">
        <v>0</v>
      </c>
      <c r="AN600" s="703">
        <v>42</v>
      </c>
      <c r="AO600" s="703">
        <f>35+19</f>
        <v>54</v>
      </c>
      <c r="AP600" s="703">
        <v>25</v>
      </c>
      <c r="AQ600" s="707">
        <v>8</v>
      </c>
      <c r="AR600" s="700">
        <v>0</v>
      </c>
      <c r="AS600" s="703">
        <v>46</v>
      </c>
      <c r="AT600" s="703">
        <v>56</v>
      </c>
      <c r="AU600" s="703">
        <v>27</v>
      </c>
      <c r="AV600" s="707">
        <v>8</v>
      </c>
      <c r="AW600" s="700">
        <v>0</v>
      </c>
      <c r="AX600" s="700">
        <v>46</v>
      </c>
      <c r="AY600" s="703">
        <v>56</v>
      </c>
      <c r="AZ600" s="703">
        <v>27</v>
      </c>
      <c r="BA600" s="707">
        <v>8</v>
      </c>
      <c r="BB600" s="706">
        <v>0</v>
      </c>
      <c r="BC600" s="700">
        <v>46</v>
      </c>
      <c r="BD600" s="703">
        <v>56</v>
      </c>
      <c r="BE600" s="703">
        <v>27</v>
      </c>
      <c r="BF600" s="707">
        <v>8</v>
      </c>
      <c r="BG600" s="706">
        <v>0</v>
      </c>
      <c r="BH600" s="700">
        <v>57</v>
      </c>
      <c r="BI600" s="703">
        <v>59</v>
      </c>
      <c r="BJ600" s="703">
        <v>28</v>
      </c>
      <c r="BK600" s="707">
        <v>18</v>
      </c>
      <c r="BL600" s="651"/>
      <c r="BM600" s="651"/>
      <c r="BN600" s="651"/>
      <c r="BO600" s="651"/>
      <c r="BP600" s="651"/>
      <c r="BQ600" s="651"/>
      <c r="BR600" s="651"/>
      <c r="BS600" s="651"/>
      <c r="BT600" s="651"/>
    </row>
    <row r="601" spans="3:72" ht="33.75">
      <c r="C601" s="668" t="s">
        <v>1194</v>
      </c>
      <c r="D601" s="669">
        <v>0</v>
      </c>
      <c r="E601" s="667">
        <v>50</v>
      </c>
      <c r="F601" s="667">
        <v>24</v>
      </c>
      <c r="G601" s="667">
        <v>19</v>
      </c>
      <c r="H601" s="667"/>
      <c r="I601" s="669">
        <v>0</v>
      </c>
      <c r="J601" s="667">
        <v>50</v>
      </c>
      <c r="K601" s="667">
        <v>24</v>
      </c>
      <c r="L601" s="667">
        <v>19</v>
      </c>
      <c r="M601" s="667"/>
      <c r="N601" s="669">
        <v>0</v>
      </c>
      <c r="O601" s="667">
        <v>50</v>
      </c>
      <c r="P601" s="667">
        <v>24</v>
      </c>
      <c r="Q601" s="667">
        <v>19</v>
      </c>
      <c r="R601" s="696"/>
      <c r="S601" s="706">
        <v>0</v>
      </c>
      <c r="T601" s="703">
        <v>50</v>
      </c>
      <c r="U601" s="703">
        <v>23</v>
      </c>
      <c r="V601" s="703">
        <v>19</v>
      </c>
      <c r="W601" s="707"/>
      <c r="X601" s="700">
        <v>0</v>
      </c>
      <c r="Y601" s="703">
        <v>50</v>
      </c>
      <c r="Z601" s="703">
        <v>23</v>
      </c>
      <c r="AA601" s="703">
        <v>19</v>
      </c>
      <c r="AB601" s="707"/>
      <c r="AC601" s="700">
        <v>0</v>
      </c>
      <c r="AD601" s="703">
        <v>51</v>
      </c>
      <c r="AE601" s="703">
        <v>23</v>
      </c>
      <c r="AF601" s="703">
        <v>20</v>
      </c>
      <c r="AG601" s="707"/>
      <c r="AH601" s="700">
        <v>0</v>
      </c>
      <c r="AI601" s="703">
        <v>51</v>
      </c>
      <c r="AJ601" s="703">
        <v>23</v>
      </c>
      <c r="AK601" s="703">
        <v>20</v>
      </c>
      <c r="AL601" s="707"/>
      <c r="AM601" s="700">
        <v>0</v>
      </c>
      <c r="AN601" s="703">
        <v>51</v>
      </c>
      <c r="AO601" s="703">
        <v>23</v>
      </c>
      <c r="AP601" s="703">
        <v>20</v>
      </c>
      <c r="AQ601" s="707"/>
      <c r="AR601" s="700">
        <v>0</v>
      </c>
      <c r="AS601" s="703">
        <v>51</v>
      </c>
      <c r="AT601" s="703">
        <v>23</v>
      </c>
      <c r="AU601" s="703">
        <v>20</v>
      </c>
      <c r="AV601" s="707"/>
      <c r="AW601" s="700">
        <v>0</v>
      </c>
      <c r="AX601" s="700">
        <v>51</v>
      </c>
      <c r="AY601" s="703">
        <v>23</v>
      </c>
      <c r="AZ601" s="703">
        <v>20</v>
      </c>
      <c r="BA601" s="707"/>
      <c r="BB601" s="706">
        <v>0</v>
      </c>
      <c r="BC601" s="700">
        <v>51</v>
      </c>
      <c r="BD601" s="703">
        <v>23</v>
      </c>
      <c r="BE601" s="703">
        <v>20</v>
      </c>
      <c r="BF601" s="707"/>
      <c r="BG601" s="706">
        <v>0</v>
      </c>
      <c r="BH601" s="700">
        <v>51</v>
      </c>
      <c r="BI601" s="703">
        <v>24</v>
      </c>
      <c r="BJ601" s="703">
        <v>20</v>
      </c>
      <c r="BK601" s="707"/>
      <c r="BL601" s="651"/>
      <c r="BM601" s="651"/>
      <c r="BN601" s="651"/>
      <c r="BO601" s="651"/>
      <c r="BP601" s="651"/>
      <c r="BQ601" s="651"/>
      <c r="BR601" s="651"/>
      <c r="BS601" s="651"/>
      <c r="BT601" s="651"/>
    </row>
    <row r="602" spans="3:72">
      <c r="C602" s="668" t="s">
        <v>27</v>
      </c>
      <c r="D602" s="669">
        <v>0</v>
      </c>
      <c r="E602" s="667">
        <v>28</v>
      </c>
      <c r="F602" s="651"/>
      <c r="G602" s="667">
        <v>8</v>
      </c>
      <c r="H602" s="667"/>
      <c r="I602" s="669">
        <v>0</v>
      </c>
      <c r="J602" s="667">
        <v>28</v>
      </c>
      <c r="K602" s="651"/>
      <c r="L602" s="667">
        <v>10</v>
      </c>
      <c r="M602" s="667"/>
      <c r="N602" s="669">
        <v>0</v>
      </c>
      <c r="O602" s="667">
        <v>28</v>
      </c>
      <c r="P602" s="651"/>
      <c r="Q602" s="667">
        <v>10</v>
      </c>
      <c r="R602" s="696"/>
      <c r="S602" s="706">
        <v>0</v>
      </c>
      <c r="T602" s="703">
        <v>28</v>
      </c>
      <c r="U602" s="711">
        <v>1</v>
      </c>
      <c r="V602" s="703">
        <v>10</v>
      </c>
      <c r="W602" s="707"/>
      <c r="X602" s="700">
        <v>0</v>
      </c>
      <c r="Y602" s="703">
        <v>29</v>
      </c>
      <c r="Z602" s="712">
        <v>1</v>
      </c>
      <c r="AA602" s="703">
        <v>11</v>
      </c>
      <c r="AB602" s="707"/>
      <c r="AC602" s="700">
        <v>0</v>
      </c>
      <c r="AD602" s="703">
        <v>31</v>
      </c>
      <c r="AE602" s="712">
        <v>1</v>
      </c>
      <c r="AF602" s="703">
        <v>13</v>
      </c>
      <c r="AG602" s="707"/>
      <c r="AH602" s="700">
        <v>0</v>
      </c>
      <c r="AI602" s="703">
        <v>31</v>
      </c>
      <c r="AJ602" s="712">
        <v>1</v>
      </c>
      <c r="AK602" s="703">
        <v>13</v>
      </c>
      <c r="AL602" s="707"/>
      <c r="AM602" s="700">
        <v>0</v>
      </c>
      <c r="AN602" s="703">
        <v>31</v>
      </c>
      <c r="AO602" s="712">
        <v>1</v>
      </c>
      <c r="AP602" s="703">
        <v>13</v>
      </c>
      <c r="AQ602" s="707"/>
      <c r="AR602" s="700">
        <v>0</v>
      </c>
      <c r="AS602" s="703">
        <v>31</v>
      </c>
      <c r="AT602" s="712">
        <v>1</v>
      </c>
      <c r="AU602" s="703">
        <v>13</v>
      </c>
      <c r="AV602" s="707"/>
      <c r="AW602" s="700">
        <v>0</v>
      </c>
      <c r="AX602" s="700">
        <v>31</v>
      </c>
      <c r="AY602" s="675">
        <v>1</v>
      </c>
      <c r="AZ602" s="703">
        <v>13</v>
      </c>
      <c r="BA602" s="707"/>
      <c r="BB602" s="706">
        <v>0</v>
      </c>
      <c r="BC602" s="700">
        <v>31</v>
      </c>
      <c r="BD602" s="675">
        <v>1</v>
      </c>
      <c r="BE602" s="703">
        <v>13</v>
      </c>
      <c r="BF602" s="707"/>
      <c r="BG602" s="706">
        <v>0</v>
      </c>
      <c r="BH602" s="700">
        <v>31</v>
      </c>
      <c r="BI602" s="675">
        <v>0</v>
      </c>
      <c r="BJ602" s="703">
        <v>13</v>
      </c>
      <c r="BK602" s="707"/>
      <c r="BL602" s="651"/>
      <c r="BM602" s="651"/>
      <c r="BN602" s="651"/>
      <c r="BO602" s="651"/>
      <c r="BP602" s="651"/>
      <c r="BQ602" s="651"/>
      <c r="BR602" s="651"/>
      <c r="BS602" s="651"/>
      <c r="BT602" s="651"/>
    </row>
    <row r="603" spans="3:72">
      <c r="C603" s="668" t="s">
        <v>28</v>
      </c>
      <c r="D603" s="669">
        <v>0</v>
      </c>
      <c r="E603" s="667">
        <v>70</v>
      </c>
      <c r="F603" s="667">
        <v>35</v>
      </c>
      <c r="G603" s="667">
        <v>17</v>
      </c>
      <c r="H603" s="667"/>
      <c r="I603" s="669">
        <v>0</v>
      </c>
      <c r="J603" s="667">
        <v>70</v>
      </c>
      <c r="K603" s="667">
        <v>35</v>
      </c>
      <c r="L603" s="667">
        <v>18</v>
      </c>
      <c r="M603" s="667"/>
      <c r="N603" s="669">
        <v>0</v>
      </c>
      <c r="O603" s="667">
        <v>70</v>
      </c>
      <c r="P603" s="667">
        <v>35</v>
      </c>
      <c r="Q603" s="667">
        <v>18</v>
      </c>
      <c r="R603" s="696"/>
      <c r="S603" s="706">
        <v>0</v>
      </c>
      <c r="T603" s="703">
        <v>70</v>
      </c>
      <c r="U603" s="703">
        <v>35</v>
      </c>
      <c r="V603" s="703">
        <v>18</v>
      </c>
      <c r="W603" s="707"/>
      <c r="X603" s="700">
        <v>0</v>
      </c>
      <c r="Y603" s="703">
        <v>70</v>
      </c>
      <c r="Z603" s="703">
        <v>35</v>
      </c>
      <c r="AA603" s="703">
        <v>18</v>
      </c>
      <c r="AB603" s="707"/>
      <c r="AC603" s="700">
        <v>0</v>
      </c>
      <c r="AD603" s="703">
        <v>73</v>
      </c>
      <c r="AE603" s="703">
        <v>35</v>
      </c>
      <c r="AF603" s="703">
        <v>21</v>
      </c>
      <c r="AG603" s="707"/>
      <c r="AH603" s="700">
        <v>0</v>
      </c>
      <c r="AI603" s="703">
        <v>73</v>
      </c>
      <c r="AJ603" s="703">
        <v>35</v>
      </c>
      <c r="AK603" s="703">
        <v>21</v>
      </c>
      <c r="AL603" s="707"/>
      <c r="AM603" s="700">
        <v>0</v>
      </c>
      <c r="AN603" s="703">
        <v>73</v>
      </c>
      <c r="AO603" s="703">
        <v>35</v>
      </c>
      <c r="AP603" s="703">
        <v>21</v>
      </c>
      <c r="AQ603" s="707"/>
      <c r="AR603" s="700">
        <v>0</v>
      </c>
      <c r="AS603" s="703">
        <v>73</v>
      </c>
      <c r="AT603" s="703">
        <v>35</v>
      </c>
      <c r="AU603" s="703">
        <v>21</v>
      </c>
      <c r="AV603" s="707"/>
      <c r="AW603" s="700">
        <v>0</v>
      </c>
      <c r="AX603" s="700">
        <v>73</v>
      </c>
      <c r="AY603" s="703">
        <v>35</v>
      </c>
      <c r="AZ603" s="703">
        <v>21</v>
      </c>
      <c r="BA603" s="707"/>
      <c r="BB603" s="706">
        <v>0</v>
      </c>
      <c r="BC603" s="700">
        <v>73</v>
      </c>
      <c r="BD603" s="703">
        <v>35</v>
      </c>
      <c r="BE603" s="703">
        <v>21</v>
      </c>
      <c r="BF603" s="707"/>
      <c r="BG603" s="706">
        <v>0</v>
      </c>
      <c r="BH603" s="700">
        <v>73</v>
      </c>
      <c r="BI603" s="703">
        <v>35</v>
      </c>
      <c r="BJ603" s="703">
        <v>21</v>
      </c>
      <c r="BK603" s="707"/>
      <c r="BL603" s="651"/>
      <c r="BM603" s="651"/>
      <c r="BN603" s="651"/>
      <c r="BO603" s="651"/>
      <c r="BP603" s="651"/>
      <c r="BQ603" s="651"/>
      <c r="BR603" s="651"/>
      <c r="BS603" s="651"/>
      <c r="BT603" s="651"/>
    </row>
    <row r="604" spans="3:72" ht="22.5">
      <c r="C604" s="668" t="s">
        <v>29</v>
      </c>
      <c r="D604" s="670">
        <v>0</v>
      </c>
      <c r="E604" s="671">
        <v>16</v>
      </c>
      <c r="F604" s="667">
        <v>2</v>
      </c>
      <c r="G604" s="671">
        <v>5</v>
      </c>
      <c r="H604" s="671"/>
      <c r="I604" s="670">
        <v>0</v>
      </c>
      <c r="J604" s="671">
        <v>16</v>
      </c>
      <c r="K604" s="667">
        <v>2</v>
      </c>
      <c r="L604" s="671">
        <v>5</v>
      </c>
      <c r="M604" s="671"/>
      <c r="N604" s="670">
        <v>0</v>
      </c>
      <c r="O604" s="671">
        <v>16</v>
      </c>
      <c r="P604" s="667">
        <v>2</v>
      </c>
      <c r="Q604" s="671">
        <v>5</v>
      </c>
      <c r="R604" s="697"/>
      <c r="S604" s="706">
        <v>0</v>
      </c>
      <c r="T604" s="703">
        <v>16</v>
      </c>
      <c r="U604" s="703">
        <v>2</v>
      </c>
      <c r="V604" s="703">
        <v>5</v>
      </c>
      <c r="W604" s="707"/>
      <c r="X604" s="700">
        <v>0</v>
      </c>
      <c r="Y604" s="703">
        <v>16</v>
      </c>
      <c r="Z604" s="703">
        <v>2</v>
      </c>
      <c r="AA604" s="703">
        <v>5</v>
      </c>
      <c r="AB604" s="707"/>
      <c r="AC604" s="700">
        <v>0</v>
      </c>
      <c r="AD604" s="703">
        <v>16</v>
      </c>
      <c r="AE604" s="703">
        <v>2</v>
      </c>
      <c r="AF604" s="703">
        <v>5</v>
      </c>
      <c r="AG604" s="707"/>
      <c r="AH604" s="700">
        <v>0</v>
      </c>
      <c r="AI604" s="703">
        <v>16</v>
      </c>
      <c r="AJ604" s="703">
        <v>2</v>
      </c>
      <c r="AK604" s="703">
        <v>5</v>
      </c>
      <c r="AL604" s="707"/>
      <c r="AM604" s="700">
        <v>0</v>
      </c>
      <c r="AN604" s="703">
        <v>16</v>
      </c>
      <c r="AO604" s="703">
        <v>2</v>
      </c>
      <c r="AP604" s="703">
        <v>5</v>
      </c>
      <c r="AQ604" s="707"/>
      <c r="AR604" s="700">
        <v>0</v>
      </c>
      <c r="AS604" s="703">
        <v>16</v>
      </c>
      <c r="AT604" s="703">
        <v>2</v>
      </c>
      <c r="AU604" s="703">
        <v>5</v>
      </c>
      <c r="AV604" s="707"/>
      <c r="AW604" s="700">
        <v>0</v>
      </c>
      <c r="AX604" s="701">
        <v>16</v>
      </c>
      <c r="AY604" s="703">
        <v>2</v>
      </c>
      <c r="AZ604" s="671">
        <v>5</v>
      </c>
      <c r="BA604" s="672"/>
      <c r="BB604" s="706">
        <v>0</v>
      </c>
      <c r="BC604" s="701">
        <v>16</v>
      </c>
      <c r="BD604" s="703">
        <v>2</v>
      </c>
      <c r="BE604" s="671">
        <v>5</v>
      </c>
      <c r="BF604" s="672"/>
      <c r="BG604" s="706">
        <v>0</v>
      </c>
      <c r="BH604" s="701">
        <v>16</v>
      </c>
      <c r="BI604" s="703">
        <v>2</v>
      </c>
      <c r="BJ604" s="671">
        <v>5</v>
      </c>
      <c r="BK604" s="672"/>
      <c r="BL604" s="651"/>
      <c r="BM604" s="651"/>
      <c r="BN604" s="651"/>
      <c r="BO604" s="651"/>
      <c r="BP604" s="651"/>
      <c r="BQ604" s="651"/>
      <c r="BR604" s="651"/>
      <c r="BS604" s="651"/>
      <c r="BT604" s="651"/>
    </row>
    <row r="605" spans="3:72" ht="23.25" thickBot="1">
      <c r="C605" s="239" t="s">
        <v>1129</v>
      </c>
      <c r="D605" s="673">
        <v>0</v>
      </c>
      <c r="E605" s="298">
        <v>1</v>
      </c>
      <c r="F605" s="298"/>
      <c r="G605" s="298"/>
      <c r="H605" s="298"/>
      <c r="I605" s="673">
        <v>0</v>
      </c>
      <c r="J605" s="298">
        <v>1</v>
      </c>
      <c r="K605" s="298"/>
      <c r="L605" s="298"/>
      <c r="M605" s="298"/>
      <c r="N605" s="673">
        <v>0</v>
      </c>
      <c r="O605" s="298">
        <v>1</v>
      </c>
      <c r="P605" s="298"/>
      <c r="Q605" s="298"/>
      <c r="R605" s="698"/>
      <c r="S605" s="708">
        <v>0</v>
      </c>
      <c r="T605" s="709">
        <v>1</v>
      </c>
      <c r="U605" s="709"/>
      <c r="V605" s="709"/>
      <c r="W605" s="710"/>
      <c r="X605" s="702">
        <v>0</v>
      </c>
      <c r="Y605" s="709">
        <v>1</v>
      </c>
      <c r="Z605" s="709"/>
      <c r="AA605" s="709"/>
      <c r="AB605" s="710"/>
      <c r="AC605" s="702">
        <v>0</v>
      </c>
      <c r="AD605" s="709">
        <v>1</v>
      </c>
      <c r="AE605" s="709"/>
      <c r="AF605" s="709"/>
      <c r="AG605" s="710"/>
      <c r="AH605" s="702">
        <v>0</v>
      </c>
      <c r="AI605" s="709">
        <v>1</v>
      </c>
      <c r="AJ605" s="709"/>
      <c r="AK605" s="709"/>
      <c r="AL605" s="710"/>
      <c r="AM605" s="702">
        <v>0</v>
      </c>
      <c r="AN605" s="709">
        <v>1</v>
      </c>
      <c r="AO605" s="709"/>
      <c r="AP605" s="709"/>
      <c r="AQ605" s="710"/>
      <c r="AR605" s="702">
        <v>0</v>
      </c>
      <c r="AS605" s="709">
        <v>1</v>
      </c>
      <c r="AT605" s="709"/>
      <c r="AU605" s="709"/>
      <c r="AV605" s="710"/>
      <c r="AW605" s="702">
        <v>0</v>
      </c>
      <c r="AX605" s="702">
        <v>1</v>
      </c>
      <c r="AY605" s="709"/>
      <c r="AZ605" s="709"/>
      <c r="BA605" s="710"/>
      <c r="BB605" s="708">
        <v>0</v>
      </c>
      <c r="BC605" s="702">
        <v>1</v>
      </c>
      <c r="BD605" s="709"/>
      <c r="BE605" s="709"/>
      <c r="BF605" s="710"/>
      <c r="BG605" s="708">
        <v>0</v>
      </c>
      <c r="BH605" s="702">
        <v>1</v>
      </c>
      <c r="BI605" s="709"/>
      <c r="BJ605" s="709"/>
      <c r="BK605" s="710"/>
      <c r="BL605" s="651"/>
      <c r="BM605" s="651"/>
      <c r="BN605" s="651"/>
      <c r="BO605" s="651"/>
      <c r="BP605" s="651"/>
      <c r="BQ605" s="651"/>
      <c r="BR605" s="651"/>
      <c r="BS605" s="651"/>
      <c r="BT605" s="651"/>
    </row>
    <row r="606" spans="3:72" ht="13.5" thickBot="1">
      <c r="AI606" s="651"/>
      <c r="AJ606" s="651"/>
      <c r="AK606" s="651"/>
      <c r="AL606" s="651"/>
      <c r="BG606" s="738">
        <f t="shared" ref="BG606:BK606" si="15">SUM(BG581:BG605)</f>
        <v>0</v>
      </c>
      <c r="BH606" s="738">
        <f t="shared" si="15"/>
        <v>1826</v>
      </c>
      <c r="BI606" s="738">
        <f t="shared" si="15"/>
        <v>1077</v>
      </c>
      <c r="BJ606" s="738">
        <f t="shared" si="15"/>
        <v>780</v>
      </c>
      <c r="BK606" s="738">
        <f t="shared" si="15"/>
        <v>273</v>
      </c>
    </row>
    <row r="607" spans="3:72" ht="23.25" thickBot="1">
      <c r="C607" s="559" t="s">
        <v>1192</v>
      </c>
      <c r="D607" s="560"/>
      <c r="E607" s="560"/>
      <c r="F607" s="560"/>
      <c r="G607" s="560"/>
      <c r="H607" s="560"/>
      <c r="I607" s="560"/>
      <c r="J607" s="560"/>
      <c r="K607" s="560"/>
      <c r="L607" s="560"/>
      <c r="M607" s="560"/>
      <c r="N607" s="560"/>
      <c r="O607" s="560"/>
      <c r="P607" s="560"/>
      <c r="Q607" s="560"/>
      <c r="R607" s="560"/>
      <c r="S607" s="560"/>
      <c r="T607" s="560"/>
      <c r="U607" s="560"/>
      <c r="V607" s="560"/>
      <c r="W607" s="560"/>
      <c r="X607" s="560"/>
      <c r="Y607" s="560"/>
      <c r="Z607" s="560"/>
      <c r="AA607" s="560"/>
      <c r="AB607" s="560"/>
      <c r="AC607" s="560"/>
      <c r="AD607" s="560"/>
      <c r="AE607" s="560"/>
      <c r="AF607" s="560"/>
      <c r="AG607" s="560"/>
      <c r="AH607" s="651"/>
      <c r="AI607" s="651"/>
      <c r="AJ607" s="651"/>
      <c r="AK607" s="651"/>
      <c r="AL607" s="651"/>
      <c r="AM607" s="651"/>
    </row>
    <row r="608" spans="3:72" ht="23.25" thickBot="1">
      <c r="C608" s="568" t="s">
        <v>54</v>
      </c>
      <c r="D608" s="799">
        <v>44562</v>
      </c>
      <c r="E608" s="800"/>
      <c r="F608" s="800"/>
      <c r="G608" s="800"/>
      <c r="H608" s="801"/>
      <c r="I608" s="799">
        <v>44593</v>
      </c>
      <c r="J608" s="800"/>
      <c r="K608" s="800"/>
      <c r="L608" s="800"/>
      <c r="M608" s="801"/>
      <c r="N608" s="799">
        <v>44621</v>
      </c>
      <c r="O608" s="800"/>
      <c r="P608" s="800"/>
      <c r="Q608" s="800"/>
      <c r="R608" s="801"/>
      <c r="S608" s="799">
        <v>44652</v>
      </c>
      <c r="T608" s="800"/>
      <c r="U608" s="800"/>
      <c r="V608" s="800"/>
      <c r="W608" s="801"/>
      <c r="X608" s="799">
        <v>44682</v>
      </c>
      <c r="Y608" s="800"/>
      <c r="Z608" s="800"/>
      <c r="AA608" s="800"/>
      <c r="AB608" s="801"/>
      <c r="AC608" s="799">
        <v>44713</v>
      </c>
      <c r="AD608" s="800"/>
      <c r="AE608" s="800"/>
      <c r="AF608" s="800"/>
      <c r="AG608" s="801"/>
    </row>
    <row r="609" spans="3:33" ht="13.5" thickBot="1">
      <c r="C609" s="569"/>
      <c r="D609" s="570" t="s">
        <v>4</v>
      </c>
      <c r="E609" s="571" t="s">
        <v>33</v>
      </c>
      <c r="F609" s="571" t="s">
        <v>62</v>
      </c>
      <c r="G609" s="571" t="s">
        <v>63</v>
      </c>
      <c r="H609" s="572" t="s">
        <v>68</v>
      </c>
      <c r="I609" s="570" t="s">
        <v>4</v>
      </c>
      <c r="J609" s="571" t="s">
        <v>33</v>
      </c>
      <c r="K609" s="571" t="s">
        <v>62</v>
      </c>
      <c r="L609" s="571" t="s">
        <v>63</v>
      </c>
      <c r="M609" s="572" t="s">
        <v>68</v>
      </c>
      <c r="N609" s="570" t="s">
        <v>4</v>
      </c>
      <c r="O609" s="571" t="s">
        <v>33</v>
      </c>
      <c r="P609" s="571" t="s">
        <v>62</v>
      </c>
      <c r="Q609" s="571" t="s">
        <v>63</v>
      </c>
      <c r="R609" s="572" t="s">
        <v>68</v>
      </c>
      <c r="S609" s="570" t="s">
        <v>4</v>
      </c>
      <c r="T609" s="571" t="s">
        <v>33</v>
      </c>
      <c r="U609" s="571" t="s">
        <v>62</v>
      </c>
      <c r="V609" s="571" t="s">
        <v>63</v>
      </c>
      <c r="W609" s="572" t="s">
        <v>68</v>
      </c>
      <c r="X609" s="570" t="s">
        <v>4</v>
      </c>
      <c r="Y609" s="571" t="s">
        <v>33</v>
      </c>
      <c r="Z609" s="571" t="s">
        <v>62</v>
      </c>
      <c r="AA609" s="571" t="s">
        <v>63</v>
      </c>
      <c r="AB609" s="572" t="s">
        <v>68</v>
      </c>
      <c r="AC609" s="570" t="s">
        <v>4</v>
      </c>
      <c r="AD609" s="571" t="s">
        <v>33</v>
      </c>
      <c r="AE609" s="571" t="s">
        <v>62</v>
      </c>
      <c r="AF609" s="571" t="s">
        <v>63</v>
      </c>
      <c r="AG609" s="572" t="s">
        <v>68</v>
      </c>
    </row>
    <row r="610" spans="3:33">
      <c r="C610" s="663" t="s">
        <v>8</v>
      </c>
      <c r="D610" s="664">
        <v>0</v>
      </c>
      <c r="E610" s="699">
        <v>67</v>
      </c>
      <c r="F610" s="665">
        <v>25</v>
      </c>
      <c r="G610" s="665">
        <v>45</v>
      </c>
      <c r="H610" s="666"/>
      <c r="I610" s="664">
        <v>0</v>
      </c>
      <c r="J610" s="699">
        <v>67</v>
      </c>
      <c r="K610" s="665">
        <v>25</v>
      </c>
      <c r="L610" s="665">
        <v>45</v>
      </c>
      <c r="M610" s="666"/>
      <c r="N610" s="664">
        <v>0</v>
      </c>
      <c r="O610" s="699">
        <v>67</v>
      </c>
      <c r="P610" s="665">
        <v>25</v>
      </c>
      <c r="Q610" s="665">
        <v>45</v>
      </c>
      <c r="R610" s="666"/>
      <c r="S610" s="664">
        <v>0</v>
      </c>
      <c r="T610" s="665">
        <v>67</v>
      </c>
      <c r="U610" s="665">
        <v>25</v>
      </c>
      <c r="V610" s="665">
        <v>45</v>
      </c>
      <c r="W610" s="666"/>
      <c r="X610" s="664">
        <v>0</v>
      </c>
      <c r="Y610" s="665">
        <v>67</v>
      </c>
      <c r="Z610" s="665">
        <v>25</v>
      </c>
      <c r="AA610" s="665">
        <v>45</v>
      </c>
      <c r="AB610" s="666"/>
      <c r="AC610" s="664">
        <v>0</v>
      </c>
      <c r="AD610" s="665">
        <v>62</v>
      </c>
      <c r="AE610" s="665">
        <v>21</v>
      </c>
      <c r="AF610" s="665">
        <v>42</v>
      </c>
      <c r="AG610" s="666">
        <v>0</v>
      </c>
    </row>
    <row r="611" spans="3:33">
      <c r="C611" s="668" t="s">
        <v>9</v>
      </c>
      <c r="D611" s="706">
        <v>0</v>
      </c>
      <c r="E611" s="700">
        <v>18</v>
      </c>
      <c r="F611" s="703">
        <v>19</v>
      </c>
      <c r="G611" s="703">
        <v>4</v>
      </c>
      <c r="H611" s="707">
        <v>2</v>
      </c>
      <c r="I611" s="706">
        <v>0</v>
      </c>
      <c r="J611" s="700">
        <v>18</v>
      </c>
      <c r="K611" s="703">
        <v>19</v>
      </c>
      <c r="L611" s="703">
        <v>4</v>
      </c>
      <c r="M611" s="707">
        <v>2</v>
      </c>
      <c r="N611" s="706">
        <v>0</v>
      </c>
      <c r="O611" s="700">
        <v>18</v>
      </c>
      <c r="P611" s="703">
        <v>19</v>
      </c>
      <c r="Q611" s="703">
        <v>4</v>
      </c>
      <c r="R611" s="707">
        <v>2</v>
      </c>
      <c r="S611" s="706">
        <v>0</v>
      </c>
      <c r="T611" s="703">
        <v>18</v>
      </c>
      <c r="U611" s="703">
        <v>19</v>
      </c>
      <c r="V611" s="703">
        <v>4</v>
      </c>
      <c r="W611" s="707">
        <v>2</v>
      </c>
      <c r="X611" s="706">
        <v>0</v>
      </c>
      <c r="Y611" s="703">
        <v>18</v>
      </c>
      <c r="Z611" s="703">
        <v>19</v>
      </c>
      <c r="AA611" s="703">
        <v>4</v>
      </c>
      <c r="AB611" s="707">
        <v>2</v>
      </c>
      <c r="AC611" s="706">
        <v>0</v>
      </c>
      <c r="AD611" s="703">
        <v>17</v>
      </c>
      <c r="AE611" s="703">
        <v>16</v>
      </c>
      <c r="AF611" s="703">
        <v>3</v>
      </c>
      <c r="AG611" s="707">
        <v>2</v>
      </c>
    </row>
    <row r="612" spans="3:33">
      <c r="C612" s="668" t="s">
        <v>10</v>
      </c>
      <c r="D612" s="706">
        <v>0</v>
      </c>
      <c r="E612" s="700">
        <v>16</v>
      </c>
      <c r="F612" s="703">
        <v>1</v>
      </c>
      <c r="G612" s="703">
        <v>13</v>
      </c>
      <c r="H612" s="707"/>
      <c r="I612" s="706">
        <v>0</v>
      </c>
      <c r="J612" s="700">
        <v>16</v>
      </c>
      <c r="K612" s="703">
        <v>1</v>
      </c>
      <c r="L612" s="703">
        <v>13</v>
      </c>
      <c r="M612" s="707"/>
      <c r="N612" s="706">
        <v>0</v>
      </c>
      <c r="O612" s="700">
        <v>16</v>
      </c>
      <c r="P612" s="703">
        <v>1</v>
      </c>
      <c r="Q612" s="703">
        <v>13</v>
      </c>
      <c r="R612" s="707"/>
      <c r="S612" s="706">
        <v>0</v>
      </c>
      <c r="T612" s="703">
        <v>16</v>
      </c>
      <c r="U612" s="703">
        <v>1</v>
      </c>
      <c r="V612" s="703">
        <v>13</v>
      </c>
      <c r="W612" s="707"/>
      <c r="X612" s="706">
        <v>0</v>
      </c>
      <c r="Y612" s="703">
        <v>16</v>
      </c>
      <c r="Z612" s="703">
        <v>1</v>
      </c>
      <c r="AA612" s="703">
        <v>13</v>
      </c>
      <c r="AB612" s="707"/>
      <c r="AC612" s="706">
        <v>0</v>
      </c>
      <c r="AD612" s="703">
        <v>16</v>
      </c>
      <c r="AE612" s="703">
        <v>0</v>
      </c>
      <c r="AF612" s="703">
        <v>11</v>
      </c>
      <c r="AG612" s="707">
        <v>0</v>
      </c>
    </row>
    <row r="613" spans="3:33">
      <c r="C613" s="668" t="s">
        <v>11</v>
      </c>
      <c r="D613" s="706">
        <v>0</v>
      </c>
      <c r="E613" s="700">
        <v>24</v>
      </c>
      <c r="F613" s="703">
        <v>0</v>
      </c>
      <c r="G613" s="703">
        <v>7</v>
      </c>
      <c r="H613" s="707"/>
      <c r="I613" s="706">
        <v>0</v>
      </c>
      <c r="J613" s="700">
        <v>24</v>
      </c>
      <c r="K613" s="703">
        <v>0</v>
      </c>
      <c r="L613" s="703">
        <v>7</v>
      </c>
      <c r="M613" s="707"/>
      <c r="N613" s="706">
        <v>0</v>
      </c>
      <c r="O613" s="700">
        <v>25</v>
      </c>
      <c r="P613" s="703">
        <v>0</v>
      </c>
      <c r="Q613" s="703">
        <v>7</v>
      </c>
      <c r="R613" s="707"/>
      <c r="S613" s="706">
        <v>0</v>
      </c>
      <c r="T613" s="703">
        <v>25</v>
      </c>
      <c r="U613" s="703">
        <v>0</v>
      </c>
      <c r="V613" s="703">
        <v>7</v>
      </c>
      <c r="W613" s="707"/>
      <c r="X613" s="706">
        <v>0</v>
      </c>
      <c r="Y613" s="703">
        <v>25</v>
      </c>
      <c r="Z613" s="703">
        <v>0</v>
      </c>
      <c r="AA613" s="703">
        <v>7</v>
      </c>
      <c r="AB613" s="707"/>
      <c r="AC613" s="706">
        <v>0</v>
      </c>
      <c r="AD613" s="703">
        <v>20</v>
      </c>
      <c r="AE613" s="703">
        <v>0</v>
      </c>
      <c r="AF613" s="703">
        <v>7</v>
      </c>
      <c r="AG613" s="707">
        <v>0</v>
      </c>
    </row>
    <row r="614" spans="3:33">
      <c r="C614" s="668" t="s">
        <v>12</v>
      </c>
      <c r="D614" s="706">
        <v>0</v>
      </c>
      <c r="E614" s="700">
        <v>46</v>
      </c>
      <c r="F614" s="703">
        <v>25</v>
      </c>
      <c r="G614" s="703">
        <v>22</v>
      </c>
      <c r="H614" s="707"/>
      <c r="I614" s="706">
        <v>0</v>
      </c>
      <c r="J614" s="700">
        <v>46</v>
      </c>
      <c r="K614" s="703">
        <v>25</v>
      </c>
      <c r="L614" s="703">
        <v>22</v>
      </c>
      <c r="M614" s="707"/>
      <c r="N614" s="706">
        <v>0</v>
      </c>
      <c r="O614" s="700">
        <v>46</v>
      </c>
      <c r="P614" s="703">
        <v>25</v>
      </c>
      <c r="Q614" s="703">
        <v>22</v>
      </c>
      <c r="R614" s="707"/>
      <c r="S614" s="706">
        <v>0</v>
      </c>
      <c r="T614" s="703">
        <v>46</v>
      </c>
      <c r="U614" s="703">
        <v>25</v>
      </c>
      <c r="V614" s="703">
        <v>22</v>
      </c>
      <c r="W614" s="707"/>
      <c r="X614" s="706">
        <v>0</v>
      </c>
      <c r="Y614" s="703">
        <v>46</v>
      </c>
      <c r="Z614" s="703">
        <v>25</v>
      </c>
      <c r="AA614" s="703">
        <v>22</v>
      </c>
      <c r="AB614" s="707"/>
      <c r="AC614" s="706">
        <v>0</v>
      </c>
      <c r="AD614" s="703">
        <v>43</v>
      </c>
      <c r="AE614" s="703">
        <v>22</v>
      </c>
      <c r="AF614" s="703">
        <v>18</v>
      </c>
      <c r="AG614" s="707">
        <v>0</v>
      </c>
    </row>
    <row r="615" spans="3:33">
      <c r="C615" s="668" t="s">
        <v>13</v>
      </c>
      <c r="D615" s="706">
        <v>0</v>
      </c>
      <c r="E615" s="700">
        <v>53</v>
      </c>
      <c r="F615" s="703">
        <v>6</v>
      </c>
      <c r="G615" s="703">
        <v>13</v>
      </c>
      <c r="H615" s="707"/>
      <c r="I615" s="706">
        <v>0</v>
      </c>
      <c r="J615" s="700">
        <v>53</v>
      </c>
      <c r="K615" s="703">
        <v>6</v>
      </c>
      <c r="L615" s="703">
        <v>13</v>
      </c>
      <c r="M615" s="707"/>
      <c r="N615" s="706">
        <v>0</v>
      </c>
      <c r="O615" s="700">
        <v>53</v>
      </c>
      <c r="P615" s="703">
        <v>6</v>
      </c>
      <c r="Q615" s="703">
        <v>13</v>
      </c>
      <c r="R615" s="707"/>
      <c r="S615" s="706">
        <v>0</v>
      </c>
      <c r="T615" s="703">
        <v>53</v>
      </c>
      <c r="U615" s="703">
        <v>6</v>
      </c>
      <c r="V615" s="703">
        <v>13</v>
      </c>
      <c r="W615" s="707"/>
      <c r="X615" s="706">
        <v>0</v>
      </c>
      <c r="Y615" s="703">
        <v>54</v>
      </c>
      <c r="Z615" s="703">
        <v>6</v>
      </c>
      <c r="AA615" s="703">
        <v>13</v>
      </c>
      <c r="AB615" s="707"/>
      <c r="AC615" s="706">
        <v>0</v>
      </c>
      <c r="AD615" s="703">
        <v>44</v>
      </c>
      <c r="AE615" s="703">
        <v>6</v>
      </c>
      <c r="AF615" s="703">
        <v>10</v>
      </c>
      <c r="AG615" s="707">
        <v>0</v>
      </c>
    </row>
    <row r="616" spans="3:33">
      <c r="C616" s="668" t="s">
        <v>14</v>
      </c>
      <c r="D616" s="706">
        <v>0</v>
      </c>
      <c r="E616" s="700">
        <v>46</v>
      </c>
      <c r="F616" s="703">
        <v>21</v>
      </c>
      <c r="G616" s="703">
        <v>39</v>
      </c>
      <c r="H616" s="707"/>
      <c r="I616" s="706">
        <v>0</v>
      </c>
      <c r="J616" s="700">
        <v>46</v>
      </c>
      <c r="K616" s="703">
        <v>21</v>
      </c>
      <c r="L616" s="703">
        <v>39</v>
      </c>
      <c r="M616" s="707"/>
      <c r="N616" s="706">
        <v>0</v>
      </c>
      <c r="O616" s="700">
        <v>46</v>
      </c>
      <c r="P616" s="703">
        <v>21</v>
      </c>
      <c r="Q616" s="703">
        <v>39</v>
      </c>
      <c r="R616" s="707"/>
      <c r="S616" s="706">
        <v>0</v>
      </c>
      <c r="T616" s="703">
        <v>46</v>
      </c>
      <c r="U616" s="703">
        <v>21</v>
      </c>
      <c r="V616" s="703">
        <v>39</v>
      </c>
      <c r="W616" s="707"/>
      <c r="X616" s="706">
        <v>0</v>
      </c>
      <c r="Y616" s="703">
        <v>46</v>
      </c>
      <c r="Z616" s="703">
        <v>21</v>
      </c>
      <c r="AA616" s="703">
        <v>39</v>
      </c>
      <c r="AB616" s="707"/>
      <c r="AC616" s="706">
        <v>0</v>
      </c>
      <c r="AD616" s="703">
        <v>39</v>
      </c>
      <c r="AE616" s="703">
        <v>15</v>
      </c>
      <c r="AF616" s="703">
        <v>25</v>
      </c>
      <c r="AG616" s="707">
        <v>0</v>
      </c>
    </row>
    <row r="617" spans="3:33">
      <c r="C617" s="668" t="s">
        <v>15</v>
      </c>
      <c r="D617" s="706">
        <v>0</v>
      </c>
      <c r="E617" s="700">
        <v>48</v>
      </c>
      <c r="F617" s="703">
        <v>15</v>
      </c>
      <c r="G617" s="703">
        <v>19</v>
      </c>
      <c r="H617" s="707"/>
      <c r="I617" s="706">
        <v>0</v>
      </c>
      <c r="J617" s="700">
        <v>48</v>
      </c>
      <c r="K617" s="703">
        <v>15</v>
      </c>
      <c r="L617" s="703">
        <v>19</v>
      </c>
      <c r="M617" s="707"/>
      <c r="N617" s="706">
        <v>0</v>
      </c>
      <c r="O617" s="700">
        <v>49</v>
      </c>
      <c r="P617" s="703">
        <v>16</v>
      </c>
      <c r="Q617" s="703">
        <v>20</v>
      </c>
      <c r="R617" s="707"/>
      <c r="S617" s="706">
        <v>0</v>
      </c>
      <c r="T617" s="703">
        <v>49</v>
      </c>
      <c r="U617" s="703">
        <v>16</v>
      </c>
      <c r="V617" s="703">
        <v>20</v>
      </c>
      <c r="W617" s="707"/>
      <c r="X617" s="706">
        <v>0</v>
      </c>
      <c r="Y617" s="703">
        <v>49</v>
      </c>
      <c r="Z617" s="703">
        <v>16</v>
      </c>
      <c r="AA617" s="703">
        <v>20</v>
      </c>
      <c r="AB617" s="707"/>
      <c r="AC617" s="706">
        <v>0</v>
      </c>
      <c r="AD617" s="703">
        <v>41</v>
      </c>
      <c r="AE617" s="703">
        <v>16</v>
      </c>
      <c r="AF617" s="703">
        <v>14</v>
      </c>
      <c r="AG617" s="707">
        <v>0</v>
      </c>
    </row>
    <row r="618" spans="3:33">
      <c r="C618" s="668" t="s">
        <v>16</v>
      </c>
      <c r="D618" s="706">
        <v>0</v>
      </c>
      <c r="E618" s="700">
        <v>11</v>
      </c>
      <c r="F618" s="703">
        <v>0</v>
      </c>
      <c r="G618" s="703">
        <v>5</v>
      </c>
      <c r="H618" s="707"/>
      <c r="I618" s="706">
        <v>0</v>
      </c>
      <c r="J618" s="700">
        <v>11</v>
      </c>
      <c r="K618" s="703">
        <v>0</v>
      </c>
      <c r="L618" s="703">
        <v>5</v>
      </c>
      <c r="M618" s="707"/>
      <c r="N618" s="706">
        <v>0</v>
      </c>
      <c r="O618" s="700">
        <v>11</v>
      </c>
      <c r="P618" s="703">
        <v>0</v>
      </c>
      <c r="Q618" s="703">
        <v>5</v>
      </c>
      <c r="R618" s="707"/>
      <c r="S618" s="706">
        <v>0</v>
      </c>
      <c r="T618" s="703">
        <v>11</v>
      </c>
      <c r="U618" s="703">
        <v>0</v>
      </c>
      <c r="V618" s="703">
        <v>5</v>
      </c>
      <c r="W618" s="707"/>
      <c r="X618" s="706">
        <v>0</v>
      </c>
      <c r="Y618" s="703">
        <v>11</v>
      </c>
      <c r="Z618" s="703">
        <v>0</v>
      </c>
      <c r="AA618" s="703">
        <v>5</v>
      </c>
      <c r="AB618" s="707"/>
      <c r="AC618" s="706">
        <v>0</v>
      </c>
      <c r="AD618" s="703">
        <v>8</v>
      </c>
      <c r="AE618" s="703">
        <v>0</v>
      </c>
      <c r="AF618" s="703">
        <v>3</v>
      </c>
      <c r="AG618" s="707">
        <v>0</v>
      </c>
    </row>
    <row r="619" spans="3:33">
      <c r="C619" s="668" t="s">
        <v>17</v>
      </c>
      <c r="D619" s="706">
        <v>0</v>
      </c>
      <c r="E619" s="700">
        <v>379</v>
      </c>
      <c r="F619" s="703">
        <v>300</v>
      </c>
      <c r="G619" s="703">
        <v>209</v>
      </c>
      <c r="H619" s="707">
        <v>180</v>
      </c>
      <c r="I619" s="706">
        <v>0</v>
      </c>
      <c r="J619" s="700">
        <v>379</v>
      </c>
      <c r="K619" s="703">
        <v>300</v>
      </c>
      <c r="L619" s="703">
        <v>209</v>
      </c>
      <c r="M619" s="707">
        <v>222</v>
      </c>
      <c r="N619" s="706">
        <v>0</v>
      </c>
      <c r="O619" s="700">
        <v>379</v>
      </c>
      <c r="P619" s="703">
        <v>300</v>
      </c>
      <c r="Q619" s="703">
        <v>209</v>
      </c>
      <c r="R619" s="707">
        <v>222</v>
      </c>
      <c r="S619" s="706">
        <v>0</v>
      </c>
      <c r="T619" s="703">
        <v>379</v>
      </c>
      <c r="U619" s="703">
        <v>300</v>
      </c>
      <c r="V619" s="703">
        <v>209</v>
      </c>
      <c r="W619" s="707">
        <v>254</v>
      </c>
      <c r="X619" s="706">
        <v>0</v>
      </c>
      <c r="Y619" s="703">
        <v>379</v>
      </c>
      <c r="Z619" s="703">
        <v>300</v>
      </c>
      <c r="AA619" s="703">
        <v>209</v>
      </c>
      <c r="AB619" s="707">
        <v>265</v>
      </c>
      <c r="AC619" s="706">
        <v>0</v>
      </c>
      <c r="AD619" s="703">
        <v>342</v>
      </c>
      <c r="AE619" s="703">
        <v>276</v>
      </c>
      <c r="AF619" s="703">
        <v>197</v>
      </c>
      <c r="AG619" s="707">
        <v>265</v>
      </c>
    </row>
    <row r="620" spans="3:33">
      <c r="C620" s="668" t="s">
        <v>18</v>
      </c>
      <c r="D620" s="706">
        <v>0</v>
      </c>
      <c r="E620" s="700">
        <v>56</v>
      </c>
      <c r="F620" s="703">
        <v>13</v>
      </c>
      <c r="G620" s="703">
        <v>22</v>
      </c>
      <c r="H620" s="707"/>
      <c r="I620" s="706">
        <v>0</v>
      </c>
      <c r="J620" s="700">
        <v>56</v>
      </c>
      <c r="K620" s="703">
        <v>13</v>
      </c>
      <c r="L620" s="703">
        <v>22</v>
      </c>
      <c r="M620" s="707"/>
      <c r="N620" s="706">
        <v>0</v>
      </c>
      <c r="O620" s="700">
        <v>56</v>
      </c>
      <c r="P620" s="703">
        <v>13</v>
      </c>
      <c r="Q620" s="703">
        <v>22</v>
      </c>
      <c r="R620" s="707"/>
      <c r="S620" s="706">
        <v>0</v>
      </c>
      <c r="T620" s="703">
        <v>56</v>
      </c>
      <c r="U620" s="703">
        <v>13</v>
      </c>
      <c r="V620" s="703">
        <v>22</v>
      </c>
      <c r="W620" s="707"/>
      <c r="X620" s="706">
        <v>0</v>
      </c>
      <c r="Y620" s="703">
        <v>56</v>
      </c>
      <c r="Z620" s="703">
        <v>13</v>
      </c>
      <c r="AA620" s="703">
        <v>22</v>
      </c>
      <c r="AB620" s="707"/>
      <c r="AC620" s="706">
        <v>0</v>
      </c>
      <c r="AD620" s="703">
        <v>45</v>
      </c>
      <c r="AE620" s="703">
        <v>12</v>
      </c>
      <c r="AF620" s="703">
        <v>15</v>
      </c>
      <c r="AG620" s="707">
        <v>0</v>
      </c>
    </row>
    <row r="621" spans="3:33">
      <c r="C621" s="668" t="s">
        <v>19</v>
      </c>
      <c r="D621" s="706">
        <v>0</v>
      </c>
      <c r="E621" s="700">
        <v>37</v>
      </c>
      <c r="F621" s="703">
        <v>10</v>
      </c>
      <c r="G621" s="703">
        <v>27</v>
      </c>
      <c r="H621" s="707"/>
      <c r="I621" s="706">
        <v>0</v>
      </c>
      <c r="J621" s="700">
        <v>37</v>
      </c>
      <c r="K621" s="703">
        <v>10</v>
      </c>
      <c r="L621" s="703">
        <v>27</v>
      </c>
      <c r="M621" s="707"/>
      <c r="N621" s="706">
        <v>0</v>
      </c>
      <c r="O621" s="700">
        <v>37</v>
      </c>
      <c r="P621" s="703">
        <v>10</v>
      </c>
      <c r="Q621" s="703">
        <v>27</v>
      </c>
      <c r="R621" s="707"/>
      <c r="S621" s="706">
        <v>0</v>
      </c>
      <c r="T621" s="703">
        <v>37</v>
      </c>
      <c r="U621" s="703">
        <v>10</v>
      </c>
      <c r="V621" s="703">
        <v>27</v>
      </c>
      <c r="W621" s="707"/>
      <c r="X621" s="706">
        <v>0</v>
      </c>
      <c r="Y621" s="703">
        <v>37</v>
      </c>
      <c r="Z621" s="703">
        <v>10</v>
      </c>
      <c r="AA621" s="703">
        <v>27</v>
      </c>
      <c r="AB621" s="707"/>
      <c r="AC621" s="706">
        <v>0</v>
      </c>
      <c r="AD621" s="703">
        <v>36</v>
      </c>
      <c r="AE621" s="703">
        <v>10</v>
      </c>
      <c r="AF621" s="703">
        <v>22</v>
      </c>
      <c r="AG621" s="707">
        <v>0</v>
      </c>
    </row>
    <row r="622" spans="3:33">
      <c r="C622" s="668" t="s">
        <v>20</v>
      </c>
      <c r="D622" s="706">
        <v>0</v>
      </c>
      <c r="E622" s="700">
        <v>58</v>
      </c>
      <c r="F622" s="703">
        <v>62</v>
      </c>
      <c r="G622" s="703">
        <v>22</v>
      </c>
      <c r="H622" s="707">
        <v>4</v>
      </c>
      <c r="I622" s="706">
        <v>0</v>
      </c>
      <c r="J622" s="700">
        <v>61</v>
      </c>
      <c r="K622" s="703">
        <v>64</v>
      </c>
      <c r="L622" s="703">
        <v>22</v>
      </c>
      <c r="M622" s="707">
        <v>5</v>
      </c>
      <c r="N622" s="706">
        <v>0</v>
      </c>
      <c r="O622" s="700">
        <v>61</v>
      </c>
      <c r="P622" s="703">
        <v>64</v>
      </c>
      <c r="Q622" s="703">
        <v>22</v>
      </c>
      <c r="R622" s="707">
        <v>5</v>
      </c>
      <c r="S622" s="706">
        <v>0</v>
      </c>
      <c r="T622" s="703">
        <v>61</v>
      </c>
      <c r="U622" s="703">
        <v>64</v>
      </c>
      <c r="V622" s="703">
        <v>22</v>
      </c>
      <c r="W622" s="707">
        <v>5</v>
      </c>
      <c r="X622" s="706">
        <v>0</v>
      </c>
      <c r="Y622" s="703">
        <v>61</v>
      </c>
      <c r="Z622" s="703">
        <v>64</v>
      </c>
      <c r="AA622" s="703">
        <v>22</v>
      </c>
      <c r="AB622" s="707">
        <v>5</v>
      </c>
      <c r="AC622" s="706">
        <v>0</v>
      </c>
      <c r="AD622" s="703">
        <v>59</v>
      </c>
      <c r="AE622" s="703">
        <v>48</v>
      </c>
      <c r="AF622" s="703">
        <v>16</v>
      </c>
      <c r="AG622" s="707">
        <v>5</v>
      </c>
    </row>
    <row r="623" spans="3:33">
      <c r="C623" s="668" t="s">
        <v>21</v>
      </c>
      <c r="D623" s="706">
        <v>0</v>
      </c>
      <c r="E623" s="700">
        <v>165</v>
      </c>
      <c r="F623" s="703">
        <v>160</v>
      </c>
      <c r="G623" s="703">
        <v>47</v>
      </c>
      <c r="H623" s="707">
        <v>55</v>
      </c>
      <c r="I623" s="706">
        <v>0</v>
      </c>
      <c r="J623" s="700">
        <v>166</v>
      </c>
      <c r="K623" s="703">
        <v>164</v>
      </c>
      <c r="L623" s="703">
        <v>48</v>
      </c>
      <c r="M623" s="707">
        <v>56</v>
      </c>
      <c r="N623" s="706">
        <v>0</v>
      </c>
      <c r="O623" s="700">
        <v>166</v>
      </c>
      <c r="P623" s="703">
        <v>165</v>
      </c>
      <c r="Q623" s="703">
        <v>48</v>
      </c>
      <c r="R623" s="707">
        <v>56</v>
      </c>
      <c r="S623" s="706">
        <v>0</v>
      </c>
      <c r="T623" s="703">
        <v>166</v>
      </c>
      <c r="U623" s="703">
        <v>165</v>
      </c>
      <c r="V623" s="703">
        <v>48</v>
      </c>
      <c r="W623" s="707">
        <v>56</v>
      </c>
      <c r="X623" s="706">
        <v>0</v>
      </c>
      <c r="Y623" s="703">
        <v>167</v>
      </c>
      <c r="Z623" s="703">
        <v>165</v>
      </c>
      <c r="AA623" s="703">
        <v>50</v>
      </c>
      <c r="AB623" s="707">
        <v>56</v>
      </c>
      <c r="AC623" s="706">
        <v>0</v>
      </c>
      <c r="AD623" s="703">
        <v>140</v>
      </c>
      <c r="AE623" s="703">
        <v>153</v>
      </c>
      <c r="AF623" s="703">
        <v>45</v>
      </c>
      <c r="AG623" s="707">
        <v>56</v>
      </c>
    </row>
    <row r="624" spans="3:33" ht="22.5">
      <c r="C624" s="668" t="s">
        <v>22</v>
      </c>
      <c r="D624" s="706">
        <v>0</v>
      </c>
      <c r="E624" s="700">
        <v>18</v>
      </c>
      <c r="F624" s="703">
        <v>18</v>
      </c>
      <c r="G624" s="703">
        <v>3</v>
      </c>
      <c r="H624" s="707">
        <v>2</v>
      </c>
      <c r="I624" s="706">
        <v>0</v>
      </c>
      <c r="J624" s="700">
        <v>18</v>
      </c>
      <c r="K624" s="703">
        <v>18</v>
      </c>
      <c r="L624" s="703">
        <v>3</v>
      </c>
      <c r="M624" s="707">
        <v>2</v>
      </c>
      <c r="N624" s="706">
        <v>0</v>
      </c>
      <c r="O624" s="700">
        <v>18</v>
      </c>
      <c r="P624" s="703">
        <v>18</v>
      </c>
      <c r="Q624" s="703">
        <v>3</v>
      </c>
      <c r="R624" s="707">
        <v>2</v>
      </c>
      <c r="S624" s="706">
        <v>0</v>
      </c>
      <c r="T624" s="703">
        <v>18</v>
      </c>
      <c r="U624" s="703">
        <v>18</v>
      </c>
      <c r="V624" s="703">
        <v>3</v>
      </c>
      <c r="W624" s="707">
        <v>2</v>
      </c>
      <c r="X624" s="706">
        <v>0</v>
      </c>
      <c r="Y624" s="703">
        <v>18</v>
      </c>
      <c r="Z624" s="703">
        <v>18</v>
      </c>
      <c r="AA624" s="703">
        <v>3</v>
      </c>
      <c r="AB624" s="707">
        <v>2</v>
      </c>
      <c r="AC624" s="706">
        <v>0</v>
      </c>
      <c r="AD624" s="703">
        <v>18</v>
      </c>
      <c r="AE624" s="703">
        <v>18</v>
      </c>
      <c r="AF624" s="703">
        <v>3</v>
      </c>
      <c r="AG624" s="707">
        <v>2</v>
      </c>
    </row>
    <row r="625" spans="3:33">
      <c r="C625" s="668" t="s">
        <v>23</v>
      </c>
      <c r="D625" s="706">
        <v>0</v>
      </c>
      <c r="E625" s="700">
        <v>16</v>
      </c>
      <c r="F625" s="675">
        <v>0</v>
      </c>
      <c r="G625" s="703">
        <v>4</v>
      </c>
      <c r="H625" s="707"/>
      <c r="I625" s="706">
        <v>0</v>
      </c>
      <c r="J625" s="700">
        <v>16</v>
      </c>
      <c r="K625" s="675">
        <v>0</v>
      </c>
      <c r="L625" s="703">
        <v>4</v>
      </c>
      <c r="M625" s="707"/>
      <c r="N625" s="706">
        <v>0</v>
      </c>
      <c r="O625" s="700">
        <v>16</v>
      </c>
      <c r="P625" s="675">
        <v>0</v>
      </c>
      <c r="Q625" s="703">
        <v>5</v>
      </c>
      <c r="R625" s="707"/>
      <c r="S625" s="706">
        <v>0</v>
      </c>
      <c r="T625" s="675">
        <v>16</v>
      </c>
      <c r="U625" s="675">
        <v>0</v>
      </c>
      <c r="V625" s="675">
        <v>5</v>
      </c>
      <c r="W625" s="707"/>
      <c r="X625" s="706">
        <v>0</v>
      </c>
      <c r="Y625" s="675">
        <v>16</v>
      </c>
      <c r="Z625" s="675">
        <v>0</v>
      </c>
      <c r="AA625" s="675">
        <v>5</v>
      </c>
      <c r="AB625" s="707"/>
      <c r="AC625" s="706">
        <v>0</v>
      </c>
      <c r="AD625" s="675">
        <v>14</v>
      </c>
      <c r="AE625" s="675">
        <v>0</v>
      </c>
      <c r="AF625" s="675">
        <v>3</v>
      </c>
      <c r="AG625" s="707">
        <v>0</v>
      </c>
    </row>
    <row r="626" spans="3:33">
      <c r="C626" s="668" t="s">
        <v>24</v>
      </c>
      <c r="D626" s="706">
        <v>0</v>
      </c>
      <c r="E626" s="700">
        <v>24</v>
      </c>
      <c r="F626" s="703">
        <v>2</v>
      </c>
      <c r="G626" s="703">
        <v>11</v>
      </c>
      <c r="H626" s="707"/>
      <c r="I626" s="706">
        <v>0</v>
      </c>
      <c r="J626" s="700">
        <v>24</v>
      </c>
      <c r="K626" s="703">
        <v>2</v>
      </c>
      <c r="L626" s="703">
        <v>11</v>
      </c>
      <c r="M626" s="707"/>
      <c r="N626" s="706">
        <v>0</v>
      </c>
      <c r="O626" s="700">
        <v>24</v>
      </c>
      <c r="P626" s="703">
        <v>2</v>
      </c>
      <c r="Q626" s="703">
        <v>11</v>
      </c>
      <c r="R626" s="707"/>
      <c r="S626" s="706">
        <v>0</v>
      </c>
      <c r="T626" s="703">
        <v>24</v>
      </c>
      <c r="U626" s="703">
        <v>2</v>
      </c>
      <c r="V626" s="703">
        <v>11</v>
      </c>
      <c r="W626" s="707"/>
      <c r="X626" s="706">
        <v>0</v>
      </c>
      <c r="Y626" s="703">
        <v>24</v>
      </c>
      <c r="Z626" s="703">
        <v>2</v>
      </c>
      <c r="AA626" s="703">
        <v>11</v>
      </c>
      <c r="AB626" s="707"/>
      <c r="AC626" s="706">
        <v>0</v>
      </c>
      <c r="AD626" s="703">
        <v>15</v>
      </c>
      <c r="AE626" s="703">
        <v>2</v>
      </c>
      <c r="AF626" s="703">
        <v>7</v>
      </c>
      <c r="AG626" s="707">
        <v>0</v>
      </c>
    </row>
    <row r="627" spans="3:33">
      <c r="C627" s="668" t="s">
        <v>25</v>
      </c>
      <c r="D627" s="706">
        <v>0</v>
      </c>
      <c r="E627" s="700">
        <v>10</v>
      </c>
      <c r="F627" s="675">
        <v>0</v>
      </c>
      <c r="G627" s="703">
        <v>4</v>
      </c>
      <c r="H627" s="707"/>
      <c r="I627" s="706">
        <v>0</v>
      </c>
      <c r="J627" s="700">
        <v>10</v>
      </c>
      <c r="K627" s="675">
        <v>0</v>
      </c>
      <c r="L627" s="703">
        <v>4</v>
      </c>
      <c r="M627" s="707"/>
      <c r="N627" s="706">
        <v>0</v>
      </c>
      <c r="O627" s="700">
        <v>11</v>
      </c>
      <c r="P627" s="675">
        <v>0</v>
      </c>
      <c r="Q627" s="703">
        <v>4</v>
      </c>
      <c r="R627" s="707"/>
      <c r="S627" s="706">
        <v>0</v>
      </c>
      <c r="T627" s="675">
        <v>11</v>
      </c>
      <c r="U627" s="675">
        <v>0</v>
      </c>
      <c r="V627" s="675">
        <v>4</v>
      </c>
      <c r="W627" s="707"/>
      <c r="X627" s="706">
        <v>0</v>
      </c>
      <c r="Y627" s="675">
        <v>11</v>
      </c>
      <c r="Z627" s="675">
        <v>0</v>
      </c>
      <c r="AA627" s="675">
        <v>4</v>
      </c>
      <c r="AB627" s="707"/>
      <c r="AC627" s="706">
        <v>0</v>
      </c>
      <c r="AD627" s="675">
        <v>7</v>
      </c>
      <c r="AE627" s="675">
        <v>0</v>
      </c>
      <c r="AF627" s="675">
        <v>3</v>
      </c>
      <c r="AG627" s="707">
        <v>0</v>
      </c>
    </row>
    <row r="628" spans="3:33">
      <c r="C628" s="668" t="s">
        <v>26</v>
      </c>
      <c r="D628" s="706">
        <v>0</v>
      </c>
      <c r="E628" s="700">
        <v>505</v>
      </c>
      <c r="F628" s="703">
        <v>296</v>
      </c>
      <c r="G628" s="703">
        <v>181</v>
      </c>
      <c r="H628" s="707">
        <v>12</v>
      </c>
      <c r="I628" s="706">
        <v>0</v>
      </c>
      <c r="J628" s="700">
        <v>505</v>
      </c>
      <c r="K628" s="703">
        <v>296</v>
      </c>
      <c r="L628" s="703">
        <v>181</v>
      </c>
      <c r="M628" s="707">
        <v>12</v>
      </c>
      <c r="N628" s="706">
        <v>0</v>
      </c>
      <c r="O628" s="700">
        <v>506</v>
      </c>
      <c r="P628" s="703">
        <v>296</v>
      </c>
      <c r="Q628" s="703">
        <v>182</v>
      </c>
      <c r="R628" s="707">
        <v>12</v>
      </c>
      <c r="S628" s="706">
        <v>0</v>
      </c>
      <c r="T628" s="703">
        <v>506</v>
      </c>
      <c r="U628" s="703">
        <v>296</v>
      </c>
      <c r="V628" s="703">
        <v>182</v>
      </c>
      <c r="W628" s="707">
        <v>12</v>
      </c>
      <c r="X628" s="706">
        <v>0</v>
      </c>
      <c r="Y628" s="703">
        <v>506</v>
      </c>
      <c r="Z628" s="703">
        <v>296</v>
      </c>
      <c r="AA628" s="703">
        <v>182</v>
      </c>
      <c r="AB628" s="707">
        <v>12</v>
      </c>
      <c r="AC628" s="706">
        <v>0</v>
      </c>
      <c r="AD628" s="703">
        <v>456</v>
      </c>
      <c r="AE628" s="703">
        <v>295</v>
      </c>
      <c r="AF628" s="703">
        <v>163</v>
      </c>
      <c r="AG628" s="707">
        <v>12</v>
      </c>
    </row>
    <row r="629" spans="3:33">
      <c r="C629" s="668" t="s">
        <v>39</v>
      </c>
      <c r="D629" s="706">
        <v>0</v>
      </c>
      <c r="E629" s="700">
        <v>57</v>
      </c>
      <c r="F629" s="703">
        <v>64</v>
      </c>
      <c r="G629" s="703">
        <v>29</v>
      </c>
      <c r="H629" s="707">
        <v>18</v>
      </c>
      <c r="I629" s="706">
        <v>0</v>
      </c>
      <c r="J629" s="700">
        <v>59</v>
      </c>
      <c r="K629" s="703">
        <v>65</v>
      </c>
      <c r="L629" s="703">
        <v>36</v>
      </c>
      <c r="M629" s="707">
        <v>18</v>
      </c>
      <c r="N629" s="706">
        <v>0</v>
      </c>
      <c r="O629" s="700">
        <v>59</v>
      </c>
      <c r="P629" s="703">
        <v>65</v>
      </c>
      <c r="Q629" s="703">
        <v>36</v>
      </c>
      <c r="R629" s="707">
        <v>18</v>
      </c>
      <c r="S629" s="706">
        <v>0</v>
      </c>
      <c r="T629" s="703">
        <v>59</v>
      </c>
      <c r="U629" s="703">
        <v>65</v>
      </c>
      <c r="V629" s="703">
        <v>36</v>
      </c>
      <c r="W629" s="707">
        <v>19</v>
      </c>
      <c r="X629" s="706">
        <v>0</v>
      </c>
      <c r="Y629" s="703">
        <v>59</v>
      </c>
      <c r="Z629" s="703">
        <v>66</v>
      </c>
      <c r="AA629" s="703">
        <v>36</v>
      </c>
      <c r="AB629" s="707">
        <v>19</v>
      </c>
      <c r="AC629" s="706">
        <v>0</v>
      </c>
      <c r="AD629" s="703">
        <v>56</v>
      </c>
      <c r="AE629" s="703">
        <v>48</v>
      </c>
      <c r="AF629" s="703">
        <v>28</v>
      </c>
      <c r="AG629" s="707">
        <v>19</v>
      </c>
    </row>
    <row r="630" spans="3:33" ht="33.75">
      <c r="C630" s="668" t="s">
        <v>1194</v>
      </c>
      <c r="D630" s="706">
        <v>0</v>
      </c>
      <c r="E630" s="700">
        <v>51</v>
      </c>
      <c r="F630" s="703">
        <v>24</v>
      </c>
      <c r="G630" s="703">
        <v>20</v>
      </c>
      <c r="H630" s="707"/>
      <c r="I630" s="706">
        <v>0</v>
      </c>
      <c r="J630" s="700">
        <v>51</v>
      </c>
      <c r="K630" s="703">
        <v>24</v>
      </c>
      <c r="L630" s="703">
        <v>20</v>
      </c>
      <c r="M630" s="707"/>
      <c r="N630" s="706">
        <v>0</v>
      </c>
      <c r="O630" s="700">
        <v>51</v>
      </c>
      <c r="P630" s="703">
        <v>24</v>
      </c>
      <c r="Q630" s="703">
        <v>20</v>
      </c>
      <c r="R630" s="707"/>
      <c r="S630" s="706">
        <v>0</v>
      </c>
      <c r="T630" s="703">
        <v>51</v>
      </c>
      <c r="U630" s="703">
        <v>23</v>
      </c>
      <c r="V630" s="703">
        <v>20</v>
      </c>
      <c r="W630" s="707"/>
      <c r="X630" s="706">
        <v>0</v>
      </c>
      <c r="Y630" s="703">
        <v>51</v>
      </c>
      <c r="Z630" s="703">
        <v>23</v>
      </c>
      <c r="AA630" s="703">
        <v>20</v>
      </c>
      <c r="AB630" s="707"/>
      <c r="AC630" s="706">
        <v>0</v>
      </c>
      <c r="AD630" s="703">
        <v>43</v>
      </c>
      <c r="AE630" s="703">
        <v>24</v>
      </c>
      <c r="AF630" s="703">
        <v>19</v>
      </c>
      <c r="AG630" s="707">
        <v>0</v>
      </c>
    </row>
    <row r="631" spans="3:33">
      <c r="C631" s="668" t="s">
        <v>27</v>
      </c>
      <c r="D631" s="706">
        <v>0</v>
      </c>
      <c r="E631" s="700">
        <v>31</v>
      </c>
      <c r="F631" s="675">
        <v>0</v>
      </c>
      <c r="G631" s="703">
        <v>13</v>
      </c>
      <c r="H631" s="707"/>
      <c r="I631" s="706">
        <v>0</v>
      </c>
      <c r="J631" s="700">
        <v>31</v>
      </c>
      <c r="K631" s="675">
        <v>0</v>
      </c>
      <c r="L631" s="703">
        <v>13</v>
      </c>
      <c r="M631" s="707"/>
      <c r="N631" s="706">
        <v>0</v>
      </c>
      <c r="O631" s="700">
        <v>31</v>
      </c>
      <c r="P631" s="675">
        <v>0</v>
      </c>
      <c r="Q631" s="703">
        <v>13</v>
      </c>
      <c r="R631" s="707"/>
      <c r="S631" s="706">
        <v>0</v>
      </c>
      <c r="T631" s="675">
        <v>31</v>
      </c>
      <c r="U631" s="675">
        <v>1</v>
      </c>
      <c r="V631" s="675">
        <v>13</v>
      </c>
      <c r="W631" s="707"/>
      <c r="X631" s="706">
        <v>0</v>
      </c>
      <c r="Y631" s="675">
        <v>31</v>
      </c>
      <c r="Z631" s="675">
        <v>1</v>
      </c>
      <c r="AA631" s="675">
        <v>13</v>
      </c>
      <c r="AB631" s="707"/>
      <c r="AC631" s="706">
        <v>0</v>
      </c>
      <c r="AD631" s="675">
        <v>24</v>
      </c>
      <c r="AE631" s="675">
        <v>0</v>
      </c>
      <c r="AF631" s="675">
        <v>9</v>
      </c>
      <c r="AG631" s="707">
        <v>0</v>
      </c>
    </row>
    <row r="632" spans="3:33">
      <c r="C632" s="668" t="s">
        <v>28</v>
      </c>
      <c r="D632" s="706">
        <v>0</v>
      </c>
      <c r="E632" s="700">
        <v>73</v>
      </c>
      <c r="F632" s="703">
        <v>35</v>
      </c>
      <c r="G632" s="703">
        <v>21</v>
      </c>
      <c r="H632" s="707"/>
      <c r="I632" s="706">
        <v>0</v>
      </c>
      <c r="J632" s="700">
        <v>73</v>
      </c>
      <c r="K632" s="703">
        <v>35</v>
      </c>
      <c r="L632" s="703">
        <v>21</v>
      </c>
      <c r="M632" s="707"/>
      <c r="N632" s="706">
        <v>0</v>
      </c>
      <c r="O632" s="700">
        <v>73</v>
      </c>
      <c r="P632" s="703">
        <v>35</v>
      </c>
      <c r="Q632" s="703">
        <v>21</v>
      </c>
      <c r="R632" s="707"/>
      <c r="S632" s="706">
        <v>0</v>
      </c>
      <c r="T632" s="703">
        <v>73</v>
      </c>
      <c r="U632" s="703">
        <v>35</v>
      </c>
      <c r="V632" s="703">
        <v>21</v>
      </c>
      <c r="W632" s="707"/>
      <c r="X632" s="706">
        <v>0</v>
      </c>
      <c r="Y632" s="703">
        <v>73</v>
      </c>
      <c r="Z632" s="703">
        <v>35</v>
      </c>
      <c r="AA632" s="703">
        <v>21</v>
      </c>
      <c r="AB632" s="707"/>
      <c r="AC632" s="706">
        <v>0</v>
      </c>
      <c r="AD632" s="703">
        <v>66</v>
      </c>
      <c r="AE632" s="703">
        <v>35</v>
      </c>
      <c r="AF632" s="703">
        <v>16</v>
      </c>
      <c r="AG632" s="707">
        <v>0</v>
      </c>
    </row>
    <row r="633" spans="3:33" ht="22.5">
      <c r="C633" s="668" t="s">
        <v>29</v>
      </c>
      <c r="D633" s="706">
        <v>0</v>
      </c>
      <c r="E633" s="701">
        <v>16</v>
      </c>
      <c r="F633" s="703">
        <v>2</v>
      </c>
      <c r="G633" s="671">
        <v>5</v>
      </c>
      <c r="H633" s="672"/>
      <c r="I633" s="706">
        <v>0</v>
      </c>
      <c r="J633" s="701">
        <v>16</v>
      </c>
      <c r="K633" s="703">
        <v>2</v>
      </c>
      <c r="L633" s="671">
        <v>5</v>
      </c>
      <c r="M633" s="672"/>
      <c r="N633" s="706">
        <v>0</v>
      </c>
      <c r="O633" s="701">
        <v>16</v>
      </c>
      <c r="P633" s="703">
        <v>2</v>
      </c>
      <c r="Q633" s="671">
        <v>5</v>
      </c>
      <c r="R633" s="672"/>
      <c r="S633" s="706">
        <v>0</v>
      </c>
      <c r="T633" s="703">
        <v>16</v>
      </c>
      <c r="U633" s="703">
        <v>2</v>
      </c>
      <c r="V633" s="703">
        <v>5</v>
      </c>
      <c r="W633" s="672"/>
      <c r="X633" s="706">
        <v>0</v>
      </c>
      <c r="Y633" s="703">
        <v>16</v>
      </c>
      <c r="Z633" s="703">
        <v>2</v>
      </c>
      <c r="AA633" s="703">
        <v>5</v>
      </c>
      <c r="AB633" s="672"/>
      <c r="AC633" s="706">
        <v>0</v>
      </c>
      <c r="AD633" s="703">
        <v>15</v>
      </c>
      <c r="AE633" s="703">
        <v>2</v>
      </c>
      <c r="AF633" s="703">
        <v>2</v>
      </c>
      <c r="AG633" s="672">
        <v>0</v>
      </c>
    </row>
    <row r="634" spans="3:33" ht="23.25" thickBot="1">
      <c r="C634" s="239" t="s">
        <v>1129</v>
      </c>
      <c r="D634" s="708">
        <v>0</v>
      </c>
      <c r="E634" s="702">
        <v>1</v>
      </c>
      <c r="F634" s="709">
        <v>0</v>
      </c>
      <c r="G634" s="709">
        <v>0</v>
      </c>
      <c r="H634" s="710"/>
      <c r="I634" s="708">
        <v>0</v>
      </c>
      <c r="J634" s="702">
        <v>1</v>
      </c>
      <c r="K634" s="709">
        <v>0</v>
      </c>
      <c r="L634" s="709">
        <v>0</v>
      </c>
      <c r="M634" s="710"/>
      <c r="N634" s="708">
        <v>0</v>
      </c>
      <c r="O634" s="702">
        <v>1</v>
      </c>
      <c r="P634" s="709">
        <v>0</v>
      </c>
      <c r="Q634" s="709">
        <v>0</v>
      </c>
      <c r="R634" s="710"/>
      <c r="S634" s="708">
        <v>0</v>
      </c>
      <c r="T634" s="709">
        <v>1</v>
      </c>
      <c r="U634" s="709">
        <v>0</v>
      </c>
      <c r="V634" s="709">
        <v>0</v>
      </c>
      <c r="W634" s="710"/>
      <c r="X634" s="708">
        <v>0</v>
      </c>
      <c r="Y634" s="709">
        <v>1</v>
      </c>
      <c r="Z634" s="709">
        <v>0</v>
      </c>
      <c r="AA634" s="709">
        <v>0</v>
      </c>
      <c r="AB634" s="710"/>
      <c r="AC634" s="708">
        <v>0</v>
      </c>
      <c r="AD634" s="709">
        <v>1</v>
      </c>
      <c r="AE634" s="709">
        <v>0</v>
      </c>
      <c r="AF634" s="709">
        <v>0</v>
      </c>
      <c r="AG634" s="710">
        <v>0</v>
      </c>
    </row>
    <row r="635" spans="3:33">
      <c r="D635" s="738">
        <f t="shared" ref="D635:M635" si="16">SUM(D610:D634)</f>
        <v>0</v>
      </c>
      <c r="E635" s="738">
        <f t="shared" si="16"/>
        <v>1826</v>
      </c>
      <c r="F635" s="738">
        <f t="shared" si="16"/>
        <v>1098</v>
      </c>
      <c r="G635" s="738">
        <f t="shared" si="16"/>
        <v>785</v>
      </c>
      <c r="H635" s="738">
        <f t="shared" si="16"/>
        <v>273</v>
      </c>
      <c r="I635" s="738">
        <f t="shared" si="16"/>
        <v>0</v>
      </c>
      <c r="J635" s="738">
        <f t="shared" si="16"/>
        <v>1832</v>
      </c>
      <c r="K635" s="738">
        <f>SUM(K610:K634)</f>
        <v>1105</v>
      </c>
      <c r="L635" s="738">
        <f t="shared" si="16"/>
        <v>793</v>
      </c>
      <c r="M635" s="738">
        <f t="shared" si="16"/>
        <v>317</v>
      </c>
      <c r="N635" s="738">
        <f t="shared" ref="N635:O635" si="17">SUM(N610:N634)</f>
        <v>0</v>
      </c>
      <c r="O635" s="738">
        <f t="shared" si="17"/>
        <v>1836</v>
      </c>
      <c r="P635" s="738">
        <f>SUM(P610:P634)</f>
        <v>1107</v>
      </c>
      <c r="Q635" s="738">
        <f>SUM(Q610:Q634)</f>
        <v>796</v>
      </c>
      <c r="R635" s="738">
        <f t="shared" ref="R635" si="18">SUM(R610:R634)</f>
        <v>317</v>
      </c>
      <c r="T635" s="797"/>
      <c r="U635" s="797"/>
      <c r="V635" s="797"/>
      <c r="W635" s="797"/>
      <c r="X635" s="738">
        <f t="shared" ref="X635:Y635" si="19">SUM(X610:X634)</f>
        <v>0</v>
      </c>
      <c r="Y635" s="738">
        <f t="shared" si="19"/>
        <v>1838</v>
      </c>
      <c r="Z635" s="738">
        <f>SUM(Z610:Z634)</f>
        <v>1108</v>
      </c>
      <c r="AA635" s="738">
        <f>SUM(AA610:AA634)</f>
        <v>798</v>
      </c>
      <c r="AB635" s="738">
        <f t="shared" ref="AB635:AD635" si="20">SUM(AB610:AB634)</f>
        <v>361</v>
      </c>
      <c r="AC635" s="738">
        <f t="shared" si="20"/>
        <v>0</v>
      </c>
      <c r="AD635" s="738">
        <f t="shared" si="20"/>
        <v>1627</v>
      </c>
      <c r="AE635" s="738">
        <f>SUM(AE610:AE634)</f>
        <v>1019</v>
      </c>
      <c r="AF635" s="738">
        <f>SUM(AF610:AF634)</f>
        <v>681</v>
      </c>
      <c r="AG635" s="738">
        <f t="shared" ref="AG635" si="21">SUM(AG610:AG634)</f>
        <v>361</v>
      </c>
    </row>
    <row r="636" spans="3:33">
      <c r="AC636" s="651"/>
    </row>
  </sheetData>
  <mergeCells count="30">
    <mergeCell ref="I608:M608"/>
    <mergeCell ref="L550:O550"/>
    <mergeCell ref="P550:S550"/>
    <mergeCell ref="AN550:AQ550"/>
    <mergeCell ref="AR550:AU550"/>
    <mergeCell ref="T550:W550"/>
    <mergeCell ref="X550:AA550"/>
    <mergeCell ref="AB550:AE550"/>
    <mergeCell ref="AF550:AI550"/>
    <mergeCell ref="AJ550:AM550"/>
    <mergeCell ref="N608:R608"/>
    <mergeCell ref="S608:W608"/>
    <mergeCell ref="X608:AB608"/>
    <mergeCell ref="AC608:AG608"/>
    <mergeCell ref="D608:H608"/>
    <mergeCell ref="BG579:BK579"/>
    <mergeCell ref="BB579:BF579"/>
    <mergeCell ref="AV550:AZ550"/>
    <mergeCell ref="D579:H579"/>
    <mergeCell ref="I579:M579"/>
    <mergeCell ref="N579:R579"/>
    <mergeCell ref="S579:W579"/>
    <mergeCell ref="X579:AB579"/>
    <mergeCell ref="AC579:AG579"/>
    <mergeCell ref="AH579:AL579"/>
    <mergeCell ref="AM579:AQ579"/>
    <mergeCell ref="AR579:AV579"/>
    <mergeCell ref="AW579:BA579"/>
    <mergeCell ref="D550:G550"/>
    <mergeCell ref="H550:K550"/>
  </mergeCells>
  <phoneticPr fontId="82" type="noConversion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96"/>
  <sheetViews>
    <sheetView showGridLines="0" zoomScale="90" zoomScaleNormal="90" workbookViewId="0">
      <selection activeCell="A2" sqref="A2"/>
    </sheetView>
  </sheetViews>
  <sheetFormatPr baseColWidth="10" defaultRowHeight="12.75"/>
  <cols>
    <col min="4" max="33" width="11.42578125" customWidth="1"/>
    <col min="43" max="45" width="11.42578125" customWidth="1"/>
  </cols>
  <sheetData>
    <row r="1" spans="1:70">
      <c r="A1" s="501" t="s">
        <v>1184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  <c r="BR1" s="504"/>
    </row>
    <row r="2" spans="1:70" ht="18">
      <c r="A2" s="505"/>
      <c r="B2" s="480" t="s">
        <v>86</v>
      </c>
      <c r="C2" s="506"/>
      <c r="D2" s="506"/>
      <c r="E2" s="506"/>
      <c r="F2" s="506"/>
      <c r="G2" s="506"/>
      <c r="H2" s="506"/>
      <c r="I2" s="506"/>
      <c r="J2" s="507" t="s">
        <v>84</v>
      </c>
      <c r="K2" s="506"/>
      <c r="L2" s="506"/>
      <c r="M2" s="506"/>
      <c r="N2" s="506"/>
      <c r="O2" s="506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</row>
    <row r="3" spans="1:70" ht="18">
      <c r="A3" s="505"/>
      <c r="B3" s="480"/>
      <c r="C3" s="480"/>
      <c r="D3" s="480"/>
      <c r="E3" s="480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</row>
    <row r="4" spans="1:70" ht="14.25">
      <c r="A4" s="505"/>
      <c r="B4" s="483" t="s">
        <v>59</v>
      </c>
      <c r="C4" s="50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</row>
    <row r="5" spans="1:70" ht="14.25">
      <c r="A5" s="505"/>
      <c r="B5" s="483"/>
      <c r="C5" s="484"/>
      <c r="D5" s="484"/>
      <c r="E5" s="484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</row>
    <row r="6" spans="1:70" ht="14.25">
      <c r="A6" s="510"/>
      <c r="B6" s="511" t="s">
        <v>85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  <c r="BP6" s="513"/>
      <c r="BQ6" s="513"/>
      <c r="BR6" s="513"/>
    </row>
    <row r="7" spans="1:70" ht="14.25">
      <c r="A7" s="514"/>
      <c r="B7" s="515" t="str">
        <f>Índice!C7</f>
        <v>Fecha de publicación: Julio 2022</v>
      </c>
      <c r="C7" s="516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</row>
    <row r="8" spans="1:70" ht="15" thickBot="1">
      <c r="A8" s="518"/>
      <c r="B8" s="515" t="str">
        <f>Índice!C8</f>
        <v>Fecha de Corte: Junio 2022</v>
      </c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</row>
    <row r="9" spans="1:70" s="188" customFormat="1">
      <c r="A9" s="763"/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4"/>
      <c r="AE9" s="764"/>
      <c r="AF9" s="764"/>
      <c r="AG9" s="764"/>
      <c r="AH9" s="764"/>
      <c r="AI9" s="764"/>
      <c r="AJ9" s="764"/>
      <c r="AK9" s="764"/>
      <c r="AL9" s="764"/>
      <c r="AM9" s="764"/>
      <c r="AN9" s="764"/>
      <c r="AO9" s="764"/>
      <c r="AP9" s="764"/>
      <c r="AQ9" s="764"/>
      <c r="AR9" s="764"/>
      <c r="AS9" s="764"/>
      <c r="AT9" s="764"/>
      <c r="AU9" s="764"/>
      <c r="AV9" s="764"/>
      <c r="AW9" s="764"/>
      <c r="AX9" s="764"/>
      <c r="AY9" s="764"/>
      <c r="AZ9" s="764"/>
      <c r="BA9" s="764"/>
      <c r="BB9" s="765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1" spans="1:70" ht="13.5" thickBot="1">
      <c r="B11" s="592" t="s">
        <v>30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</row>
    <row r="12" spans="1:70" ht="13.5" thickBot="1">
      <c r="B12" s="562" t="s">
        <v>35</v>
      </c>
      <c r="C12" s="586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</row>
    <row r="13" spans="1:70">
      <c r="B13" s="611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70">
      <c r="B14" s="607"/>
      <c r="C14" s="4" t="s">
        <v>52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70">
      <c r="B15" s="607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>+O156</f>
        <v>1366</v>
      </c>
      <c r="T15" s="91">
        <f>+O168</f>
        <v>1239</v>
      </c>
      <c r="U15" s="91">
        <v>1206</v>
      </c>
      <c r="V15" s="91">
        <v>1184</v>
      </c>
    </row>
    <row r="16" spans="1:70">
      <c r="B16" s="607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ref="S16:S20" si="0">+O157</f>
        <v>6</v>
      </c>
      <c r="T16" s="91">
        <f t="shared" ref="T16:T20" si="1">+O169</f>
        <v>6</v>
      </c>
      <c r="U16" s="91">
        <v>6</v>
      </c>
      <c r="V16" s="91">
        <v>4</v>
      </c>
    </row>
    <row r="17" spans="2:22">
      <c r="B17" s="607"/>
      <c r="C17" s="14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56">
        <v>1625</v>
      </c>
      <c r="S17" s="91">
        <f t="shared" si="0"/>
        <v>1642</v>
      </c>
      <c r="T17" s="91">
        <f t="shared" si="1"/>
        <v>1676</v>
      </c>
      <c r="U17" s="91">
        <v>1747</v>
      </c>
      <c r="V17" s="91">
        <v>1844</v>
      </c>
    </row>
    <row r="18" spans="2:22">
      <c r="B18" s="612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56">
        <v>1110</v>
      </c>
      <c r="S18" s="91">
        <f t="shared" si="0"/>
        <v>1084</v>
      </c>
      <c r="T18" s="91">
        <f t="shared" si="1"/>
        <v>1073</v>
      </c>
      <c r="U18" s="91">
        <v>976</v>
      </c>
      <c r="V18" s="91">
        <v>739</v>
      </c>
    </row>
    <row r="19" spans="2:22">
      <c r="B19" s="612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  <c r="U19" s="91">
        <v>2</v>
      </c>
      <c r="V19" s="91">
        <v>3</v>
      </c>
    </row>
    <row r="20" spans="2:22">
      <c r="B20" s="612"/>
      <c r="C20" s="127" t="s">
        <v>68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  <c r="U20" s="91">
        <v>1278</v>
      </c>
      <c r="V20" s="91">
        <v>1462</v>
      </c>
    </row>
    <row r="21" spans="2:22">
      <c r="B21" s="612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  <c r="U21" s="184">
        <v>5215</v>
      </c>
      <c r="V21" s="184">
        <f t="shared" ref="V21" si="3">SUM(V13:V20)</f>
        <v>5236</v>
      </c>
    </row>
    <row r="22" spans="2:22" ht="22.5">
      <c r="B22" s="607"/>
      <c r="C22" s="225" t="s">
        <v>41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  <c r="U22" s="102">
        <v>3</v>
      </c>
      <c r="V22" s="102">
        <v>3</v>
      </c>
    </row>
    <row r="23" spans="2:22" ht="13.5" thickBot="1">
      <c r="B23" s="602" t="s">
        <v>1</v>
      </c>
      <c r="C23" s="610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  <c r="U23" s="126">
        <v>85</v>
      </c>
      <c r="V23" s="126">
        <v>85</v>
      </c>
    </row>
    <row r="24" spans="2:22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2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2" ht="22.5">
      <c r="B26" s="559" t="s">
        <v>31</v>
      </c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1"/>
    </row>
    <row r="27" spans="2:22">
      <c r="B27" s="562" t="s">
        <v>35</v>
      </c>
      <c r="C27" s="586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2">
      <c r="B28" s="616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2">
      <c r="B29" s="617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2">
      <c r="B30" s="617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2">
      <c r="B31" s="617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2">
      <c r="B32" s="618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19"/>
      <c r="C33" s="13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>
      <c r="B34" s="602" t="s">
        <v>1</v>
      </c>
      <c r="C34" s="603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59" t="s">
        <v>32</v>
      </c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1"/>
    </row>
    <row r="38" spans="2:15">
      <c r="B38" s="562" t="s">
        <v>35</v>
      </c>
      <c r="C38" s="563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16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17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17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17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18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19"/>
      <c r="C44" s="13" t="s">
        <v>41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>
      <c r="B45" s="602" t="s">
        <v>1</v>
      </c>
      <c r="C45" s="603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59" t="s">
        <v>34</v>
      </c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1"/>
    </row>
    <row r="49" spans="2:15">
      <c r="B49" s="562" t="s">
        <v>35</v>
      </c>
      <c r="C49" s="563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11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07"/>
      <c r="C51" s="4" t="s">
        <v>52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07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07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07"/>
      <c r="C54" s="14" t="s">
        <v>51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12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07"/>
      <c r="C56" s="20" t="s">
        <v>41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435">
        <f>(2740+632+292+597)/N55</f>
        <v>2.6815607300188797</v>
      </c>
      <c r="O56" s="435">
        <f>(2752+632+292+619)/O55</f>
        <v>2.6810237203495633</v>
      </c>
    </row>
    <row r="57" spans="2:15">
      <c r="B57" s="602" t="s">
        <v>1</v>
      </c>
      <c r="C57" s="610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59" t="s">
        <v>43</v>
      </c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1"/>
    </row>
    <row r="61" spans="2:15">
      <c r="B61" s="562" t="s">
        <v>35</v>
      </c>
      <c r="C61" s="563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11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07"/>
      <c r="C63" s="4" t="s">
        <v>52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07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07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07"/>
      <c r="C66" s="14" t="s">
        <v>51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12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07"/>
      <c r="C68" s="20" t="s">
        <v>41</v>
      </c>
      <c r="D68" s="435">
        <v>3.2214386459802538</v>
      </c>
      <c r="E68" s="435">
        <v>3.3379597501734906</v>
      </c>
      <c r="F68" s="435">
        <v>3.3402777777777777</v>
      </c>
      <c r="G68" s="435">
        <v>2.6992143658810326</v>
      </c>
      <c r="H68" s="435">
        <v>2.6894878706199461</v>
      </c>
      <c r="I68" s="435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>
      <c r="B69" s="602" t="s">
        <v>1</v>
      </c>
      <c r="C69" s="610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59" t="s">
        <v>46</v>
      </c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1"/>
    </row>
    <row r="73" spans="2:15">
      <c r="B73" s="562" t="s">
        <v>35</v>
      </c>
      <c r="C73" s="563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11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07"/>
      <c r="C75" s="4" t="s">
        <v>52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07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07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07"/>
      <c r="C78" s="14" t="s">
        <v>51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12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07"/>
      <c r="C80" s="20" t="s">
        <v>41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>
      <c r="B81" s="602" t="s">
        <v>1</v>
      </c>
      <c r="C81" s="610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59" t="s">
        <v>49</v>
      </c>
      <c r="C84" s="560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1"/>
    </row>
    <row r="85" spans="2:15">
      <c r="B85" s="562" t="s">
        <v>35</v>
      </c>
      <c r="C85" s="563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11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07"/>
      <c r="C87" s="4" t="s">
        <v>52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07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07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07"/>
      <c r="C90" s="14" t="s">
        <v>51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12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07"/>
      <c r="C92" s="20" t="s">
        <v>41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>
      <c r="B93" s="602" t="s">
        <v>1</v>
      </c>
      <c r="C93" s="610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59" t="s">
        <v>56</v>
      </c>
      <c r="C96" s="560"/>
      <c r="D96" s="560"/>
      <c r="E96" s="560"/>
      <c r="F96" s="560"/>
      <c r="G96" s="560"/>
      <c r="H96" s="560"/>
      <c r="I96" s="560"/>
      <c r="J96" s="560"/>
      <c r="K96" s="560"/>
      <c r="L96" s="560"/>
      <c r="M96" s="560"/>
      <c r="N96" s="560"/>
      <c r="O96" s="561"/>
    </row>
    <row r="97" spans="2:15">
      <c r="B97" s="562" t="s">
        <v>35</v>
      </c>
      <c r="C97" s="586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07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08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08"/>
      <c r="C100" s="14" t="s">
        <v>51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09"/>
      <c r="C101" s="185" t="s">
        <v>6</v>
      </c>
      <c r="D101" s="184">
        <f t="shared" ref="D101:O101" si="4">SUM(D98:D100)</f>
        <v>2918</v>
      </c>
      <c r="E101" s="184">
        <f t="shared" si="4"/>
        <v>3062</v>
      </c>
      <c r="F101" s="184">
        <f t="shared" si="4"/>
        <v>3068</v>
      </c>
      <c r="G101" s="184">
        <f t="shared" si="4"/>
        <v>3068</v>
      </c>
      <c r="H101" s="184">
        <f t="shared" si="4"/>
        <v>3089</v>
      </c>
      <c r="I101" s="184">
        <f t="shared" si="4"/>
        <v>3089</v>
      </c>
      <c r="J101" s="184">
        <f t="shared" si="4"/>
        <v>3109</v>
      </c>
      <c r="K101" s="184">
        <f t="shared" si="4"/>
        <v>3109</v>
      </c>
      <c r="L101" s="184">
        <f t="shared" si="4"/>
        <v>3109</v>
      </c>
      <c r="M101" s="184">
        <f t="shared" si="4"/>
        <v>3109</v>
      </c>
      <c r="N101" s="184">
        <f t="shared" si="4"/>
        <v>3109</v>
      </c>
      <c r="O101" s="184">
        <f t="shared" si="4"/>
        <v>3090</v>
      </c>
    </row>
    <row r="102" spans="2:15" ht="22.5">
      <c r="B102" s="608"/>
      <c r="C102" s="20" t="s">
        <v>41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>
      <c r="B103" s="602" t="s">
        <v>1</v>
      </c>
      <c r="C103" s="603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59" t="s">
        <v>64</v>
      </c>
      <c r="C106" s="560"/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561"/>
    </row>
    <row r="107" spans="2:15">
      <c r="B107" s="562" t="s">
        <v>35</v>
      </c>
      <c r="C107" s="586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07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08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08"/>
      <c r="C110" s="14" t="s">
        <v>51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09"/>
      <c r="C111" s="127" t="s">
        <v>66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09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08"/>
      <c r="C113" s="20" t="s">
        <v>41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>
      <c r="B114" s="602" t="s">
        <v>1</v>
      </c>
      <c r="C114" s="603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59" t="s">
        <v>67</v>
      </c>
      <c r="C117" s="560"/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  <c r="N117" s="560"/>
      <c r="O117" s="561"/>
    </row>
    <row r="118" spans="2:15">
      <c r="B118" s="562" t="s">
        <v>35</v>
      </c>
      <c r="C118" s="586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07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08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08"/>
      <c r="C121" s="150" t="s">
        <v>51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09"/>
      <c r="C122" s="150" t="s">
        <v>66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09"/>
      <c r="C123" s="150" t="s">
        <v>68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4">
        <v>593</v>
      </c>
    </row>
    <row r="124" spans="2:15">
      <c r="B124" s="609"/>
      <c r="C124" s="185" t="s">
        <v>6</v>
      </c>
      <c r="D124" s="184">
        <f>SUM(D119:D123)</f>
        <v>3543</v>
      </c>
      <c r="E124" s="184">
        <f t="shared" ref="E124:O124" si="5">SUM(E119:E123)</f>
        <v>3543</v>
      </c>
      <c r="F124" s="184">
        <f t="shared" si="5"/>
        <v>3543</v>
      </c>
      <c r="G124" s="184">
        <f t="shared" si="5"/>
        <v>3543</v>
      </c>
      <c r="H124" s="184">
        <f t="shared" si="5"/>
        <v>3543</v>
      </c>
      <c r="I124" s="184">
        <f t="shared" si="5"/>
        <v>3543</v>
      </c>
      <c r="J124" s="184">
        <f t="shared" si="5"/>
        <v>3779</v>
      </c>
      <c r="K124" s="184">
        <f t="shared" si="5"/>
        <v>3779</v>
      </c>
      <c r="L124" s="184">
        <f t="shared" si="5"/>
        <v>3779</v>
      </c>
      <c r="M124" s="184">
        <f t="shared" si="5"/>
        <v>4103</v>
      </c>
      <c r="N124" s="184">
        <f t="shared" si="5"/>
        <v>4196</v>
      </c>
      <c r="O124" s="184">
        <f t="shared" si="5"/>
        <v>4982</v>
      </c>
    </row>
    <row r="125" spans="2:15" ht="22.5">
      <c r="B125" s="608"/>
      <c r="C125" s="20" t="s">
        <v>41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>
      <c r="B126" s="602" t="s">
        <v>1</v>
      </c>
      <c r="C126" s="603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37"/>
      <c r="G127" s="337"/>
      <c r="H127" s="337"/>
      <c r="I127" s="337"/>
      <c r="J127" s="337"/>
      <c r="K127" s="337"/>
      <c r="L127" s="337"/>
      <c r="M127" s="336"/>
      <c r="N127" s="336"/>
      <c r="O127" s="336"/>
    </row>
    <row r="128" spans="2:15">
      <c r="B128" s="16"/>
      <c r="C128" s="16"/>
      <c r="D128" s="16"/>
      <c r="E128" s="16"/>
      <c r="F128" s="337"/>
      <c r="G128" s="337"/>
      <c r="H128" s="337"/>
      <c r="I128" s="337"/>
      <c r="J128" s="337"/>
      <c r="K128" s="337"/>
      <c r="L128" s="337"/>
      <c r="M128" s="336"/>
      <c r="N128" s="336"/>
      <c r="O128" s="336"/>
    </row>
    <row r="129" spans="2:15" ht="22.5">
      <c r="B129" s="559" t="s">
        <v>87</v>
      </c>
      <c r="C129" s="560"/>
      <c r="D129" s="560"/>
      <c r="E129" s="560"/>
      <c r="F129" s="560"/>
      <c r="G129" s="560"/>
      <c r="H129" s="560"/>
      <c r="I129" s="560"/>
      <c r="J129" s="560"/>
      <c r="K129" s="560"/>
      <c r="L129" s="560"/>
      <c r="M129" s="560"/>
      <c r="N129" s="560"/>
      <c r="O129" s="561"/>
    </row>
    <row r="130" spans="2:15">
      <c r="B130" s="562" t="s">
        <v>35</v>
      </c>
      <c r="C130" s="586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07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08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08"/>
      <c r="C133" s="150" t="s">
        <v>51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09"/>
      <c r="C134" s="150" t="s">
        <v>66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09"/>
      <c r="C135" s="150" t="s">
        <v>68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09"/>
      <c r="C136" s="185" t="s">
        <v>6</v>
      </c>
      <c r="D136" s="184">
        <f>SUM(D131:D135)</f>
        <v>4908</v>
      </c>
      <c r="E136" s="184">
        <f t="shared" ref="E136:O136" si="6">SUM(E131:E135)</f>
        <v>4918</v>
      </c>
      <c r="F136" s="184">
        <f t="shared" si="6"/>
        <v>4920</v>
      </c>
      <c r="G136" s="184">
        <f t="shared" si="6"/>
        <v>4947</v>
      </c>
      <c r="H136" s="184">
        <f t="shared" si="6"/>
        <v>4947</v>
      </c>
      <c r="I136" s="184">
        <f t="shared" si="6"/>
        <v>4979</v>
      </c>
      <c r="J136" s="184">
        <f t="shared" si="6"/>
        <v>5035</v>
      </c>
      <c r="K136" s="184">
        <f t="shared" si="6"/>
        <v>5095</v>
      </c>
      <c r="L136" s="184">
        <f t="shared" si="6"/>
        <v>5105</v>
      </c>
      <c r="M136" s="184">
        <f t="shared" si="6"/>
        <v>5055</v>
      </c>
      <c r="N136" s="184">
        <f t="shared" si="6"/>
        <v>5055</v>
      </c>
      <c r="O136" s="184">
        <f t="shared" si="6"/>
        <v>5078</v>
      </c>
    </row>
    <row r="137" spans="2:15" ht="22.5">
      <c r="B137" s="608"/>
      <c r="C137" s="20" t="s">
        <v>41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>
      <c r="B138" s="602" t="s">
        <v>1</v>
      </c>
      <c r="C138" s="603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37"/>
      <c r="G139" s="337"/>
      <c r="H139" s="337"/>
      <c r="I139" s="337"/>
      <c r="J139" s="337"/>
      <c r="K139" s="337"/>
      <c r="L139" s="337"/>
      <c r="M139" s="336"/>
      <c r="N139" s="336"/>
      <c r="O139" s="336"/>
    </row>
    <row r="140" spans="2:15">
      <c r="B140" s="16"/>
      <c r="C140" s="16"/>
      <c r="D140" s="16"/>
      <c r="E140" s="16"/>
      <c r="F140" s="337"/>
      <c r="G140" s="337"/>
      <c r="H140" s="337"/>
      <c r="I140" s="337"/>
      <c r="J140" s="337"/>
      <c r="K140" s="337"/>
      <c r="L140" s="337"/>
      <c r="M140" s="336"/>
      <c r="N140" s="336"/>
      <c r="O140" s="336"/>
    </row>
    <row r="141" spans="2:15" ht="22.5">
      <c r="B141" s="559" t="s">
        <v>1130</v>
      </c>
      <c r="C141" s="560"/>
      <c r="D141" s="560"/>
      <c r="E141" s="560"/>
      <c r="F141" s="560"/>
      <c r="G141" s="560"/>
      <c r="H141" s="560"/>
      <c r="I141" s="560"/>
      <c r="J141" s="560"/>
      <c r="K141" s="560"/>
      <c r="L141" s="560"/>
      <c r="M141" s="560"/>
      <c r="N141" s="560"/>
      <c r="O141" s="561"/>
    </row>
    <row r="142" spans="2:15">
      <c r="B142" s="562" t="s">
        <v>35</v>
      </c>
      <c r="C142" s="586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07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08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08"/>
      <c r="C145" s="150" t="s">
        <v>51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56">
        <v>1619</v>
      </c>
      <c r="K145" s="91">
        <v>1623</v>
      </c>
      <c r="L145" s="91">
        <v>1623</v>
      </c>
      <c r="M145" s="91">
        <v>1624</v>
      </c>
      <c r="N145" s="256">
        <v>1625</v>
      </c>
      <c r="O145" s="256">
        <v>1625</v>
      </c>
    </row>
    <row r="146" spans="2:15">
      <c r="B146" s="609"/>
      <c r="C146" s="150" t="s">
        <v>66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56">
        <v>1100</v>
      </c>
      <c r="K146" s="91">
        <v>1105</v>
      </c>
      <c r="L146" s="91">
        <v>1105</v>
      </c>
      <c r="M146" s="91">
        <v>1106</v>
      </c>
      <c r="N146" s="256">
        <v>1110</v>
      </c>
      <c r="O146" s="256">
        <v>1110</v>
      </c>
    </row>
    <row r="147" spans="2:15">
      <c r="B147" s="609"/>
      <c r="C147" s="150" t="s">
        <v>1136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56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09"/>
      <c r="C148" s="150" t="s">
        <v>68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56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09"/>
      <c r="C149" s="185" t="s">
        <v>6</v>
      </c>
      <c r="D149" s="184">
        <f>SUM(D143:D148)</f>
        <v>5120</v>
      </c>
      <c r="E149" s="184">
        <f t="shared" ref="E149:O149" si="7">SUM(E143:E148)</f>
        <v>5093</v>
      </c>
      <c r="F149" s="184">
        <f t="shared" si="7"/>
        <v>5097</v>
      </c>
      <c r="G149" s="184">
        <f t="shared" si="7"/>
        <v>5098</v>
      </c>
      <c r="H149" s="184">
        <f t="shared" si="7"/>
        <v>5160</v>
      </c>
      <c r="I149" s="184">
        <f t="shared" si="7"/>
        <v>5506</v>
      </c>
      <c r="J149" s="184">
        <f t="shared" si="7"/>
        <v>5521</v>
      </c>
      <c r="K149" s="184">
        <f t="shared" si="7"/>
        <v>5536</v>
      </c>
      <c r="L149" s="184">
        <f t="shared" si="7"/>
        <v>5536</v>
      </c>
      <c r="M149" s="184">
        <f t="shared" si="7"/>
        <v>5537</v>
      </c>
      <c r="N149" s="184">
        <f t="shared" si="7"/>
        <v>5548</v>
      </c>
      <c r="O149" s="184">
        <f t="shared" si="7"/>
        <v>5548</v>
      </c>
    </row>
    <row r="150" spans="2:15" ht="22.5">
      <c r="B150" s="608"/>
      <c r="C150" s="20" t="s">
        <v>41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>
      <c r="B151" s="602" t="s">
        <v>1</v>
      </c>
      <c r="C151" s="603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59" t="s">
        <v>1140</v>
      </c>
      <c r="C154" s="560"/>
      <c r="D154" s="560"/>
      <c r="E154" s="560"/>
      <c r="F154" s="560"/>
      <c r="G154" s="560"/>
      <c r="H154" s="560"/>
      <c r="I154" s="560"/>
      <c r="J154" s="560"/>
      <c r="K154" s="560"/>
      <c r="L154" s="560"/>
      <c r="M154" s="560"/>
      <c r="N154" s="560"/>
      <c r="O154" s="561"/>
    </row>
    <row r="155" spans="2:15">
      <c r="B155" s="562" t="s">
        <v>35</v>
      </c>
      <c r="C155" s="586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07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56">
        <v>1362</v>
      </c>
      <c r="J156" s="91">
        <v>1362</v>
      </c>
      <c r="K156" s="91">
        <v>1367</v>
      </c>
      <c r="L156" s="91">
        <v>1365</v>
      </c>
      <c r="M156" s="91">
        <f>+SUM(BF551:BF575)</f>
        <v>1366</v>
      </c>
      <c r="N156" s="91">
        <f>+SUM(BL551:BL575)</f>
        <v>1366</v>
      </c>
      <c r="O156" s="91">
        <f>+SUM(BR551:BR575)</f>
        <v>1366</v>
      </c>
    </row>
    <row r="157" spans="2:15">
      <c r="B157" s="608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58">
        <v>566</v>
      </c>
      <c r="J157" s="92">
        <v>566</v>
      </c>
      <c r="K157" s="92">
        <v>566</v>
      </c>
      <c r="L157" s="92">
        <v>380</v>
      </c>
      <c r="M157" s="92">
        <f>+SUM(BG551:BG575)</f>
        <v>99</v>
      </c>
      <c r="N157" s="92">
        <f>+SUM(BM551:BM575)</f>
        <v>6</v>
      </c>
      <c r="O157" s="92">
        <f>+SUM(BS551:BS575)</f>
        <v>6</v>
      </c>
    </row>
    <row r="158" spans="2:15">
      <c r="B158" s="608"/>
      <c r="C158" s="150" t="s">
        <v>51</v>
      </c>
      <c r="D158" s="91">
        <v>1626</v>
      </c>
      <c r="E158" s="256">
        <v>1627</v>
      </c>
      <c r="F158" s="91">
        <v>1627</v>
      </c>
      <c r="G158" s="91">
        <v>1618</v>
      </c>
      <c r="H158" s="91">
        <v>1620</v>
      </c>
      <c r="I158" s="256">
        <v>1625</v>
      </c>
      <c r="J158" s="256">
        <v>1625</v>
      </c>
      <c r="K158" s="91">
        <v>1629</v>
      </c>
      <c r="L158" s="91">
        <v>1628</v>
      </c>
      <c r="M158" s="91">
        <f>+SUM(BH551:BH575)</f>
        <v>1643</v>
      </c>
      <c r="N158" s="256">
        <f>+SUM(BN551:BN575)</f>
        <v>1646</v>
      </c>
      <c r="O158" s="256">
        <f>+SUM(BT551:BT575)</f>
        <v>1642</v>
      </c>
    </row>
    <row r="159" spans="2:15">
      <c r="B159" s="609"/>
      <c r="C159" s="150" t="s">
        <v>66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56">
        <v>1115</v>
      </c>
      <c r="J159" s="256">
        <v>1115</v>
      </c>
      <c r="K159" s="91">
        <v>1126</v>
      </c>
      <c r="L159" s="91">
        <v>1081</v>
      </c>
      <c r="M159" s="91">
        <f>+SUM(BI551:BI575)</f>
        <v>1086</v>
      </c>
      <c r="N159" s="256">
        <f>+SUM(BO551:BO575)</f>
        <v>1088</v>
      </c>
      <c r="O159" s="256">
        <f>+SUM(BU551:BU575)</f>
        <v>1084</v>
      </c>
    </row>
    <row r="160" spans="2:15">
      <c r="B160" s="609"/>
      <c r="C160" s="150" t="s">
        <v>1136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56">
        <v>2</v>
      </c>
      <c r="J160" s="256">
        <v>2</v>
      </c>
      <c r="K160" s="91">
        <v>2</v>
      </c>
      <c r="L160" s="91">
        <v>2</v>
      </c>
      <c r="M160" s="256">
        <f>+SUM(BJ551:BJ575)</f>
        <v>2</v>
      </c>
      <c r="N160" s="91">
        <f>+SUM(BP551:BP575)</f>
        <v>2</v>
      </c>
      <c r="O160" s="91">
        <f>+SUM(BV551:BV575)</f>
        <v>2</v>
      </c>
    </row>
    <row r="161" spans="2:15">
      <c r="B161" s="609"/>
      <c r="C161" s="150" t="s">
        <v>68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56">
        <v>1026</v>
      </c>
      <c r="J161" s="256">
        <v>1026</v>
      </c>
      <c r="K161" s="91">
        <v>1037</v>
      </c>
      <c r="L161" s="91">
        <v>1037</v>
      </c>
      <c r="M161" s="256">
        <f>+SUM(BK551:BK575)</f>
        <v>1066</v>
      </c>
      <c r="N161" s="91">
        <f>+SUM(BQ551:BQ575)</f>
        <v>1070</v>
      </c>
      <c r="O161" s="91">
        <f>+SUM(BW551:BW575)</f>
        <v>1067</v>
      </c>
    </row>
    <row r="162" spans="2:15">
      <c r="B162" s="609"/>
      <c r="C162" s="185" t="s">
        <v>6</v>
      </c>
      <c r="D162" s="184">
        <f>SUM(D156:D161)</f>
        <v>5533</v>
      </c>
      <c r="E162" s="184">
        <f t="shared" ref="E162:O162" si="8">SUM(E156:E161)</f>
        <v>5542</v>
      </c>
      <c r="F162" s="184">
        <f t="shared" si="8"/>
        <v>5542</v>
      </c>
      <c r="G162" s="184">
        <f t="shared" si="8"/>
        <v>5525</v>
      </c>
      <c r="H162" s="184">
        <f t="shared" si="8"/>
        <v>5632</v>
      </c>
      <c r="I162" s="184">
        <f t="shared" si="8"/>
        <v>5696</v>
      </c>
      <c r="J162" s="184">
        <f t="shared" si="8"/>
        <v>5696</v>
      </c>
      <c r="K162" s="184">
        <f t="shared" si="8"/>
        <v>5727</v>
      </c>
      <c r="L162" s="184">
        <f t="shared" si="8"/>
        <v>5493</v>
      </c>
      <c r="M162" s="184">
        <f t="shared" si="8"/>
        <v>5262</v>
      </c>
      <c r="N162" s="184">
        <f t="shared" si="8"/>
        <v>5178</v>
      </c>
      <c r="O162" s="184">
        <f t="shared" si="8"/>
        <v>5167</v>
      </c>
    </row>
    <row r="163" spans="2:15" ht="22.5">
      <c r="B163" s="608"/>
      <c r="C163" s="20" t="s">
        <v>41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>
      <c r="B164" s="602" t="s">
        <v>1</v>
      </c>
      <c r="C164" s="603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>
      <c r="B165" s="16"/>
      <c r="C165" s="16"/>
      <c r="D165" s="16"/>
      <c r="E165" s="16"/>
      <c r="F165" s="337"/>
      <c r="G165" s="337"/>
      <c r="H165" s="337"/>
      <c r="I165" s="337"/>
      <c r="J165" s="337"/>
      <c r="K165" s="337"/>
      <c r="L165" s="337"/>
      <c r="M165" s="336"/>
      <c r="N165" s="336"/>
      <c r="O165" s="336"/>
    </row>
    <row r="166" spans="2:15" ht="22.5">
      <c r="B166" s="559" t="s">
        <v>1165</v>
      </c>
      <c r="C166" s="560"/>
      <c r="D166" s="560"/>
      <c r="E166" s="560"/>
      <c r="F166" s="560"/>
      <c r="G166" s="560"/>
      <c r="H166" s="560"/>
      <c r="I166" s="560"/>
      <c r="J166" s="560"/>
      <c r="K166" s="560"/>
      <c r="L166" s="560"/>
      <c r="M166" s="560"/>
      <c r="N166" s="560"/>
      <c r="O166" s="561"/>
    </row>
    <row r="167" spans="2:15">
      <c r="B167" s="562" t="s">
        <v>35</v>
      </c>
      <c r="C167" s="586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07" t="s">
        <v>7</v>
      </c>
      <c r="C168" s="148" t="s">
        <v>2</v>
      </c>
      <c r="D168" s="91">
        <v>1367</v>
      </c>
      <c r="E168" s="91">
        <v>1365</v>
      </c>
      <c r="F168" s="91">
        <v>1365</v>
      </c>
      <c r="G168" s="91">
        <v>1312</v>
      </c>
      <c r="H168" s="91">
        <v>1255</v>
      </c>
      <c r="I168" s="256">
        <v>1239</v>
      </c>
      <c r="J168" s="91">
        <v>1240</v>
      </c>
      <c r="K168" s="91">
        <v>1239</v>
      </c>
      <c r="L168" s="91">
        <v>1239</v>
      </c>
      <c r="M168" s="91">
        <v>1239</v>
      </c>
      <c r="N168" s="91">
        <v>1239</v>
      </c>
      <c r="O168" s="91">
        <v>1239</v>
      </c>
    </row>
    <row r="169" spans="2:15">
      <c r="B169" s="608"/>
      <c r="C169" s="149" t="s">
        <v>3</v>
      </c>
      <c r="D169" s="92">
        <v>6</v>
      </c>
      <c r="E169" s="92">
        <v>6</v>
      </c>
      <c r="F169" s="92">
        <v>6</v>
      </c>
      <c r="G169" s="92">
        <v>6</v>
      </c>
      <c r="H169" s="92">
        <v>6</v>
      </c>
      <c r="I169" s="258">
        <v>6</v>
      </c>
      <c r="J169" s="91">
        <v>6</v>
      </c>
      <c r="K169" s="91">
        <v>6</v>
      </c>
      <c r="L169" s="91">
        <v>6</v>
      </c>
      <c r="M169" s="92">
        <v>6</v>
      </c>
      <c r="N169" s="92">
        <v>6</v>
      </c>
      <c r="O169" s="92">
        <v>6</v>
      </c>
    </row>
    <row r="170" spans="2:15">
      <c r="B170" s="608"/>
      <c r="C170" s="150" t="s">
        <v>51</v>
      </c>
      <c r="D170" s="91">
        <v>1643</v>
      </c>
      <c r="E170" s="256">
        <v>1643</v>
      </c>
      <c r="F170" s="91">
        <v>1643</v>
      </c>
      <c r="G170" s="91">
        <v>1637</v>
      </c>
      <c r="H170" s="91">
        <v>1638</v>
      </c>
      <c r="I170" s="256">
        <v>1639</v>
      </c>
      <c r="J170" s="91">
        <v>1642</v>
      </c>
      <c r="K170" s="91">
        <v>1647</v>
      </c>
      <c r="L170" s="91">
        <v>1647</v>
      </c>
      <c r="M170" s="91">
        <v>1647</v>
      </c>
      <c r="N170" s="256">
        <v>1657</v>
      </c>
      <c r="O170" s="256">
        <v>1676</v>
      </c>
    </row>
    <row r="171" spans="2:15">
      <c r="B171" s="609"/>
      <c r="C171" s="150" t="s">
        <v>66</v>
      </c>
      <c r="D171" s="91">
        <v>1095</v>
      </c>
      <c r="E171" s="91">
        <v>1095</v>
      </c>
      <c r="F171" s="91">
        <v>1099</v>
      </c>
      <c r="G171" s="91">
        <v>1090</v>
      </c>
      <c r="H171" s="91">
        <v>1080</v>
      </c>
      <c r="I171" s="256">
        <v>1074</v>
      </c>
      <c r="J171" s="91">
        <v>1074</v>
      </c>
      <c r="K171" s="91">
        <v>1070</v>
      </c>
      <c r="L171" s="91">
        <v>1070</v>
      </c>
      <c r="M171" s="91">
        <v>1071</v>
      </c>
      <c r="N171" s="256">
        <v>1073</v>
      </c>
      <c r="O171" s="256">
        <v>1073</v>
      </c>
    </row>
    <row r="172" spans="2:15">
      <c r="B172" s="609"/>
      <c r="C172" s="150" t="s">
        <v>1136</v>
      </c>
      <c r="D172" s="91">
        <v>2</v>
      </c>
      <c r="E172" s="91">
        <v>2</v>
      </c>
      <c r="F172" s="91">
        <v>2</v>
      </c>
      <c r="G172" s="91">
        <v>2</v>
      </c>
      <c r="H172" s="91">
        <v>2</v>
      </c>
      <c r="I172" s="256">
        <v>2</v>
      </c>
      <c r="J172" s="91">
        <v>2</v>
      </c>
      <c r="K172" s="91">
        <v>2</v>
      </c>
      <c r="L172" s="91">
        <v>2</v>
      </c>
      <c r="M172" s="256">
        <v>2</v>
      </c>
      <c r="N172" s="91">
        <v>2</v>
      </c>
      <c r="O172" s="91">
        <v>2</v>
      </c>
    </row>
    <row r="173" spans="2:15">
      <c r="B173" s="609"/>
      <c r="C173" s="150" t="s">
        <v>68</v>
      </c>
      <c r="D173" s="91">
        <v>1069</v>
      </c>
      <c r="E173" s="91">
        <v>1069</v>
      </c>
      <c r="F173" s="91">
        <v>1072</v>
      </c>
      <c r="G173" s="91">
        <v>1070</v>
      </c>
      <c r="H173" s="91">
        <v>1074</v>
      </c>
      <c r="I173" s="256">
        <v>1087</v>
      </c>
      <c r="J173" s="91">
        <v>1090</v>
      </c>
      <c r="K173" s="91">
        <v>1090</v>
      </c>
      <c r="L173" s="91">
        <v>1090</v>
      </c>
      <c r="M173" s="256">
        <v>1090</v>
      </c>
      <c r="N173" s="91">
        <v>1120</v>
      </c>
      <c r="O173" s="91">
        <v>1169</v>
      </c>
    </row>
    <row r="174" spans="2:15">
      <c r="B174" s="609"/>
      <c r="C174" s="185" t="s">
        <v>6</v>
      </c>
      <c r="D174" s="184">
        <v>5182</v>
      </c>
      <c r="E174" s="184">
        <v>5180</v>
      </c>
      <c r="F174" s="184">
        <v>5187</v>
      </c>
      <c r="G174" s="184">
        <v>5117</v>
      </c>
      <c r="H174" s="184">
        <v>5055</v>
      </c>
      <c r="I174" s="184">
        <v>5047</v>
      </c>
      <c r="J174" s="184">
        <v>5054</v>
      </c>
      <c r="K174" s="184">
        <v>5054</v>
      </c>
      <c r="L174" s="184">
        <v>5054</v>
      </c>
      <c r="M174" s="184">
        <v>5055</v>
      </c>
      <c r="N174" s="184">
        <v>5097</v>
      </c>
      <c r="O174" s="184">
        <v>5165</v>
      </c>
    </row>
    <row r="175" spans="2:15" ht="22.5">
      <c r="B175" s="608"/>
      <c r="C175" s="20" t="s">
        <v>41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>
      <c r="B176" s="602" t="s">
        <v>1</v>
      </c>
      <c r="C176" s="603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0.25">
      <c r="B177" s="39"/>
    </row>
    <row r="178" spans="2:15" ht="22.5">
      <c r="B178" s="559" t="s">
        <v>1167</v>
      </c>
      <c r="C178" s="560"/>
      <c r="D178" s="560"/>
      <c r="E178" s="560"/>
      <c r="F178" s="560"/>
      <c r="G178" s="560"/>
      <c r="H178" s="560"/>
      <c r="I178" s="560"/>
      <c r="J178" s="560"/>
      <c r="K178" s="560"/>
      <c r="L178" s="560"/>
      <c r="M178" s="560"/>
      <c r="N178" s="560"/>
      <c r="O178" s="561"/>
    </row>
    <row r="179" spans="2:15">
      <c r="B179" s="562" t="s">
        <v>35</v>
      </c>
      <c r="C179" s="586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07" t="s">
        <v>7</v>
      </c>
      <c r="C180" s="148" t="s">
        <v>2</v>
      </c>
      <c r="D180" s="91">
        <f>+SUM(D609:D633)</f>
        <v>1239</v>
      </c>
      <c r="E180" s="91">
        <f>+SUM(J609:J633)</f>
        <v>1239</v>
      </c>
      <c r="F180" s="91">
        <f>+SUM(P609:P633)</f>
        <v>1239</v>
      </c>
      <c r="G180" s="91">
        <f>+SUM(V609:V633)</f>
        <v>1239</v>
      </c>
      <c r="H180" s="91">
        <f>+SUM(AB609:AB633)</f>
        <v>1238</v>
      </c>
      <c r="I180" s="256">
        <f>+SUM(AH609:AH633)</f>
        <v>1238</v>
      </c>
      <c r="J180" s="91">
        <f>+SUM(AN609:AN633)</f>
        <v>1238</v>
      </c>
      <c r="K180" s="91">
        <f>+SUM(AT609:AT633)</f>
        <v>1238</v>
      </c>
      <c r="L180" s="91">
        <f>+SUM(AZ609:AZ633)</f>
        <v>1238</v>
      </c>
      <c r="M180" s="91">
        <v>1238</v>
      </c>
      <c r="N180" s="91">
        <v>1206</v>
      </c>
      <c r="O180" s="91">
        <v>1206</v>
      </c>
    </row>
    <row r="181" spans="2:15">
      <c r="B181" s="608"/>
      <c r="C181" s="149" t="s">
        <v>3</v>
      </c>
      <c r="D181" s="92">
        <f>+SUM(E609:E633)</f>
        <v>6</v>
      </c>
      <c r="E181" s="92">
        <f>+SUM(K609:K633)</f>
        <v>6</v>
      </c>
      <c r="F181" s="92">
        <f>+SUM(Q609:Q633)</f>
        <v>6</v>
      </c>
      <c r="G181" s="92">
        <f>+SUM(W609:W633)</f>
        <v>6</v>
      </c>
      <c r="H181" s="92">
        <f>+SUM(AC609:AC633)</f>
        <v>6</v>
      </c>
      <c r="I181" s="258">
        <f>+SUM(AI609:AI633)</f>
        <v>6</v>
      </c>
      <c r="J181" s="91">
        <f>+SUM(AO609:AO633)</f>
        <v>6</v>
      </c>
      <c r="K181" s="91">
        <f>+SUM(AU609:AU633)</f>
        <v>6</v>
      </c>
      <c r="L181" s="91">
        <f>+SUM(BA609:BA633)</f>
        <v>6</v>
      </c>
      <c r="M181" s="92">
        <v>6</v>
      </c>
      <c r="N181" s="92">
        <v>6</v>
      </c>
      <c r="O181" s="92">
        <v>6</v>
      </c>
    </row>
    <row r="182" spans="2:15">
      <c r="B182" s="608"/>
      <c r="C182" s="150" t="s">
        <v>51</v>
      </c>
      <c r="D182" s="91">
        <f>+SUM(F609:F633)</f>
        <v>1691</v>
      </c>
      <c r="E182" s="256">
        <f>+SUM(L609:L633)</f>
        <v>1692</v>
      </c>
      <c r="F182" s="91">
        <f>+SUM(R609:R633)</f>
        <v>1712</v>
      </c>
      <c r="G182" s="91">
        <f>+SUM(X609:X633)</f>
        <v>1718</v>
      </c>
      <c r="H182" s="91">
        <f>+SUM(AD609:AD633)</f>
        <v>1717</v>
      </c>
      <c r="I182" s="256">
        <f>+SUM(AJ609:AJ633)</f>
        <v>1733</v>
      </c>
      <c r="J182" s="91">
        <f>+SUM(AP609:AP633)</f>
        <v>1742</v>
      </c>
      <c r="K182" s="91">
        <f>+SUM(AV609:AV633)</f>
        <v>1756</v>
      </c>
      <c r="L182" s="91">
        <f>+SUM(BB609:BB633)</f>
        <v>1758</v>
      </c>
      <c r="M182" s="91">
        <v>1747</v>
      </c>
      <c r="N182" s="256">
        <v>1747</v>
      </c>
      <c r="O182" s="256">
        <v>1747</v>
      </c>
    </row>
    <row r="183" spans="2:15">
      <c r="B183" s="609"/>
      <c r="C183" s="150" t="s">
        <v>66</v>
      </c>
      <c r="D183" s="91">
        <f>+SUM(G609:G633)</f>
        <v>1077</v>
      </c>
      <c r="E183" s="91">
        <f>+SUM(M609:M633)</f>
        <v>1077</v>
      </c>
      <c r="F183" s="91">
        <f>+SUM(S609:S633)</f>
        <v>1078</v>
      </c>
      <c r="G183" s="91">
        <f>+SUM(Y609:Y633)</f>
        <v>1078</v>
      </c>
      <c r="H183" s="91">
        <f>+SUM(AE609:AE633)</f>
        <v>989</v>
      </c>
      <c r="I183" s="256">
        <f>+SUM(AK609:AK633)</f>
        <v>996</v>
      </c>
      <c r="J183" s="91">
        <f>+SUM(AQ609:AQ633)</f>
        <v>996</v>
      </c>
      <c r="K183" s="91">
        <f>+SUM(AW609:AW633)</f>
        <v>985</v>
      </c>
      <c r="L183" s="91">
        <f>+SUM(BC609:BC633)</f>
        <v>986</v>
      </c>
      <c r="M183" s="91">
        <v>986</v>
      </c>
      <c r="N183" s="256">
        <v>976</v>
      </c>
      <c r="O183" s="256">
        <v>976</v>
      </c>
    </row>
    <row r="184" spans="2:15">
      <c r="B184" s="609"/>
      <c r="C184" s="150" t="s">
        <v>1136</v>
      </c>
      <c r="D184" s="91">
        <f>+SUM(H609:H633)</f>
        <v>2</v>
      </c>
      <c r="E184" s="91">
        <f>+SUM(N609:N633)</f>
        <v>2</v>
      </c>
      <c r="F184" s="91">
        <f>+SUM(T609:T633)</f>
        <v>2</v>
      </c>
      <c r="G184" s="91">
        <f>+SUM(Z609:Z633)</f>
        <v>2</v>
      </c>
      <c r="H184" s="91">
        <f>+SUM(AF609:AF633)</f>
        <v>2</v>
      </c>
      <c r="I184" s="256">
        <f>+SUM(AL609:AL633)</f>
        <v>2</v>
      </c>
      <c r="J184" s="91">
        <f>+SUM(AR609:AR633)</f>
        <v>2</v>
      </c>
      <c r="K184" s="91">
        <f>+SUM(AX609:AX633)</f>
        <v>2</v>
      </c>
      <c r="L184" s="91">
        <f>+SUM(BD609:BD633)</f>
        <v>2</v>
      </c>
      <c r="M184" s="256">
        <v>2</v>
      </c>
      <c r="N184" s="91">
        <v>2</v>
      </c>
      <c r="O184" s="91">
        <v>2</v>
      </c>
    </row>
    <row r="185" spans="2:15">
      <c r="B185" s="609"/>
      <c r="C185" s="150" t="s">
        <v>68</v>
      </c>
      <c r="D185" s="91">
        <f>+SUM(I609:I633)</f>
        <v>1189</v>
      </c>
      <c r="E185" s="91">
        <f>+SUM(O609:O633)</f>
        <v>1196</v>
      </c>
      <c r="F185" s="91">
        <f>+SUM(U609:U633)</f>
        <v>1216</v>
      </c>
      <c r="G185" s="91">
        <f>+SUM(AA609:AA633)</f>
        <v>1220</v>
      </c>
      <c r="H185" s="91">
        <f>+SUM(AG609:AG633)</f>
        <v>1220</v>
      </c>
      <c r="I185" s="256">
        <f>+SUM(AM609:AM633)</f>
        <v>1250</v>
      </c>
      <c r="J185" s="91">
        <f>+SUM(AS609:AS633)</f>
        <v>1261</v>
      </c>
      <c r="K185" s="91">
        <f>+SUM(AY609:AY633)</f>
        <v>1277</v>
      </c>
      <c r="L185" s="91">
        <f>+SUM(BE609:BE633)</f>
        <v>1280</v>
      </c>
      <c r="M185" s="256">
        <v>1279</v>
      </c>
      <c r="N185" s="91">
        <v>1278</v>
      </c>
      <c r="O185" s="91">
        <v>1278</v>
      </c>
    </row>
    <row r="186" spans="2:15">
      <c r="B186" s="609"/>
      <c r="C186" s="185" t="s">
        <v>6</v>
      </c>
      <c r="D186" s="184">
        <f>SUM(D180:D185)</f>
        <v>5204</v>
      </c>
      <c r="E186" s="184">
        <f t="shared" ref="E186:O186" si="9">SUM(E180:E185)</f>
        <v>5212</v>
      </c>
      <c r="F186" s="184">
        <f t="shared" si="9"/>
        <v>5253</v>
      </c>
      <c r="G186" s="184">
        <f t="shared" si="9"/>
        <v>5263</v>
      </c>
      <c r="H186" s="184">
        <f t="shared" si="9"/>
        <v>5172</v>
      </c>
      <c r="I186" s="184">
        <f t="shared" si="9"/>
        <v>5225</v>
      </c>
      <c r="J186" s="184">
        <f t="shared" si="9"/>
        <v>5245</v>
      </c>
      <c r="K186" s="184">
        <f t="shared" si="9"/>
        <v>5264</v>
      </c>
      <c r="L186" s="184">
        <f t="shared" si="9"/>
        <v>5270</v>
      </c>
      <c r="M186" s="184">
        <f t="shared" si="9"/>
        <v>5258</v>
      </c>
      <c r="N186" s="184">
        <f t="shared" si="9"/>
        <v>5215</v>
      </c>
      <c r="O186" s="184">
        <f t="shared" si="9"/>
        <v>5215</v>
      </c>
    </row>
    <row r="187" spans="2:15" ht="22.5">
      <c r="B187" s="608"/>
      <c r="C187" s="20" t="s">
        <v>41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602" t="s">
        <v>1</v>
      </c>
      <c r="C188" s="603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51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51" customFormat="1" ht="23.25" thickBot="1">
      <c r="B190" s="559" t="s">
        <v>1185</v>
      </c>
      <c r="C190" s="560"/>
      <c r="D190" s="560"/>
      <c r="E190" s="560"/>
      <c r="F190" s="560"/>
      <c r="G190" s="560"/>
      <c r="H190" s="560"/>
      <c r="I190" s="560"/>
      <c r="J190" s="560"/>
      <c r="K190" s="560"/>
      <c r="L190" s="560"/>
      <c r="M190" s="560"/>
      <c r="N190" s="560"/>
      <c r="O190" s="561"/>
    </row>
    <row r="191" spans="2:15" s="651" customFormat="1" ht="13.5" thickBot="1">
      <c r="B191" s="562" t="s">
        <v>35</v>
      </c>
      <c r="C191" s="586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>
        <v>44378</v>
      </c>
      <c r="K191" s="183">
        <v>44409</v>
      </c>
      <c r="L191" s="183">
        <v>44440</v>
      </c>
      <c r="M191" s="183">
        <v>44470</v>
      </c>
      <c r="N191" s="183">
        <v>44501</v>
      </c>
      <c r="O191" s="183">
        <v>44531</v>
      </c>
    </row>
    <row r="192" spans="2:15" s="651" customFormat="1">
      <c r="B192" s="607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56">
        <v>1183</v>
      </c>
      <c r="J192" s="91">
        <v>1183</v>
      </c>
      <c r="K192" s="91">
        <v>1183</v>
      </c>
      <c r="L192" s="91">
        <v>1183</v>
      </c>
      <c r="M192" s="91">
        <v>1183</v>
      </c>
      <c r="N192" s="91">
        <v>1183</v>
      </c>
      <c r="O192" s="91">
        <v>1184</v>
      </c>
    </row>
    <row r="193" spans="2:50" s="651" customFormat="1">
      <c r="B193" s="608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58">
        <v>4</v>
      </c>
      <c r="J193" s="91">
        <v>4</v>
      </c>
      <c r="K193" s="91">
        <v>4</v>
      </c>
      <c r="L193" s="91">
        <v>4</v>
      </c>
      <c r="M193" s="92">
        <v>4</v>
      </c>
      <c r="N193" s="92">
        <v>4</v>
      </c>
      <c r="O193" s="92">
        <v>4</v>
      </c>
    </row>
    <row r="194" spans="2:50" s="651" customFormat="1" ht="15" customHeight="1">
      <c r="B194" s="608"/>
      <c r="C194" s="150" t="s">
        <v>51</v>
      </c>
      <c r="D194" s="91">
        <v>1751</v>
      </c>
      <c r="E194" s="256">
        <v>1751</v>
      </c>
      <c r="F194" s="91">
        <v>1780</v>
      </c>
      <c r="G194" s="91">
        <v>1780</v>
      </c>
      <c r="H194" s="91">
        <v>1796</v>
      </c>
      <c r="I194" s="256">
        <v>1819</v>
      </c>
      <c r="J194" s="91">
        <v>1824</v>
      </c>
      <c r="K194" s="91">
        <v>1824</v>
      </c>
      <c r="L194" s="91">
        <v>1824</v>
      </c>
      <c r="M194" s="91">
        <v>1832</v>
      </c>
      <c r="N194" s="256">
        <v>1832</v>
      </c>
      <c r="O194" s="256">
        <v>1844</v>
      </c>
    </row>
    <row r="195" spans="2:50" s="651" customFormat="1">
      <c r="B195" s="609"/>
      <c r="C195" s="150" t="s">
        <v>66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56">
        <v>742</v>
      </c>
      <c r="J195" s="91">
        <v>742</v>
      </c>
      <c r="K195" s="91">
        <v>740</v>
      </c>
      <c r="L195" s="91">
        <v>740</v>
      </c>
      <c r="M195" s="91">
        <v>740</v>
      </c>
      <c r="N195" s="256">
        <v>740</v>
      </c>
      <c r="O195" s="256">
        <v>739</v>
      </c>
    </row>
    <row r="196" spans="2:50" s="651" customFormat="1">
      <c r="B196" s="609"/>
      <c r="C196" s="150" t="s">
        <v>1136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56">
        <v>2</v>
      </c>
      <c r="J196" s="91">
        <v>2</v>
      </c>
      <c r="K196" s="91">
        <v>2</v>
      </c>
      <c r="L196" s="91">
        <v>2</v>
      </c>
      <c r="M196" s="256">
        <v>3</v>
      </c>
      <c r="N196" s="256">
        <v>3</v>
      </c>
      <c r="O196" s="91">
        <v>3</v>
      </c>
    </row>
    <row r="197" spans="2:50" s="651" customFormat="1">
      <c r="B197" s="609"/>
      <c r="C197" s="150" t="s">
        <v>68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56">
        <v>1445</v>
      </c>
      <c r="J197" s="91">
        <v>1449</v>
      </c>
      <c r="K197" s="91">
        <v>1453</v>
      </c>
      <c r="L197" s="91">
        <v>1453</v>
      </c>
      <c r="M197" s="256">
        <v>1455</v>
      </c>
      <c r="N197" s="256">
        <v>1455</v>
      </c>
      <c r="O197" s="91">
        <v>1462</v>
      </c>
    </row>
    <row r="198" spans="2:50" s="651" customFormat="1">
      <c r="B198" s="609"/>
      <c r="C198" s="185" t="s">
        <v>6</v>
      </c>
      <c r="D198" s="184">
        <f>SUM(D192:D197)</f>
        <v>5236</v>
      </c>
      <c r="E198" s="184">
        <f t="shared" ref="E198:N198" si="10">SUM(E192:E197)</f>
        <v>5236</v>
      </c>
      <c r="F198" s="184">
        <f t="shared" si="10"/>
        <v>5376</v>
      </c>
      <c r="G198" s="184">
        <f t="shared" si="10"/>
        <v>5079</v>
      </c>
      <c r="H198" s="184">
        <f t="shared" si="10"/>
        <v>5134</v>
      </c>
      <c r="I198" s="184">
        <f t="shared" si="10"/>
        <v>5195</v>
      </c>
      <c r="J198" s="184">
        <f t="shared" si="10"/>
        <v>5204</v>
      </c>
      <c r="K198" s="184">
        <f t="shared" si="10"/>
        <v>5206</v>
      </c>
      <c r="L198" s="184">
        <f t="shared" si="10"/>
        <v>5206</v>
      </c>
      <c r="M198" s="184">
        <f t="shared" si="10"/>
        <v>5217</v>
      </c>
      <c r="N198" s="184">
        <f t="shared" si="10"/>
        <v>5217</v>
      </c>
      <c r="O198" s="184">
        <v>5236</v>
      </c>
    </row>
    <row r="199" spans="2:50" s="651" customFormat="1" ht="22.5">
      <c r="B199" s="608"/>
      <c r="C199" s="20" t="s">
        <v>41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50" s="651" customFormat="1" ht="13.5" thickBot="1">
      <c r="B200" s="602" t="s">
        <v>1</v>
      </c>
      <c r="C200" s="603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50" s="651" customForma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50" ht="21" thickBot="1">
      <c r="B202" s="39"/>
    </row>
    <row r="203" spans="2:50" ht="13.5" thickBot="1">
      <c r="C203" s="559" t="s">
        <v>30</v>
      </c>
      <c r="D203" s="560"/>
      <c r="E203" s="560"/>
      <c r="F203" s="560"/>
      <c r="G203" s="560"/>
      <c r="H203" s="560"/>
      <c r="I203" s="560"/>
      <c r="J203" s="560"/>
      <c r="K203" s="560"/>
      <c r="L203" s="560"/>
      <c r="M203" s="560"/>
      <c r="N203" s="560"/>
      <c r="O203" s="560"/>
      <c r="P203" s="560"/>
      <c r="Q203" s="560"/>
      <c r="R203" s="560"/>
      <c r="S203" s="560"/>
      <c r="T203" s="560"/>
      <c r="U203" s="560"/>
      <c r="V203" s="560"/>
      <c r="W203" s="560"/>
      <c r="X203" s="560"/>
      <c r="Y203" s="560"/>
      <c r="Z203" s="560"/>
      <c r="AA203" s="560"/>
      <c r="AB203" s="560"/>
      <c r="AC203" s="560"/>
      <c r="AD203" s="560"/>
      <c r="AE203" s="560"/>
      <c r="AF203" s="560"/>
      <c r="AG203" s="560"/>
      <c r="AH203" s="560"/>
      <c r="AI203" s="560"/>
      <c r="AJ203" s="560"/>
      <c r="AK203" s="560"/>
      <c r="AL203" s="560"/>
      <c r="AM203" s="560"/>
      <c r="AN203" s="560"/>
      <c r="AO203" s="560"/>
      <c r="AP203" s="560"/>
      <c r="AQ203" s="560"/>
      <c r="AR203" s="560"/>
      <c r="AS203" s="560"/>
      <c r="AT203" s="560"/>
      <c r="AU203" s="560"/>
      <c r="AV203" s="561"/>
      <c r="AW203" s="151"/>
      <c r="AX203" s="151"/>
    </row>
    <row r="204" spans="2:50" ht="23.25" thickBot="1">
      <c r="C204" s="583" t="s">
        <v>36</v>
      </c>
      <c r="D204" s="576">
        <v>2012</v>
      </c>
      <c r="E204" s="578"/>
      <c r="F204" s="576">
        <v>2004</v>
      </c>
      <c r="G204" s="578"/>
      <c r="H204" s="576">
        <v>2005</v>
      </c>
      <c r="I204" s="577"/>
      <c r="J204" s="578"/>
      <c r="K204" s="576">
        <v>2006</v>
      </c>
      <c r="L204" s="577"/>
      <c r="M204" s="578"/>
      <c r="N204" s="576">
        <v>2007</v>
      </c>
      <c r="O204" s="577"/>
      <c r="P204" s="577"/>
      <c r="Q204" s="578"/>
      <c r="R204" s="576">
        <v>2008</v>
      </c>
      <c r="S204" s="577"/>
      <c r="T204" s="578"/>
      <c r="U204" s="576">
        <v>2009</v>
      </c>
      <c r="V204" s="577"/>
      <c r="W204" s="577"/>
      <c r="X204" s="578"/>
      <c r="Y204" s="576">
        <v>2010</v>
      </c>
      <c r="Z204" s="577"/>
      <c r="AA204" s="577"/>
      <c r="AB204" s="578"/>
      <c r="AC204" s="576">
        <v>2011</v>
      </c>
      <c r="AD204" s="577"/>
      <c r="AE204" s="577"/>
      <c r="AF204" s="578"/>
      <c r="AG204" s="576">
        <v>2012</v>
      </c>
      <c r="AH204" s="577"/>
      <c r="AI204" s="577"/>
      <c r="AJ204" s="578"/>
      <c r="AK204" s="613">
        <v>2013</v>
      </c>
      <c r="AL204" s="614"/>
      <c r="AM204" s="615"/>
      <c r="AN204" s="604">
        <v>2014</v>
      </c>
      <c r="AO204" s="605"/>
      <c r="AP204" s="605"/>
      <c r="AQ204" s="605"/>
      <c r="AR204" s="604">
        <v>2015</v>
      </c>
      <c r="AS204" s="605"/>
      <c r="AT204" s="605"/>
      <c r="AU204" s="605"/>
      <c r="AV204" s="606"/>
      <c r="AW204" s="151"/>
      <c r="AX204" s="151"/>
    </row>
    <row r="205" spans="2:50" ht="25.5" customHeight="1" thickBot="1">
      <c r="C205" s="585"/>
      <c r="D205" s="178" t="s">
        <v>0</v>
      </c>
      <c r="E205" s="177" t="s">
        <v>4</v>
      </c>
      <c r="F205" s="178" t="s">
        <v>0</v>
      </c>
      <c r="G205" s="177" t="s">
        <v>4</v>
      </c>
      <c r="H205" s="178" t="s">
        <v>0</v>
      </c>
      <c r="I205" s="387" t="s">
        <v>4</v>
      </c>
      <c r="J205" s="177" t="s">
        <v>5</v>
      </c>
      <c r="K205" s="178" t="s">
        <v>0</v>
      </c>
      <c r="L205" s="387" t="s">
        <v>4</v>
      </c>
      <c r="M205" s="177" t="s">
        <v>5</v>
      </c>
      <c r="N205" s="178" t="s">
        <v>0</v>
      </c>
      <c r="O205" s="387" t="s">
        <v>4</v>
      </c>
      <c r="P205" s="391" t="s">
        <v>5</v>
      </c>
      <c r="Q205" s="177" t="s">
        <v>3</v>
      </c>
      <c r="R205" s="178" t="s">
        <v>4</v>
      </c>
      <c r="S205" s="387" t="s">
        <v>5</v>
      </c>
      <c r="T205" s="177" t="s">
        <v>3</v>
      </c>
      <c r="U205" s="178" t="s">
        <v>4</v>
      </c>
      <c r="V205" s="387" t="s">
        <v>5</v>
      </c>
      <c r="W205" s="391" t="s">
        <v>3</v>
      </c>
      <c r="X205" s="177" t="s">
        <v>33</v>
      </c>
      <c r="Y205" s="178" t="s">
        <v>4</v>
      </c>
      <c r="Z205" s="387" t="s">
        <v>5</v>
      </c>
      <c r="AA205" s="391" t="s">
        <v>3</v>
      </c>
      <c r="AB205" s="177" t="s">
        <v>33</v>
      </c>
      <c r="AC205" s="178" t="s">
        <v>4</v>
      </c>
      <c r="AD205" s="387" t="s">
        <v>5</v>
      </c>
      <c r="AE205" s="391" t="s">
        <v>3</v>
      </c>
      <c r="AF205" s="177" t="s">
        <v>33</v>
      </c>
      <c r="AG205" s="178" t="s">
        <v>4</v>
      </c>
      <c r="AH205" s="387" t="s">
        <v>5</v>
      </c>
      <c r="AI205" s="391" t="s">
        <v>3</v>
      </c>
      <c r="AJ205" s="177" t="s">
        <v>33</v>
      </c>
      <c r="AK205" s="433" t="s">
        <v>2</v>
      </c>
      <c r="AL205" s="434" t="s">
        <v>3</v>
      </c>
      <c r="AM205" s="430" t="s">
        <v>51</v>
      </c>
      <c r="AN205" s="186" t="s">
        <v>2</v>
      </c>
      <c r="AO205" s="186" t="s">
        <v>3</v>
      </c>
      <c r="AP205" s="186" t="s">
        <v>51</v>
      </c>
      <c r="AQ205" s="186" t="s">
        <v>66</v>
      </c>
      <c r="AR205" s="433" t="s">
        <v>2</v>
      </c>
      <c r="AS205" s="434" t="s">
        <v>3</v>
      </c>
      <c r="AT205" s="430" t="s">
        <v>51</v>
      </c>
      <c r="AU205" s="430" t="s">
        <v>66</v>
      </c>
      <c r="AV205" s="430" t="s">
        <v>68</v>
      </c>
      <c r="AW205" s="151"/>
      <c r="AX205" s="151"/>
    </row>
    <row r="206" spans="2:50">
      <c r="C206" s="25" t="s">
        <v>8</v>
      </c>
      <c r="D206" s="55">
        <v>9</v>
      </c>
      <c r="E206" s="43">
        <v>9</v>
      </c>
      <c r="F206" s="46">
        <v>9</v>
      </c>
      <c r="G206" s="43">
        <v>9</v>
      </c>
      <c r="H206" s="46">
        <v>9</v>
      </c>
      <c r="I206" s="47">
        <v>9</v>
      </c>
      <c r="J206" s="43">
        <v>10</v>
      </c>
      <c r="K206" s="46">
        <v>9</v>
      </c>
      <c r="L206" s="47">
        <v>9</v>
      </c>
      <c r="M206" s="43">
        <v>19</v>
      </c>
      <c r="N206" s="46">
        <v>9</v>
      </c>
      <c r="O206" s="47">
        <v>9</v>
      </c>
      <c r="P206" s="47">
        <v>37</v>
      </c>
      <c r="Q206" s="43">
        <v>5</v>
      </c>
      <c r="R206" s="46">
        <v>9</v>
      </c>
      <c r="S206" s="47">
        <v>54</v>
      </c>
      <c r="T206" s="43">
        <v>13</v>
      </c>
      <c r="U206" s="46">
        <v>9</v>
      </c>
      <c r="V206" s="47">
        <v>61</v>
      </c>
      <c r="W206" s="47">
        <v>14</v>
      </c>
      <c r="X206" s="43">
        <v>15</v>
      </c>
      <c r="Y206" s="46">
        <v>9</v>
      </c>
      <c r="Z206" s="47">
        <v>70</v>
      </c>
      <c r="AA206" s="47">
        <v>14</v>
      </c>
      <c r="AB206" s="43">
        <v>28</v>
      </c>
      <c r="AC206" s="46">
        <v>9</v>
      </c>
      <c r="AD206" s="47">
        <v>69</v>
      </c>
      <c r="AE206" s="47">
        <v>33</v>
      </c>
      <c r="AF206" s="43">
        <v>30</v>
      </c>
      <c r="AG206" s="46">
        <v>0</v>
      </c>
      <c r="AH206" s="47">
        <v>71</v>
      </c>
      <c r="AI206" s="47">
        <v>38</v>
      </c>
      <c r="AJ206" s="50">
        <v>43</v>
      </c>
      <c r="AK206" s="70">
        <v>72</v>
      </c>
      <c r="AL206" s="70">
        <v>39</v>
      </c>
      <c r="AM206" s="71">
        <v>57</v>
      </c>
      <c r="AN206" s="138">
        <v>86</v>
      </c>
      <c r="AO206" s="70">
        <v>50</v>
      </c>
      <c r="AP206" s="70">
        <v>79</v>
      </c>
      <c r="AQ206" s="139">
        <v>0</v>
      </c>
      <c r="AR206" s="138">
        <v>86</v>
      </c>
      <c r="AS206" s="70">
        <v>48</v>
      </c>
      <c r="AT206" s="70">
        <v>81</v>
      </c>
      <c r="AU206" s="70">
        <v>59</v>
      </c>
      <c r="AV206" s="71">
        <v>56</v>
      </c>
      <c r="AW206" s="151"/>
      <c r="AX206" s="151"/>
    </row>
    <row r="207" spans="2:50">
      <c r="C207" s="26" t="s">
        <v>9</v>
      </c>
      <c r="D207" s="53">
        <v>0</v>
      </c>
      <c r="E207" s="44">
        <v>0</v>
      </c>
      <c r="F207" s="41">
        <v>0</v>
      </c>
      <c r="G207" s="44">
        <v>0</v>
      </c>
      <c r="H207" s="41">
        <v>0</v>
      </c>
      <c r="I207" s="48">
        <v>0</v>
      </c>
      <c r="J207" s="44">
        <v>0</v>
      </c>
      <c r="K207" s="41">
        <v>0</v>
      </c>
      <c r="L207" s="48">
        <v>0</v>
      </c>
      <c r="M207" s="44">
        <v>0</v>
      </c>
      <c r="N207" s="41">
        <v>0</v>
      </c>
      <c r="O207" s="48">
        <v>0</v>
      </c>
      <c r="P207" s="48">
        <v>2</v>
      </c>
      <c r="Q207" s="44">
        <v>0</v>
      </c>
      <c r="R207" s="41">
        <v>0</v>
      </c>
      <c r="S207" s="48">
        <v>6</v>
      </c>
      <c r="T207" s="44">
        <v>0</v>
      </c>
      <c r="U207" s="41">
        <v>0</v>
      </c>
      <c r="V207" s="48">
        <v>6</v>
      </c>
      <c r="W207" s="48">
        <v>0</v>
      </c>
      <c r="X207" s="44">
        <v>0</v>
      </c>
      <c r="Y207" s="41">
        <v>0</v>
      </c>
      <c r="Z207" s="48">
        <v>12</v>
      </c>
      <c r="AA207" s="48">
        <v>0</v>
      </c>
      <c r="AB207" s="44">
        <v>0</v>
      </c>
      <c r="AC207" s="41">
        <v>0</v>
      </c>
      <c r="AD207" s="48">
        <v>12</v>
      </c>
      <c r="AE207" s="48">
        <v>0</v>
      </c>
      <c r="AF207" s="44">
        <v>8</v>
      </c>
      <c r="AG207" s="41">
        <v>0</v>
      </c>
      <c r="AH207" s="48">
        <v>12</v>
      </c>
      <c r="AI207" s="48">
        <v>0</v>
      </c>
      <c r="AJ207" s="51">
        <v>8</v>
      </c>
      <c r="AK207" s="74">
        <v>12</v>
      </c>
      <c r="AL207" s="74">
        <v>1</v>
      </c>
      <c r="AM207" s="75">
        <v>8</v>
      </c>
      <c r="AN207" s="140">
        <v>12</v>
      </c>
      <c r="AO207" s="74">
        <v>1</v>
      </c>
      <c r="AP207" s="74">
        <v>8</v>
      </c>
      <c r="AQ207" s="141">
        <v>0</v>
      </c>
      <c r="AR207" s="140">
        <v>12</v>
      </c>
      <c r="AS207" s="74">
        <v>1</v>
      </c>
      <c r="AT207" s="74">
        <v>8</v>
      </c>
      <c r="AU207" s="74">
        <v>0</v>
      </c>
      <c r="AV207" s="75">
        <v>0</v>
      </c>
      <c r="AW207" s="151"/>
      <c r="AX207" s="151"/>
    </row>
    <row r="208" spans="2:50">
      <c r="C208" s="26" t="s">
        <v>10</v>
      </c>
      <c r="D208" s="53">
        <v>5</v>
      </c>
      <c r="E208" s="44">
        <v>5</v>
      </c>
      <c r="F208" s="41">
        <v>5</v>
      </c>
      <c r="G208" s="44">
        <v>5</v>
      </c>
      <c r="H208" s="41">
        <v>5</v>
      </c>
      <c r="I208" s="48">
        <v>5</v>
      </c>
      <c r="J208" s="44">
        <v>6</v>
      </c>
      <c r="K208" s="41">
        <v>5</v>
      </c>
      <c r="L208" s="48">
        <v>5</v>
      </c>
      <c r="M208" s="44">
        <v>8</v>
      </c>
      <c r="N208" s="41">
        <v>5</v>
      </c>
      <c r="O208" s="48">
        <v>5</v>
      </c>
      <c r="P208" s="48">
        <v>14</v>
      </c>
      <c r="Q208" s="44">
        <v>2</v>
      </c>
      <c r="R208" s="41">
        <v>5</v>
      </c>
      <c r="S208" s="48">
        <v>25</v>
      </c>
      <c r="T208" s="44">
        <v>4</v>
      </c>
      <c r="U208" s="41">
        <v>5</v>
      </c>
      <c r="V208" s="48">
        <v>26</v>
      </c>
      <c r="W208" s="48">
        <v>4</v>
      </c>
      <c r="X208" s="44">
        <v>0</v>
      </c>
      <c r="Y208" s="41">
        <v>5</v>
      </c>
      <c r="Z208" s="48">
        <v>28</v>
      </c>
      <c r="AA208" s="48">
        <v>4</v>
      </c>
      <c r="AB208" s="44">
        <v>0</v>
      </c>
      <c r="AC208" s="41">
        <v>5</v>
      </c>
      <c r="AD208" s="48">
        <v>31</v>
      </c>
      <c r="AE208" s="48">
        <v>8</v>
      </c>
      <c r="AF208" s="44">
        <v>12</v>
      </c>
      <c r="AG208" s="41">
        <v>0</v>
      </c>
      <c r="AH208" s="48">
        <v>25</v>
      </c>
      <c r="AI208" s="48">
        <v>8</v>
      </c>
      <c r="AJ208" s="51">
        <v>17</v>
      </c>
      <c r="AK208" s="74">
        <v>25</v>
      </c>
      <c r="AL208" s="74">
        <v>9</v>
      </c>
      <c r="AM208" s="75">
        <v>20</v>
      </c>
      <c r="AN208" s="140">
        <v>26</v>
      </c>
      <c r="AO208" s="74">
        <v>7</v>
      </c>
      <c r="AP208" s="74">
        <v>21</v>
      </c>
      <c r="AQ208" s="141">
        <v>2</v>
      </c>
      <c r="AR208" s="140">
        <v>26</v>
      </c>
      <c r="AS208" s="74">
        <v>9</v>
      </c>
      <c r="AT208" s="74">
        <v>23</v>
      </c>
      <c r="AU208" s="74">
        <v>4</v>
      </c>
      <c r="AV208" s="75">
        <v>4</v>
      </c>
      <c r="AW208" s="151"/>
      <c r="AX208" s="151"/>
    </row>
    <row r="209" spans="3:50">
      <c r="C209" s="26" t="s">
        <v>11</v>
      </c>
      <c r="D209" s="53">
        <v>2</v>
      </c>
      <c r="E209" s="44">
        <v>1</v>
      </c>
      <c r="F209" s="41">
        <v>2</v>
      </c>
      <c r="G209" s="44">
        <v>1</v>
      </c>
      <c r="H209" s="41">
        <v>2</v>
      </c>
      <c r="I209" s="48">
        <v>1</v>
      </c>
      <c r="J209" s="44">
        <v>2</v>
      </c>
      <c r="K209" s="41">
        <v>2</v>
      </c>
      <c r="L209" s="48">
        <v>1</v>
      </c>
      <c r="M209" s="44">
        <v>2</v>
      </c>
      <c r="N209" s="41">
        <v>2</v>
      </c>
      <c r="O209" s="48">
        <v>1</v>
      </c>
      <c r="P209" s="48">
        <v>6</v>
      </c>
      <c r="Q209" s="44">
        <v>0</v>
      </c>
      <c r="R209" s="41">
        <v>1</v>
      </c>
      <c r="S209" s="48">
        <v>10</v>
      </c>
      <c r="T209" s="44">
        <v>0</v>
      </c>
      <c r="U209" s="41">
        <v>1</v>
      </c>
      <c r="V209" s="48">
        <v>10</v>
      </c>
      <c r="W209" s="48">
        <v>0</v>
      </c>
      <c r="X209" s="44">
        <v>0</v>
      </c>
      <c r="Y209" s="41">
        <v>1</v>
      </c>
      <c r="Z209" s="48">
        <v>15</v>
      </c>
      <c r="AA209" s="48">
        <v>0</v>
      </c>
      <c r="AB209" s="44">
        <v>0</v>
      </c>
      <c r="AC209" s="41">
        <v>1</v>
      </c>
      <c r="AD209" s="48">
        <v>17</v>
      </c>
      <c r="AE209" s="48">
        <v>0</v>
      </c>
      <c r="AF209" s="44">
        <v>10</v>
      </c>
      <c r="AG209" s="41">
        <v>0</v>
      </c>
      <c r="AH209" s="48">
        <v>16</v>
      </c>
      <c r="AI209" s="48">
        <v>0</v>
      </c>
      <c r="AJ209" s="51">
        <v>10</v>
      </c>
      <c r="AK209" s="74">
        <v>16</v>
      </c>
      <c r="AL209" s="74">
        <v>0</v>
      </c>
      <c r="AM209" s="75">
        <v>10</v>
      </c>
      <c r="AN209" s="140">
        <v>16</v>
      </c>
      <c r="AO209" s="74">
        <v>0</v>
      </c>
      <c r="AP209" s="74">
        <v>10</v>
      </c>
      <c r="AQ209" s="141">
        <v>0</v>
      </c>
      <c r="AR209" s="140">
        <v>16</v>
      </c>
      <c r="AS209" s="74">
        <v>0</v>
      </c>
      <c r="AT209" s="74">
        <v>11</v>
      </c>
      <c r="AU209" s="74">
        <v>1</v>
      </c>
      <c r="AV209" s="75">
        <v>0</v>
      </c>
      <c r="AW209" s="151"/>
      <c r="AX209" s="151"/>
    </row>
    <row r="210" spans="3:50">
      <c r="C210" s="26" t="s">
        <v>12</v>
      </c>
      <c r="D210" s="53">
        <v>3</v>
      </c>
      <c r="E210" s="44">
        <v>3</v>
      </c>
      <c r="F210" s="41">
        <v>3</v>
      </c>
      <c r="G210" s="44">
        <v>3</v>
      </c>
      <c r="H210" s="41">
        <v>3</v>
      </c>
      <c r="I210" s="48">
        <v>3</v>
      </c>
      <c r="J210" s="44">
        <v>3</v>
      </c>
      <c r="K210" s="41">
        <v>3</v>
      </c>
      <c r="L210" s="48">
        <v>3</v>
      </c>
      <c r="M210" s="44">
        <v>7</v>
      </c>
      <c r="N210" s="41">
        <v>3</v>
      </c>
      <c r="O210" s="48">
        <v>3</v>
      </c>
      <c r="P210" s="48">
        <v>15</v>
      </c>
      <c r="Q210" s="44">
        <v>1</v>
      </c>
      <c r="R210" s="41">
        <v>3</v>
      </c>
      <c r="S210" s="48">
        <v>27</v>
      </c>
      <c r="T210" s="44">
        <v>1</v>
      </c>
      <c r="U210" s="41">
        <v>3</v>
      </c>
      <c r="V210" s="48">
        <v>29</v>
      </c>
      <c r="W210" s="48">
        <v>1</v>
      </c>
      <c r="X210" s="44">
        <v>0</v>
      </c>
      <c r="Y210" s="41">
        <v>3</v>
      </c>
      <c r="Z210" s="48">
        <v>42</v>
      </c>
      <c r="AA210" s="48">
        <v>1</v>
      </c>
      <c r="AB210" s="44">
        <v>0</v>
      </c>
      <c r="AC210" s="41">
        <v>3</v>
      </c>
      <c r="AD210" s="48">
        <v>48</v>
      </c>
      <c r="AE210" s="48">
        <v>19</v>
      </c>
      <c r="AF210" s="44">
        <v>27</v>
      </c>
      <c r="AG210" s="41">
        <v>0</v>
      </c>
      <c r="AH210" s="48">
        <v>47</v>
      </c>
      <c r="AI210" s="48">
        <v>20</v>
      </c>
      <c r="AJ210" s="51">
        <v>31</v>
      </c>
      <c r="AK210" s="74">
        <v>47</v>
      </c>
      <c r="AL210" s="74">
        <v>19</v>
      </c>
      <c r="AM210" s="75">
        <v>32</v>
      </c>
      <c r="AN210" s="140">
        <v>47</v>
      </c>
      <c r="AO210" s="74">
        <v>19</v>
      </c>
      <c r="AP210" s="74">
        <v>38</v>
      </c>
      <c r="AQ210" s="141">
        <v>0</v>
      </c>
      <c r="AR210" s="140">
        <v>47</v>
      </c>
      <c r="AS210" s="74">
        <v>19</v>
      </c>
      <c r="AT210" s="74">
        <v>38</v>
      </c>
      <c r="AU210" s="74">
        <v>12</v>
      </c>
      <c r="AV210" s="75">
        <v>0</v>
      </c>
      <c r="AW210" s="151"/>
      <c r="AX210" s="151"/>
    </row>
    <row r="211" spans="3:50">
      <c r="C211" s="26" t="s">
        <v>13</v>
      </c>
      <c r="D211" s="53">
        <v>5</v>
      </c>
      <c r="E211" s="44">
        <v>5</v>
      </c>
      <c r="F211" s="41">
        <v>5</v>
      </c>
      <c r="G211" s="44">
        <v>5</v>
      </c>
      <c r="H211" s="41">
        <v>5</v>
      </c>
      <c r="I211" s="48">
        <v>5</v>
      </c>
      <c r="J211" s="44">
        <v>5</v>
      </c>
      <c r="K211" s="41">
        <v>5</v>
      </c>
      <c r="L211" s="48">
        <v>5</v>
      </c>
      <c r="M211" s="44">
        <v>8</v>
      </c>
      <c r="N211" s="41">
        <v>5</v>
      </c>
      <c r="O211" s="48">
        <v>5</v>
      </c>
      <c r="P211" s="48">
        <v>14</v>
      </c>
      <c r="Q211" s="44">
        <v>1</v>
      </c>
      <c r="R211" s="41">
        <v>5</v>
      </c>
      <c r="S211" s="48">
        <v>27</v>
      </c>
      <c r="T211" s="44">
        <v>2</v>
      </c>
      <c r="U211" s="41">
        <v>5</v>
      </c>
      <c r="V211" s="48">
        <v>31</v>
      </c>
      <c r="W211" s="48">
        <v>5</v>
      </c>
      <c r="X211" s="44">
        <v>0</v>
      </c>
      <c r="Y211" s="41">
        <v>5</v>
      </c>
      <c r="Z211" s="48">
        <v>38</v>
      </c>
      <c r="AA211" s="48">
        <v>6</v>
      </c>
      <c r="AB211" s="44">
        <v>0</v>
      </c>
      <c r="AC211" s="41">
        <v>5</v>
      </c>
      <c r="AD211" s="48">
        <v>44</v>
      </c>
      <c r="AE211" s="48">
        <v>16</v>
      </c>
      <c r="AF211" s="44">
        <v>21</v>
      </c>
      <c r="AG211" s="41">
        <v>0</v>
      </c>
      <c r="AH211" s="48">
        <v>44</v>
      </c>
      <c r="AI211" s="48">
        <v>23</v>
      </c>
      <c r="AJ211" s="51">
        <v>22</v>
      </c>
      <c r="AK211" s="74">
        <v>44</v>
      </c>
      <c r="AL211" s="74">
        <v>24</v>
      </c>
      <c r="AM211" s="75">
        <v>25</v>
      </c>
      <c r="AN211" s="140">
        <v>44</v>
      </c>
      <c r="AO211" s="74">
        <v>22</v>
      </c>
      <c r="AP211" s="74">
        <v>29</v>
      </c>
      <c r="AQ211" s="141">
        <v>6</v>
      </c>
      <c r="AR211" s="140">
        <v>46</v>
      </c>
      <c r="AS211" s="74">
        <v>27</v>
      </c>
      <c r="AT211" s="74">
        <v>31</v>
      </c>
      <c r="AU211" s="74">
        <v>23</v>
      </c>
      <c r="AV211" s="75">
        <v>0</v>
      </c>
      <c r="AW211" s="151"/>
      <c r="AX211" s="151"/>
    </row>
    <row r="212" spans="3:50">
      <c r="C212" s="26" t="s">
        <v>14</v>
      </c>
      <c r="D212" s="53">
        <v>5</v>
      </c>
      <c r="E212" s="44">
        <v>5</v>
      </c>
      <c r="F212" s="41">
        <v>5</v>
      </c>
      <c r="G212" s="44">
        <v>5</v>
      </c>
      <c r="H212" s="41">
        <v>5</v>
      </c>
      <c r="I212" s="48">
        <v>5</v>
      </c>
      <c r="J212" s="44">
        <v>4</v>
      </c>
      <c r="K212" s="41">
        <v>5</v>
      </c>
      <c r="L212" s="48">
        <v>5</v>
      </c>
      <c r="M212" s="44">
        <v>13</v>
      </c>
      <c r="N212" s="41">
        <v>5</v>
      </c>
      <c r="O212" s="48">
        <v>5</v>
      </c>
      <c r="P212" s="48">
        <v>18</v>
      </c>
      <c r="Q212" s="44">
        <v>2</v>
      </c>
      <c r="R212" s="41">
        <v>5</v>
      </c>
      <c r="S212" s="48">
        <v>25</v>
      </c>
      <c r="T212" s="44">
        <v>2</v>
      </c>
      <c r="U212" s="41">
        <v>9</v>
      </c>
      <c r="V212" s="48">
        <v>28</v>
      </c>
      <c r="W212" s="48">
        <v>2</v>
      </c>
      <c r="X212" s="44">
        <v>0</v>
      </c>
      <c r="Y212" s="41">
        <v>9</v>
      </c>
      <c r="Z212" s="48">
        <v>41</v>
      </c>
      <c r="AA212" s="48">
        <v>5</v>
      </c>
      <c r="AB212" s="44">
        <v>7</v>
      </c>
      <c r="AC212" s="41">
        <v>9</v>
      </c>
      <c r="AD212" s="48">
        <v>44</v>
      </c>
      <c r="AE212" s="48">
        <v>10</v>
      </c>
      <c r="AF212" s="44">
        <v>12</v>
      </c>
      <c r="AG212" s="41">
        <v>0</v>
      </c>
      <c r="AH212" s="48">
        <v>43</v>
      </c>
      <c r="AI212" s="48">
        <v>12</v>
      </c>
      <c r="AJ212" s="51">
        <v>22</v>
      </c>
      <c r="AK212" s="74">
        <v>43</v>
      </c>
      <c r="AL212" s="74">
        <v>12</v>
      </c>
      <c r="AM212" s="75">
        <v>26</v>
      </c>
      <c r="AN212" s="140">
        <v>45</v>
      </c>
      <c r="AO212" s="74">
        <v>13</v>
      </c>
      <c r="AP212" s="74">
        <v>32</v>
      </c>
      <c r="AQ212" s="141">
        <v>5</v>
      </c>
      <c r="AR212" s="140">
        <v>44</v>
      </c>
      <c r="AS212" s="74">
        <v>15</v>
      </c>
      <c r="AT212" s="74">
        <v>33</v>
      </c>
      <c r="AU212" s="74">
        <v>14</v>
      </c>
      <c r="AV212" s="75">
        <v>0</v>
      </c>
      <c r="AW212" s="151"/>
      <c r="AX212" s="151"/>
    </row>
    <row r="213" spans="3:50">
      <c r="C213" s="26" t="s">
        <v>15</v>
      </c>
      <c r="D213" s="53">
        <v>4</v>
      </c>
      <c r="E213" s="44">
        <v>4</v>
      </c>
      <c r="F213" s="41">
        <v>4</v>
      </c>
      <c r="G213" s="44">
        <v>4</v>
      </c>
      <c r="H213" s="41">
        <v>4</v>
      </c>
      <c r="I213" s="48">
        <v>4</v>
      </c>
      <c r="J213" s="44">
        <v>5</v>
      </c>
      <c r="K213" s="41">
        <v>4</v>
      </c>
      <c r="L213" s="48">
        <v>4</v>
      </c>
      <c r="M213" s="44">
        <v>8</v>
      </c>
      <c r="N213" s="41">
        <v>4</v>
      </c>
      <c r="O213" s="48">
        <v>4</v>
      </c>
      <c r="P213" s="48">
        <v>15</v>
      </c>
      <c r="Q213" s="44">
        <v>0</v>
      </c>
      <c r="R213" s="41">
        <v>4</v>
      </c>
      <c r="S213" s="48">
        <v>26</v>
      </c>
      <c r="T213" s="44">
        <v>0</v>
      </c>
      <c r="U213" s="41">
        <v>6</v>
      </c>
      <c r="V213" s="48">
        <v>32</v>
      </c>
      <c r="W213" s="48">
        <v>1</v>
      </c>
      <c r="X213" s="44">
        <v>0</v>
      </c>
      <c r="Y213" s="41">
        <v>6</v>
      </c>
      <c r="Z213" s="48">
        <v>43</v>
      </c>
      <c r="AA213" s="48">
        <v>2</v>
      </c>
      <c r="AB213" s="44">
        <v>3</v>
      </c>
      <c r="AC213" s="41">
        <v>6</v>
      </c>
      <c r="AD213" s="48">
        <v>41</v>
      </c>
      <c r="AE213" s="48">
        <v>6</v>
      </c>
      <c r="AF213" s="44">
        <v>22</v>
      </c>
      <c r="AG213" s="41">
        <v>0</v>
      </c>
      <c r="AH213" s="48">
        <v>36</v>
      </c>
      <c r="AI213" s="48">
        <v>6</v>
      </c>
      <c r="AJ213" s="51">
        <v>24</v>
      </c>
      <c r="AK213" s="74">
        <v>36</v>
      </c>
      <c r="AL213" s="74">
        <v>6</v>
      </c>
      <c r="AM213" s="75">
        <v>27</v>
      </c>
      <c r="AN213" s="140">
        <v>38</v>
      </c>
      <c r="AO213" s="74">
        <v>1</v>
      </c>
      <c r="AP213" s="74">
        <v>29</v>
      </c>
      <c r="AQ213" s="141">
        <v>11</v>
      </c>
      <c r="AR213" s="140">
        <v>37</v>
      </c>
      <c r="AS213" s="74">
        <v>6</v>
      </c>
      <c r="AT213" s="74">
        <v>34</v>
      </c>
      <c r="AU213" s="74">
        <v>17</v>
      </c>
      <c r="AV213" s="75">
        <v>3</v>
      </c>
      <c r="AW213" s="151"/>
      <c r="AX213" s="151"/>
    </row>
    <row r="214" spans="3:50">
      <c r="C214" s="26" t="s">
        <v>16</v>
      </c>
      <c r="D214" s="53">
        <v>2</v>
      </c>
      <c r="E214" s="44">
        <v>0</v>
      </c>
      <c r="F214" s="41">
        <v>2</v>
      </c>
      <c r="G214" s="44">
        <v>0</v>
      </c>
      <c r="H214" s="41">
        <v>2</v>
      </c>
      <c r="I214" s="48">
        <v>0</v>
      </c>
      <c r="J214" s="44">
        <v>2</v>
      </c>
      <c r="K214" s="41">
        <v>2</v>
      </c>
      <c r="L214" s="48">
        <v>0</v>
      </c>
      <c r="M214" s="44">
        <v>2</v>
      </c>
      <c r="N214" s="41">
        <v>2</v>
      </c>
      <c r="O214" s="48">
        <v>0</v>
      </c>
      <c r="P214" s="48">
        <v>3</v>
      </c>
      <c r="Q214" s="44">
        <v>0</v>
      </c>
      <c r="R214" s="41">
        <v>0</v>
      </c>
      <c r="S214" s="48">
        <v>4</v>
      </c>
      <c r="T214" s="44">
        <v>0</v>
      </c>
      <c r="U214" s="41">
        <v>0</v>
      </c>
      <c r="V214" s="48">
        <v>5</v>
      </c>
      <c r="W214" s="48">
        <v>1</v>
      </c>
      <c r="X214" s="44">
        <v>0</v>
      </c>
      <c r="Y214" s="41">
        <v>0</v>
      </c>
      <c r="Z214" s="48">
        <v>6</v>
      </c>
      <c r="AA214" s="48">
        <v>1</v>
      </c>
      <c r="AB214" s="44">
        <v>0</v>
      </c>
      <c r="AC214" s="41">
        <v>0</v>
      </c>
      <c r="AD214" s="48">
        <v>6</v>
      </c>
      <c r="AE214" s="48">
        <v>5</v>
      </c>
      <c r="AF214" s="44">
        <v>0</v>
      </c>
      <c r="AG214" s="41">
        <v>0</v>
      </c>
      <c r="AH214" s="48">
        <v>6</v>
      </c>
      <c r="AI214" s="48">
        <v>5</v>
      </c>
      <c r="AJ214" s="51">
        <v>0</v>
      </c>
      <c r="AK214" s="74">
        <v>6</v>
      </c>
      <c r="AL214" s="74">
        <v>5</v>
      </c>
      <c r="AM214" s="75">
        <v>0</v>
      </c>
      <c r="AN214" s="140">
        <v>6</v>
      </c>
      <c r="AO214" s="74">
        <v>5</v>
      </c>
      <c r="AP214" s="74">
        <v>0</v>
      </c>
      <c r="AQ214" s="141">
        <v>0</v>
      </c>
      <c r="AR214" s="140">
        <v>6</v>
      </c>
      <c r="AS214" s="74">
        <v>5</v>
      </c>
      <c r="AT214" s="74">
        <v>0</v>
      </c>
      <c r="AU214" s="74">
        <v>0</v>
      </c>
      <c r="AV214" s="75">
        <v>0</v>
      </c>
      <c r="AW214" s="151"/>
      <c r="AX214" s="151"/>
    </row>
    <row r="215" spans="3:50">
      <c r="C215" s="26" t="s">
        <v>17</v>
      </c>
      <c r="D215" s="53">
        <v>67</v>
      </c>
      <c r="E215" s="44">
        <v>63</v>
      </c>
      <c r="F215" s="41">
        <v>67</v>
      </c>
      <c r="G215" s="44">
        <v>67</v>
      </c>
      <c r="H215" s="41">
        <v>64</v>
      </c>
      <c r="I215" s="48">
        <v>68</v>
      </c>
      <c r="J215" s="44">
        <v>72</v>
      </c>
      <c r="K215" s="41">
        <v>63</v>
      </c>
      <c r="L215" s="48">
        <v>68</v>
      </c>
      <c r="M215" s="44">
        <v>107</v>
      </c>
      <c r="N215" s="41">
        <v>63</v>
      </c>
      <c r="O215" s="48">
        <v>68</v>
      </c>
      <c r="P215" s="48">
        <v>152</v>
      </c>
      <c r="Q215" s="44">
        <v>11</v>
      </c>
      <c r="R215" s="41">
        <v>68</v>
      </c>
      <c r="S215" s="48">
        <v>186</v>
      </c>
      <c r="T215" s="44">
        <v>11</v>
      </c>
      <c r="U215" s="41">
        <v>62</v>
      </c>
      <c r="V215" s="48">
        <v>194</v>
      </c>
      <c r="W215" s="48">
        <v>14</v>
      </c>
      <c r="X215" s="44">
        <v>77</v>
      </c>
      <c r="Y215" s="41">
        <v>62</v>
      </c>
      <c r="Z215" s="48">
        <v>211</v>
      </c>
      <c r="AA215" s="48">
        <v>56</v>
      </c>
      <c r="AB215" s="44">
        <v>113</v>
      </c>
      <c r="AC215" s="41">
        <v>59</v>
      </c>
      <c r="AD215" s="48">
        <v>230</v>
      </c>
      <c r="AE215" s="48">
        <v>108</v>
      </c>
      <c r="AF215" s="44">
        <v>153</v>
      </c>
      <c r="AG215" s="41">
        <v>0</v>
      </c>
      <c r="AH215" s="48">
        <v>234</v>
      </c>
      <c r="AI215" s="48">
        <v>115</v>
      </c>
      <c r="AJ215" s="51">
        <v>198</v>
      </c>
      <c r="AK215" s="74">
        <v>237</v>
      </c>
      <c r="AL215" s="74">
        <v>117</v>
      </c>
      <c r="AM215" s="75">
        <v>212</v>
      </c>
      <c r="AN215" s="140">
        <v>251</v>
      </c>
      <c r="AO215" s="74">
        <v>31</v>
      </c>
      <c r="AP215" s="74">
        <v>261</v>
      </c>
      <c r="AQ215" s="141">
        <v>129</v>
      </c>
      <c r="AR215" s="140">
        <v>268</v>
      </c>
      <c r="AS215" s="74">
        <v>38</v>
      </c>
      <c r="AT215" s="74">
        <v>298</v>
      </c>
      <c r="AU215" s="74">
        <v>219</v>
      </c>
      <c r="AV215" s="75">
        <v>182</v>
      </c>
      <c r="AW215" s="151"/>
      <c r="AX215" s="151"/>
    </row>
    <row r="216" spans="3:50">
      <c r="C216" s="26" t="s">
        <v>18</v>
      </c>
      <c r="D216" s="53">
        <v>3</v>
      </c>
      <c r="E216" s="44">
        <v>3</v>
      </c>
      <c r="F216" s="41">
        <v>3</v>
      </c>
      <c r="G216" s="44">
        <v>3</v>
      </c>
      <c r="H216" s="41">
        <v>3</v>
      </c>
      <c r="I216" s="48">
        <v>3</v>
      </c>
      <c r="J216" s="44">
        <v>3</v>
      </c>
      <c r="K216" s="41">
        <v>3</v>
      </c>
      <c r="L216" s="48">
        <v>3</v>
      </c>
      <c r="M216" s="44">
        <v>7</v>
      </c>
      <c r="N216" s="41">
        <v>3</v>
      </c>
      <c r="O216" s="48">
        <v>3</v>
      </c>
      <c r="P216" s="48">
        <v>12</v>
      </c>
      <c r="Q216" s="44">
        <v>1</v>
      </c>
      <c r="R216" s="41">
        <v>3</v>
      </c>
      <c r="S216" s="48">
        <v>12</v>
      </c>
      <c r="T216" s="44">
        <v>1</v>
      </c>
      <c r="U216" s="41">
        <v>3</v>
      </c>
      <c r="V216" s="48">
        <v>15</v>
      </c>
      <c r="W216" s="48">
        <v>1</v>
      </c>
      <c r="X216" s="44">
        <v>0</v>
      </c>
      <c r="Y216" s="41">
        <v>3</v>
      </c>
      <c r="Z216" s="48">
        <v>21</v>
      </c>
      <c r="AA216" s="48">
        <v>1</v>
      </c>
      <c r="AB216" s="44">
        <v>0</v>
      </c>
      <c r="AC216" s="41">
        <v>3</v>
      </c>
      <c r="AD216" s="48">
        <v>22</v>
      </c>
      <c r="AE216" s="48">
        <v>6</v>
      </c>
      <c r="AF216" s="44">
        <v>16</v>
      </c>
      <c r="AG216" s="41">
        <v>0</v>
      </c>
      <c r="AH216" s="48">
        <v>21</v>
      </c>
      <c r="AI216" s="48">
        <v>6</v>
      </c>
      <c r="AJ216" s="51">
        <v>19</v>
      </c>
      <c r="AK216" s="74">
        <v>21</v>
      </c>
      <c r="AL216" s="74">
        <v>6</v>
      </c>
      <c r="AM216" s="75">
        <v>20</v>
      </c>
      <c r="AN216" s="140">
        <v>21</v>
      </c>
      <c r="AO216" s="74">
        <v>5</v>
      </c>
      <c r="AP216" s="74">
        <v>27</v>
      </c>
      <c r="AQ216" s="141">
        <v>3</v>
      </c>
      <c r="AR216" s="140">
        <v>22</v>
      </c>
      <c r="AS216" s="74">
        <v>6</v>
      </c>
      <c r="AT216" s="74">
        <v>29</v>
      </c>
      <c r="AU216" s="74">
        <v>8</v>
      </c>
      <c r="AV216" s="75">
        <v>0</v>
      </c>
      <c r="AW216" s="151"/>
      <c r="AX216" s="151"/>
    </row>
    <row r="217" spans="3:50">
      <c r="C217" s="26" t="s">
        <v>19</v>
      </c>
      <c r="D217" s="53">
        <v>1</v>
      </c>
      <c r="E217" s="44">
        <v>1</v>
      </c>
      <c r="F217" s="41">
        <v>1</v>
      </c>
      <c r="G217" s="44">
        <v>1</v>
      </c>
      <c r="H217" s="41">
        <v>1</v>
      </c>
      <c r="I217" s="48">
        <v>1</v>
      </c>
      <c r="J217" s="44">
        <v>1</v>
      </c>
      <c r="K217" s="41">
        <v>1</v>
      </c>
      <c r="L217" s="48">
        <v>1</v>
      </c>
      <c r="M217" s="44">
        <v>8</v>
      </c>
      <c r="N217" s="41">
        <v>1</v>
      </c>
      <c r="O217" s="48">
        <v>1</v>
      </c>
      <c r="P217" s="48">
        <v>15</v>
      </c>
      <c r="Q217" s="44">
        <v>0</v>
      </c>
      <c r="R217" s="41">
        <v>1</v>
      </c>
      <c r="S217" s="48">
        <v>20</v>
      </c>
      <c r="T217" s="44">
        <v>0</v>
      </c>
      <c r="U217" s="41">
        <v>1</v>
      </c>
      <c r="V217" s="48">
        <v>22</v>
      </c>
      <c r="W217" s="48">
        <v>0</v>
      </c>
      <c r="X217" s="44">
        <v>0</v>
      </c>
      <c r="Y217" s="41">
        <v>1</v>
      </c>
      <c r="Z217" s="48">
        <v>27</v>
      </c>
      <c r="AA217" s="48">
        <v>0</v>
      </c>
      <c r="AB217" s="44">
        <v>0</v>
      </c>
      <c r="AC217" s="41">
        <v>1</v>
      </c>
      <c r="AD217" s="48">
        <v>28</v>
      </c>
      <c r="AE217" s="48">
        <v>11</v>
      </c>
      <c r="AF217" s="44">
        <v>7</v>
      </c>
      <c r="AG217" s="41">
        <v>0</v>
      </c>
      <c r="AH217" s="48">
        <v>29</v>
      </c>
      <c r="AI217" s="48">
        <v>9</v>
      </c>
      <c r="AJ217" s="51">
        <v>19</v>
      </c>
      <c r="AK217" s="74">
        <v>29</v>
      </c>
      <c r="AL217" s="74">
        <v>9</v>
      </c>
      <c r="AM217" s="75">
        <v>20</v>
      </c>
      <c r="AN217" s="140">
        <v>29</v>
      </c>
      <c r="AO217" s="74">
        <v>5</v>
      </c>
      <c r="AP217" s="74">
        <v>26</v>
      </c>
      <c r="AQ217" s="141">
        <v>6</v>
      </c>
      <c r="AR217" s="140">
        <v>28</v>
      </c>
      <c r="AS217" s="74">
        <v>8</v>
      </c>
      <c r="AT217" s="74">
        <v>27</v>
      </c>
      <c r="AU217" s="74">
        <v>8</v>
      </c>
      <c r="AV217" s="75">
        <v>0</v>
      </c>
      <c r="AW217" s="151"/>
      <c r="AX217" s="151"/>
    </row>
    <row r="218" spans="3:50">
      <c r="C218" s="26" t="s">
        <v>20</v>
      </c>
      <c r="D218" s="53">
        <v>3</v>
      </c>
      <c r="E218" s="44">
        <v>3</v>
      </c>
      <c r="F218" s="41">
        <v>3</v>
      </c>
      <c r="G218" s="44">
        <v>3</v>
      </c>
      <c r="H218" s="41">
        <v>3</v>
      </c>
      <c r="I218" s="48">
        <v>3</v>
      </c>
      <c r="J218" s="44">
        <v>5</v>
      </c>
      <c r="K218" s="41">
        <v>3</v>
      </c>
      <c r="L218" s="48">
        <v>3</v>
      </c>
      <c r="M218" s="44">
        <v>14</v>
      </c>
      <c r="N218" s="41">
        <v>3</v>
      </c>
      <c r="O218" s="48">
        <v>3</v>
      </c>
      <c r="P218" s="48">
        <v>19</v>
      </c>
      <c r="Q218" s="44">
        <v>0</v>
      </c>
      <c r="R218" s="41">
        <v>3</v>
      </c>
      <c r="S218" s="48">
        <v>27</v>
      </c>
      <c r="T218" s="44">
        <v>0</v>
      </c>
      <c r="U218" s="41">
        <v>4</v>
      </c>
      <c r="V218" s="48">
        <v>33</v>
      </c>
      <c r="W218" s="48">
        <v>0</v>
      </c>
      <c r="X218" s="44">
        <v>0</v>
      </c>
      <c r="Y218" s="41">
        <v>4</v>
      </c>
      <c r="Z218" s="48">
        <v>43</v>
      </c>
      <c r="AA218" s="48">
        <v>0</v>
      </c>
      <c r="AB218" s="44">
        <v>0</v>
      </c>
      <c r="AC218" s="41">
        <v>4</v>
      </c>
      <c r="AD218" s="48">
        <v>43</v>
      </c>
      <c r="AE218" s="48">
        <v>0</v>
      </c>
      <c r="AF218" s="44">
        <v>21</v>
      </c>
      <c r="AG218" s="41">
        <v>0</v>
      </c>
      <c r="AH218" s="48">
        <v>40</v>
      </c>
      <c r="AI218" s="48">
        <v>0</v>
      </c>
      <c r="AJ218" s="51">
        <v>31</v>
      </c>
      <c r="AK218" s="74">
        <v>40</v>
      </c>
      <c r="AL218" s="74">
        <v>0</v>
      </c>
      <c r="AM218" s="75">
        <v>32</v>
      </c>
      <c r="AN218" s="140">
        <v>40</v>
      </c>
      <c r="AO218" s="74">
        <v>0</v>
      </c>
      <c r="AP218" s="74">
        <v>33</v>
      </c>
      <c r="AQ218" s="141">
        <v>3</v>
      </c>
      <c r="AR218" s="140">
        <v>41</v>
      </c>
      <c r="AS218" s="74">
        <v>0</v>
      </c>
      <c r="AT218" s="74">
        <v>33</v>
      </c>
      <c r="AU218" s="74">
        <v>7</v>
      </c>
      <c r="AV218" s="75">
        <v>0</v>
      </c>
      <c r="AW218" s="151"/>
      <c r="AX218" s="151"/>
    </row>
    <row r="219" spans="3:50">
      <c r="C219" s="26" t="s">
        <v>21</v>
      </c>
      <c r="D219" s="53">
        <v>17</v>
      </c>
      <c r="E219" s="44">
        <v>16</v>
      </c>
      <c r="F219" s="41">
        <v>17</v>
      </c>
      <c r="G219" s="44">
        <v>16</v>
      </c>
      <c r="H219" s="41">
        <v>17</v>
      </c>
      <c r="I219" s="48">
        <v>16</v>
      </c>
      <c r="J219" s="44">
        <v>17</v>
      </c>
      <c r="K219" s="41">
        <v>17</v>
      </c>
      <c r="L219" s="48">
        <v>16</v>
      </c>
      <c r="M219" s="44">
        <v>47</v>
      </c>
      <c r="N219" s="41">
        <v>17</v>
      </c>
      <c r="O219" s="48">
        <v>16</v>
      </c>
      <c r="P219" s="48">
        <v>62</v>
      </c>
      <c r="Q219" s="44">
        <v>1</v>
      </c>
      <c r="R219" s="41">
        <v>16</v>
      </c>
      <c r="S219" s="48">
        <v>83</v>
      </c>
      <c r="T219" s="44">
        <v>1</v>
      </c>
      <c r="U219" s="41">
        <v>11</v>
      </c>
      <c r="V219" s="48">
        <v>87</v>
      </c>
      <c r="W219" s="48">
        <v>1</v>
      </c>
      <c r="X219" s="44">
        <v>0</v>
      </c>
      <c r="Y219" s="41">
        <v>11</v>
      </c>
      <c r="Z219" s="48">
        <v>106</v>
      </c>
      <c r="AA219" s="48">
        <v>14</v>
      </c>
      <c r="AB219" s="44">
        <v>17</v>
      </c>
      <c r="AC219" s="41">
        <v>11</v>
      </c>
      <c r="AD219" s="48">
        <v>106</v>
      </c>
      <c r="AE219" s="48">
        <v>15</v>
      </c>
      <c r="AF219" s="44">
        <v>34</v>
      </c>
      <c r="AG219" s="41">
        <v>0</v>
      </c>
      <c r="AH219" s="48">
        <v>111</v>
      </c>
      <c r="AI219" s="48">
        <v>18</v>
      </c>
      <c r="AJ219" s="51">
        <v>82</v>
      </c>
      <c r="AK219" s="74">
        <v>111</v>
      </c>
      <c r="AL219" s="74">
        <v>18</v>
      </c>
      <c r="AM219" s="75">
        <v>88</v>
      </c>
      <c r="AN219" s="140">
        <v>112</v>
      </c>
      <c r="AO219" s="74">
        <v>12</v>
      </c>
      <c r="AP219" s="74">
        <v>99</v>
      </c>
      <c r="AQ219" s="141">
        <v>37</v>
      </c>
      <c r="AR219" s="140">
        <v>115</v>
      </c>
      <c r="AS219" s="74">
        <v>20</v>
      </c>
      <c r="AT219" s="74">
        <v>108</v>
      </c>
      <c r="AU219" s="74">
        <v>61</v>
      </c>
      <c r="AV219" s="75">
        <v>0</v>
      </c>
      <c r="AW219" s="151"/>
      <c r="AX219" s="151"/>
    </row>
    <row r="220" spans="3:50" ht="22.5">
      <c r="C220" s="26" t="s">
        <v>22</v>
      </c>
      <c r="D220" s="53">
        <v>0</v>
      </c>
      <c r="E220" s="44">
        <v>0</v>
      </c>
      <c r="F220" s="41">
        <v>0</v>
      </c>
      <c r="G220" s="44">
        <v>0</v>
      </c>
      <c r="H220" s="41">
        <v>0</v>
      </c>
      <c r="I220" s="48">
        <v>0</v>
      </c>
      <c r="J220" s="44">
        <v>0</v>
      </c>
      <c r="K220" s="41">
        <v>0</v>
      </c>
      <c r="L220" s="48">
        <v>0</v>
      </c>
      <c r="M220" s="44">
        <v>1</v>
      </c>
      <c r="N220" s="41">
        <v>0</v>
      </c>
      <c r="O220" s="48">
        <v>0</v>
      </c>
      <c r="P220" s="48">
        <v>1</v>
      </c>
      <c r="Q220" s="44">
        <v>0</v>
      </c>
      <c r="R220" s="41">
        <v>0</v>
      </c>
      <c r="S220" s="48">
        <v>2</v>
      </c>
      <c r="T220" s="44">
        <v>0</v>
      </c>
      <c r="U220" s="41">
        <v>0</v>
      </c>
      <c r="V220" s="48">
        <v>4</v>
      </c>
      <c r="W220" s="48">
        <v>0</v>
      </c>
      <c r="X220" s="44">
        <v>0</v>
      </c>
      <c r="Y220" s="41">
        <v>0</v>
      </c>
      <c r="Z220" s="48">
        <v>7</v>
      </c>
      <c r="AA220" s="48">
        <v>0</v>
      </c>
      <c r="AB220" s="44">
        <v>0</v>
      </c>
      <c r="AC220" s="41">
        <v>0</v>
      </c>
      <c r="AD220" s="48">
        <v>8</v>
      </c>
      <c r="AE220" s="48">
        <v>0</v>
      </c>
      <c r="AF220" s="44">
        <v>1</v>
      </c>
      <c r="AG220" s="41">
        <v>0</v>
      </c>
      <c r="AH220" s="48">
        <v>10</v>
      </c>
      <c r="AI220" s="48">
        <v>0</v>
      </c>
      <c r="AJ220" s="51">
        <v>4</v>
      </c>
      <c r="AK220" s="74">
        <v>10</v>
      </c>
      <c r="AL220" s="74">
        <v>0</v>
      </c>
      <c r="AM220" s="75">
        <v>5</v>
      </c>
      <c r="AN220" s="140">
        <v>10</v>
      </c>
      <c r="AO220" s="74">
        <v>0</v>
      </c>
      <c r="AP220" s="74">
        <v>4</v>
      </c>
      <c r="AQ220" s="141">
        <v>1</v>
      </c>
      <c r="AR220" s="140">
        <v>13</v>
      </c>
      <c r="AS220" s="74">
        <v>0</v>
      </c>
      <c r="AT220" s="74">
        <v>4</v>
      </c>
      <c r="AU220" s="74">
        <v>2</v>
      </c>
      <c r="AV220" s="75">
        <v>0</v>
      </c>
      <c r="AW220" s="151"/>
      <c r="AX220" s="151"/>
    </row>
    <row r="221" spans="3:50">
      <c r="C221" s="26" t="s">
        <v>23</v>
      </c>
      <c r="D221" s="53">
        <v>2</v>
      </c>
      <c r="E221" s="44">
        <v>2</v>
      </c>
      <c r="F221" s="41">
        <v>2</v>
      </c>
      <c r="G221" s="44">
        <v>2</v>
      </c>
      <c r="H221" s="41">
        <v>2</v>
      </c>
      <c r="I221" s="48">
        <v>2</v>
      </c>
      <c r="J221" s="44">
        <v>4</v>
      </c>
      <c r="K221" s="41">
        <v>2</v>
      </c>
      <c r="L221" s="48">
        <v>2</v>
      </c>
      <c r="M221" s="44">
        <v>7</v>
      </c>
      <c r="N221" s="41">
        <v>2</v>
      </c>
      <c r="O221" s="48">
        <v>2</v>
      </c>
      <c r="P221" s="48">
        <v>9</v>
      </c>
      <c r="Q221" s="44">
        <v>0</v>
      </c>
      <c r="R221" s="41">
        <v>2</v>
      </c>
      <c r="S221" s="48">
        <v>12</v>
      </c>
      <c r="T221" s="44">
        <v>1</v>
      </c>
      <c r="U221" s="41">
        <v>2</v>
      </c>
      <c r="V221" s="48">
        <v>11</v>
      </c>
      <c r="W221" s="48">
        <v>1</v>
      </c>
      <c r="X221" s="44">
        <v>1</v>
      </c>
      <c r="Y221" s="41">
        <v>2</v>
      </c>
      <c r="Z221" s="48">
        <v>14</v>
      </c>
      <c r="AA221" s="48">
        <v>1</v>
      </c>
      <c r="AB221" s="44">
        <v>1</v>
      </c>
      <c r="AC221" s="41">
        <v>2</v>
      </c>
      <c r="AD221" s="48">
        <v>15</v>
      </c>
      <c r="AE221" s="48">
        <v>1</v>
      </c>
      <c r="AF221" s="44">
        <v>5</v>
      </c>
      <c r="AG221" s="41">
        <v>0</v>
      </c>
      <c r="AH221" s="48">
        <v>17</v>
      </c>
      <c r="AI221" s="48">
        <v>5</v>
      </c>
      <c r="AJ221" s="51">
        <v>11</v>
      </c>
      <c r="AK221" s="74">
        <v>17</v>
      </c>
      <c r="AL221" s="74">
        <v>5</v>
      </c>
      <c r="AM221" s="75">
        <v>11</v>
      </c>
      <c r="AN221" s="140">
        <v>18</v>
      </c>
      <c r="AO221" s="74">
        <v>2</v>
      </c>
      <c r="AP221" s="74">
        <v>12</v>
      </c>
      <c r="AQ221" s="141">
        <v>4</v>
      </c>
      <c r="AR221" s="140">
        <v>19</v>
      </c>
      <c r="AS221" s="74">
        <v>6</v>
      </c>
      <c r="AT221" s="74">
        <v>12</v>
      </c>
      <c r="AU221" s="74">
        <v>4</v>
      </c>
      <c r="AV221" s="75">
        <v>0</v>
      </c>
      <c r="AW221" s="151"/>
      <c r="AX221" s="151"/>
    </row>
    <row r="222" spans="3:50">
      <c r="C222" s="26" t="s">
        <v>24</v>
      </c>
      <c r="D222" s="53">
        <v>1</v>
      </c>
      <c r="E222" s="44">
        <v>1</v>
      </c>
      <c r="F222" s="41">
        <v>1</v>
      </c>
      <c r="G222" s="44">
        <v>1</v>
      </c>
      <c r="H222" s="41">
        <v>1</v>
      </c>
      <c r="I222" s="48">
        <v>1</v>
      </c>
      <c r="J222" s="44">
        <v>1</v>
      </c>
      <c r="K222" s="41">
        <v>1</v>
      </c>
      <c r="L222" s="48">
        <v>1</v>
      </c>
      <c r="M222" s="44">
        <v>4</v>
      </c>
      <c r="N222" s="41">
        <v>1</v>
      </c>
      <c r="O222" s="48">
        <v>1</v>
      </c>
      <c r="P222" s="48">
        <v>8</v>
      </c>
      <c r="Q222" s="44">
        <v>0</v>
      </c>
      <c r="R222" s="41">
        <v>1</v>
      </c>
      <c r="S222" s="48">
        <v>11</v>
      </c>
      <c r="T222" s="44">
        <v>0</v>
      </c>
      <c r="U222" s="41">
        <v>1</v>
      </c>
      <c r="V222" s="48">
        <v>11</v>
      </c>
      <c r="W222" s="48">
        <v>0</v>
      </c>
      <c r="X222" s="44">
        <v>0</v>
      </c>
      <c r="Y222" s="41">
        <v>1</v>
      </c>
      <c r="Z222" s="48">
        <v>16</v>
      </c>
      <c r="AA222" s="48">
        <v>0</v>
      </c>
      <c r="AB222" s="44">
        <v>0</v>
      </c>
      <c r="AC222" s="41">
        <v>1</v>
      </c>
      <c r="AD222" s="48">
        <v>17</v>
      </c>
      <c r="AE222" s="48">
        <v>0</v>
      </c>
      <c r="AF222" s="44">
        <v>3</v>
      </c>
      <c r="AG222" s="41">
        <v>0</v>
      </c>
      <c r="AH222" s="48">
        <v>17</v>
      </c>
      <c r="AI222" s="48">
        <v>0</v>
      </c>
      <c r="AJ222" s="51">
        <v>8</v>
      </c>
      <c r="AK222" s="74">
        <v>17</v>
      </c>
      <c r="AL222" s="74">
        <v>0</v>
      </c>
      <c r="AM222" s="75">
        <v>11</v>
      </c>
      <c r="AN222" s="140">
        <v>18</v>
      </c>
      <c r="AO222" s="74">
        <v>0</v>
      </c>
      <c r="AP222" s="74">
        <v>11</v>
      </c>
      <c r="AQ222" s="141">
        <v>3</v>
      </c>
      <c r="AR222" s="140">
        <v>24</v>
      </c>
      <c r="AS222" s="74">
        <v>0</v>
      </c>
      <c r="AT222" s="74">
        <v>11</v>
      </c>
      <c r="AU222" s="74">
        <v>3</v>
      </c>
      <c r="AV222" s="75">
        <v>0</v>
      </c>
      <c r="AW222" s="151"/>
      <c r="AX222" s="151"/>
    </row>
    <row r="223" spans="3:50">
      <c r="C223" s="26" t="s">
        <v>25</v>
      </c>
      <c r="D223" s="53">
        <v>1</v>
      </c>
      <c r="E223" s="44">
        <v>1</v>
      </c>
      <c r="F223" s="41">
        <v>1</v>
      </c>
      <c r="G223" s="44">
        <v>1</v>
      </c>
      <c r="H223" s="41">
        <v>1</v>
      </c>
      <c r="I223" s="48">
        <v>1</v>
      </c>
      <c r="J223" s="44">
        <v>1</v>
      </c>
      <c r="K223" s="41">
        <v>1</v>
      </c>
      <c r="L223" s="48">
        <v>1</v>
      </c>
      <c r="M223" s="44">
        <v>5</v>
      </c>
      <c r="N223" s="41">
        <v>1</v>
      </c>
      <c r="O223" s="48">
        <v>1</v>
      </c>
      <c r="P223" s="48">
        <v>5</v>
      </c>
      <c r="Q223" s="44">
        <v>0</v>
      </c>
      <c r="R223" s="41">
        <v>1</v>
      </c>
      <c r="S223" s="48">
        <v>5</v>
      </c>
      <c r="T223" s="44">
        <v>0</v>
      </c>
      <c r="U223" s="41">
        <v>1</v>
      </c>
      <c r="V223" s="48">
        <v>6</v>
      </c>
      <c r="W223" s="48">
        <v>0</v>
      </c>
      <c r="X223" s="44">
        <v>0</v>
      </c>
      <c r="Y223" s="41">
        <v>1</v>
      </c>
      <c r="Z223" s="48">
        <v>7</v>
      </c>
      <c r="AA223" s="48">
        <v>1</v>
      </c>
      <c r="AB223" s="44">
        <v>0</v>
      </c>
      <c r="AC223" s="41">
        <v>1</v>
      </c>
      <c r="AD223" s="48">
        <v>9</v>
      </c>
      <c r="AE223" s="48">
        <v>1</v>
      </c>
      <c r="AF223" s="44">
        <v>2</v>
      </c>
      <c r="AG223" s="41">
        <v>0</v>
      </c>
      <c r="AH223" s="48">
        <v>9</v>
      </c>
      <c r="AI223" s="48">
        <v>6</v>
      </c>
      <c r="AJ223" s="51">
        <v>7</v>
      </c>
      <c r="AK223" s="74">
        <v>9</v>
      </c>
      <c r="AL223" s="74">
        <v>6</v>
      </c>
      <c r="AM223" s="75">
        <v>8</v>
      </c>
      <c r="AN223" s="140">
        <v>9</v>
      </c>
      <c r="AO223" s="74">
        <v>5</v>
      </c>
      <c r="AP223" s="74">
        <v>8</v>
      </c>
      <c r="AQ223" s="141">
        <v>1</v>
      </c>
      <c r="AR223" s="140">
        <v>15</v>
      </c>
      <c r="AS223" s="74">
        <v>6</v>
      </c>
      <c r="AT223" s="74">
        <v>9</v>
      </c>
      <c r="AU223" s="74">
        <v>4</v>
      </c>
      <c r="AV223" s="75">
        <v>0</v>
      </c>
      <c r="AW223" s="151"/>
      <c r="AX223" s="151"/>
    </row>
    <row r="224" spans="3:50">
      <c r="C224" s="26" t="s">
        <v>26</v>
      </c>
      <c r="D224" s="53">
        <v>83</v>
      </c>
      <c r="E224" s="44">
        <v>84</v>
      </c>
      <c r="F224" s="41">
        <v>83</v>
      </c>
      <c r="G224" s="44">
        <v>85</v>
      </c>
      <c r="H224" s="41">
        <v>81</v>
      </c>
      <c r="I224" s="48">
        <v>86</v>
      </c>
      <c r="J224" s="44">
        <v>95</v>
      </c>
      <c r="K224" s="41">
        <v>81</v>
      </c>
      <c r="L224" s="48">
        <v>86</v>
      </c>
      <c r="M224" s="44">
        <v>138</v>
      </c>
      <c r="N224" s="41">
        <v>81</v>
      </c>
      <c r="O224" s="48">
        <v>86</v>
      </c>
      <c r="P224" s="48">
        <v>270</v>
      </c>
      <c r="Q224" s="44">
        <v>74</v>
      </c>
      <c r="R224" s="41">
        <v>86</v>
      </c>
      <c r="S224" s="48">
        <v>323</v>
      </c>
      <c r="T224" s="44">
        <v>80</v>
      </c>
      <c r="U224" s="41">
        <v>82</v>
      </c>
      <c r="V224" s="48">
        <v>312</v>
      </c>
      <c r="W224" s="48">
        <v>95</v>
      </c>
      <c r="X224" s="44">
        <v>130</v>
      </c>
      <c r="Y224" s="41">
        <v>82</v>
      </c>
      <c r="Z224" s="48">
        <v>332</v>
      </c>
      <c r="AA224" s="48">
        <v>157</v>
      </c>
      <c r="AB224" s="44">
        <v>192</v>
      </c>
      <c r="AC224" s="41">
        <v>82</v>
      </c>
      <c r="AD224" s="48">
        <v>332</v>
      </c>
      <c r="AE224" s="48">
        <v>332</v>
      </c>
      <c r="AF224" s="44">
        <v>226</v>
      </c>
      <c r="AG224" s="41">
        <v>0</v>
      </c>
      <c r="AH224" s="48">
        <v>364</v>
      </c>
      <c r="AI224" s="48">
        <v>345</v>
      </c>
      <c r="AJ224" s="51">
        <v>346</v>
      </c>
      <c r="AK224" s="74">
        <v>388</v>
      </c>
      <c r="AL224" s="74">
        <v>363</v>
      </c>
      <c r="AM224" s="75">
        <v>394</v>
      </c>
      <c r="AN224" s="140">
        <v>403</v>
      </c>
      <c r="AO224" s="74">
        <v>368</v>
      </c>
      <c r="AP224" s="74">
        <v>511</v>
      </c>
      <c r="AQ224" s="141">
        <v>4</v>
      </c>
      <c r="AR224" s="140">
        <v>408</v>
      </c>
      <c r="AS224" s="74">
        <v>370</v>
      </c>
      <c r="AT224" s="74">
        <v>572</v>
      </c>
      <c r="AU224" s="74">
        <v>258</v>
      </c>
      <c r="AV224" s="75">
        <v>307</v>
      </c>
      <c r="AW224" s="151"/>
      <c r="AX224" s="151"/>
    </row>
    <row r="225" spans="1:56">
      <c r="C225" s="26" t="s">
        <v>39</v>
      </c>
      <c r="D225" s="53">
        <v>0</v>
      </c>
      <c r="E225" s="44">
        <v>0</v>
      </c>
      <c r="F225" s="41">
        <v>0</v>
      </c>
      <c r="G225" s="44">
        <v>0</v>
      </c>
      <c r="H225" s="41">
        <v>0</v>
      </c>
      <c r="I225" s="48">
        <v>0</v>
      </c>
      <c r="J225" s="44">
        <v>0</v>
      </c>
      <c r="K225" s="41">
        <v>0</v>
      </c>
      <c r="L225" s="48">
        <v>0</v>
      </c>
      <c r="M225" s="44">
        <v>0</v>
      </c>
      <c r="N225" s="41">
        <v>0</v>
      </c>
      <c r="O225" s="48">
        <v>0</v>
      </c>
      <c r="P225" s="48">
        <v>0</v>
      </c>
      <c r="Q225" s="44">
        <v>0</v>
      </c>
      <c r="R225" s="41">
        <v>0</v>
      </c>
      <c r="S225" s="48">
        <v>0</v>
      </c>
      <c r="T225" s="44">
        <v>0</v>
      </c>
      <c r="U225" s="41">
        <v>5</v>
      </c>
      <c r="V225" s="48">
        <v>14</v>
      </c>
      <c r="W225" s="48">
        <v>0</v>
      </c>
      <c r="X225" s="44">
        <v>0</v>
      </c>
      <c r="Y225" s="41">
        <v>5</v>
      </c>
      <c r="Z225" s="48">
        <v>17</v>
      </c>
      <c r="AA225" s="48">
        <v>0</v>
      </c>
      <c r="AB225" s="44">
        <v>7</v>
      </c>
      <c r="AC225" s="41">
        <v>5</v>
      </c>
      <c r="AD225" s="48">
        <v>20</v>
      </c>
      <c r="AE225" s="48">
        <v>1</v>
      </c>
      <c r="AF225" s="44">
        <v>10</v>
      </c>
      <c r="AG225" s="41">
        <v>0</v>
      </c>
      <c r="AH225" s="48">
        <v>20</v>
      </c>
      <c r="AI225" s="48">
        <v>2</v>
      </c>
      <c r="AJ225" s="51">
        <v>15</v>
      </c>
      <c r="AK225" s="74">
        <v>19</v>
      </c>
      <c r="AL225" s="74">
        <v>3</v>
      </c>
      <c r="AM225" s="75">
        <v>18</v>
      </c>
      <c r="AN225" s="140">
        <v>21</v>
      </c>
      <c r="AO225" s="74">
        <v>1</v>
      </c>
      <c r="AP225" s="74">
        <v>23</v>
      </c>
      <c r="AQ225" s="141">
        <v>17</v>
      </c>
      <c r="AR225" s="140">
        <v>21</v>
      </c>
      <c r="AS225" s="74">
        <v>5</v>
      </c>
      <c r="AT225" s="74">
        <v>26</v>
      </c>
      <c r="AU225" s="74">
        <v>21</v>
      </c>
      <c r="AV225" s="75">
        <v>7</v>
      </c>
      <c r="AW225" s="151"/>
      <c r="AX225" s="151"/>
    </row>
    <row r="226" spans="1:56" ht="33.75">
      <c r="C226" s="26" t="s">
        <v>1193</v>
      </c>
      <c r="D226" s="53">
        <v>0</v>
      </c>
      <c r="E226" s="44">
        <v>0</v>
      </c>
      <c r="F226" s="41">
        <v>0</v>
      </c>
      <c r="G226" s="44">
        <v>0</v>
      </c>
      <c r="H226" s="41">
        <v>0</v>
      </c>
      <c r="I226" s="48">
        <v>0</v>
      </c>
      <c r="J226" s="44">
        <v>0</v>
      </c>
      <c r="K226" s="41">
        <v>0</v>
      </c>
      <c r="L226" s="48">
        <v>0</v>
      </c>
      <c r="M226" s="44">
        <v>0</v>
      </c>
      <c r="N226" s="41">
        <v>0</v>
      </c>
      <c r="O226" s="48">
        <v>0</v>
      </c>
      <c r="P226" s="48">
        <v>0</v>
      </c>
      <c r="Q226" s="44">
        <v>0</v>
      </c>
      <c r="R226" s="41">
        <v>0</v>
      </c>
      <c r="S226" s="48">
        <v>0</v>
      </c>
      <c r="T226" s="44">
        <v>0</v>
      </c>
      <c r="U226" s="41">
        <v>3</v>
      </c>
      <c r="V226" s="48">
        <v>21</v>
      </c>
      <c r="W226" s="48">
        <v>0</v>
      </c>
      <c r="X226" s="44">
        <v>0</v>
      </c>
      <c r="Y226" s="41">
        <v>3</v>
      </c>
      <c r="Z226" s="48">
        <v>27</v>
      </c>
      <c r="AA226" s="48">
        <v>0</v>
      </c>
      <c r="AB226" s="44">
        <v>0</v>
      </c>
      <c r="AC226" s="41">
        <v>3</v>
      </c>
      <c r="AD226" s="48">
        <v>27</v>
      </c>
      <c r="AE226" s="48">
        <v>5</v>
      </c>
      <c r="AF226" s="44">
        <v>15</v>
      </c>
      <c r="AG226" s="41">
        <v>0</v>
      </c>
      <c r="AH226" s="48">
        <v>31</v>
      </c>
      <c r="AI226" s="48">
        <v>5</v>
      </c>
      <c r="AJ226" s="51">
        <v>17</v>
      </c>
      <c r="AK226" s="74">
        <v>31</v>
      </c>
      <c r="AL226" s="74">
        <v>5</v>
      </c>
      <c r="AM226" s="75">
        <v>17</v>
      </c>
      <c r="AN226" s="140">
        <v>30</v>
      </c>
      <c r="AO226" s="74">
        <v>5</v>
      </c>
      <c r="AP226" s="74">
        <v>18</v>
      </c>
      <c r="AQ226" s="141">
        <v>0</v>
      </c>
      <c r="AR226" s="140">
        <v>32</v>
      </c>
      <c r="AS226" s="74">
        <v>5</v>
      </c>
      <c r="AT226" s="74">
        <v>18</v>
      </c>
      <c r="AU226" s="74">
        <v>6</v>
      </c>
      <c r="AV226" s="75">
        <v>0</v>
      </c>
      <c r="AW226" s="151"/>
      <c r="AX226" s="151"/>
    </row>
    <row r="227" spans="1:56">
      <c r="C227" s="26" t="s">
        <v>27</v>
      </c>
      <c r="D227" s="53">
        <v>3</v>
      </c>
      <c r="E227" s="44">
        <v>3</v>
      </c>
      <c r="F227" s="41">
        <v>3</v>
      </c>
      <c r="G227" s="44">
        <v>3</v>
      </c>
      <c r="H227" s="41">
        <v>3</v>
      </c>
      <c r="I227" s="48">
        <v>3</v>
      </c>
      <c r="J227" s="44">
        <v>5</v>
      </c>
      <c r="K227" s="41">
        <v>3</v>
      </c>
      <c r="L227" s="48">
        <v>3</v>
      </c>
      <c r="M227" s="44">
        <v>9</v>
      </c>
      <c r="N227" s="41">
        <v>3</v>
      </c>
      <c r="O227" s="48">
        <v>3</v>
      </c>
      <c r="P227" s="48">
        <v>12</v>
      </c>
      <c r="Q227" s="44">
        <v>0</v>
      </c>
      <c r="R227" s="41">
        <v>3</v>
      </c>
      <c r="S227" s="48">
        <v>12</v>
      </c>
      <c r="T227" s="44">
        <v>0</v>
      </c>
      <c r="U227" s="41">
        <v>3</v>
      </c>
      <c r="V227" s="48">
        <v>14</v>
      </c>
      <c r="W227" s="48">
        <v>0</v>
      </c>
      <c r="X227" s="44">
        <v>0</v>
      </c>
      <c r="Y227" s="41">
        <v>3</v>
      </c>
      <c r="Z227" s="48">
        <v>18</v>
      </c>
      <c r="AA227" s="48">
        <v>0</v>
      </c>
      <c r="AB227" s="44">
        <v>0</v>
      </c>
      <c r="AC227" s="41">
        <v>3</v>
      </c>
      <c r="AD227" s="48">
        <v>16</v>
      </c>
      <c r="AE227" s="48">
        <v>0</v>
      </c>
      <c r="AF227" s="44">
        <v>2</v>
      </c>
      <c r="AG227" s="41">
        <v>0</v>
      </c>
      <c r="AH227" s="48">
        <v>16</v>
      </c>
      <c r="AI227" s="48">
        <v>0</v>
      </c>
      <c r="AJ227" s="51">
        <v>7</v>
      </c>
      <c r="AK227" s="74">
        <v>16</v>
      </c>
      <c r="AL227" s="74">
        <v>0</v>
      </c>
      <c r="AM227" s="75">
        <v>13</v>
      </c>
      <c r="AN227" s="140">
        <v>16</v>
      </c>
      <c r="AO227" s="74">
        <v>0</v>
      </c>
      <c r="AP227" s="74">
        <v>13</v>
      </c>
      <c r="AQ227" s="141">
        <v>0</v>
      </c>
      <c r="AR227" s="140">
        <v>18</v>
      </c>
      <c r="AS227" s="74">
        <v>0</v>
      </c>
      <c r="AT227" s="74">
        <v>13</v>
      </c>
      <c r="AU227" s="74">
        <v>2</v>
      </c>
      <c r="AV227" s="75">
        <v>0</v>
      </c>
      <c r="AW227" s="151"/>
      <c r="AX227" s="151"/>
    </row>
    <row r="228" spans="1:56">
      <c r="C228" s="26" t="s">
        <v>28</v>
      </c>
      <c r="D228" s="53">
        <v>5</v>
      </c>
      <c r="E228" s="44">
        <v>5</v>
      </c>
      <c r="F228" s="41">
        <v>5</v>
      </c>
      <c r="G228" s="44">
        <v>6</v>
      </c>
      <c r="H228" s="41">
        <v>5</v>
      </c>
      <c r="I228" s="48">
        <v>6</v>
      </c>
      <c r="J228" s="44">
        <v>6</v>
      </c>
      <c r="K228" s="41">
        <v>5</v>
      </c>
      <c r="L228" s="48">
        <v>6</v>
      </c>
      <c r="M228" s="44">
        <v>10</v>
      </c>
      <c r="N228" s="41">
        <v>5</v>
      </c>
      <c r="O228" s="48">
        <v>6</v>
      </c>
      <c r="P228" s="48">
        <v>20</v>
      </c>
      <c r="Q228" s="44">
        <v>6</v>
      </c>
      <c r="R228" s="41">
        <v>6</v>
      </c>
      <c r="S228" s="48">
        <v>29</v>
      </c>
      <c r="T228" s="44">
        <v>6</v>
      </c>
      <c r="U228" s="41">
        <v>6</v>
      </c>
      <c r="V228" s="48">
        <v>36</v>
      </c>
      <c r="W228" s="48">
        <v>8</v>
      </c>
      <c r="X228" s="44">
        <v>0</v>
      </c>
      <c r="Y228" s="41">
        <v>6</v>
      </c>
      <c r="Z228" s="48">
        <v>45</v>
      </c>
      <c r="AA228" s="48">
        <v>9</v>
      </c>
      <c r="AB228" s="44">
        <v>17</v>
      </c>
      <c r="AC228" s="41">
        <v>6</v>
      </c>
      <c r="AD228" s="48">
        <v>54</v>
      </c>
      <c r="AE228" s="48">
        <v>31</v>
      </c>
      <c r="AF228" s="44">
        <v>33</v>
      </c>
      <c r="AG228" s="41">
        <v>0</v>
      </c>
      <c r="AH228" s="48">
        <v>52</v>
      </c>
      <c r="AI228" s="48">
        <v>33</v>
      </c>
      <c r="AJ228" s="51">
        <v>38</v>
      </c>
      <c r="AK228" s="74">
        <v>53</v>
      </c>
      <c r="AL228" s="74">
        <v>33</v>
      </c>
      <c r="AM228" s="75">
        <v>43</v>
      </c>
      <c r="AN228" s="140">
        <v>58</v>
      </c>
      <c r="AO228" s="74">
        <v>35</v>
      </c>
      <c r="AP228" s="74">
        <v>56</v>
      </c>
      <c r="AQ228" s="141">
        <v>3</v>
      </c>
      <c r="AR228" s="140">
        <v>60</v>
      </c>
      <c r="AS228" s="74">
        <v>33</v>
      </c>
      <c r="AT228" s="74">
        <v>65</v>
      </c>
      <c r="AU228" s="74">
        <v>48</v>
      </c>
      <c r="AV228" s="75">
        <v>34</v>
      </c>
      <c r="AW228" s="151"/>
      <c r="AX228" s="151"/>
    </row>
    <row r="229" spans="1:56" ht="23.25" thickBot="1">
      <c r="C229" s="27" t="s">
        <v>29</v>
      </c>
      <c r="D229" s="54">
        <v>0</v>
      </c>
      <c r="E229" s="45">
        <v>0</v>
      </c>
      <c r="F229" s="42">
        <v>0</v>
      </c>
      <c r="G229" s="45">
        <v>0</v>
      </c>
      <c r="H229" s="42">
        <v>0</v>
      </c>
      <c r="I229" s="49">
        <v>0</v>
      </c>
      <c r="J229" s="45">
        <v>0</v>
      </c>
      <c r="K229" s="42">
        <v>0</v>
      </c>
      <c r="L229" s="49">
        <v>0</v>
      </c>
      <c r="M229" s="45">
        <v>2</v>
      </c>
      <c r="N229" s="42">
        <v>0</v>
      </c>
      <c r="O229" s="49">
        <v>0</v>
      </c>
      <c r="P229" s="49">
        <v>2</v>
      </c>
      <c r="Q229" s="45">
        <v>0</v>
      </c>
      <c r="R229" s="42">
        <v>0</v>
      </c>
      <c r="S229" s="49">
        <v>2</v>
      </c>
      <c r="T229" s="45">
        <v>0</v>
      </c>
      <c r="U229" s="42">
        <v>0</v>
      </c>
      <c r="V229" s="49">
        <v>2</v>
      </c>
      <c r="W229" s="49">
        <v>0</v>
      </c>
      <c r="X229" s="45">
        <v>0</v>
      </c>
      <c r="Y229" s="42">
        <v>0</v>
      </c>
      <c r="Z229" s="49">
        <v>7</v>
      </c>
      <c r="AA229" s="49">
        <v>0</v>
      </c>
      <c r="AB229" s="45">
        <v>0</v>
      </c>
      <c r="AC229" s="42">
        <v>0</v>
      </c>
      <c r="AD229" s="49">
        <v>7</v>
      </c>
      <c r="AE229" s="49">
        <v>0</v>
      </c>
      <c r="AF229" s="45">
        <v>1</v>
      </c>
      <c r="AG229" s="42">
        <v>0</v>
      </c>
      <c r="AH229" s="49">
        <v>8</v>
      </c>
      <c r="AI229" s="49">
        <v>0</v>
      </c>
      <c r="AJ229" s="52">
        <v>2</v>
      </c>
      <c r="AK229" s="78">
        <v>9</v>
      </c>
      <c r="AL229" s="78">
        <v>0</v>
      </c>
      <c r="AM229" s="79">
        <v>2</v>
      </c>
      <c r="AN229" s="142">
        <v>10</v>
      </c>
      <c r="AO229" s="78">
        <v>0</v>
      </c>
      <c r="AP229" s="78">
        <v>3</v>
      </c>
      <c r="AQ229" s="143">
        <v>0</v>
      </c>
      <c r="AR229" s="142">
        <v>8</v>
      </c>
      <c r="AS229" s="78">
        <v>0</v>
      </c>
      <c r="AT229" s="78">
        <v>3</v>
      </c>
      <c r="AU229" s="78">
        <v>0</v>
      </c>
      <c r="AV229" s="79">
        <v>0</v>
      </c>
      <c r="AW229" s="151"/>
      <c r="AX229" s="151"/>
    </row>
    <row r="230" spans="1:56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56" ht="13.5" thickBot="1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56" ht="23.25" thickBot="1">
      <c r="C232" s="559" t="s">
        <v>31</v>
      </c>
      <c r="D232" s="560"/>
      <c r="E232" s="560"/>
      <c r="F232" s="560"/>
      <c r="G232" s="560"/>
      <c r="H232" s="560"/>
      <c r="I232" s="560"/>
      <c r="J232" s="560"/>
      <c r="K232" s="560"/>
      <c r="L232" s="560"/>
      <c r="M232" s="560"/>
      <c r="N232" s="560"/>
      <c r="O232" s="560"/>
      <c r="P232" s="560"/>
      <c r="Q232" s="560"/>
      <c r="R232" s="560"/>
      <c r="S232" s="560"/>
      <c r="T232" s="560"/>
      <c r="U232" s="560"/>
      <c r="V232" s="560"/>
      <c r="W232" s="560"/>
      <c r="X232" s="560"/>
      <c r="Y232" s="560"/>
      <c r="Z232" s="560"/>
      <c r="AA232" s="560"/>
      <c r="AB232" s="560"/>
      <c r="AC232" s="560"/>
      <c r="AD232" s="560"/>
      <c r="AE232" s="560"/>
      <c r="AF232" s="560"/>
      <c r="AG232" s="560"/>
      <c r="AH232" s="560"/>
      <c r="AI232" s="560"/>
      <c r="AJ232" s="560"/>
      <c r="AK232" s="560"/>
      <c r="AL232" s="560"/>
      <c r="AM232" s="560"/>
      <c r="AN232" s="560"/>
      <c r="AO232" s="560"/>
      <c r="AP232" s="560"/>
      <c r="AQ232" s="560"/>
      <c r="AR232" s="561"/>
      <c r="AS232" s="151"/>
    </row>
    <row r="233" spans="1:56" ht="23.25" thickBot="1">
      <c r="A233" s="15"/>
      <c r="B233" s="15"/>
      <c r="C233" s="583" t="s">
        <v>36</v>
      </c>
      <c r="D233" s="562">
        <v>39083</v>
      </c>
      <c r="E233" s="577"/>
      <c r="F233" s="578"/>
      <c r="G233" s="562">
        <v>39114</v>
      </c>
      <c r="H233" s="577"/>
      <c r="I233" s="578"/>
      <c r="J233" s="562">
        <v>39142</v>
      </c>
      <c r="K233" s="577"/>
      <c r="L233" s="578"/>
      <c r="M233" s="562">
        <v>39173</v>
      </c>
      <c r="N233" s="577"/>
      <c r="O233" s="578"/>
      <c r="P233" s="562">
        <v>39203</v>
      </c>
      <c r="Q233" s="577"/>
      <c r="R233" s="578"/>
      <c r="S233" s="562">
        <v>39234</v>
      </c>
      <c r="T233" s="577"/>
      <c r="U233" s="578"/>
      <c r="V233" s="562">
        <v>39264</v>
      </c>
      <c r="W233" s="577"/>
      <c r="X233" s="578"/>
      <c r="Y233" s="562">
        <v>39295</v>
      </c>
      <c r="Z233" s="577"/>
      <c r="AA233" s="577"/>
      <c r="AB233" s="578"/>
      <c r="AC233" s="562">
        <v>39326</v>
      </c>
      <c r="AD233" s="577"/>
      <c r="AE233" s="577"/>
      <c r="AF233" s="578"/>
      <c r="AG233" s="562">
        <v>39356</v>
      </c>
      <c r="AH233" s="577"/>
      <c r="AI233" s="577"/>
      <c r="AJ233" s="578"/>
      <c r="AK233" s="562">
        <v>39387</v>
      </c>
      <c r="AL233" s="577"/>
      <c r="AM233" s="577"/>
      <c r="AN233" s="578"/>
      <c r="AO233" s="562">
        <v>39417</v>
      </c>
      <c r="AP233" s="586"/>
      <c r="AQ233" s="586"/>
      <c r="AR233" s="563"/>
      <c r="AS233" s="151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1:56" ht="21" customHeight="1" thickBot="1">
      <c r="A234" s="15"/>
      <c r="B234" s="15"/>
      <c r="C234" s="585"/>
      <c r="D234" s="178" t="s">
        <v>0</v>
      </c>
      <c r="E234" s="387" t="s">
        <v>4</v>
      </c>
      <c r="F234" s="177" t="s">
        <v>5</v>
      </c>
      <c r="G234" s="178" t="s">
        <v>0</v>
      </c>
      <c r="H234" s="387" t="s">
        <v>4</v>
      </c>
      <c r="I234" s="177" t="s">
        <v>5</v>
      </c>
      <c r="J234" s="178" t="s">
        <v>0</v>
      </c>
      <c r="K234" s="387" t="s">
        <v>4</v>
      </c>
      <c r="L234" s="177" t="s">
        <v>5</v>
      </c>
      <c r="M234" s="178" t="s">
        <v>0</v>
      </c>
      <c r="N234" s="387" t="s">
        <v>4</v>
      </c>
      <c r="O234" s="177" t="s">
        <v>5</v>
      </c>
      <c r="P234" s="178" t="s">
        <v>0</v>
      </c>
      <c r="Q234" s="387" t="s">
        <v>4</v>
      </c>
      <c r="R234" s="177" t="s">
        <v>5</v>
      </c>
      <c r="S234" s="178" t="str">
        <f t="shared" ref="S234:S256" si="11">M234</f>
        <v>AMPS/TDMA</v>
      </c>
      <c r="T234" s="387" t="str">
        <f t="shared" ref="T234:T256" si="12">N234</f>
        <v>CDMA</v>
      </c>
      <c r="U234" s="177" t="str">
        <f t="shared" ref="U234:U256" si="13">O234</f>
        <v>GSM</v>
      </c>
      <c r="V234" s="178" t="s">
        <v>0</v>
      </c>
      <c r="W234" s="387" t="s">
        <v>4</v>
      </c>
      <c r="X234" s="177" t="s">
        <v>5</v>
      </c>
      <c r="Y234" s="178" t="s">
        <v>0</v>
      </c>
      <c r="Z234" s="387" t="s">
        <v>4</v>
      </c>
      <c r="AA234" s="391" t="s">
        <v>5</v>
      </c>
      <c r="AB234" s="177" t="s">
        <v>3</v>
      </c>
      <c r="AC234" s="178" t="s">
        <v>0</v>
      </c>
      <c r="AD234" s="387" t="s">
        <v>4</v>
      </c>
      <c r="AE234" s="391" t="s">
        <v>5</v>
      </c>
      <c r="AF234" s="177" t="s">
        <v>3</v>
      </c>
      <c r="AG234" s="178" t="s">
        <v>0</v>
      </c>
      <c r="AH234" s="387" t="s">
        <v>4</v>
      </c>
      <c r="AI234" s="391" t="s">
        <v>5</v>
      </c>
      <c r="AJ234" s="177" t="s">
        <v>3</v>
      </c>
      <c r="AK234" s="178" t="s">
        <v>0</v>
      </c>
      <c r="AL234" s="387" t="s">
        <v>4</v>
      </c>
      <c r="AM234" s="391" t="s">
        <v>5</v>
      </c>
      <c r="AN234" s="177" t="s">
        <v>3</v>
      </c>
      <c r="AO234" s="178" t="s">
        <v>0</v>
      </c>
      <c r="AP234" s="387" t="s">
        <v>4</v>
      </c>
      <c r="AQ234" s="391" t="s">
        <v>5</v>
      </c>
      <c r="AR234" s="177" t="s">
        <v>3</v>
      </c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>
      <c r="C235" s="25" t="s">
        <v>8</v>
      </c>
      <c r="D235" s="46">
        <v>9</v>
      </c>
      <c r="E235" s="47">
        <v>9</v>
      </c>
      <c r="F235" s="43">
        <v>19</v>
      </c>
      <c r="G235" s="46">
        <v>9</v>
      </c>
      <c r="H235" s="47">
        <v>9</v>
      </c>
      <c r="I235" s="43">
        <v>19</v>
      </c>
      <c r="J235" s="46">
        <v>9</v>
      </c>
      <c r="K235" s="47">
        <v>9</v>
      </c>
      <c r="L235" s="43">
        <v>20</v>
      </c>
      <c r="M235" s="46">
        <v>9</v>
      </c>
      <c r="N235" s="47">
        <v>9</v>
      </c>
      <c r="O235" s="43">
        <v>20</v>
      </c>
      <c r="P235" s="46">
        <v>9</v>
      </c>
      <c r="Q235" s="47">
        <v>9</v>
      </c>
      <c r="R235" s="43">
        <v>20</v>
      </c>
      <c r="S235" s="46">
        <f t="shared" si="11"/>
        <v>9</v>
      </c>
      <c r="T235" s="47">
        <f t="shared" si="12"/>
        <v>9</v>
      </c>
      <c r="U235" s="43">
        <f t="shared" si="13"/>
        <v>20</v>
      </c>
      <c r="V235" s="46">
        <v>9</v>
      </c>
      <c r="W235" s="47">
        <v>9</v>
      </c>
      <c r="X235" s="43">
        <v>21</v>
      </c>
      <c r="Y235" s="46">
        <v>9</v>
      </c>
      <c r="Z235" s="47">
        <v>9</v>
      </c>
      <c r="AA235" s="47">
        <v>21</v>
      </c>
      <c r="AB235" s="43">
        <v>5</v>
      </c>
      <c r="AC235" s="46">
        <v>9</v>
      </c>
      <c r="AD235" s="47">
        <v>9</v>
      </c>
      <c r="AE235" s="47">
        <v>25</v>
      </c>
      <c r="AF235" s="43">
        <v>5</v>
      </c>
      <c r="AG235" s="46">
        <v>9</v>
      </c>
      <c r="AH235" s="47">
        <v>9</v>
      </c>
      <c r="AI235" s="47">
        <v>27</v>
      </c>
      <c r="AJ235" s="43">
        <v>5</v>
      </c>
      <c r="AK235" s="46">
        <v>9</v>
      </c>
      <c r="AL235" s="47">
        <v>9</v>
      </c>
      <c r="AM235" s="47">
        <v>36</v>
      </c>
      <c r="AN235" s="43">
        <v>5</v>
      </c>
      <c r="AO235" s="46">
        <v>9</v>
      </c>
      <c r="AP235" s="47">
        <v>9</v>
      </c>
      <c r="AQ235" s="47">
        <v>37</v>
      </c>
      <c r="AR235" s="50">
        <v>5</v>
      </c>
    </row>
    <row r="236" spans="1:56">
      <c r="C236" s="26" t="s">
        <v>9</v>
      </c>
      <c r="D236" s="41">
        <v>0</v>
      </c>
      <c r="E236" s="48">
        <v>0</v>
      </c>
      <c r="F236" s="44">
        <v>1</v>
      </c>
      <c r="G236" s="41">
        <v>0</v>
      </c>
      <c r="H236" s="48">
        <v>0</v>
      </c>
      <c r="I236" s="44">
        <v>1</v>
      </c>
      <c r="J236" s="41">
        <v>0</v>
      </c>
      <c r="K236" s="48">
        <v>0</v>
      </c>
      <c r="L236" s="44">
        <v>1</v>
      </c>
      <c r="M236" s="41">
        <v>0</v>
      </c>
      <c r="N236" s="48">
        <v>0</v>
      </c>
      <c r="O236" s="44">
        <v>1</v>
      </c>
      <c r="P236" s="41">
        <v>0</v>
      </c>
      <c r="Q236" s="48">
        <v>0</v>
      </c>
      <c r="R236" s="44">
        <v>1</v>
      </c>
      <c r="S236" s="41">
        <f t="shared" si="11"/>
        <v>0</v>
      </c>
      <c r="T236" s="48">
        <f t="shared" si="12"/>
        <v>0</v>
      </c>
      <c r="U236" s="44">
        <f t="shared" si="13"/>
        <v>1</v>
      </c>
      <c r="V236" s="41">
        <v>0</v>
      </c>
      <c r="W236" s="48">
        <v>0</v>
      </c>
      <c r="X236" s="44">
        <v>1</v>
      </c>
      <c r="Y236" s="41">
        <v>0</v>
      </c>
      <c r="Z236" s="48">
        <v>0</v>
      </c>
      <c r="AA236" s="48">
        <v>1</v>
      </c>
      <c r="AB236" s="44">
        <v>0</v>
      </c>
      <c r="AC236" s="41">
        <v>0</v>
      </c>
      <c r="AD236" s="48">
        <v>0</v>
      </c>
      <c r="AE236" s="48">
        <v>2</v>
      </c>
      <c r="AF236" s="44">
        <v>0</v>
      </c>
      <c r="AG236" s="41">
        <v>0</v>
      </c>
      <c r="AH236" s="48">
        <v>0</v>
      </c>
      <c r="AI236" s="48">
        <v>2</v>
      </c>
      <c r="AJ236" s="44">
        <v>0</v>
      </c>
      <c r="AK236" s="41">
        <v>0</v>
      </c>
      <c r="AL236" s="48">
        <v>0</v>
      </c>
      <c r="AM236" s="48">
        <v>2</v>
      </c>
      <c r="AN236" s="44">
        <v>0</v>
      </c>
      <c r="AO236" s="41">
        <v>0</v>
      </c>
      <c r="AP236" s="48">
        <v>0</v>
      </c>
      <c r="AQ236" s="48">
        <v>2</v>
      </c>
      <c r="AR236" s="51">
        <v>0</v>
      </c>
    </row>
    <row r="237" spans="1:56">
      <c r="C237" s="26" t="s">
        <v>10</v>
      </c>
      <c r="D237" s="41">
        <v>5</v>
      </c>
      <c r="E237" s="48">
        <v>5</v>
      </c>
      <c r="F237" s="44">
        <v>8</v>
      </c>
      <c r="G237" s="41">
        <v>5</v>
      </c>
      <c r="H237" s="48">
        <v>5</v>
      </c>
      <c r="I237" s="44">
        <v>8</v>
      </c>
      <c r="J237" s="41">
        <v>5</v>
      </c>
      <c r="K237" s="48">
        <v>5</v>
      </c>
      <c r="L237" s="44">
        <v>9</v>
      </c>
      <c r="M237" s="41">
        <v>5</v>
      </c>
      <c r="N237" s="48">
        <v>5</v>
      </c>
      <c r="O237" s="44">
        <v>9</v>
      </c>
      <c r="P237" s="41">
        <v>5</v>
      </c>
      <c r="Q237" s="48">
        <v>5</v>
      </c>
      <c r="R237" s="44">
        <v>9</v>
      </c>
      <c r="S237" s="41">
        <f t="shared" si="11"/>
        <v>5</v>
      </c>
      <c r="T237" s="48">
        <f t="shared" si="12"/>
        <v>5</v>
      </c>
      <c r="U237" s="44">
        <f t="shared" si="13"/>
        <v>9</v>
      </c>
      <c r="V237" s="41">
        <v>5</v>
      </c>
      <c r="W237" s="48">
        <v>5</v>
      </c>
      <c r="X237" s="44">
        <v>13</v>
      </c>
      <c r="Y237" s="41">
        <v>5</v>
      </c>
      <c r="Z237" s="48">
        <v>5</v>
      </c>
      <c r="AA237" s="48">
        <v>13</v>
      </c>
      <c r="AB237" s="44">
        <v>2</v>
      </c>
      <c r="AC237" s="41">
        <v>5</v>
      </c>
      <c r="AD237" s="48">
        <v>5</v>
      </c>
      <c r="AE237" s="48">
        <v>14</v>
      </c>
      <c r="AF237" s="44">
        <v>2</v>
      </c>
      <c r="AG237" s="41">
        <v>5</v>
      </c>
      <c r="AH237" s="48">
        <v>5</v>
      </c>
      <c r="AI237" s="48">
        <v>14</v>
      </c>
      <c r="AJ237" s="44">
        <v>2</v>
      </c>
      <c r="AK237" s="41">
        <v>5</v>
      </c>
      <c r="AL237" s="48">
        <v>5</v>
      </c>
      <c r="AM237" s="48">
        <v>14</v>
      </c>
      <c r="AN237" s="44">
        <v>2</v>
      </c>
      <c r="AO237" s="41">
        <v>5</v>
      </c>
      <c r="AP237" s="48">
        <v>5</v>
      </c>
      <c r="AQ237" s="48">
        <v>14</v>
      </c>
      <c r="AR237" s="51">
        <v>2</v>
      </c>
    </row>
    <row r="238" spans="1:56">
      <c r="C238" s="26" t="s">
        <v>11</v>
      </c>
      <c r="D238" s="41">
        <v>2</v>
      </c>
      <c r="E238" s="48">
        <v>1</v>
      </c>
      <c r="F238" s="44">
        <v>2</v>
      </c>
      <c r="G238" s="41">
        <v>2</v>
      </c>
      <c r="H238" s="48">
        <v>1</v>
      </c>
      <c r="I238" s="44">
        <v>2</v>
      </c>
      <c r="J238" s="41">
        <v>2</v>
      </c>
      <c r="K238" s="48">
        <v>1</v>
      </c>
      <c r="L238" s="44">
        <v>4</v>
      </c>
      <c r="M238" s="41">
        <v>2</v>
      </c>
      <c r="N238" s="48">
        <v>1</v>
      </c>
      <c r="O238" s="44">
        <v>4</v>
      </c>
      <c r="P238" s="41">
        <v>2</v>
      </c>
      <c r="Q238" s="48">
        <v>1</v>
      </c>
      <c r="R238" s="44">
        <v>5</v>
      </c>
      <c r="S238" s="41">
        <f t="shared" si="11"/>
        <v>2</v>
      </c>
      <c r="T238" s="48">
        <f t="shared" si="12"/>
        <v>1</v>
      </c>
      <c r="U238" s="44">
        <f t="shared" si="13"/>
        <v>4</v>
      </c>
      <c r="V238" s="41">
        <v>2</v>
      </c>
      <c r="W238" s="48">
        <v>1</v>
      </c>
      <c r="X238" s="44">
        <v>5</v>
      </c>
      <c r="Y238" s="41">
        <v>2</v>
      </c>
      <c r="Z238" s="48">
        <v>1</v>
      </c>
      <c r="AA238" s="48">
        <v>5</v>
      </c>
      <c r="AB238" s="44">
        <v>0</v>
      </c>
      <c r="AC238" s="41">
        <v>2</v>
      </c>
      <c r="AD238" s="48">
        <v>1</v>
      </c>
      <c r="AE238" s="48">
        <v>6</v>
      </c>
      <c r="AF238" s="44">
        <v>0</v>
      </c>
      <c r="AG238" s="41">
        <v>2</v>
      </c>
      <c r="AH238" s="48">
        <v>1</v>
      </c>
      <c r="AI238" s="48">
        <v>6</v>
      </c>
      <c r="AJ238" s="44">
        <v>0</v>
      </c>
      <c r="AK238" s="41">
        <v>2</v>
      </c>
      <c r="AL238" s="48">
        <v>1</v>
      </c>
      <c r="AM238" s="48">
        <v>6</v>
      </c>
      <c r="AN238" s="44">
        <v>0</v>
      </c>
      <c r="AO238" s="41">
        <v>2</v>
      </c>
      <c r="AP238" s="48">
        <v>1</v>
      </c>
      <c r="AQ238" s="48">
        <v>6</v>
      </c>
      <c r="AR238" s="51">
        <v>0</v>
      </c>
    </row>
    <row r="239" spans="1:56">
      <c r="C239" s="26" t="s">
        <v>12</v>
      </c>
      <c r="D239" s="41">
        <v>3</v>
      </c>
      <c r="E239" s="48">
        <v>3</v>
      </c>
      <c r="F239" s="44">
        <v>7</v>
      </c>
      <c r="G239" s="41">
        <v>3</v>
      </c>
      <c r="H239" s="48">
        <v>3</v>
      </c>
      <c r="I239" s="44">
        <v>7</v>
      </c>
      <c r="J239" s="41">
        <v>3</v>
      </c>
      <c r="K239" s="48">
        <v>3</v>
      </c>
      <c r="L239" s="44">
        <v>8</v>
      </c>
      <c r="M239" s="41">
        <v>3</v>
      </c>
      <c r="N239" s="48">
        <v>3</v>
      </c>
      <c r="O239" s="44">
        <v>8</v>
      </c>
      <c r="P239" s="41">
        <v>3</v>
      </c>
      <c r="Q239" s="48">
        <v>3</v>
      </c>
      <c r="R239" s="44">
        <v>8</v>
      </c>
      <c r="S239" s="41">
        <f t="shared" si="11"/>
        <v>3</v>
      </c>
      <c r="T239" s="48">
        <f t="shared" si="12"/>
        <v>3</v>
      </c>
      <c r="U239" s="44">
        <f t="shared" si="13"/>
        <v>8</v>
      </c>
      <c r="V239" s="41">
        <v>3</v>
      </c>
      <c r="W239" s="48">
        <v>3</v>
      </c>
      <c r="X239" s="44">
        <v>10</v>
      </c>
      <c r="Y239" s="41">
        <v>3</v>
      </c>
      <c r="Z239" s="48">
        <v>3</v>
      </c>
      <c r="AA239" s="48">
        <v>10</v>
      </c>
      <c r="AB239" s="44">
        <v>1</v>
      </c>
      <c r="AC239" s="41">
        <v>3</v>
      </c>
      <c r="AD239" s="48">
        <v>3</v>
      </c>
      <c r="AE239" s="48">
        <v>11</v>
      </c>
      <c r="AF239" s="44">
        <v>1</v>
      </c>
      <c r="AG239" s="41">
        <v>3</v>
      </c>
      <c r="AH239" s="48">
        <v>3</v>
      </c>
      <c r="AI239" s="48">
        <v>11</v>
      </c>
      <c r="AJ239" s="44">
        <v>1</v>
      </c>
      <c r="AK239" s="41">
        <v>3</v>
      </c>
      <c r="AL239" s="48">
        <v>3</v>
      </c>
      <c r="AM239" s="48">
        <v>13</v>
      </c>
      <c r="AN239" s="44">
        <v>1</v>
      </c>
      <c r="AO239" s="41">
        <v>3</v>
      </c>
      <c r="AP239" s="48">
        <v>3</v>
      </c>
      <c r="AQ239" s="48">
        <v>15</v>
      </c>
      <c r="AR239" s="51">
        <v>1</v>
      </c>
    </row>
    <row r="240" spans="1:56">
      <c r="C240" s="26" t="s">
        <v>13</v>
      </c>
      <c r="D240" s="41">
        <v>5</v>
      </c>
      <c r="E240" s="48">
        <v>5</v>
      </c>
      <c r="F240" s="44">
        <v>8</v>
      </c>
      <c r="G240" s="41">
        <v>5</v>
      </c>
      <c r="H240" s="48">
        <v>5</v>
      </c>
      <c r="I240" s="44">
        <v>8</v>
      </c>
      <c r="J240" s="41">
        <v>5</v>
      </c>
      <c r="K240" s="48">
        <v>5</v>
      </c>
      <c r="L240" s="44">
        <v>9</v>
      </c>
      <c r="M240" s="41">
        <v>5</v>
      </c>
      <c r="N240" s="48">
        <v>5</v>
      </c>
      <c r="O240" s="44">
        <v>9</v>
      </c>
      <c r="P240" s="41">
        <v>5</v>
      </c>
      <c r="Q240" s="48">
        <v>5</v>
      </c>
      <c r="R240" s="44">
        <v>9</v>
      </c>
      <c r="S240" s="41">
        <f t="shared" si="11"/>
        <v>5</v>
      </c>
      <c r="T240" s="48">
        <f t="shared" si="12"/>
        <v>5</v>
      </c>
      <c r="U240" s="44">
        <f t="shared" si="13"/>
        <v>9</v>
      </c>
      <c r="V240" s="41">
        <v>5</v>
      </c>
      <c r="W240" s="48">
        <v>5</v>
      </c>
      <c r="X240" s="44">
        <v>12</v>
      </c>
      <c r="Y240" s="41">
        <v>5</v>
      </c>
      <c r="Z240" s="48">
        <v>5</v>
      </c>
      <c r="AA240" s="48">
        <v>12</v>
      </c>
      <c r="AB240" s="44">
        <v>1</v>
      </c>
      <c r="AC240" s="41">
        <v>5</v>
      </c>
      <c r="AD240" s="48">
        <v>5</v>
      </c>
      <c r="AE240" s="48">
        <v>13</v>
      </c>
      <c r="AF240" s="44">
        <v>1</v>
      </c>
      <c r="AG240" s="41">
        <v>5</v>
      </c>
      <c r="AH240" s="48">
        <v>5</v>
      </c>
      <c r="AI240" s="48">
        <v>13</v>
      </c>
      <c r="AJ240" s="44">
        <v>1</v>
      </c>
      <c r="AK240" s="41">
        <v>5</v>
      </c>
      <c r="AL240" s="48">
        <v>5</v>
      </c>
      <c r="AM240" s="48">
        <v>14</v>
      </c>
      <c r="AN240" s="44">
        <v>1</v>
      </c>
      <c r="AO240" s="41">
        <v>5</v>
      </c>
      <c r="AP240" s="48">
        <v>5</v>
      </c>
      <c r="AQ240" s="48">
        <v>14</v>
      </c>
      <c r="AR240" s="51">
        <v>1</v>
      </c>
    </row>
    <row r="241" spans="3:44">
      <c r="C241" s="26" t="s">
        <v>14</v>
      </c>
      <c r="D241" s="41">
        <v>5</v>
      </c>
      <c r="E241" s="48">
        <v>5</v>
      </c>
      <c r="F241" s="44">
        <v>13</v>
      </c>
      <c r="G241" s="41">
        <v>5</v>
      </c>
      <c r="H241" s="48">
        <v>5</v>
      </c>
      <c r="I241" s="44">
        <v>13</v>
      </c>
      <c r="J241" s="41">
        <v>5</v>
      </c>
      <c r="K241" s="48">
        <v>5</v>
      </c>
      <c r="L241" s="44">
        <v>14</v>
      </c>
      <c r="M241" s="41">
        <v>5</v>
      </c>
      <c r="N241" s="48">
        <v>5</v>
      </c>
      <c r="O241" s="44">
        <v>14</v>
      </c>
      <c r="P241" s="41">
        <v>5</v>
      </c>
      <c r="Q241" s="48">
        <v>5</v>
      </c>
      <c r="R241" s="44">
        <v>15</v>
      </c>
      <c r="S241" s="41">
        <f t="shared" si="11"/>
        <v>5</v>
      </c>
      <c r="T241" s="48">
        <f t="shared" si="12"/>
        <v>5</v>
      </c>
      <c r="U241" s="44">
        <f t="shared" si="13"/>
        <v>14</v>
      </c>
      <c r="V241" s="41">
        <v>5</v>
      </c>
      <c r="W241" s="48">
        <v>5</v>
      </c>
      <c r="X241" s="44">
        <v>17</v>
      </c>
      <c r="Y241" s="41">
        <v>5</v>
      </c>
      <c r="Z241" s="48">
        <v>5</v>
      </c>
      <c r="AA241" s="48">
        <v>18</v>
      </c>
      <c r="AB241" s="44">
        <v>2</v>
      </c>
      <c r="AC241" s="41">
        <v>5</v>
      </c>
      <c r="AD241" s="48">
        <v>5</v>
      </c>
      <c r="AE241" s="48">
        <v>18</v>
      </c>
      <c r="AF241" s="44">
        <v>2</v>
      </c>
      <c r="AG241" s="41">
        <v>5</v>
      </c>
      <c r="AH241" s="48">
        <v>5</v>
      </c>
      <c r="AI241" s="48">
        <v>18</v>
      </c>
      <c r="AJ241" s="44">
        <v>2</v>
      </c>
      <c r="AK241" s="41">
        <v>5</v>
      </c>
      <c r="AL241" s="48">
        <v>5</v>
      </c>
      <c r="AM241" s="48">
        <v>18</v>
      </c>
      <c r="AN241" s="44">
        <v>2</v>
      </c>
      <c r="AO241" s="41">
        <v>5</v>
      </c>
      <c r="AP241" s="48">
        <v>5</v>
      </c>
      <c r="AQ241" s="48">
        <v>18</v>
      </c>
      <c r="AR241" s="51">
        <v>2</v>
      </c>
    </row>
    <row r="242" spans="3:44">
      <c r="C242" s="26" t="s">
        <v>15</v>
      </c>
      <c r="D242" s="41">
        <v>4</v>
      </c>
      <c r="E242" s="48">
        <v>4</v>
      </c>
      <c r="F242" s="44">
        <v>8</v>
      </c>
      <c r="G242" s="41">
        <v>4</v>
      </c>
      <c r="H242" s="48">
        <v>4</v>
      </c>
      <c r="I242" s="44">
        <v>8</v>
      </c>
      <c r="J242" s="41">
        <v>4</v>
      </c>
      <c r="K242" s="48">
        <v>4</v>
      </c>
      <c r="L242" s="44">
        <v>9</v>
      </c>
      <c r="M242" s="41">
        <v>4</v>
      </c>
      <c r="N242" s="48">
        <v>4</v>
      </c>
      <c r="O242" s="44">
        <v>9</v>
      </c>
      <c r="P242" s="41">
        <v>4</v>
      </c>
      <c r="Q242" s="48">
        <v>4</v>
      </c>
      <c r="R242" s="44">
        <v>10</v>
      </c>
      <c r="S242" s="41">
        <f t="shared" si="11"/>
        <v>4</v>
      </c>
      <c r="T242" s="48">
        <f t="shared" si="12"/>
        <v>4</v>
      </c>
      <c r="U242" s="44">
        <f t="shared" si="13"/>
        <v>9</v>
      </c>
      <c r="V242" s="41">
        <v>4</v>
      </c>
      <c r="W242" s="48">
        <v>4</v>
      </c>
      <c r="X242" s="44">
        <v>14</v>
      </c>
      <c r="Y242" s="41">
        <v>4</v>
      </c>
      <c r="Z242" s="48">
        <v>4</v>
      </c>
      <c r="AA242" s="48">
        <v>14</v>
      </c>
      <c r="AB242" s="44">
        <v>0</v>
      </c>
      <c r="AC242" s="41">
        <v>4</v>
      </c>
      <c r="AD242" s="48">
        <v>4</v>
      </c>
      <c r="AE242" s="48">
        <v>14</v>
      </c>
      <c r="AF242" s="44">
        <v>0</v>
      </c>
      <c r="AG242" s="41">
        <v>4</v>
      </c>
      <c r="AH242" s="48">
        <v>4</v>
      </c>
      <c r="AI242" s="48">
        <v>15</v>
      </c>
      <c r="AJ242" s="44">
        <v>0</v>
      </c>
      <c r="AK242" s="41">
        <v>4</v>
      </c>
      <c r="AL242" s="48">
        <v>4</v>
      </c>
      <c r="AM242" s="48">
        <v>15</v>
      </c>
      <c r="AN242" s="44">
        <v>0</v>
      </c>
      <c r="AO242" s="41">
        <v>4</v>
      </c>
      <c r="AP242" s="48">
        <v>4</v>
      </c>
      <c r="AQ242" s="48">
        <v>15</v>
      </c>
      <c r="AR242" s="51">
        <v>0</v>
      </c>
    </row>
    <row r="243" spans="3:44">
      <c r="C243" s="26" t="s">
        <v>16</v>
      </c>
      <c r="D243" s="41">
        <v>2</v>
      </c>
      <c r="E243" s="48">
        <v>0</v>
      </c>
      <c r="F243" s="44">
        <v>2</v>
      </c>
      <c r="G243" s="41">
        <v>2</v>
      </c>
      <c r="H243" s="48">
        <v>0</v>
      </c>
      <c r="I243" s="44">
        <v>2</v>
      </c>
      <c r="J243" s="41">
        <v>2</v>
      </c>
      <c r="K243" s="48">
        <v>0</v>
      </c>
      <c r="L243" s="44">
        <v>2</v>
      </c>
      <c r="M243" s="41">
        <v>2</v>
      </c>
      <c r="N243" s="48">
        <v>0</v>
      </c>
      <c r="O243" s="44">
        <v>2</v>
      </c>
      <c r="P243" s="41">
        <v>2</v>
      </c>
      <c r="Q243" s="48">
        <v>0</v>
      </c>
      <c r="R243" s="44">
        <v>2</v>
      </c>
      <c r="S243" s="41">
        <f t="shared" si="11"/>
        <v>2</v>
      </c>
      <c r="T243" s="48">
        <f t="shared" si="12"/>
        <v>0</v>
      </c>
      <c r="U243" s="44">
        <f t="shared" si="13"/>
        <v>2</v>
      </c>
      <c r="V243" s="41">
        <v>2</v>
      </c>
      <c r="W243" s="48">
        <v>0</v>
      </c>
      <c r="X243" s="44">
        <v>3</v>
      </c>
      <c r="Y243" s="41">
        <v>2</v>
      </c>
      <c r="Z243" s="48">
        <v>0</v>
      </c>
      <c r="AA243" s="48">
        <v>3</v>
      </c>
      <c r="AB243" s="44">
        <v>0</v>
      </c>
      <c r="AC243" s="41">
        <v>2</v>
      </c>
      <c r="AD243" s="48">
        <v>0</v>
      </c>
      <c r="AE243" s="48">
        <v>3</v>
      </c>
      <c r="AF243" s="44">
        <v>0</v>
      </c>
      <c r="AG243" s="41">
        <v>2</v>
      </c>
      <c r="AH243" s="48">
        <v>0</v>
      </c>
      <c r="AI243" s="48">
        <v>3</v>
      </c>
      <c r="AJ243" s="44">
        <v>0</v>
      </c>
      <c r="AK243" s="41">
        <v>2</v>
      </c>
      <c r="AL243" s="48">
        <v>0</v>
      </c>
      <c r="AM243" s="48">
        <v>3</v>
      </c>
      <c r="AN243" s="44">
        <v>0</v>
      </c>
      <c r="AO243" s="41">
        <v>2</v>
      </c>
      <c r="AP243" s="48">
        <v>0</v>
      </c>
      <c r="AQ243" s="48">
        <v>3</v>
      </c>
      <c r="AR243" s="51">
        <v>0</v>
      </c>
    </row>
    <row r="244" spans="3:44">
      <c r="C244" s="26" t="s">
        <v>17</v>
      </c>
      <c r="D244" s="41">
        <v>63</v>
      </c>
      <c r="E244" s="48">
        <v>68</v>
      </c>
      <c r="F244" s="44">
        <v>114</v>
      </c>
      <c r="G244" s="41">
        <v>63</v>
      </c>
      <c r="H244" s="48">
        <v>68</v>
      </c>
      <c r="I244" s="44">
        <v>114</v>
      </c>
      <c r="J244" s="41">
        <v>63</v>
      </c>
      <c r="K244" s="48">
        <v>68</v>
      </c>
      <c r="L244" s="44">
        <v>117</v>
      </c>
      <c r="M244" s="41">
        <v>63</v>
      </c>
      <c r="N244" s="48">
        <v>68</v>
      </c>
      <c r="O244" s="44">
        <v>117</v>
      </c>
      <c r="P244" s="41">
        <v>63</v>
      </c>
      <c r="Q244" s="48">
        <v>68</v>
      </c>
      <c r="R244" s="44">
        <v>119</v>
      </c>
      <c r="S244" s="41">
        <f t="shared" si="11"/>
        <v>63</v>
      </c>
      <c r="T244" s="48">
        <f t="shared" si="12"/>
        <v>68</v>
      </c>
      <c r="U244" s="44">
        <f t="shared" si="13"/>
        <v>117</v>
      </c>
      <c r="V244" s="41">
        <v>63</v>
      </c>
      <c r="W244" s="48">
        <v>68</v>
      </c>
      <c r="X244" s="44">
        <v>125</v>
      </c>
      <c r="Y244" s="41">
        <v>63</v>
      </c>
      <c r="Z244" s="48">
        <v>68</v>
      </c>
      <c r="AA244" s="48">
        <v>136</v>
      </c>
      <c r="AB244" s="44">
        <v>11</v>
      </c>
      <c r="AC244" s="41">
        <v>63</v>
      </c>
      <c r="AD244" s="48">
        <v>68</v>
      </c>
      <c r="AE244" s="48">
        <v>139</v>
      </c>
      <c r="AF244" s="44">
        <v>11</v>
      </c>
      <c r="AG244" s="41">
        <v>63</v>
      </c>
      <c r="AH244" s="48">
        <v>68</v>
      </c>
      <c r="AI244" s="48">
        <v>147</v>
      </c>
      <c r="AJ244" s="44">
        <v>11</v>
      </c>
      <c r="AK244" s="41">
        <v>63</v>
      </c>
      <c r="AL244" s="48">
        <v>68</v>
      </c>
      <c r="AM244" s="48">
        <v>151</v>
      </c>
      <c r="AN244" s="44">
        <v>11</v>
      </c>
      <c r="AO244" s="41">
        <v>63</v>
      </c>
      <c r="AP244" s="48">
        <v>68</v>
      </c>
      <c r="AQ244" s="48">
        <v>152</v>
      </c>
      <c r="AR244" s="51">
        <v>11</v>
      </c>
    </row>
    <row r="245" spans="3:44">
      <c r="C245" s="26" t="s">
        <v>18</v>
      </c>
      <c r="D245" s="41">
        <v>3</v>
      </c>
      <c r="E245" s="48">
        <v>3</v>
      </c>
      <c r="F245" s="44">
        <v>8</v>
      </c>
      <c r="G245" s="41">
        <v>3</v>
      </c>
      <c r="H245" s="48">
        <v>3</v>
      </c>
      <c r="I245" s="44">
        <v>8</v>
      </c>
      <c r="J245" s="41">
        <v>3</v>
      </c>
      <c r="K245" s="48">
        <v>3</v>
      </c>
      <c r="L245" s="44">
        <v>8</v>
      </c>
      <c r="M245" s="41">
        <v>3</v>
      </c>
      <c r="N245" s="48">
        <v>3</v>
      </c>
      <c r="O245" s="44">
        <v>8</v>
      </c>
      <c r="P245" s="41">
        <v>3</v>
      </c>
      <c r="Q245" s="48">
        <v>3</v>
      </c>
      <c r="R245" s="44">
        <v>8</v>
      </c>
      <c r="S245" s="41">
        <f t="shared" si="11"/>
        <v>3</v>
      </c>
      <c r="T245" s="48">
        <f t="shared" si="12"/>
        <v>3</v>
      </c>
      <c r="U245" s="44">
        <f t="shared" si="13"/>
        <v>8</v>
      </c>
      <c r="V245" s="41">
        <v>3</v>
      </c>
      <c r="W245" s="48">
        <v>3</v>
      </c>
      <c r="X245" s="44">
        <v>10</v>
      </c>
      <c r="Y245" s="41">
        <v>3</v>
      </c>
      <c r="Z245" s="48">
        <v>3</v>
      </c>
      <c r="AA245" s="48">
        <v>10</v>
      </c>
      <c r="AB245" s="44">
        <v>1</v>
      </c>
      <c r="AC245" s="41">
        <v>3</v>
      </c>
      <c r="AD245" s="48">
        <v>3</v>
      </c>
      <c r="AE245" s="48">
        <v>12</v>
      </c>
      <c r="AF245" s="44">
        <v>1</v>
      </c>
      <c r="AG245" s="41">
        <v>3</v>
      </c>
      <c r="AH245" s="48">
        <v>3</v>
      </c>
      <c r="AI245" s="48">
        <v>12</v>
      </c>
      <c r="AJ245" s="44">
        <v>1</v>
      </c>
      <c r="AK245" s="41">
        <v>3</v>
      </c>
      <c r="AL245" s="48">
        <v>3</v>
      </c>
      <c r="AM245" s="48">
        <v>12</v>
      </c>
      <c r="AN245" s="44">
        <v>1</v>
      </c>
      <c r="AO245" s="41">
        <v>3</v>
      </c>
      <c r="AP245" s="48">
        <v>3</v>
      </c>
      <c r="AQ245" s="48">
        <v>12</v>
      </c>
      <c r="AR245" s="51">
        <v>1</v>
      </c>
    </row>
    <row r="246" spans="3:44">
      <c r="C246" s="26" t="s">
        <v>19</v>
      </c>
      <c r="D246" s="41">
        <v>1</v>
      </c>
      <c r="E246" s="48">
        <v>1</v>
      </c>
      <c r="F246" s="44">
        <v>8</v>
      </c>
      <c r="G246" s="41">
        <v>1</v>
      </c>
      <c r="H246" s="48">
        <v>1</v>
      </c>
      <c r="I246" s="44">
        <v>8</v>
      </c>
      <c r="J246" s="41">
        <v>1</v>
      </c>
      <c r="K246" s="48">
        <v>1</v>
      </c>
      <c r="L246" s="44">
        <v>9</v>
      </c>
      <c r="M246" s="41">
        <v>1</v>
      </c>
      <c r="N246" s="48">
        <v>1</v>
      </c>
      <c r="O246" s="44">
        <v>9</v>
      </c>
      <c r="P246" s="41">
        <v>1</v>
      </c>
      <c r="Q246" s="48">
        <v>1</v>
      </c>
      <c r="R246" s="44">
        <v>10</v>
      </c>
      <c r="S246" s="41">
        <f t="shared" si="11"/>
        <v>1</v>
      </c>
      <c r="T246" s="48">
        <f t="shared" si="12"/>
        <v>1</v>
      </c>
      <c r="U246" s="44">
        <f t="shared" si="13"/>
        <v>9</v>
      </c>
      <c r="V246" s="41">
        <v>1</v>
      </c>
      <c r="W246" s="48">
        <v>1</v>
      </c>
      <c r="X246" s="44">
        <v>11</v>
      </c>
      <c r="Y246" s="41">
        <v>1</v>
      </c>
      <c r="Z246" s="48">
        <v>1</v>
      </c>
      <c r="AA246" s="48">
        <v>12</v>
      </c>
      <c r="AB246" s="44">
        <v>0</v>
      </c>
      <c r="AC246" s="41">
        <v>1</v>
      </c>
      <c r="AD246" s="48">
        <v>1</v>
      </c>
      <c r="AE246" s="48">
        <v>14</v>
      </c>
      <c r="AF246" s="44">
        <v>0</v>
      </c>
      <c r="AG246" s="41">
        <v>1</v>
      </c>
      <c r="AH246" s="48">
        <v>1</v>
      </c>
      <c r="AI246" s="48">
        <v>14</v>
      </c>
      <c r="AJ246" s="44">
        <v>0</v>
      </c>
      <c r="AK246" s="41">
        <v>1</v>
      </c>
      <c r="AL246" s="48">
        <v>1</v>
      </c>
      <c r="AM246" s="48">
        <v>15</v>
      </c>
      <c r="AN246" s="44">
        <v>0</v>
      </c>
      <c r="AO246" s="41">
        <v>1</v>
      </c>
      <c r="AP246" s="48">
        <v>1</v>
      </c>
      <c r="AQ246" s="48">
        <v>15</v>
      </c>
      <c r="AR246" s="51">
        <v>0</v>
      </c>
    </row>
    <row r="247" spans="3:44">
      <c r="C247" s="26" t="s">
        <v>20</v>
      </c>
      <c r="D247" s="41">
        <v>3</v>
      </c>
      <c r="E247" s="48">
        <v>3</v>
      </c>
      <c r="F247" s="44">
        <v>14</v>
      </c>
      <c r="G247" s="41">
        <v>3</v>
      </c>
      <c r="H247" s="48">
        <v>3</v>
      </c>
      <c r="I247" s="44">
        <v>14</v>
      </c>
      <c r="J247" s="41">
        <v>3</v>
      </c>
      <c r="K247" s="48">
        <v>3</v>
      </c>
      <c r="L247" s="44">
        <v>14</v>
      </c>
      <c r="M247" s="41">
        <v>3</v>
      </c>
      <c r="N247" s="48">
        <v>3</v>
      </c>
      <c r="O247" s="44">
        <v>14</v>
      </c>
      <c r="P247" s="41">
        <v>3</v>
      </c>
      <c r="Q247" s="48">
        <v>3</v>
      </c>
      <c r="R247" s="44">
        <v>14</v>
      </c>
      <c r="S247" s="41">
        <f t="shared" si="11"/>
        <v>3</v>
      </c>
      <c r="T247" s="48">
        <f t="shared" si="12"/>
        <v>3</v>
      </c>
      <c r="U247" s="44">
        <f t="shared" si="13"/>
        <v>14</v>
      </c>
      <c r="V247" s="41">
        <v>3</v>
      </c>
      <c r="W247" s="48">
        <v>3</v>
      </c>
      <c r="X247" s="44">
        <v>15</v>
      </c>
      <c r="Y247" s="41">
        <v>3</v>
      </c>
      <c r="Z247" s="48">
        <v>3</v>
      </c>
      <c r="AA247" s="48">
        <v>15</v>
      </c>
      <c r="AB247" s="44">
        <v>0</v>
      </c>
      <c r="AC247" s="41">
        <v>3</v>
      </c>
      <c r="AD247" s="48">
        <v>3</v>
      </c>
      <c r="AE247" s="48">
        <v>16</v>
      </c>
      <c r="AF247" s="44">
        <v>0</v>
      </c>
      <c r="AG247" s="41">
        <v>3</v>
      </c>
      <c r="AH247" s="48">
        <v>3</v>
      </c>
      <c r="AI247" s="48">
        <v>19</v>
      </c>
      <c r="AJ247" s="44">
        <v>0</v>
      </c>
      <c r="AK247" s="41">
        <v>3</v>
      </c>
      <c r="AL247" s="48">
        <v>3</v>
      </c>
      <c r="AM247" s="48">
        <v>19</v>
      </c>
      <c r="AN247" s="44">
        <v>0</v>
      </c>
      <c r="AO247" s="41">
        <v>3</v>
      </c>
      <c r="AP247" s="48">
        <v>3</v>
      </c>
      <c r="AQ247" s="48">
        <v>19</v>
      </c>
      <c r="AR247" s="51">
        <v>0</v>
      </c>
    </row>
    <row r="248" spans="3:44">
      <c r="C248" s="26" t="s">
        <v>21</v>
      </c>
      <c r="D248" s="41">
        <v>17</v>
      </c>
      <c r="E248" s="48">
        <v>16</v>
      </c>
      <c r="F248" s="44">
        <v>48</v>
      </c>
      <c r="G248" s="41">
        <v>17</v>
      </c>
      <c r="H248" s="48">
        <v>16</v>
      </c>
      <c r="I248" s="44">
        <v>48</v>
      </c>
      <c r="J248" s="41">
        <v>17</v>
      </c>
      <c r="K248" s="48">
        <v>16</v>
      </c>
      <c r="L248" s="44">
        <v>50</v>
      </c>
      <c r="M248" s="41">
        <v>17</v>
      </c>
      <c r="N248" s="48">
        <v>16</v>
      </c>
      <c r="O248" s="44">
        <v>50</v>
      </c>
      <c r="P248" s="41">
        <v>17</v>
      </c>
      <c r="Q248" s="48">
        <v>16</v>
      </c>
      <c r="R248" s="44">
        <v>52</v>
      </c>
      <c r="S248" s="41">
        <f t="shared" si="11"/>
        <v>17</v>
      </c>
      <c r="T248" s="48">
        <f t="shared" si="12"/>
        <v>16</v>
      </c>
      <c r="U248" s="44">
        <f t="shared" si="13"/>
        <v>50</v>
      </c>
      <c r="V248" s="41">
        <v>17</v>
      </c>
      <c r="W248" s="48">
        <v>16</v>
      </c>
      <c r="X248" s="44">
        <v>56</v>
      </c>
      <c r="Y248" s="41">
        <v>17</v>
      </c>
      <c r="Z248" s="48">
        <v>16</v>
      </c>
      <c r="AA248" s="48">
        <v>57</v>
      </c>
      <c r="AB248" s="44">
        <v>1</v>
      </c>
      <c r="AC248" s="41">
        <v>17</v>
      </c>
      <c r="AD248" s="48">
        <v>16</v>
      </c>
      <c r="AE248" s="48">
        <v>60</v>
      </c>
      <c r="AF248" s="44">
        <v>1</v>
      </c>
      <c r="AG248" s="41">
        <v>17</v>
      </c>
      <c r="AH248" s="48">
        <v>16</v>
      </c>
      <c r="AI248" s="48">
        <v>60</v>
      </c>
      <c r="AJ248" s="44">
        <v>1</v>
      </c>
      <c r="AK248" s="41">
        <v>17</v>
      </c>
      <c r="AL248" s="48">
        <v>16</v>
      </c>
      <c r="AM248" s="48">
        <v>62</v>
      </c>
      <c r="AN248" s="44">
        <v>1</v>
      </c>
      <c r="AO248" s="41">
        <v>17</v>
      </c>
      <c r="AP248" s="48">
        <v>16</v>
      </c>
      <c r="AQ248" s="48">
        <v>62</v>
      </c>
      <c r="AR248" s="51">
        <v>1</v>
      </c>
    </row>
    <row r="249" spans="3:44" ht="22.5">
      <c r="C249" s="26" t="s">
        <v>22</v>
      </c>
      <c r="D249" s="41">
        <v>0</v>
      </c>
      <c r="E249" s="48">
        <v>0</v>
      </c>
      <c r="F249" s="44">
        <v>1</v>
      </c>
      <c r="G249" s="41">
        <v>0</v>
      </c>
      <c r="H249" s="48">
        <v>0</v>
      </c>
      <c r="I249" s="44">
        <v>1</v>
      </c>
      <c r="J249" s="41">
        <v>0</v>
      </c>
      <c r="K249" s="48">
        <v>0</v>
      </c>
      <c r="L249" s="44">
        <v>1</v>
      </c>
      <c r="M249" s="41">
        <v>0</v>
      </c>
      <c r="N249" s="48">
        <v>0</v>
      </c>
      <c r="O249" s="44">
        <v>1</v>
      </c>
      <c r="P249" s="41">
        <v>0</v>
      </c>
      <c r="Q249" s="48">
        <v>0</v>
      </c>
      <c r="R249" s="44">
        <v>1</v>
      </c>
      <c r="S249" s="41">
        <f t="shared" si="11"/>
        <v>0</v>
      </c>
      <c r="T249" s="48">
        <f t="shared" si="12"/>
        <v>0</v>
      </c>
      <c r="U249" s="44">
        <f t="shared" si="13"/>
        <v>1</v>
      </c>
      <c r="V249" s="41">
        <v>0</v>
      </c>
      <c r="W249" s="48">
        <v>0</v>
      </c>
      <c r="X249" s="44">
        <v>1</v>
      </c>
      <c r="Y249" s="41">
        <v>0</v>
      </c>
      <c r="Z249" s="48">
        <v>0</v>
      </c>
      <c r="AA249" s="48">
        <v>1</v>
      </c>
      <c r="AB249" s="44">
        <v>0</v>
      </c>
      <c r="AC249" s="41">
        <v>0</v>
      </c>
      <c r="AD249" s="48">
        <v>0</v>
      </c>
      <c r="AE249" s="48">
        <v>1</v>
      </c>
      <c r="AF249" s="44">
        <v>0</v>
      </c>
      <c r="AG249" s="41">
        <v>0</v>
      </c>
      <c r="AH249" s="48">
        <v>0</v>
      </c>
      <c r="AI249" s="48">
        <v>1</v>
      </c>
      <c r="AJ249" s="44">
        <v>0</v>
      </c>
      <c r="AK249" s="41">
        <v>0</v>
      </c>
      <c r="AL249" s="48">
        <v>0</v>
      </c>
      <c r="AM249" s="48">
        <v>1</v>
      </c>
      <c r="AN249" s="44">
        <v>0</v>
      </c>
      <c r="AO249" s="41">
        <v>0</v>
      </c>
      <c r="AP249" s="48">
        <v>0</v>
      </c>
      <c r="AQ249" s="48">
        <v>1</v>
      </c>
      <c r="AR249" s="51">
        <v>0</v>
      </c>
    </row>
    <row r="250" spans="3:44">
      <c r="C250" s="26" t="s">
        <v>23</v>
      </c>
      <c r="D250" s="41">
        <v>2</v>
      </c>
      <c r="E250" s="48">
        <v>2</v>
      </c>
      <c r="F250" s="44">
        <v>7</v>
      </c>
      <c r="G250" s="41">
        <v>2</v>
      </c>
      <c r="H250" s="48">
        <v>2</v>
      </c>
      <c r="I250" s="44">
        <v>7</v>
      </c>
      <c r="J250" s="41">
        <v>2</v>
      </c>
      <c r="K250" s="48">
        <v>2</v>
      </c>
      <c r="L250" s="44">
        <v>7</v>
      </c>
      <c r="M250" s="41">
        <v>2</v>
      </c>
      <c r="N250" s="48">
        <v>2</v>
      </c>
      <c r="O250" s="44">
        <v>7</v>
      </c>
      <c r="P250" s="41">
        <v>2</v>
      </c>
      <c r="Q250" s="48">
        <v>2</v>
      </c>
      <c r="R250" s="44">
        <v>8</v>
      </c>
      <c r="S250" s="41">
        <f t="shared" si="11"/>
        <v>2</v>
      </c>
      <c r="T250" s="48">
        <f t="shared" si="12"/>
        <v>2</v>
      </c>
      <c r="U250" s="44">
        <f t="shared" si="13"/>
        <v>7</v>
      </c>
      <c r="V250" s="41">
        <v>2</v>
      </c>
      <c r="W250" s="48">
        <v>2</v>
      </c>
      <c r="X250" s="44">
        <v>9</v>
      </c>
      <c r="Y250" s="41">
        <v>2</v>
      </c>
      <c r="Z250" s="48">
        <v>2</v>
      </c>
      <c r="AA250" s="48">
        <v>9</v>
      </c>
      <c r="AB250" s="44">
        <v>0</v>
      </c>
      <c r="AC250" s="41">
        <v>2</v>
      </c>
      <c r="AD250" s="48">
        <v>2</v>
      </c>
      <c r="AE250" s="48">
        <v>9</v>
      </c>
      <c r="AF250" s="44">
        <v>0</v>
      </c>
      <c r="AG250" s="41">
        <v>2</v>
      </c>
      <c r="AH250" s="48">
        <v>2</v>
      </c>
      <c r="AI250" s="48">
        <v>9</v>
      </c>
      <c r="AJ250" s="44">
        <v>0</v>
      </c>
      <c r="AK250" s="41">
        <v>2</v>
      </c>
      <c r="AL250" s="48">
        <v>2</v>
      </c>
      <c r="AM250" s="48">
        <v>9</v>
      </c>
      <c r="AN250" s="44">
        <v>0</v>
      </c>
      <c r="AO250" s="41">
        <v>2</v>
      </c>
      <c r="AP250" s="48">
        <v>2</v>
      </c>
      <c r="AQ250" s="48">
        <v>9</v>
      </c>
      <c r="AR250" s="51">
        <v>0</v>
      </c>
    </row>
    <row r="251" spans="3:44">
      <c r="C251" s="26" t="s">
        <v>24</v>
      </c>
      <c r="D251" s="41">
        <v>1</v>
      </c>
      <c r="E251" s="48">
        <v>1</v>
      </c>
      <c r="F251" s="44">
        <v>5</v>
      </c>
      <c r="G251" s="41">
        <v>1</v>
      </c>
      <c r="H251" s="48">
        <v>1</v>
      </c>
      <c r="I251" s="44">
        <v>5</v>
      </c>
      <c r="J251" s="41">
        <v>1</v>
      </c>
      <c r="K251" s="48">
        <v>1</v>
      </c>
      <c r="L251" s="44">
        <v>6</v>
      </c>
      <c r="M251" s="41">
        <v>1</v>
      </c>
      <c r="N251" s="48">
        <v>1</v>
      </c>
      <c r="O251" s="44">
        <v>6</v>
      </c>
      <c r="P251" s="41">
        <v>1</v>
      </c>
      <c r="Q251" s="48">
        <v>1</v>
      </c>
      <c r="R251" s="44">
        <v>6</v>
      </c>
      <c r="S251" s="41">
        <f t="shared" si="11"/>
        <v>1</v>
      </c>
      <c r="T251" s="48">
        <f t="shared" si="12"/>
        <v>1</v>
      </c>
      <c r="U251" s="44">
        <f t="shared" si="13"/>
        <v>6</v>
      </c>
      <c r="V251" s="41">
        <v>1</v>
      </c>
      <c r="W251" s="48">
        <v>1</v>
      </c>
      <c r="X251" s="44">
        <v>7</v>
      </c>
      <c r="Y251" s="41">
        <v>1</v>
      </c>
      <c r="Z251" s="48">
        <v>1</v>
      </c>
      <c r="AA251" s="48">
        <v>7</v>
      </c>
      <c r="AB251" s="44">
        <v>0</v>
      </c>
      <c r="AC251" s="41">
        <v>1</v>
      </c>
      <c r="AD251" s="48">
        <v>1</v>
      </c>
      <c r="AE251" s="48">
        <v>7</v>
      </c>
      <c r="AF251" s="44">
        <v>0</v>
      </c>
      <c r="AG251" s="41">
        <v>1</v>
      </c>
      <c r="AH251" s="48">
        <v>1</v>
      </c>
      <c r="AI251" s="48">
        <v>8</v>
      </c>
      <c r="AJ251" s="44">
        <v>0</v>
      </c>
      <c r="AK251" s="41">
        <v>1</v>
      </c>
      <c r="AL251" s="48">
        <v>1</v>
      </c>
      <c r="AM251" s="48">
        <v>8</v>
      </c>
      <c r="AN251" s="44">
        <v>0</v>
      </c>
      <c r="AO251" s="41">
        <v>1</v>
      </c>
      <c r="AP251" s="48">
        <v>1</v>
      </c>
      <c r="AQ251" s="48">
        <v>8</v>
      </c>
      <c r="AR251" s="51">
        <v>0</v>
      </c>
    </row>
    <row r="252" spans="3:44">
      <c r="C252" s="26" t="s">
        <v>25</v>
      </c>
      <c r="D252" s="41">
        <v>1</v>
      </c>
      <c r="E252" s="48">
        <v>1</v>
      </c>
      <c r="F252" s="44">
        <v>5</v>
      </c>
      <c r="G252" s="41">
        <v>1</v>
      </c>
      <c r="H252" s="48">
        <v>1</v>
      </c>
      <c r="I252" s="44">
        <v>5</v>
      </c>
      <c r="J252" s="41">
        <v>1</v>
      </c>
      <c r="K252" s="48">
        <v>1</v>
      </c>
      <c r="L252" s="44">
        <v>5</v>
      </c>
      <c r="M252" s="41">
        <v>1</v>
      </c>
      <c r="N252" s="48">
        <v>1</v>
      </c>
      <c r="O252" s="44">
        <v>5</v>
      </c>
      <c r="P252" s="41">
        <v>1</v>
      </c>
      <c r="Q252" s="48">
        <v>1</v>
      </c>
      <c r="R252" s="44">
        <v>5</v>
      </c>
      <c r="S252" s="41">
        <f t="shared" si="11"/>
        <v>1</v>
      </c>
      <c r="T252" s="48">
        <f t="shared" si="12"/>
        <v>1</v>
      </c>
      <c r="U252" s="44">
        <f t="shared" si="13"/>
        <v>5</v>
      </c>
      <c r="V252" s="41">
        <v>1</v>
      </c>
      <c r="W252" s="48">
        <v>1</v>
      </c>
      <c r="X252" s="44">
        <v>5</v>
      </c>
      <c r="Y252" s="41">
        <v>1</v>
      </c>
      <c r="Z252" s="48">
        <v>1</v>
      </c>
      <c r="AA252" s="48">
        <v>5</v>
      </c>
      <c r="AB252" s="44">
        <v>0</v>
      </c>
      <c r="AC252" s="41">
        <v>1</v>
      </c>
      <c r="AD252" s="48">
        <v>1</v>
      </c>
      <c r="AE252" s="48">
        <v>5</v>
      </c>
      <c r="AF252" s="44">
        <v>0</v>
      </c>
      <c r="AG252" s="41">
        <v>1</v>
      </c>
      <c r="AH252" s="48">
        <v>1</v>
      </c>
      <c r="AI252" s="48">
        <v>5</v>
      </c>
      <c r="AJ252" s="44">
        <v>0</v>
      </c>
      <c r="AK252" s="41">
        <v>1</v>
      </c>
      <c r="AL252" s="48">
        <v>1</v>
      </c>
      <c r="AM252" s="48">
        <v>5</v>
      </c>
      <c r="AN252" s="44">
        <v>0</v>
      </c>
      <c r="AO252" s="41">
        <v>1</v>
      </c>
      <c r="AP252" s="48">
        <v>1</v>
      </c>
      <c r="AQ252" s="48">
        <v>5</v>
      </c>
      <c r="AR252" s="51">
        <v>0</v>
      </c>
    </row>
    <row r="253" spans="3:44">
      <c r="C253" s="26" t="s">
        <v>26</v>
      </c>
      <c r="D253" s="41">
        <v>81</v>
      </c>
      <c r="E253" s="48">
        <v>86</v>
      </c>
      <c r="F253" s="44">
        <v>144</v>
      </c>
      <c r="G253" s="41">
        <v>81</v>
      </c>
      <c r="H253" s="48">
        <v>86</v>
      </c>
      <c r="I253" s="44">
        <v>144</v>
      </c>
      <c r="J253" s="41">
        <v>81</v>
      </c>
      <c r="K253" s="48">
        <v>86</v>
      </c>
      <c r="L253" s="44">
        <v>151</v>
      </c>
      <c r="M253" s="41">
        <v>81</v>
      </c>
      <c r="N253" s="48">
        <v>86</v>
      </c>
      <c r="O253" s="44">
        <v>151</v>
      </c>
      <c r="P253" s="41">
        <v>81</v>
      </c>
      <c r="Q253" s="48">
        <v>86</v>
      </c>
      <c r="R253" s="44">
        <v>154</v>
      </c>
      <c r="S253" s="41">
        <f t="shared" si="11"/>
        <v>81</v>
      </c>
      <c r="T253" s="48">
        <f t="shared" si="12"/>
        <v>86</v>
      </c>
      <c r="U253" s="44">
        <f t="shared" si="13"/>
        <v>151</v>
      </c>
      <c r="V253" s="41">
        <v>81</v>
      </c>
      <c r="W253" s="48">
        <v>86</v>
      </c>
      <c r="X253" s="44">
        <v>179</v>
      </c>
      <c r="Y253" s="41">
        <v>81</v>
      </c>
      <c r="Z253" s="48">
        <v>86</v>
      </c>
      <c r="AA253" s="48">
        <v>182</v>
      </c>
      <c r="AB253" s="44">
        <v>74</v>
      </c>
      <c r="AC253" s="41">
        <v>81</v>
      </c>
      <c r="AD253" s="48">
        <v>86</v>
      </c>
      <c r="AE253" s="48">
        <v>236</v>
      </c>
      <c r="AF253" s="44">
        <v>74</v>
      </c>
      <c r="AG253" s="41">
        <v>81</v>
      </c>
      <c r="AH253" s="48">
        <v>86</v>
      </c>
      <c r="AI253" s="48">
        <v>251</v>
      </c>
      <c r="AJ253" s="44">
        <v>74</v>
      </c>
      <c r="AK253" s="41">
        <v>81</v>
      </c>
      <c r="AL253" s="48">
        <v>86</v>
      </c>
      <c r="AM253" s="48">
        <v>266</v>
      </c>
      <c r="AN253" s="44">
        <v>74</v>
      </c>
      <c r="AO253" s="41">
        <v>81</v>
      </c>
      <c r="AP253" s="48">
        <v>86</v>
      </c>
      <c r="AQ253" s="48">
        <v>270</v>
      </c>
      <c r="AR253" s="51">
        <v>74</v>
      </c>
    </row>
    <row r="254" spans="3:44">
      <c r="C254" s="26" t="s">
        <v>27</v>
      </c>
      <c r="D254" s="41">
        <v>3</v>
      </c>
      <c r="E254" s="48">
        <v>3</v>
      </c>
      <c r="F254" s="44">
        <v>9</v>
      </c>
      <c r="G254" s="41">
        <v>3</v>
      </c>
      <c r="H254" s="48">
        <v>3</v>
      </c>
      <c r="I254" s="44">
        <v>9</v>
      </c>
      <c r="J254" s="41">
        <v>3</v>
      </c>
      <c r="K254" s="48">
        <v>3</v>
      </c>
      <c r="L254" s="44">
        <v>10</v>
      </c>
      <c r="M254" s="41">
        <v>3</v>
      </c>
      <c r="N254" s="48">
        <v>3</v>
      </c>
      <c r="O254" s="44">
        <v>10</v>
      </c>
      <c r="P254" s="41">
        <v>3</v>
      </c>
      <c r="Q254" s="48">
        <v>3</v>
      </c>
      <c r="R254" s="44">
        <v>10</v>
      </c>
      <c r="S254" s="41">
        <f t="shared" si="11"/>
        <v>3</v>
      </c>
      <c r="T254" s="48">
        <f t="shared" si="12"/>
        <v>3</v>
      </c>
      <c r="U254" s="44">
        <f t="shared" si="13"/>
        <v>10</v>
      </c>
      <c r="V254" s="41">
        <v>3</v>
      </c>
      <c r="W254" s="48">
        <v>3</v>
      </c>
      <c r="X254" s="44">
        <v>12</v>
      </c>
      <c r="Y254" s="41">
        <v>3</v>
      </c>
      <c r="Z254" s="48">
        <v>3</v>
      </c>
      <c r="AA254" s="48">
        <v>12</v>
      </c>
      <c r="AB254" s="44">
        <v>0</v>
      </c>
      <c r="AC254" s="41">
        <v>3</v>
      </c>
      <c r="AD254" s="48">
        <v>3</v>
      </c>
      <c r="AE254" s="48">
        <v>12</v>
      </c>
      <c r="AF254" s="44">
        <v>0</v>
      </c>
      <c r="AG254" s="41">
        <v>3</v>
      </c>
      <c r="AH254" s="48">
        <v>3</v>
      </c>
      <c r="AI254" s="48">
        <v>12</v>
      </c>
      <c r="AJ254" s="44">
        <v>0</v>
      </c>
      <c r="AK254" s="41">
        <v>3</v>
      </c>
      <c r="AL254" s="48">
        <v>3</v>
      </c>
      <c r="AM254" s="48">
        <v>12</v>
      </c>
      <c r="AN254" s="44">
        <v>0</v>
      </c>
      <c r="AO254" s="41">
        <v>3</v>
      </c>
      <c r="AP254" s="48">
        <v>3</v>
      </c>
      <c r="AQ254" s="48">
        <v>12</v>
      </c>
      <c r="AR254" s="51">
        <v>0</v>
      </c>
    </row>
    <row r="255" spans="3:44">
      <c r="C255" s="26" t="s">
        <v>28</v>
      </c>
      <c r="D255" s="41">
        <v>5</v>
      </c>
      <c r="E255" s="48">
        <v>6</v>
      </c>
      <c r="F255" s="44">
        <v>11</v>
      </c>
      <c r="G255" s="41">
        <v>5</v>
      </c>
      <c r="H255" s="48">
        <v>6</v>
      </c>
      <c r="I255" s="44">
        <v>11</v>
      </c>
      <c r="J255" s="41">
        <v>5</v>
      </c>
      <c r="K255" s="48">
        <v>6</v>
      </c>
      <c r="L255" s="44">
        <v>14</v>
      </c>
      <c r="M255" s="41">
        <v>5</v>
      </c>
      <c r="N255" s="48">
        <v>6</v>
      </c>
      <c r="O255" s="44">
        <v>14</v>
      </c>
      <c r="P255" s="41">
        <v>5</v>
      </c>
      <c r="Q255" s="48">
        <v>6</v>
      </c>
      <c r="R255" s="44">
        <v>14</v>
      </c>
      <c r="S255" s="41">
        <f t="shared" si="11"/>
        <v>5</v>
      </c>
      <c r="T255" s="48">
        <f t="shared" si="12"/>
        <v>6</v>
      </c>
      <c r="U255" s="44">
        <f t="shared" si="13"/>
        <v>14</v>
      </c>
      <c r="V255" s="41">
        <v>5</v>
      </c>
      <c r="W255" s="48">
        <v>6</v>
      </c>
      <c r="X255" s="44">
        <v>15</v>
      </c>
      <c r="Y255" s="41">
        <v>5</v>
      </c>
      <c r="Z255" s="48">
        <v>6</v>
      </c>
      <c r="AA255" s="48">
        <v>15</v>
      </c>
      <c r="AB255" s="44">
        <v>6</v>
      </c>
      <c r="AC255" s="41">
        <v>5</v>
      </c>
      <c r="AD255" s="48">
        <v>6</v>
      </c>
      <c r="AE255" s="48">
        <v>17</v>
      </c>
      <c r="AF255" s="44">
        <v>6</v>
      </c>
      <c r="AG255" s="41">
        <v>5</v>
      </c>
      <c r="AH255" s="48">
        <v>6</v>
      </c>
      <c r="AI255" s="48">
        <v>19</v>
      </c>
      <c r="AJ255" s="44">
        <v>6</v>
      </c>
      <c r="AK255" s="41">
        <v>5</v>
      </c>
      <c r="AL255" s="48">
        <v>6</v>
      </c>
      <c r="AM255" s="48">
        <v>20</v>
      </c>
      <c r="AN255" s="44">
        <v>6</v>
      </c>
      <c r="AO255" s="41">
        <v>5</v>
      </c>
      <c r="AP255" s="48">
        <v>6</v>
      </c>
      <c r="AQ255" s="48">
        <v>20</v>
      </c>
      <c r="AR255" s="51">
        <v>6</v>
      </c>
    </row>
    <row r="256" spans="3:44" ht="23.25" thickBot="1">
      <c r="C256" s="27" t="s">
        <v>29</v>
      </c>
      <c r="D256" s="42">
        <v>0</v>
      </c>
      <c r="E256" s="49">
        <v>0</v>
      </c>
      <c r="F256" s="45">
        <v>2</v>
      </c>
      <c r="G256" s="42">
        <v>0</v>
      </c>
      <c r="H256" s="49">
        <v>0</v>
      </c>
      <c r="I256" s="45">
        <v>2</v>
      </c>
      <c r="J256" s="42">
        <v>0</v>
      </c>
      <c r="K256" s="49">
        <v>0</v>
      </c>
      <c r="L256" s="45">
        <v>2</v>
      </c>
      <c r="M256" s="42">
        <v>0</v>
      </c>
      <c r="N256" s="49">
        <v>0</v>
      </c>
      <c r="O256" s="45">
        <v>2</v>
      </c>
      <c r="P256" s="42">
        <v>0</v>
      </c>
      <c r="Q256" s="49">
        <v>0</v>
      </c>
      <c r="R256" s="45">
        <v>2</v>
      </c>
      <c r="S256" s="42">
        <f t="shared" si="11"/>
        <v>0</v>
      </c>
      <c r="T256" s="49">
        <f t="shared" si="12"/>
        <v>0</v>
      </c>
      <c r="U256" s="45">
        <f t="shared" si="13"/>
        <v>2</v>
      </c>
      <c r="V256" s="42">
        <v>0</v>
      </c>
      <c r="W256" s="49">
        <v>0</v>
      </c>
      <c r="X256" s="45">
        <v>2</v>
      </c>
      <c r="Y256" s="42">
        <v>0</v>
      </c>
      <c r="Z256" s="49">
        <v>0</v>
      </c>
      <c r="AA256" s="49">
        <v>2</v>
      </c>
      <c r="AB256" s="45">
        <v>0</v>
      </c>
      <c r="AC256" s="42">
        <v>0</v>
      </c>
      <c r="AD256" s="49">
        <v>0</v>
      </c>
      <c r="AE256" s="49">
        <v>2</v>
      </c>
      <c r="AF256" s="45">
        <v>0</v>
      </c>
      <c r="AG256" s="42">
        <v>0</v>
      </c>
      <c r="AH256" s="49">
        <v>0</v>
      </c>
      <c r="AI256" s="49">
        <v>2</v>
      </c>
      <c r="AJ256" s="45">
        <v>0</v>
      </c>
      <c r="AK256" s="42">
        <v>0</v>
      </c>
      <c r="AL256" s="49">
        <v>0</v>
      </c>
      <c r="AM256" s="49">
        <v>2</v>
      </c>
      <c r="AN256" s="45">
        <v>0</v>
      </c>
      <c r="AO256" s="42">
        <v>0</v>
      </c>
      <c r="AP256" s="49">
        <v>0</v>
      </c>
      <c r="AQ256" s="49">
        <v>2</v>
      </c>
      <c r="AR256" s="52">
        <v>0</v>
      </c>
    </row>
    <row r="257" spans="3:51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3:51" ht="13.5" thickBot="1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3:51" ht="23.25" thickBot="1">
      <c r="C259" s="559" t="s">
        <v>32</v>
      </c>
      <c r="D259" s="560"/>
      <c r="E259" s="560"/>
      <c r="F259" s="560"/>
      <c r="G259" s="560"/>
      <c r="H259" s="560"/>
      <c r="I259" s="560"/>
      <c r="J259" s="560"/>
      <c r="K259" s="560"/>
      <c r="L259" s="560"/>
      <c r="M259" s="560"/>
      <c r="N259" s="560"/>
      <c r="O259" s="560"/>
      <c r="P259" s="560"/>
      <c r="Q259" s="560"/>
      <c r="R259" s="560"/>
      <c r="S259" s="560"/>
      <c r="T259" s="560"/>
      <c r="U259" s="560"/>
      <c r="V259" s="560"/>
      <c r="W259" s="560"/>
      <c r="X259" s="560"/>
      <c r="Y259" s="560"/>
      <c r="Z259" s="560"/>
      <c r="AA259" s="560"/>
      <c r="AB259" s="560"/>
      <c r="AC259" s="560"/>
      <c r="AD259" s="560"/>
      <c r="AE259" s="560"/>
      <c r="AF259" s="560"/>
      <c r="AG259" s="560"/>
      <c r="AH259" s="560"/>
      <c r="AI259" s="560"/>
      <c r="AJ259" s="560"/>
      <c r="AK259" s="560"/>
      <c r="AL259" s="560"/>
      <c r="AM259" s="560"/>
      <c r="AN259" s="560"/>
      <c r="AO259" s="560"/>
      <c r="AP259" s="560"/>
      <c r="AQ259" s="560"/>
      <c r="AR259" s="560"/>
      <c r="AS259" s="560"/>
      <c r="AT259" s="560"/>
      <c r="AU259" s="560"/>
      <c r="AV259" s="560"/>
      <c r="AW259" s="561"/>
      <c r="AX259" s="151"/>
      <c r="AY259" s="151"/>
    </row>
    <row r="260" spans="3:51" ht="23.25" thickBot="1">
      <c r="C260" s="583" t="s">
        <v>36</v>
      </c>
      <c r="D260" s="562">
        <v>39448</v>
      </c>
      <c r="E260" s="577"/>
      <c r="F260" s="577"/>
      <c r="G260" s="578"/>
      <c r="H260" s="562">
        <v>39479</v>
      </c>
      <c r="I260" s="577"/>
      <c r="J260" s="577"/>
      <c r="K260" s="578"/>
      <c r="L260" s="562">
        <v>39508</v>
      </c>
      <c r="M260" s="577"/>
      <c r="N260" s="577"/>
      <c r="O260" s="578"/>
      <c r="P260" s="562">
        <v>39539</v>
      </c>
      <c r="Q260" s="577"/>
      <c r="R260" s="577"/>
      <c r="S260" s="578"/>
      <c r="T260" s="562">
        <v>39569</v>
      </c>
      <c r="U260" s="577"/>
      <c r="V260" s="577"/>
      <c r="W260" s="578"/>
      <c r="X260" s="562">
        <v>39600</v>
      </c>
      <c r="Y260" s="577"/>
      <c r="Z260" s="577"/>
      <c r="AA260" s="578"/>
      <c r="AB260" s="562">
        <v>39630</v>
      </c>
      <c r="AC260" s="577"/>
      <c r="AD260" s="577"/>
      <c r="AE260" s="578"/>
      <c r="AF260" s="562">
        <v>39661</v>
      </c>
      <c r="AG260" s="577"/>
      <c r="AH260" s="577"/>
      <c r="AI260" s="578"/>
      <c r="AJ260" s="562">
        <v>39692</v>
      </c>
      <c r="AK260" s="577"/>
      <c r="AL260" s="577"/>
      <c r="AM260" s="578"/>
      <c r="AN260" s="562">
        <v>39722</v>
      </c>
      <c r="AO260" s="577"/>
      <c r="AP260" s="577"/>
      <c r="AQ260" s="578"/>
      <c r="AR260" s="562">
        <v>39753</v>
      </c>
      <c r="AS260" s="577"/>
      <c r="AT260" s="578"/>
      <c r="AU260" s="562">
        <v>39783</v>
      </c>
      <c r="AV260" s="586"/>
      <c r="AW260" s="563"/>
      <c r="AX260" s="151"/>
      <c r="AY260" s="151"/>
    </row>
    <row r="261" spans="3:51" ht="23.25" customHeight="1" thickBot="1">
      <c r="C261" s="585"/>
      <c r="D261" s="178" t="s">
        <v>0</v>
      </c>
      <c r="E261" s="387" t="s">
        <v>4</v>
      </c>
      <c r="F261" s="391" t="s">
        <v>5</v>
      </c>
      <c r="G261" s="177" t="s">
        <v>3</v>
      </c>
      <c r="H261" s="178" t="s">
        <v>0</v>
      </c>
      <c r="I261" s="387" t="s">
        <v>4</v>
      </c>
      <c r="J261" s="391" t="s">
        <v>5</v>
      </c>
      <c r="K261" s="177" t="s">
        <v>3</v>
      </c>
      <c r="L261" s="178" t="s">
        <v>0</v>
      </c>
      <c r="M261" s="387" t="s">
        <v>4</v>
      </c>
      <c r="N261" s="391" t="s">
        <v>5</v>
      </c>
      <c r="O261" s="177" t="s">
        <v>3</v>
      </c>
      <c r="P261" s="178" t="s">
        <v>0</v>
      </c>
      <c r="Q261" s="387" t="s">
        <v>4</v>
      </c>
      <c r="R261" s="391" t="s">
        <v>5</v>
      </c>
      <c r="S261" s="177" t="s">
        <v>3</v>
      </c>
      <c r="T261" s="178" t="s">
        <v>0</v>
      </c>
      <c r="U261" s="387" t="s">
        <v>4</v>
      </c>
      <c r="V261" s="391" t="s">
        <v>5</v>
      </c>
      <c r="W261" s="177" t="s">
        <v>3</v>
      </c>
      <c r="X261" s="178" t="s">
        <v>0</v>
      </c>
      <c r="Y261" s="387" t="s">
        <v>4</v>
      </c>
      <c r="Z261" s="391" t="s">
        <v>5</v>
      </c>
      <c r="AA261" s="177" t="s">
        <v>3</v>
      </c>
      <c r="AB261" s="178" t="s">
        <v>0</v>
      </c>
      <c r="AC261" s="387" t="s">
        <v>4</v>
      </c>
      <c r="AD261" s="391" t="s">
        <v>5</v>
      </c>
      <c r="AE261" s="177" t="s">
        <v>3</v>
      </c>
      <c r="AF261" s="178" t="s">
        <v>0</v>
      </c>
      <c r="AG261" s="387" t="s">
        <v>4</v>
      </c>
      <c r="AH261" s="391" t="s">
        <v>5</v>
      </c>
      <c r="AI261" s="177" t="s">
        <v>3</v>
      </c>
      <c r="AJ261" s="178" t="s">
        <v>0</v>
      </c>
      <c r="AK261" s="387" t="s">
        <v>4</v>
      </c>
      <c r="AL261" s="391" t="s">
        <v>5</v>
      </c>
      <c r="AM261" s="177" t="s">
        <v>3</v>
      </c>
      <c r="AN261" s="178" t="s">
        <v>0</v>
      </c>
      <c r="AO261" s="387" t="s">
        <v>4</v>
      </c>
      <c r="AP261" s="391" t="s">
        <v>5</v>
      </c>
      <c r="AQ261" s="177" t="s">
        <v>3</v>
      </c>
      <c r="AR261" s="178" t="s">
        <v>4</v>
      </c>
      <c r="AS261" s="387" t="s">
        <v>5</v>
      </c>
      <c r="AT261" s="177" t="s">
        <v>3</v>
      </c>
      <c r="AU261" s="178" t="s">
        <v>4</v>
      </c>
      <c r="AV261" s="387" t="s">
        <v>5</v>
      </c>
      <c r="AW261" s="177" t="s">
        <v>3</v>
      </c>
    </row>
    <row r="262" spans="3:51">
      <c r="C262" s="25" t="s">
        <v>8</v>
      </c>
      <c r="D262" s="46">
        <v>9</v>
      </c>
      <c r="E262" s="47">
        <v>9</v>
      </c>
      <c r="F262" s="47">
        <v>40</v>
      </c>
      <c r="G262" s="43">
        <v>5</v>
      </c>
      <c r="H262" s="46">
        <v>9</v>
      </c>
      <c r="I262" s="47">
        <v>9</v>
      </c>
      <c r="J262" s="47">
        <v>41</v>
      </c>
      <c r="K262" s="43">
        <v>5</v>
      </c>
      <c r="L262" s="46">
        <v>9</v>
      </c>
      <c r="M262" s="47">
        <v>9</v>
      </c>
      <c r="N262" s="47">
        <v>41</v>
      </c>
      <c r="O262" s="43">
        <v>5</v>
      </c>
      <c r="P262" s="46">
        <v>9</v>
      </c>
      <c r="Q262" s="47">
        <v>9</v>
      </c>
      <c r="R262" s="47">
        <v>42</v>
      </c>
      <c r="S262" s="43">
        <v>13</v>
      </c>
      <c r="T262" s="46">
        <v>9</v>
      </c>
      <c r="U262" s="47">
        <v>9</v>
      </c>
      <c r="V262" s="47">
        <v>44</v>
      </c>
      <c r="W262" s="43">
        <v>13</v>
      </c>
      <c r="X262" s="46">
        <v>9</v>
      </c>
      <c r="Y262" s="47">
        <v>9</v>
      </c>
      <c r="Z262" s="47">
        <v>45</v>
      </c>
      <c r="AA262" s="43">
        <v>13</v>
      </c>
      <c r="AB262" s="46">
        <v>9</v>
      </c>
      <c r="AC262" s="47">
        <v>9</v>
      </c>
      <c r="AD262" s="47">
        <v>47</v>
      </c>
      <c r="AE262" s="43">
        <v>13</v>
      </c>
      <c r="AF262" s="46">
        <v>9</v>
      </c>
      <c r="AG262" s="47">
        <v>9</v>
      </c>
      <c r="AH262" s="47">
        <v>47</v>
      </c>
      <c r="AI262" s="43">
        <v>13</v>
      </c>
      <c r="AJ262" s="46">
        <v>1</v>
      </c>
      <c r="AK262" s="47">
        <v>9</v>
      </c>
      <c r="AL262" s="47">
        <v>48</v>
      </c>
      <c r="AM262" s="43">
        <v>13</v>
      </c>
      <c r="AN262" s="46">
        <v>1</v>
      </c>
      <c r="AO262" s="47">
        <v>9</v>
      </c>
      <c r="AP262" s="47">
        <v>49</v>
      </c>
      <c r="AQ262" s="43">
        <v>13</v>
      </c>
      <c r="AR262" s="46">
        <v>9</v>
      </c>
      <c r="AS262" s="47">
        <v>49</v>
      </c>
      <c r="AT262" s="43">
        <v>13</v>
      </c>
      <c r="AU262" s="46">
        <v>9</v>
      </c>
      <c r="AV262" s="47">
        <v>54</v>
      </c>
      <c r="AW262" s="50">
        <v>13</v>
      </c>
    </row>
    <row r="263" spans="3:51">
      <c r="C263" s="26" t="s">
        <v>9</v>
      </c>
      <c r="D263" s="41">
        <v>0</v>
      </c>
      <c r="E263" s="48">
        <v>0</v>
      </c>
      <c r="F263" s="48">
        <v>2</v>
      </c>
      <c r="G263" s="44">
        <v>0</v>
      </c>
      <c r="H263" s="41">
        <v>0</v>
      </c>
      <c r="I263" s="48">
        <v>0</v>
      </c>
      <c r="J263" s="48">
        <v>2</v>
      </c>
      <c r="K263" s="44">
        <v>0</v>
      </c>
      <c r="L263" s="41">
        <v>0</v>
      </c>
      <c r="M263" s="48">
        <v>0</v>
      </c>
      <c r="N263" s="48">
        <v>2</v>
      </c>
      <c r="O263" s="44">
        <v>0</v>
      </c>
      <c r="P263" s="41">
        <v>0</v>
      </c>
      <c r="Q263" s="48">
        <v>0</v>
      </c>
      <c r="R263" s="48">
        <v>2</v>
      </c>
      <c r="S263" s="44">
        <v>0</v>
      </c>
      <c r="T263" s="41">
        <v>0</v>
      </c>
      <c r="U263" s="48">
        <v>0</v>
      </c>
      <c r="V263" s="48">
        <v>2</v>
      </c>
      <c r="W263" s="44">
        <v>0</v>
      </c>
      <c r="X263" s="41">
        <v>0</v>
      </c>
      <c r="Y263" s="48">
        <v>0</v>
      </c>
      <c r="Z263" s="48">
        <v>2</v>
      </c>
      <c r="AA263" s="44">
        <v>0</v>
      </c>
      <c r="AB263" s="41">
        <v>0</v>
      </c>
      <c r="AC263" s="48">
        <v>0</v>
      </c>
      <c r="AD263" s="48">
        <v>2</v>
      </c>
      <c r="AE263" s="44">
        <v>0</v>
      </c>
      <c r="AF263" s="41">
        <v>0</v>
      </c>
      <c r="AG263" s="48">
        <v>0</v>
      </c>
      <c r="AH263" s="48">
        <v>2</v>
      </c>
      <c r="AI263" s="44">
        <v>0</v>
      </c>
      <c r="AJ263" s="41">
        <v>0</v>
      </c>
      <c r="AK263" s="48">
        <v>0</v>
      </c>
      <c r="AL263" s="48">
        <v>4</v>
      </c>
      <c r="AM263" s="44">
        <v>0</v>
      </c>
      <c r="AN263" s="41">
        <v>0</v>
      </c>
      <c r="AO263" s="48">
        <v>0</v>
      </c>
      <c r="AP263" s="48">
        <v>5</v>
      </c>
      <c r="AQ263" s="44">
        <v>0</v>
      </c>
      <c r="AR263" s="41">
        <v>0</v>
      </c>
      <c r="AS263" s="48">
        <v>6</v>
      </c>
      <c r="AT263" s="44">
        <v>0</v>
      </c>
      <c r="AU263" s="41">
        <v>0</v>
      </c>
      <c r="AV263" s="48">
        <v>6</v>
      </c>
      <c r="AW263" s="51">
        <v>0</v>
      </c>
    </row>
    <row r="264" spans="3:51">
      <c r="C264" s="26" t="s">
        <v>10</v>
      </c>
      <c r="D264" s="41">
        <v>5</v>
      </c>
      <c r="E264" s="48">
        <v>5</v>
      </c>
      <c r="F264" s="48">
        <v>14</v>
      </c>
      <c r="G264" s="44">
        <v>2</v>
      </c>
      <c r="H264" s="41">
        <v>5</v>
      </c>
      <c r="I264" s="48">
        <v>5</v>
      </c>
      <c r="J264" s="48">
        <v>14</v>
      </c>
      <c r="K264" s="44">
        <v>2</v>
      </c>
      <c r="L264" s="41">
        <v>5</v>
      </c>
      <c r="M264" s="48">
        <v>5</v>
      </c>
      <c r="N264" s="48">
        <v>14</v>
      </c>
      <c r="O264" s="44">
        <v>2</v>
      </c>
      <c r="P264" s="41">
        <v>5</v>
      </c>
      <c r="Q264" s="48">
        <v>5</v>
      </c>
      <c r="R264" s="48">
        <v>14</v>
      </c>
      <c r="S264" s="44">
        <v>3</v>
      </c>
      <c r="T264" s="41">
        <v>5</v>
      </c>
      <c r="U264" s="48">
        <v>5</v>
      </c>
      <c r="V264" s="48">
        <v>14</v>
      </c>
      <c r="W264" s="44">
        <v>3</v>
      </c>
      <c r="X264" s="41">
        <v>5</v>
      </c>
      <c r="Y264" s="48">
        <v>5</v>
      </c>
      <c r="Z264" s="48">
        <v>15</v>
      </c>
      <c r="AA264" s="44">
        <v>3</v>
      </c>
      <c r="AB264" s="41">
        <v>5</v>
      </c>
      <c r="AC264" s="48">
        <v>5</v>
      </c>
      <c r="AD264" s="48">
        <v>17</v>
      </c>
      <c r="AE264" s="44">
        <v>3</v>
      </c>
      <c r="AF264" s="41">
        <v>5</v>
      </c>
      <c r="AG264" s="48">
        <v>5</v>
      </c>
      <c r="AH264" s="48">
        <v>17</v>
      </c>
      <c r="AI264" s="44">
        <v>3</v>
      </c>
      <c r="AJ264" s="41">
        <v>2</v>
      </c>
      <c r="AK264" s="48">
        <v>5</v>
      </c>
      <c r="AL264" s="48">
        <v>18</v>
      </c>
      <c r="AM264" s="44">
        <v>3</v>
      </c>
      <c r="AN264" s="41">
        <v>2</v>
      </c>
      <c r="AO264" s="48">
        <v>5</v>
      </c>
      <c r="AP264" s="48">
        <v>20</v>
      </c>
      <c r="AQ264" s="44">
        <v>3</v>
      </c>
      <c r="AR264" s="41">
        <v>5</v>
      </c>
      <c r="AS264" s="48">
        <v>21</v>
      </c>
      <c r="AT264" s="44">
        <v>3</v>
      </c>
      <c r="AU264" s="41">
        <v>5</v>
      </c>
      <c r="AV264" s="48">
        <v>25</v>
      </c>
      <c r="AW264" s="51">
        <v>4</v>
      </c>
    </row>
    <row r="265" spans="3:51">
      <c r="C265" s="26" t="s">
        <v>11</v>
      </c>
      <c r="D265" s="41">
        <v>2</v>
      </c>
      <c r="E265" s="48">
        <v>1</v>
      </c>
      <c r="F265" s="48">
        <v>6</v>
      </c>
      <c r="G265" s="44">
        <v>0</v>
      </c>
      <c r="H265" s="41">
        <v>2</v>
      </c>
      <c r="I265" s="48">
        <v>1</v>
      </c>
      <c r="J265" s="48">
        <v>6</v>
      </c>
      <c r="K265" s="44">
        <v>0</v>
      </c>
      <c r="L265" s="41">
        <v>2</v>
      </c>
      <c r="M265" s="48">
        <v>1</v>
      </c>
      <c r="N265" s="48">
        <v>6</v>
      </c>
      <c r="O265" s="44">
        <v>0</v>
      </c>
      <c r="P265" s="41">
        <v>2</v>
      </c>
      <c r="Q265" s="48">
        <v>1</v>
      </c>
      <c r="R265" s="48">
        <v>6</v>
      </c>
      <c r="S265" s="44">
        <v>0</v>
      </c>
      <c r="T265" s="41">
        <v>2</v>
      </c>
      <c r="U265" s="48">
        <v>1</v>
      </c>
      <c r="V265" s="48">
        <v>8</v>
      </c>
      <c r="W265" s="44">
        <v>0</v>
      </c>
      <c r="X265" s="41">
        <v>2</v>
      </c>
      <c r="Y265" s="48">
        <v>1</v>
      </c>
      <c r="Z265" s="48">
        <v>8</v>
      </c>
      <c r="AA265" s="44">
        <v>0</v>
      </c>
      <c r="AB265" s="41">
        <v>2</v>
      </c>
      <c r="AC265" s="48">
        <v>1</v>
      </c>
      <c r="AD265" s="48">
        <v>9</v>
      </c>
      <c r="AE265" s="44">
        <v>0</v>
      </c>
      <c r="AF265" s="41">
        <v>2</v>
      </c>
      <c r="AG265" s="48">
        <v>1</v>
      </c>
      <c r="AH265" s="48">
        <v>10</v>
      </c>
      <c r="AI265" s="44">
        <v>0</v>
      </c>
      <c r="AJ265" s="41">
        <v>0</v>
      </c>
      <c r="AK265" s="48">
        <v>1</v>
      </c>
      <c r="AL265" s="48">
        <v>10</v>
      </c>
      <c r="AM265" s="44">
        <v>0</v>
      </c>
      <c r="AN265" s="41">
        <v>0</v>
      </c>
      <c r="AO265" s="48">
        <v>1</v>
      </c>
      <c r="AP265" s="48">
        <v>10</v>
      </c>
      <c r="AQ265" s="44">
        <v>0</v>
      </c>
      <c r="AR265" s="41">
        <v>1</v>
      </c>
      <c r="AS265" s="48">
        <v>10</v>
      </c>
      <c r="AT265" s="44">
        <v>0</v>
      </c>
      <c r="AU265" s="41">
        <v>1</v>
      </c>
      <c r="AV265" s="48">
        <v>10</v>
      </c>
      <c r="AW265" s="51">
        <v>0</v>
      </c>
    </row>
    <row r="266" spans="3:51">
      <c r="C266" s="26" t="s">
        <v>12</v>
      </c>
      <c r="D266" s="41">
        <v>3</v>
      </c>
      <c r="E266" s="48">
        <v>3</v>
      </c>
      <c r="F266" s="48">
        <v>16</v>
      </c>
      <c r="G266" s="44">
        <v>1</v>
      </c>
      <c r="H266" s="41">
        <v>3</v>
      </c>
      <c r="I266" s="48">
        <v>3</v>
      </c>
      <c r="J266" s="48">
        <v>16</v>
      </c>
      <c r="K266" s="44">
        <v>1</v>
      </c>
      <c r="L266" s="41">
        <v>3</v>
      </c>
      <c r="M266" s="48">
        <v>3</v>
      </c>
      <c r="N266" s="48">
        <v>16</v>
      </c>
      <c r="O266" s="44">
        <v>1</v>
      </c>
      <c r="P266" s="41">
        <v>3</v>
      </c>
      <c r="Q266" s="48">
        <v>3</v>
      </c>
      <c r="R266" s="48">
        <v>16</v>
      </c>
      <c r="S266" s="44">
        <v>1</v>
      </c>
      <c r="T266" s="41">
        <v>3</v>
      </c>
      <c r="U266" s="48">
        <v>3</v>
      </c>
      <c r="V266" s="48">
        <v>19</v>
      </c>
      <c r="W266" s="44">
        <v>1</v>
      </c>
      <c r="X266" s="41">
        <v>3</v>
      </c>
      <c r="Y266" s="48">
        <v>3</v>
      </c>
      <c r="Z266" s="48">
        <v>20</v>
      </c>
      <c r="AA266" s="44">
        <v>1</v>
      </c>
      <c r="AB266" s="41">
        <v>3</v>
      </c>
      <c r="AC266" s="48">
        <v>3</v>
      </c>
      <c r="AD266" s="48">
        <v>25</v>
      </c>
      <c r="AE266" s="44">
        <v>1</v>
      </c>
      <c r="AF266" s="41">
        <v>3</v>
      </c>
      <c r="AG266" s="48">
        <v>3</v>
      </c>
      <c r="AH266" s="48">
        <v>26</v>
      </c>
      <c r="AI266" s="44">
        <v>1</v>
      </c>
      <c r="AJ266" s="41">
        <v>1</v>
      </c>
      <c r="AK266" s="48">
        <v>3</v>
      </c>
      <c r="AL266" s="48">
        <v>27</v>
      </c>
      <c r="AM266" s="44">
        <v>1</v>
      </c>
      <c r="AN266" s="41">
        <v>1</v>
      </c>
      <c r="AO266" s="48">
        <v>3</v>
      </c>
      <c r="AP266" s="48">
        <v>27</v>
      </c>
      <c r="AQ266" s="44">
        <v>1</v>
      </c>
      <c r="AR266" s="41">
        <v>3</v>
      </c>
      <c r="AS266" s="48">
        <v>27</v>
      </c>
      <c r="AT266" s="44">
        <v>1</v>
      </c>
      <c r="AU266" s="41">
        <v>3</v>
      </c>
      <c r="AV266" s="48">
        <v>27</v>
      </c>
      <c r="AW266" s="51">
        <v>1</v>
      </c>
    </row>
    <row r="267" spans="3:51">
      <c r="C267" s="26" t="s">
        <v>13</v>
      </c>
      <c r="D267" s="41">
        <v>5</v>
      </c>
      <c r="E267" s="48">
        <v>5</v>
      </c>
      <c r="F267" s="48">
        <v>14</v>
      </c>
      <c r="G267" s="44">
        <v>1</v>
      </c>
      <c r="H267" s="41">
        <v>5</v>
      </c>
      <c r="I267" s="48">
        <v>5</v>
      </c>
      <c r="J267" s="48">
        <v>16</v>
      </c>
      <c r="K267" s="44">
        <v>1</v>
      </c>
      <c r="L267" s="41">
        <v>5</v>
      </c>
      <c r="M267" s="48">
        <v>5</v>
      </c>
      <c r="N267" s="48">
        <v>16</v>
      </c>
      <c r="O267" s="44">
        <v>1</v>
      </c>
      <c r="P267" s="41">
        <v>5</v>
      </c>
      <c r="Q267" s="48">
        <v>5</v>
      </c>
      <c r="R267" s="48">
        <v>20</v>
      </c>
      <c r="S267" s="44">
        <v>1</v>
      </c>
      <c r="T267" s="41">
        <v>5</v>
      </c>
      <c r="U267" s="48">
        <v>5</v>
      </c>
      <c r="V267" s="48">
        <v>20</v>
      </c>
      <c r="W267" s="44">
        <v>1</v>
      </c>
      <c r="X267" s="41">
        <v>5</v>
      </c>
      <c r="Y267" s="48">
        <v>5</v>
      </c>
      <c r="Z267" s="48">
        <v>20</v>
      </c>
      <c r="AA267" s="44">
        <v>1</v>
      </c>
      <c r="AB267" s="41">
        <v>5</v>
      </c>
      <c r="AC267" s="48">
        <v>5</v>
      </c>
      <c r="AD267" s="48">
        <v>22</v>
      </c>
      <c r="AE267" s="44">
        <v>1</v>
      </c>
      <c r="AF267" s="41">
        <v>5</v>
      </c>
      <c r="AG267" s="48">
        <v>5</v>
      </c>
      <c r="AH267" s="48">
        <v>22</v>
      </c>
      <c r="AI267" s="44">
        <v>1</v>
      </c>
      <c r="AJ267" s="41">
        <v>0</v>
      </c>
      <c r="AK267" s="48">
        <v>5</v>
      </c>
      <c r="AL267" s="48">
        <v>23</v>
      </c>
      <c r="AM267" s="44">
        <v>1</v>
      </c>
      <c r="AN267" s="41">
        <v>0</v>
      </c>
      <c r="AO267" s="48">
        <v>5</v>
      </c>
      <c r="AP267" s="48">
        <v>23</v>
      </c>
      <c r="AQ267" s="44">
        <v>1</v>
      </c>
      <c r="AR267" s="41">
        <v>5</v>
      </c>
      <c r="AS267" s="48">
        <v>24</v>
      </c>
      <c r="AT267" s="44">
        <v>1</v>
      </c>
      <c r="AU267" s="41">
        <v>5</v>
      </c>
      <c r="AV267" s="48">
        <v>27</v>
      </c>
      <c r="AW267" s="51">
        <v>2</v>
      </c>
    </row>
    <row r="268" spans="3:51">
      <c r="C268" s="26" t="s">
        <v>14</v>
      </c>
      <c r="D268" s="41">
        <v>5</v>
      </c>
      <c r="E268" s="48">
        <v>5</v>
      </c>
      <c r="F268" s="48">
        <v>18</v>
      </c>
      <c r="G268" s="44">
        <v>2</v>
      </c>
      <c r="H268" s="41">
        <v>5</v>
      </c>
      <c r="I268" s="48">
        <v>5</v>
      </c>
      <c r="J268" s="48">
        <v>18</v>
      </c>
      <c r="K268" s="44">
        <v>2</v>
      </c>
      <c r="L268" s="41">
        <v>5</v>
      </c>
      <c r="M268" s="48">
        <v>5</v>
      </c>
      <c r="N268" s="48">
        <v>18</v>
      </c>
      <c r="O268" s="44">
        <v>2</v>
      </c>
      <c r="P268" s="41">
        <v>5</v>
      </c>
      <c r="Q268" s="48">
        <v>5</v>
      </c>
      <c r="R268" s="48">
        <v>18</v>
      </c>
      <c r="S268" s="44">
        <v>2</v>
      </c>
      <c r="T268" s="41">
        <v>5</v>
      </c>
      <c r="U268" s="48">
        <v>5</v>
      </c>
      <c r="V268" s="48">
        <v>18</v>
      </c>
      <c r="W268" s="44">
        <v>2</v>
      </c>
      <c r="X268" s="41">
        <v>5</v>
      </c>
      <c r="Y268" s="48">
        <v>5</v>
      </c>
      <c r="Z268" s="48">
        <v>19</v>
      </c>
      <c r="AA268" s="44">
        <v>2</v>
      </c>
      <c r="AB268" s="41">
        <v>5</v>
      </c>
      <c r="AC268" s="48">
        <v>5</v>
      </c>
      <c r="AD268" s="48">
        <v>20</v>
      </c>
      <c r="AE268" s="44">
        <v>2</v>
      </c>
      <c r="AF268" s="41">
        <v>5</v>
      </c>
      <c r="AG268" s="48">
        <v>5</v>
      </c>
      <c r="AH268" s="48">
        <v>21</v>
      </c>
      <c r="AI268" s="44">
        <v>2</v>
      </c>
      <c r="AJ268" s="41">
        <v>0</v>
      </c>
      <c r="AK268" s="48">
        <v>5</v>
      </c>
      <c r="AL268" s="48">
        <v>22</v>
      </c>
      <c r="AM268" s="44">
        <v>2</v>
      </c>
      <c r="AN268" s="41">
        <v>0</v>
      </c>
      <c r="AO268" s="48">
        <v>5</v>
      </c>
      <c r="AP268" s="48">
        <v>22</v>
      </c>
      <c r="AQ268" s="44">
        <v>2</v>
      </c>
      <c r="AR268" s="41">
        <v>5</v>
      </c>
      <c r="AS268" s="48">
        <v>24</v>
      </c>
      <c r="AT268" s="44">
        <v>2</v>
      </c>
      <c r="AU268" s="41">
        <v>5</v>
      </c>
      <c r="AV268" s="48">
        <v>25</v>
      </c>
      <c r="AW268" s="51">
        <v>2</v>
      </c>
    </row>
    <row r="269" spans="3:51">
      <c r="C269" s="26" t="s">
        <v>15</v>
      </c>
      <c r="D269" s="41">
        <v>4</v>
      </c>
      <c r="E269" s="48">
        <v>4</v>
      </c>
      <c r="F269" s="48">
        <v>15</v>
      </c>
      <c r="G269" s="44">
        <v>0</v>
      </c>
      <c r="H269" s="41">
        <v>4</v>
      </c>
      <c r="I269" s="48">
        <v>4</v>
      </c>
      <c r="J269" s="48">
        <v>15</v>
      </c>
      <c r="K269" s="44">
        <v>0</v>
      </c>
      <c r="L269" s="41">
        <v>4</v>
      </c>
      <c r="M269" s="48">
        <v>4</v>
      </c>
      <c r="N269" s="48">
        <v>15</v>
      </c>
      <c r="O269" s="44">
        <v>0</v>
      </c>
      <c r="P269" s="41">
        <v>4</v>
      </c>
      <c r="Q269" s="48">
        <v>4</v>
      </c>
      <c r="R269" s="48">
        <v>16</v>
      </c>
      <c r="S269" s="44">
        <v>0</v>
      </c>
      <c r="T269" s="41">
        <v>4</v>
      </c>
      <c r="U269" s="48">
        <v>4</v>
      </c>
      <c r="V269" s="48">
        <v>16</v>
      </c>
      <c r="W269" s="44">
        <v>0</v>
      </c>
      <c r="X269" s="41">
        <v>4</v>
      </c>
      <c r="Y269" s="48">
        <v>4</v>
      </c>
      <c r="Z269" s="48">
        <v>16</v>
      </c>
      <c r="AA269" s="44">
        <v>0</v>
      </c>
      <c r="AB269" s="41">
        <v>4</v>
      </c>
      <c r="AC269" s="48">
        <v>4</v>
      </c>
      <c r="AD269" s="48">
        <v>17</v>
      </c>
      <c r="AE269" s="44">
        <v>0</v>
      </c>
      <c r="AF269" s="41">
        <v>4</v>
      </c>
      <c r="AG269" s="48">
        <v>4</v>
      </c>
      <c r="AH269" s="48">
        <v>18</v>
      </c>
      <c r="AI269" s="44">
        <v>0</v>
      </c>
      <c r="AJ269" s="41">
        <v>0</v>
      </c>
      <c r="AK269" s="48">
        <v>4</v>
      </c>
      <c r="AL269" s="48">
        <v>22</v>
      </c>
      <c r="AM269" s="44">
        <v>0</v>
      </c>
      <c r="AN269" s="41">
        <v>0</v>
      </c>
      <c r="AO269" s="48">
        <v>4</v>
      </c>
      <c r="AP269" s="48">
        <v>22</v>
      </c>
      <c r="AQ269" s="44">
        <v>0</v>
      </c>
      <c r="AR269" s="41">
        <v>4</v>
      </c>
      <c r="AS269" s="48">
        <v>26</v>
      </c>
      <c r="AT269" s="44">
        <v>0</v>
      </c>
      <c r="AU269" s="41">
        <v>4</v>
      </c>
      <c r="AV269" s="48">
        <v>26</v>
      </c>
      <c r="AW269" s="51">
        <v>0</v>
      </c>
    </row>
    <row r="270" spans="3:51">
      <c r="C270" s="26" t="s">
        <v>16</v>
      </c>
      <c r="D270" s="41">
        <v>2</v>
      </c>
      <c r="E270" s="48">
        <v>0</v>
      </c>
      <c r="F270" s="48">
        <v>3</v>
      </c>
      <c r="G270" s="44">
        <v>0</v>
      </c>
      <c r="H270" s="41">
        <v>2</v>
      </c>
      <c r="I270" s="48">
        <v>0</v>
      </c>
      <c r="J270" s="48">
        <v>3</v>
      </c>
      <c r="K270" s="44">
        <v>0</v>
      </c>
      <c r="L270" s="41">
        <v>2</v>
      </c>
      <c r="M270" s="48">
        <v>0</v>
      </c>
      <c r="N270" s="48">
        <v>3</v>
      </c>
      <c r="O270" s="44">
        <v>0</v>
      </c>
      <c r="P270" s="41">
        <v>2</v>
      </c>
      <c r="Q270" s="48">
        <v>0</v>
      </c>
      <c r="R270" s="48">
        <v>3</v>
      </c>
      <c r="S270" s="44">
        <v>0</v>
      </c>
      <c r="T270" s="41">
        <v>2</v>
      </c>
      <c r="U270" s="48">
        <v>0</v>
      </c>
      <c r="V270" s="48">
        <v>3</v>
      </c>
      <c r="W270" s="44">
        <v>0</v>
      </c>
      <c r="X270" s="41">
        <v>2</v>
      </c>
      <c r="Y270" s="48">
        <v>0</v>
      </c>
      <c r="Z270" s="48">
        <v>3</v>
      </c>
      <c r="AA270" s="44">
        <v>0</v>
      </c>
      <c r="AB270" s="41">
        <v>2</v>
      </c>
      <c r="AC270" s="48">
        <v>0</v>
      </c>
      <c r="AD270" s="48">
        <v>3</v>
      </c>
      <c r="AE270" s="44">
        <v>0</v>
      </c>
      <c r="AF270" s="41">
        <v>2</v>
      </c>
      <c r="AG270" s="48">
        <v>0</v>
      </c>
      <c r="AH270" s="48">
        <v>3</v>
      </c>
      <c r="AI270" s="44">
        <v>0</v>
      </c>
      <c r="AJ270" s="41">
        <v>0</v>
      </c>
      <c r="AK270" s="48">
        <v>0</v>
      </c>
      <c r="AL270" s="48">
        <v>3</v>
      </c>
      <c r="AM270" s="44">
        <v>0</v>
      </c>
      <c r="AN270" s="41">
        <v>0</v>
      </c>
      <c r="AO270" s="48">
        <v>0</v>
      </c>
      <c r="AP270" s="48">
        <v>4</v>
      </c>
      <c r="AQ270" s="44">
        <v>0</v>
      </c>
      <c r="AR270" s="41">
        <v>0</v>
      </c>
      <c r="AS270" s="48">
        <v>4</v>
      </c>
      <c r="AT270" s="44">
        <v>0</v>
      </c>
      <c r="AU270" s="41">
        <v>0</v>
      </c>
      <c r="AV270" s="48">
        <v>4</v>
      </c>
      <c r="AW270" s="51">
        <v>0</v>
      </c>
    </row>
    <row r="271" spans="3:51">
      <c r="C271" s="26" t="s">
        <v>17</v>
      </c>
      <c r="D271" s="41">
        <v>63</v>
      </c>
      <c r="E271" s="48">
        <v>68</v>
      </c>
      <c r="F271" s="48">
        <v>153</v>
      </c>
      <c r="G271" s="44">
        <v>11</v>
      </c>
      <c r="H271" s="41">
        <v>63</v>
      </c>
      <c r="I271" s="48">
        <v>68</v>
      </c>
      <c r="J271" s="48">
        <v>153</v>
      </c>
      <c r="K271" s="44">
        <v>11</v>
      </c>
      <c r="L271" s="41">
        <v>63</v>
      </c>
      <c r="M271" s="48">
        <v>68</v>
      </c>
      <c r="N271" s="48">
        <v>153</v>
      </c>
      <c r="O271" s="44">
        <v>11</v>
      </c>
      <c r="P271" s="41">
        <v>63</v>
      </c>
      <c r="Q271" s="48">
        <v>68</v>
      </c>
      <c r="R271" s="48">
        <v>156</v>
      </c>
      <c r="S271" s="44">
        <v>11</v>
      </c>
      <c r="T271" s="41">
        <v>63</v>
      </c>
      <c r="U271" s="48">
        <v>68</v>
      </c>
      <c r="V271" s="48">
        <v>157</v>
      </c>
      <c r="W271" s="44">
        <v>11</v>
      </c>
      <c r="X271" s="41">
        <v>63</v>
      </c>
      <c r="Y271" s="48">
        <v>68</v>
      </c>
      <c r="Z271" s="48">
        <v>160</v>
      </c>
      <c r="AA271" s="44">
        <v>11</v>
      </c>
      <c r="AB271" s="41">
        <v>22</v>
      </c>
      <c r="AC271" s="48">
        <v>68</v>
      </c>
      <c r="AD271" s="48">
        <v>163</v>
      </c>
      <c r="AE271" s="44">
        <v>11</v>
      </c>
      <c r="AF271" s="41">
        <v>22</v>
      </c>
      <c r="AG271" s="48">
        <v>68</v>
      </c>
      <c r="AH271" s="48">
        <v>168</v>
      </c>
      <c r="AI271" s="44">
        <v>11</v>
      </c>
      <c r="AJ271" s="41">
        <v>2</v>
      </c>
      <c r="AK271" s="48">
        <v>68</v>
      </c>
      <c r="AL271" s="48">
        <v>172</v>
      </c>
      <c r="AM271" s="44">
        <v>11</v>
      </c>
      <c r="AN271" s="41">
        <v>2</v>
      </c>
      <c r="AO271" s="48">
        <v>68</v>
      </c>
      <c r="AP271" s="48">
        <v>175</v>
      </c>
      <c r="AQ271" s="44">
        <v>11</v>
      </c>
      <c r="AR271" s="41">
        <v>68</v>
      </c>
      <c r="AS271" s="48">
        <v>177</v>
      </c>
      <c r="AT271" s="44">
        <v>11</v>
      </c>
      <c r="AU271" s="41">
        <v>68</v>
      </c>
      <c r="AV271" s="48">
        <v>186</v>
      </c>
      <c r="AW271" s="51">
        <v>11</v>
      </c>
    </row>
    <row r="272" spans="3:51">
      <c r="C272" s="26" t="s">
        <v>18</v>
      </c>
      <c r="D272" s="41">
        <v>3</v>
      </c>
      <c r="E272" s="48">
        <v>3</v>
      </c>
      <c r="F272" s="48">
        <v>12</v>
      </c>
      <c r="G272" s="44">
        <v>1</v>
      </c>
      <c r="H272" s="41">
        <v>3</v>
      </c>
      <c r="I272" s="48">
        <v>3</v>
      </c>
      <c r="J272" s="48">
        <v>12</v>
      </c>
      <c r="K272" s="44">
        <v>1</v>
      </c>
      <c r="L272" s="41">
        <v>3</v>
      </c>
      <c r="M272" s="48">
        <v>3</v>
      </c>
      <c r="N272" s="48">
        <v>12</v>
      </c>
      <c r="O272" s="44">
        <v>1</v>
      </c>
      <c r="P272" s="41">
        <v>3</v>
      </c>
      <c r="Q272" s="48">
        <v>3</v>
      </c>
      <c r="R272" s="48">
        <v>12</v>
      </c>
      <c r="S272" s="44">
        <v>1</v>
      </c>
      <c r="T272" s="41">
        <v>3</v>
      </c>
      <c r="U272" s="48">
        <v>3</v>
      </c>
      <c r="V272" s="48">
        <v>12</v>
      </c>
      <c r="W272" s="44">
        <v>1</v>
      </c>
      <c r="X272" s="41">
        <v>3</v>
      </c>
      <c r="Y272" s="48">
        <v>3</v>
      </c>
      <c r="Z272" s="48">
        <v>12</v>
      </c>
      <c r="AA272" s="44">
        <v>1</v>
      </c>
      <c r="AB272" s="41">
        <v>3</v>
      </c>
      <c r="AC272" s="48">
        <v>3</v>
      </c>
      <c r="AD272" s="48">
        <v>13</v>
      </c>
      <c r="AE272" s="44">
        <v>1</v>
      </c>
      <c r="AF272" s="41">
        <v>3</v>
      </c>
      <c r="AG272" s="48">
        <v>3</v>
      </c>
      <c r="AH272" s="48">
        <v>13</v>
      </c>
      <c r="AI272" s="44">
        <v>1</v>
      </c>
      <c r="AJ272" s="41">
        <v>0</v>
      </c>
      <c r="AK272" s="48">
        <v>3</v>
      </c>
      <c r="AL272" s="48">
        <v>13</v>
      </c>
      <c r="AM272" s="44">
        <v>1</v>
      </c>
      <c r="AN272" s="41">
        <v>0</v>
      </c>
      <c r="AO272" s="48">
        <v>3</v>
      </c>
      <c r="AP272" s="48">
        <v>13</v>
      </c>
      <c r="AQ272" s="44">
        <v>1</v>
      </c>
      <c r="AR272" s="41">
        <v>3</v>
      </c>
      <c r="AS272" s="48">
        <v>12</v>
      </c>
      <c r="AT272" s="44">
        <v>1</v>
      </c>
      <c r="AU272" s="41">
        <v>3</v>
      </c>
      <c r="AV272" s="48">
        <v>12</v>
      </c>
      <c r="AW272" s="51">
        <v>1</v>
      </c>
    </row>
    <row r="273" spans="3:56">
      <c r="C273" s="26" t="s">
        <v>19</v>
      </c>
      <c r="D273" s="41">
        <v>1</v>
      </c>
      <c r="E273" s="48">
        <v>1</v>
      </c>
      <c r="F273" s="48">
        <v>15</v>
      </c>
      <c r="G273" s="44">
        <v>0</v>
      </c>
      <c r="H273" s="41">
        <v>1</v>
      </c>
      <c r="I273" s="48">
        <v>1</v>
      </c>
      <c r="J273" s="48">
        <v>15</v>
      </c>
      <c r="K273" s="44">
        <v>0</v>
      </c>
      <c r="L273" s="41">
        <v>1</v>
      </c>
      <c r="M273" s="48">
        <v>1</v>
      </c>
      <c r="N273" s="48">
        <v>15</v>
      </c>
      <c r="O273" s="44">
        <v>0</v>
      </c>
      <c r="P273" s="41">
        <v>1</v>
      </c>
      <c r="Q273" s="48">
        <v>1</v>
      </c>
      <c r="R273" s="48">
        <v>17</v>
      </c>
      <c r="S273" s="44">
        <v>0</v>
      </c>
      <c r="T273" s="41">
        <v>1</v>
      </c>
      <c r="U273" s="48">
        <v>1</v>
      </c>
      <c r="V273" s="48">
        <v>17</v>
      </c>
      <c r="W273" s="44">
        <v>0</v>
      </c>
      <c r="X273" s="41">
        <v>1</v>
      </c>
      <c r="Y273" s="48">
        <v>1</v>
      </c>
      <c r="Z273" s="48">
        <v>17</v>
      </c>
      <c r="AA273" s="44">
        <v>0</v>
      </c>
      <c r="AB273" s="41">
        <v>1</v>
      </c>
      <c r="AC273" s="48">
        <v>1</v>
      </c>
      <c r="AD273" s="48">
        <v>19</v>
      </c>
      <c r="AE273" s="44">
        <v>0</v>
      </c>
      <c r="AF273" s="41">
        <v>1</v>
      </c>
      <c r="AG273" s="48">
        <v>1</v>
      </c>
      <c r="AH273" s="48">
        <v>20</v>
      </c>
      <c r="AI273" s="44">
        <v>0</v>
      </c>
      <c r="AJ273" s="41">
        <v>0</v>
      </c>
      <c r="AK273" s="48">
        <v>1</v>
      </c>
      <c r="AL273" s="48">
        <v>20</v>
      </c>
      <c r="AM273" s="44">
        <v>0</v>
      </c>
      <c r="AN273" s="41">
        <v>0</v>
      </c>
      <c r="AO273" s="48">
        <v>1</v>
      </c>
      <c r="AP273" s="48">
        <v>20</v>
      </c>
      <c r="AQ273" s="44">
        <v>0</v>
      </c>
      <c r="AR273" s="41">
        <v>1</v>
      </c>
      <c r="AS273" s="48">
        <v>20</v>
      </c>
      <c r="AT273" s="44">
        <v>0</v>
      </c>
      <c r="AU273" s="41">
        <v>1</v>
      </c>
      <c r="AV273" s="48">
        <v>20</v>
      </c>
      <c r="AW273" s="51">
        <v>0</v>
      </c>
    </row>
    <row r="274" spans="3:56">
      <c r="C274" s="26" t="s">
        <v>20</v>
      </c>
      <c r="D274" s="41">
        <v>3</v>
      </c>
      <c r="E274" s="48">
        <v>3</v>
      </c>
      <c r="F274" s="48">
        <v>19</v>
      </c>
      <c r="G274" s="44">
        <v>0</v>
      </c>
      <c r="H274" s="41">
        <v>3</v>
      </c>
      <c r="I274" s="48">
        <v>3</v>
      </c>
      <c r="J274" s="48">
        <v>19</v>
      </c>
      <c r="K274" s="44">
        <v>0</v>
      </c>
      <c r="L274" s="41">
        <v>3</v>
      </c>
      <c r="M274" s="48">
        <v>3</v>
      </c>
      <c r="N274" s="48">
        <v>19</v>
      </c>
      <c r="O274" s="44">
        <v>0</v>
      </c>
      <c r="P274" s="41">
        <v>3</v>
      </c>
      <c r="Q274" s="48">
        <v>3</v>
      </c>
      <c r="R274" s="48">
        <v>22</v>
      </c>
      <c r="S274" s="44">
        <v>0</v>
      </c>
      <c r="T274" s="41">
        <v>3</v>
      </c>
      <c r="U274" s="48">
        <v>3</v>
      </c>
      <c r="V274" s="48">
        <v>23</v>
      </c>
      <c r="W274" s="44">
        <v>0</v>
      </c>
      <c r="X274" s="41">
        <v>3</v>
      </c>
      <c r="Y274" s="48">
        <v>3</v>
      </c>
      <c r="Z274" s="48">
        <v>23</v>
      </c>
      <c r="AA274" s="44">
        <v>0</v>
      </c>
      <c r="AB274" s="41">
        <v>3</v>
      </c>
      <c r="AC274" s="48">
        <v>3</v>
      </c>
      <c r="AD274" s="48">
        <v>24</v>
      </c>
      <c r="AE274" s="44">
        <v>0</v>
      </c>
      <c r="AF274" s="41">
        <v>3</v>
      </c>
      <c r="AG274" s="48">
        <v>3</v>
      </c>
      <c r="AH274" s="48">
        <v>25</v>
      </c>
      <c r="AI274" s="44">
        <v>0</v>
      </c>
      <c r="AJ274" s="41">
        <v>0</v>
      </c>
      <c r="AK274" s="48">
        <v>3</v>
      </c>
      <c r="AL274" s="48">
        <v>26</v>
      </c>
      <c r="AM274" s="44">
        <v>0</v>
      </c>
      <c r="AN274" s="41">
        <v>0</v>
      </c>
      <c r="AO274" s="48">
        <v>3</v>
      </c>
      <c r="AP274" s="48">
        <v>26</v>
      </c>
      <c r="AQ274" s="44">
        <v>0</v>
      </c>
      <c r="AR274" s="41">
        <v>3</v>
      </c>
      <c r="AS274" s="48">
        <v>26</v>
      </c>
      <c r="AT274" s="44">
        <v>0</v>
      </c>
      <c r="AU274" s="41">
        <v>3</v>
      </c>
      <c r="AV274" s="48">
        <v>27</v>
      </c>
      <c r="AW274" s="51">
        <v>0</v>
      </c>
    </row>
    <row r="275" spans="3:56">
      <c r="C275" s="26" t="s">
        <v>21</v>
      </c>
      <c r="D275" s="41">
        <v>17</v>
      </c>
      <c r="E275" s="48">
        <v>16</v>
      </c>
      <c r="F275" s="48">
        <v>64</v>
      </c>
      <c r="G275" s="44">
        <v>1</v>
      </c>
      <c r="H275" s="41">
        <v>17</v>
      </c>
      <c r="I275" s="48">
        <v>16</v>
      </c>
      <c r="J275" s="48">
        <v>64</v>
      </c>
      <c r="K275" s="44">
        <v>1</v>
      </c>
      <c r="L275" s="41">
        <v>17</v>
      </c>
      <c r="M275" s="48">
        <v>16</v>
      </c>
      <c r="N275" s="48">
        <v>65</v>
      </c>
      <c r="O275" s="44">
        <v>1</v>
      </c>
      <c r="P275" s="41">
        <v>17</v>
      </c>
      <c r="Q275" s="48">
        <v>16</v>
      </c>
      <c r="R275" s="48">
        <v>66</v>
      </c>
      <c r="S275" s="44">
        <v>1</v>
      </c>
      <c r="T275" s="41">
        <v>17</v>
      </c>
      <c r="U275" s="48">
        <v>16</v>
      </c>
      <c r="V275" s="48">
        <v>66</v>
      </c>
      <c r="W275" s="44">
        <v>1</v>
      </c>
      <c r="X275" s="41">
        <v>17</v>
      </c>
      <c r="Y275" s="48">
        <v>16</v>
      </c>
      <c r="Z275" s="48">
        <v>68</v>
      </c>
      <c r="AA275" s="44">
        <v>1</v>
      </c>
      <c r="AB275" s="41">
        <v>17</v>
      </c>
      <c r="AC275" s="48">
        <v>16</v>
      </c>
      <c r="AD275" s="48">
        <v>72</v>
      </c>
      <c r="AE275" s="44">
        <v>1</v>
      </c>
      <c r="AF275" s="41">
        <v>17</v>
      </c>
      <c r="AG275" s="48">
        <v>16</v>
      </c>
      <c r="AH275" s="48">
        <v>75</v>
      </c>
      <c r="AI275" s="44">
        <v>1</v>
      </c>
      <c r="AJ275" s="41">
        <v>0</v>
      </c>
      <c r="AK275" s="48">
        <v>16</v>
      </c>
      <c r="AL275" s="48">
        <v>80</v>
      </c>
      <c r="AM275" s="44">
        <v>1</v>
      </c>
      <c r="AN275" s="41">
        <v>0</v>
      </c>
      <c r="AO275" s="48">
        <v>16</v>
      </c>
      <c r="AP275" s="48">
        <v>82</v>
      </c>
      <c r="AQ275" s="44">
        <v>1</v>
      </c>
      <c r="AR275" s="41">
        <v>16</v>
      </c>
      <c r="AS275" s="48">
        <v>80</v>
      </c>
      <c r="AT275" s="44">
        <v>1</v>
      </c>
      <c r="AU275" s="41">
        <v>16</v>
      </c>
      <c r="AV275" s="48">
        <v>83</v>
      </c>
      <c r="AW275" s="51">
        <v>1</v>
      </c>
    </row>
    <row r="276" spans="3:56" ht="22.5">
      <c r="C276" s="26" t="s">
        <v>22</v>
      </c>
      <c r="D276" s="41">
        <v>0</v>
      </c>
      <c r="E276" s="48">
        <v>0</v>
      </c>
      <c r="F276" s="48">
        <v>1</v>
      </c>
      <c r="G276" s="44">
        <v>0</v>
      </c>
      <c r="H276" s="41">
        <v>0</v>
      </c>
      <c r="I276" s="48">
        <v>0</v>
      </c>
      <c r="J276" s="48">
        <v>1</v>
      </c>
      <c r="K276" s="44">
        <v>0</v>
      </c>
      <c r="L276" s="41">
        <v>0</v>
      </c>
      <c r="M276" s="48">
        <v>0</v>
      </c>
      <c r="N276" s="48">
        <v>1</v>
      </c>
      <c r="O276" s="44">
        <v>0</v>
      </c>
      <c r="P276" s="41">
        <v>0</v>
      </c>
      <c r="Q276" s="48">
        <v>0</v>
      </c>
      <c r="R276" s="48">
        <v>1</v>
      </c>
      <c r="S276" s="44">
        <v>0</v>
      </c>
      <c r="T276" s="41">
        <v>0</v>
      </c>
      <c r="U276" s="48">
        <v>0</v>
      </c>
      <c r="V276" s="48">
        <v>1</v>
      </c>
      <c r="W276" s="44">
        <v>0</v>
      </c>
      <c r="X276" s="41">
        <v>0</v>
      </c>
      <c r="Y276" s="48">
        <v>0</v>
      </c>
      <c r="Z276" s="48">
        <v>1</v>
      </c>
      <c r="AA276" s="44">
        <v>0</v>
      </c>
      <c r="AB276" s="41">
        <v>0</v>
      </c>
      <c r="AC276" s="48">
        <v>0</v>
      </c>
      <c r="AD276" s="48">
        <v>2</v>
      </c>
      <c r="AE276" s="44">
        <v>0</v>
      </c>
      <c r="AF276" s="41">
        <v>0</v>
      </c>
      <c r="AG276" s="48">
        <v>0</v>
      </c>
      <c r="AH276" s="48">
        <v>2</v>
      </c>
      <c r="AI276" s="44">
        <v>0</v>
      </c>
      <c r="AJ276" s="41">
        <v>0</v>
      </c>
      <c r="AK276" s="48">
        <v>0</v>
      </c>
      <c r="AL276" s="48">
        <v>2</v>
      </c>
      <c r="AM276" s="44">
        <v>0</v>
      </c>
      <c r="AN276" s="41">
        <v>0</v>
      </c>
      <c r="AO276" s="48">
        <v>0</v>
      </c>
      <c r="AP276" s="48">
        <v>2</v>
      </c>
      <c r="AQ276" s="44">
        <v>0</v>
      </c>
      <c r="AR276" s="41">
        <v>0</v>
      </c>
      <c r="AS276" s="48">
        <v>2</v>
      </c>
      <c r="AT276" s="44">
        <v>0</v>
      </c>
      <c r="AU276" s="41">
        <v>0</v>
      </c>
      <c r="AV276" s="48">
        <v>2</v>
      </c>
      <c r="AW276" s="51">
        <v>0</v>
      </c>
    </row>
    <row r="277" spans="3:56">
      <c r="C277" s="26" t="s">
        <v>23</v>
      </c>
      <c r="D277" s="41">
        <v>2</v>
      </c>
      <c r="E277" s="48">
        <v>2</v>
      </c>
      <c r="F277" s="48">
        <v>10</v>
      </c>
      <c r="G277" s="44">
        <v>0</v>
      </c>
      <c r="H277" s="41">
        <v>2</v>
      </c>
      <c r="I277" s="48">
        <v>2</v>
      </c>
      <c r="J277" s="48">
        <v>10</v>
      </c>
      <c r="K277" s="44">
        <v>0</v>
      </c>
      <c r="L277" s="41">
        <v>2</v>
      </c>
      <c r="M277" s="48">
        <v>2</v>
      </c>
      <c r="N277" s="48">
        <v>10</v>
      </c>
      <c r="O277" s="44">
        <v>0</v>
      </c>
      <c r="P277" s="41">
        <v>2</v>
      </c>
      <c r="Q277" s="48">
        <v>2</v>
      </c>
      <c r="R277" s="48">
        <v>10</v>
      </c>
      <c r="S277" s="44">
        <v>0</v>
      </c>
      <c r="T277" s="41">
        <v>2</v>
      </c>
      <c r="U277" s="48">
        <v>2</v>
      </c>
      <c r="V277" s="48">
        <v>10</v>
      </c>
      <c r="W277" s="44">
        <v>0</v>
      </c>
      <c r="X277" s="41">
        <v>2</v>
      </c>
      <c r="Y277" s="48">
        <v>2</v>
      </c>
      <c r="Z277" s="48">
        <v>10</v>
      </c>
      <c r="AA277" s="44">
        <v>0</v>
      </c>
      <c r="AB277" s="41">
        <v>2</v>
      </c>
      <c r="AC277" s="48">
        <v>2</v>
      </c>
      <c r="AD277" s="48">
        <v>10</v>
      </c>
      <c r="AE277" s="44">
        <v>0</v>
      </c>
      <c r="AF277" s="41">
        <v>2</v>
      </c>
      <c r="AG277" s="48">
        <v>2</v>
      </c>
      <c r="AH277" s="48">
        <v>10</v>
      </c>
      <c r="AI277" s="44">
        <v>0</v>
      </c>
      <c r="AJ277" s="41">
        <v>0</v>
      </c>
      <c r="AK277" s="48">
        <v>2</v>
      </c>
      <c r="AL277" s="48">
        <v>11</v>
      </c>
      <c r="AM277" s="44">
        <v>0</v>
      </c>
      <c r="AN277" s="41">
        <v>0</v>
      </c>
      <c r="AO277" s="48">
        <v>2</v>
      </c>
      <c r="AP277" s="48">
        <v>11</v>
      </c>
      <c r="AQ277" s="44">
        <v>0</v>
      </c>
      <c r="AR277" s="41">
        <v>2</v>
      </c>
      <c r="AS277" s="48">
        <v>12</v>
      </c>
      <c r="AT277" s="44">
        <v>0</v>
      </c>
      <c r="AU277" s="41">
        <v>2</v>
      </c>
      <c r="AV277" s="48">
        <v>12</v>
      </c>
      <c r="AW277" s="51">
        <v>1</v>
      </c>
    </row>
    <row r="278" spans="3:56">
      <c r="C278" s="26" t="s">
        <v>24</v>
      </c>
      <c r="D278" s="41">
        <v>1</v>
      </c>
      <c r="E278" s="48">
        <v>1</v>
      </c>
      <c r="F278" s="48">
        <v>8</v>
      </c>
      <c r="G278" s="44">
        <v>0</v>
      </c>
      <c r="H278" s="41">
        <v>1</v>
      </c>
      <c r="I278" s="48">
        <v>1</v>
      </c>
      <c r="J278" s="48">
        <v>8</v>
      </c>
      <c r="K278" s="44">
        <v>0</v>
      </c>
      <c r="L278" s="41">
        <v>1</v>
      </c>
      <c r="M278" s="48">
        <v>1</v>
      </c>
      <c r="N278" s="48">
        <v>8</v>
      </c>
      <c r="O278" s="44">
        <v>0</v>
      </c>
      <c r="P278" s="41">
        <v>1</v>
      </c>
      <c r="Q278" s="48">
        <v>1</v>
      </c>
      <c r="R278" s="48">
        <v>8</v>
      </c>
      <c r="S278" s="44">
        <v>0</v>
      </c>
      <c r="T278" s="41">
        <v>1</v>
      </c>
      <c r="U278" s="48">
        <v>1</v>
      </c>
      <c r="V278" s="48">
        <v>8</v>
      </c>
      <c r="W278" s="44">
        <v>0</v>
      </c>
      <c r="X278" s="41">
        <v>1</v>
      </c>
      <c r="Y278" s="48">
        <v>1</v>
      </c>
      <c r="Z278" s="48">
        <v>8</v>
      </c>
      <c r="AA278" s="44">
        <v>0</v>
      </c>
      <c r="AB278" s="41">
        <v>1</v>
      </c>
      <c r="AC278" s="48">
        <v>1</v>
      </c>
      <c r="AD278" s="48">
        <v>8</v>
      </c>
      <c r="AE278" s="44">
        <v>0</v>
      </c>
      <c r="AF278" s="41">
        <v>1</v>
      </c>
      <c r="AG278" s="48">
        <v>1</v>
      </c>
      <c r="AH278" s="48">
        <v>9</v>
      </c>
      <c r="AI278" s="44">
        <v>0</v>
      </c>
      <c r="AJ278" s="41">
        <v>1</v>
      </c>
      <c r="AK278" s="48">
        <v>1</v>
      </c>
      <c r="AL278" s="48">
        <v>9</v>
      </c>
      <c r="AM278" s="44">
        <v>0</v>
      </c>
      <c r="AN278" s="41">
        <v>1</v>
      </c>
      <c r="AO278" s="48">
        <v>1</v>
      </c>
      <c r="AP278" s="48">
        <v>10</v>
      </c>
      <c r="AQ278" s="44">
        <v>0</v>
      </c>
      <c r="AR278" s="41">
        <v>1</v>
      </c>
      <c r="AS278" s="48">
        <v>11</v>
      </c>
      <c r="AT278" s="44">
        <v>0</v>
      </c>
      <c r="AU278" s="41">
        <v>1</v>
      </c>
      <c r="AV278" s="48">
        <v>11</v>
      </c>
      <c r="AW278" s="51">
        <v>0</v>
      </c>
    </row>
    <row r="279" spans="3:56">
      <c r="C279" s="26" t="s">
        <v>25</v>
      </c>
      <c r="D279" s="41">
        <v>1</v>
      </c>
      <c r="E279" s="48">
        <v>1</v>
      </c>
      <c r="F279" s="48">
        <v>5</v>
      </c>
      <c r="G279" s="44">
        <v>0</v>
      </c>
      <c r="H279" s="41">
        <v>1</v>
      </c>
      <c r="I279" s="48">
        <v>1</v>
      </c>
      <c r="J279" s="48">
        <v>5</v>
      </c>
      <c r="K279" s="44">
        <v>0</v>
      </c>
      <c r="L279" s="41">
        <v>1</v>
      </c>
      <c r="M279" s="48">
        <v>1</v>
      </c>
      <c r="N279" s="48">
        <v>5</v>
      </c>
      <c r="O279" s="44">
        <v>0</v>
      </c>
      <c r="P279" s="41">
        <v>1</v>
      </c>
      <c r="Q279" s="48">
        <v>1</v>
      </c>
      <c r="R279" s="48">
        <v>5</v>
      </c>
      <c r="S279" s="44">
        <v>0</v>
      </c>
      <c r="T279" s="41">
        <v>1</v>
      </c>
      <c r="U279" s="48">
        <v>1</v>
      </c>
      <c r="V279" s="48">
        <v>5</v>
      </c>
      <c r="W279" s="44">
        <v>0</v>
      </c>
      <c r="X279" s="41">
        <v>1</v>
      </c>
      <c r="Y279" s="48">
        <v>1</v>
      </c>
      <c r="Z279" s="48">
        <v>6</v>
      </c>
      <c r="AA279" s="44">
        <v>0</v>
      </c>
      <c r="AB279" s="41">
        <v>1</v>
      </c>
      <c r="AC279" s="48">
        <v>1</v>
      </c>
      <c r="AD279" s="48">
        <v>6</v>
      </c>
      <c r="AE279" s="44">
        <v>0</v>
      </c>
      <c r="AF279" s="41">
        <v>1</v>
      </c>
      <c r="AG279" s="48">
        <v>1</v>
      </c>
      <c r="AH279" s="48">
        <v>6</v>
      </c>
      <c r="AI279" s="44">
        <v>0</v>
      </c>
      <c r="AJ279" s="41">
        <v>0</v>
      </c>
      <c r="AK279" s="48">
        <v>1</v>
      </c>
      <c r="AL279" s="48">
        <v>6</v>
      </c>
      <c r="AM279" s="44">
        <v>0</v>
      </c>
      <c r="AN279" s="41">
        <v>0</v>
      </c>
      <c r="AO279" s="48">
        <v>1</v>
      </c>
      <c r="AP279" s="48">
        <v>6</v>
      </c>
      <c r="AQ279" s="44">
        <v>0</v>
      </c>
      <c r="AR279" s="41">
        <v>1</v>
      </c>
      <c r="AS279" s="48">
        <v>5</v>
      </c>
      <c r="AT279" s="44">
        <v>0</v>
      </c>
      <c r="AU279" s="41">
        <v>1</v>
      </c>
      <c r="AV279" s="48">
        <v>5</v>
      </c>
      <c r="AW279" s="51">
        <v>0</v>
      </c>
    </row>
    <row r="280" spans="3:56">
      <c r="C280" s="26" t="s">
        <v>26</v>
      </c>
      <c r="D280" s="41">
        <v>81</v>
      </c>
      <c r="E280" s="48">
        <v>86</v>
      </c>
      <c r="F280" s="48">
        <v>276</v>
      </c>
      <c r="G280" s="44">
        <v>74</v>
      </c>
      <c r="H280" s="41">
        <v>81</v>
      </c>
      <c r="I280" s="48">
        <v>86</v>
      </c>
      <c r="J280" s="48">
        <v>276</v>
      </c>
      <c r="K280" s="44">
        <v>74</v>
      </c>
      <c r="L280" s="41">
        <v>81</v>
      </c>
      <c r="M280" s="48">
        <v>86</v>
      </c>
      <c r="N280" s="48">
        <v>277</v>
      </c>
      <c r="O280" s="44">
        <v>74</v>
      </c>
      <c r="P280" s="41">
        <v>81</v>
      </c>
      <c r="Q280" s="48">
        <v>86</v>
      </c>
      <c r="R280" s="48">
        <v>280</v>
      </c>
      <c r="S280" s="44">
        <v>74</v>
      </c>
      <c r="T280" s="41">
        <v>81</v>
      </c>
      <c r="U280" s="48">
        <v>86</v>
      </c>
      <c r="V280" s="48">
        <v>280</v>
      </c>
      <c r="W280" s="44">
        <v>74</v>
      </c>
      <c r="X280" s="41">
        <v>81</v>
      </c>
      <c r="Y280" s="48">
        <v>86</v>
      </c>
      <c r="Z280" s="48">
        <v>283</v>
      </c>
      <c r="AA280" s="44">
        <v>74</v>
      </c>
      <c r="AB280" s="41">
        <v>12</v>
      </c>
      <c r="AC280" s="48">
        <v>86</v>
      </c>
      <c r="AD280" s="48">
        <v>288</v>
      </c>
      <c r="AE280" s="44">
        <v>74</v>
      </c>
      <c r="AF280" s="41">
        <v>12</v>
      </c>
      <c r="AG280" s="48">
        <v>86</v>
      </c>
      <c r="AH280" s="48">
        <v>290</v>
      </c>
      <c r="AI280" s="44">
        <v>74</v>
      </c>
      <c r="AJ280" s="41">
        <v>0</v>
      </c>
      <c r="AK280" s="48">
        <v>86</v>
      </c>
      <c r="AL280" s="48">
        <v>311</v>
      </c>
      <c r="AM280" s="44">
        <v>74</v>
      </c>
      <c r="AN280" s="41">
        <v>0</v>
      </c>
      <c r="AO280" s="48">
        <v>86</v>
      </c>
      <c r="AP280" s="48">
        <v>314</v>
      </c>
      <c r="AQ280" s="44">
        <v>74</v>
      </c>
      <c r="AR280" s="41">
        <v>86</v>
      </c>
      <c r="AS280" s="48">
        <v>313</v>
      </c>
      <c r="AT280" s="44">
        <v>74</v>
      </c>
      <c r="AU280" s="41">
        <v>86</v>
      </c>
      <c r="AV280" s="48">
        <v>323</v>
      </c>
      <c r="AW280" s="51">
        <v>80</v>
      </c>
    </row>
    <row r="281" spans="3:56">
      <c r="C281" s="26" t="s">
        <v>27</v>
      </c>
      <c r="D281" s="41">
        <v>3</v>
      </c>
      <c r="E281" s="48">
        <v>3</v>
      </c>
      <c r="F281" s="48">
        <v>12</v>
      </c>
      <c r="G281" s="44">
        <v>0</v>
      </c>
      <c r="H281" s="41">
        <v>3</v>
      </c>
      <c r="I281" s="48">
        <v>3</v>
      </c>
      <c r="J281" s="48">
        <v>12</v>
      </c>
      <c r="K281" s="44">
        <v>0</v>
      </c>
      <c r="L281" s="41">
        <v>3</v>
      </c>
      <c r="M281" s="48">
        <v>3</v>
      </c>
      <c r="N281" s="48">
        <v>12</v>
      </c>
      <c r="O281" s="44">
        <v>0</v>
      </c>
      <c r="P281" s="41">
        <v>3</v>
      </c>
      <c r="Q281" s="48">
        <v>3</v>
      </c>
      <c r="R281" s="48">
        <v>12</v>
      </c>
      <c r="S281" s="44">
        <v>0</v>
      </c>
      <c r="T281" s="41">
        <v>3</v>
      </c>
      <c r="U281" s="48">
        <v>3</v>
      </c>
      <c r="V281" s="48">
        <v>12</v>
      </c>
      <c r="W281" s="44">
        <v>0</v>
      </c>
      <c r="X281" s="41">
        <v>3</v>
      </c>
      <c r="Y281" s="48">
        <v>3</v>
      </c>
      <c r="Z281" s="48">
        <v>12</v>
      </c>
      <c r="AA281" s="44">
        <v>0</v>
      </c>
      <c r="AB281" s="41">
        <v>3</v>
      </c>
      <c r="AC281" s="48">
        <v>3</v>
      </c>
      <c r="AD281" s="48">
        <v>12</v>
      </c>
      <c r="AE281" s="44">
        <v>0</v>
      </c>
      <c r="AF281" s="41">
        <v>3</v>
      </c>
      <c r="AG281" s="48">
        <v>3</v>
      </c>
      <c r="AH281" s="48">
        <v>12</v>
      </c>
      <c r="AI281" s="44">
        <v>0</v>
      </c>
      <c r="AJ281" s="41">
        <v>2</v>
      </c>
      <c r="AK281" s="48">
        <v>3</v>
      </c>
      <c r="AL281" s="48">
        <v>12</v>
      </c>
      <c r="AM281" s="44">
        <v>0</v>
      </c>
      <c r="AN281" s="41">
        <v>2</v>
      </c>
      <c r="AO281" s="48">
        <v>3</v>
      </c>
      <c r="AP281" s="48">
        <v>12</v>
      </c>
      <c r="AQ281" s="44">
        <v>0</v>
      </c>
      <c r="AR281" s="41">
        <v>3</v>
      </c>
      <c r="AS281" s="48">
        <v>12</v>
      </c>
      <c r="AT281" s="44">
        <v>0</v>
      </c>
      <c r="AU281" s="41">
        <v>3</v>
      </c>
      <c r="AV281" s="48">
        <v>12</v>
      </c>
      <c r="AW281" s="51">
        <v>0</v>
      </c>
    </row>
    <row r="282" spans="3:56">
      <c r="C282" s="26" t="s">
        <v>28</v>
      </c>
      <c r="D282" s="41">
        <v>5</v>
      </c>
      <c r="E282" s="48">
        <v>6</v>
      </c>
      <c r="F282" s="48">
        <v>20</v>
      </c>
      <c r="G282" s="44">
        <v>6</v>
      </c>
      <c r="H282" s="41">
        <v>5</v>
      </c>
      <c r="I282" s="48">
        <v>6</v>
      </c>
      <c r="J282" s="48">
        <v>20</v>
      </c>
      <c r="K282" s="44">
        <v>6</v>
      </c>
      <c r="L282" s="41">
        <v>5</v>
      </c>
      <c r="M282" s="48">
        <v>6</v>
      </c>
      <c r="N282" s="48">
        <v>20</v>
      </c>
      <c r="O282" s="44">
        <v>6</v>
      </c>
      <c r="P282" s="41">
        <v>5</v>
      </c>
      <c r="Q282" s="48">
        <v>6</v>
      </c>
      <c r="R282" s="48">
        <v>21</v>
      </c>
      <c r="S282" s="44">
        <v>6</v>
      </c>
      <c r="T282" s="41">
        <v>5</v>
      </c>
      <c r="U282" s="48">
        <v>6</v>
      </c>
      <c r="V282" s="48">
        <v>22</v>
      </c>
      <c r="W282" s="44">
        <v>6</v>
      </c>
      <c r="X282" s="41">
        <v>5</v>
      </c>
      <c r="Y282" s="48">
        <v>6</v>
      </c>
      <c r="Z282" s="48">
        <v>24</v>
      </c>
      <c r="AA282" s="44">
        <v>6</v>
      </c>
      <c r="AB282" s="41">
        <v>5</v>
      </c>
      <c r="AC282" s="48">
        <v>6</v>
      </c>
      <c r="AD282" s="48">
        <v>26</v>
      </c>
      <c r="AE282" s="44">
        <v>6</v>
      </c>
      <c r="AF282" s="41">
        <v>5</v>
      </c>
      <c r="AG282" s="48">
        <v>6</v>
      </c>
      <c r="AH282" s="48">
        <v>28</v>
      </c>
      <c r="AI282" s="44">
        <v>6</v>
      </c>
      <c r="AJ282" s="41">
        <v>0</v>
      </c>
      <c r="AK282" s="48">
        <v>6</v>
      </c>
      <c r="AL282" s="48">
        <v>28</v>
      </c>
      <c r="AM282" s="44">
        <v>6</v>
      </c>
      <c r="AN282" s="41">
        <v>0</v>
      </c>
      <c r="AO282" s="48">
        <v>6</v>
      </c>
      <c r="AP282" s="48">
        <v>28</v>
      </c>
      <c r="AQ282" s="44">
        <v>6</v>
      </c>
      <c r="AR282" s="41">
        <v>6</v>
      </c>
      <c r="AS282" s="48">
        <v>29</v>
      </c>
      <c r="AT282" s="44">
        <v>6</v>
      </c>
      <c r="AU282" s="41">
        <v>6</v>
      </c>
      <c r="AV282" s="48">
        <v>29</v>
      </c>
      <c r="AW282" s="51">
        <v>6</v>
      </c>
    </row>
    <row r="283" spans="3:56" ht="23.25" thickBot="1">
      <c r="C283" s="27" t="s">
        <v>29</v>
      </c>
      <c r="D283" s="42">
        <v>0</v>
      </c>
      <c r="E283" s="49">
        <v>0</v>
      </c>
      <c r="F283" s="49">
        <v>2</v>
      </c>
      <c r="G283" s="45">
        <v>0</v>
      </c>
      <c r="H283" s="42">
        <v>0</v>
      </c>
      <c r="I283" s="49">
        <v>0</v>
      </c>
      <c r="J283" s="49">
        <v>2</v>
      </c>
      <c r="K283" s="45">
        <v>0</v>
      </c>
      <c r="L283" s="42">
        <v>0</v>
      </c>
      <c r="M283" s="49">
        <v>0</v>
      </c>
      <c r="N283" s="49">
        <v>2</v>
      </c>
      <c r="O283" s="45">
        <v>0</v>
      </c>
      <c r="P283" s="42">
        <v>0</v>
      </c>
      <c r="Q283" s="49">
        <v>0</v>
      </c>
      <c r="R283" s="49">
        <v>2</v>
      </c>
      <c r="S283" s="45">
        <v>0</v>
      </c>
      <c r="T283" s="42">
        <v>0</v>
      </c>
      <c r="U283" s="49">
        <v>0</v>
      </c>
      <c r="V283" s="49">
        <v>2</v>
      </c>
      <c r="W283" s="45">
        <v>0</v>
      </c>
      <c r="X283" s="42">
        <v>0</v>
      </c>
      <c r="Y283" s="49">
        <v>0</v>
      </c>
      <c r="Z283" s="49">
        <v>2</v>
      </c>
      <c r="AA283" s="45">
        <v>0</v>
      </c>
      <c r="AB283" s="42">
        <v>0</v>
      </c>
      <c r="AC283" s="49">
        <v>0</v>
      </c>
      <c r="AD283" s="49">
        <v>2</v>
      </c>
      <c r="AE283" s="45">
        <v>0</v>
      </c>
      <c r="AF283" s="42">
        <v>0</v>
      </c>
      <c r="AG283" s="49">
        <v>0</v>
      </c>
      <c r="AH283" s="49">
        <v>2</v>
      </c>
      <c r="AI283" s="45">
        <v>0</v>
      </c>
      <c r="AJ283" s="42">
        <v>0</v>
      </c>
      <c r="AK283" s="49">
        <v>0</v>
      </c>
      <c r="AL283" s="49">
        <v>2</v>
      </c>
      <c r="AM283" s="45">
        <v>0</v>
      </c>
      <c r="AN283" s="42">
        <v>0</v>
      </c>
      <c r="AO283" s="49">
        <v>0</v>
      </c>
      <c r="AP283" s="49">
        <v>2</v>
      </c>
      <c r="AQ283" s="45">
        <v>0</v>
      </c>
      <c r="AR283" s="42">
        <v>0</v>
      </c>
      <c r="AS283" s="49">
        <v>2</v>
      </c>
      <c r="AT283" s="45">
        <v>0</v>
      </c>
      <c r="AU283" s="42">
        <v>0</v>
      </c>
      <c r="AV283" s="49">
        <v>2</v>
      </c>
      <c r="AW283" s="52">
        <v>0</v>
      </c>
    </row>
    <row r="285" spans="3:56" ht="21" thickBot="1">
      <c r="C285" s="56"/>
      <c r="AR285" s="151"/>
    </row>
    <row r="286" spans="3:56" ht="23.25" thickBot="1">
      <c r="C286" s="559" t="s">
        <v>34</v>
      </c>
      <c r="D286" s="560"/>
      <c r="E286" s="560"/>
      <c r="F286" s="560"/>
      <c r="G286" s="560"/>
      <c r="H286" s="560"/>
      <c r="I286" s="560"/>
      <c r="J286" s="560"/>
      <c r="K286" s="560"/>
      <c r="L286" s="560"/>
      <c r="M286" s="560"/>
      <c r="N286" s="560"/>
      <c r="O286" s="560"/>
      <c r="P286" s="560"/>
      <c r="Q286" s="560"/>
      <c r="R286" s="560"/>
      <c r="S286" s="560"/>
      <c r="T286" s="560"/>
      <c r="U286" s="560"/>
      <c r="V286" s="560"/>
      <c r="W286" s="560"/>
      <c r="X286" s="560"/>
      <c r="Y286" s="560"/>
      <c r="Z286" s="560"/>
      <c r="AA286" s="560"/>
      <c r="AB286" s="560"/>
      <c r="AC286" s="560"/>
      <c r="AD286" s="560"/>
      <c r="AE286" s="560"/>
      <c r="AF286" s="560"/>
      <c r="AG286" s="560"/>
      <c r="AH286" s="560"/>
      <c r="AI286" s="560"/>
      <c r="AJ286" s="560"/>
      <c r="AK286" s="560"/>
      <c r="AL286" s="560"/>
      <c r="AM286" s="560"/>
      <c r="AN286" s="560"/>
      <c r="AO286" s="560"/>
      <c r="AP286" s="560"/>
      <c r="AQ286" s="561"/>
      <c r="AR286" s="151"/>
      <c r="AS286" s="436"/>
      <c r="AT286" s="436"/>
      <c r="AU286" s="436"/>
      <c r="AV286" s="436"/>
      <c r="AW286" s="436"/>
      <c r="AX286" s="436"/>
      <c r="AY286" s="436"/>
      <c r="AZ286" s="436"/>
      <c r="BA286" s="436"/>
      <c r="BB286" s="68"/>
      <c r="BC286" s="68"/>
      <c r="BD286" s="68"/>
    </row>
    <row r="287" spans="3:56" ht="23.25" thickBot="1">
      <c r="C287" s="583" t="s">
        <v>36</v>
      </c>
      <c r="D287" s="562">
        <v>39814</v>
      </c>
      <c r="E287" s="577"/>
      <c r="F287" s="578"/>
      <c r="G287" s="562">
        <v>39845</v>
      </c>
      <c r="H287" s="577"/>
      <c r="I287" s="578"/>
      <c r="J287" s="562">
        <v>39873</v>
      </c>
      <c r="K287" s="577"/>
      <c r="L287" s="578"/>
      <c r="M287" s="562">
        <v>39904</v>
      </c>
      <c r="N287" s="577"/>
      <c r="O287" s="578"/>
      <c r="P287" s="562">
        <v>39934</v>
      </c>
      <c r="Q287" s="577"/>
      <c r="R287" s="578"/>
      <c r="S287" s="562">
        <v>39965</v>
      </c>
      <c r="T287" s="577"/>
      <c r="U287" s="578"/>
      <c r="V287" s="562">
        <v>39995</v>
      </c>
      <c r="W287" s="577"/>
      <c r="X287" s="578"/>
      <c r="Y287" s="562">
        <v>40026</v>
      </c>
      <c r="Z287" s="577"/>
      <c r="AA287" s="578"/>
      <c r="AB287" s="562">
        <v>40057</v>
      </c>
      <c r="AC287" s="577"/>
      <c r="AD287" s="577"/>
      <c r="AE287" s="578"/>
      <c r="AF287" s="562">
        <v>40087</v>
      </c>
      <c r="AG287" s="577"/>
      <c r="AH287" s="577"/>
      <c r="AI287" s="578"/>
      <c r="AJ287" s="562">
        <v>40118</v>
      </c>
      <c r="AK287" s="577"/>
      <c r="AL287" s="577"/>
      <c r="AM287" s="578"/>
      <c r="AN287" s="562">
        <v>40148</v>
      </c>
      <c r="AO287" s="586"/>
      <c r="AP287" s="586"/>
      <c r="AQ287" s="563"/>
      <c r="AR287" s="151"/>
      <c r="AS287" s="436"/>
      <c r="AT287" s="436"/>
      <c r="AU287" s="436"/>
      <c r="AV287" s="436"/>
      <c r="AW287" s="436"/>
      <c r="AX287" s="436"/>
      <c r="AY287" s="436"/>
      <c r="AZ287" s="436"/>
      <c r="BA287" s="436"/>
    </row>
    <row r="288" spans="3:56" ht="13.5" thickBot="1">
      <c r="C288" s="585"/>
      <c r="D288" s="178" t="s">
        <v>4</v>
      </c>
      <c r="E288" s="387" t="s">
        <v>5</v>
      </c>
      <c r="F288" s="177" t="s">
        <v>3</v>
      </c>
      <c r="G288" s="178" t="s">
        <v>4</v>
      </c>
      <c r="H288" s="387" t="s">
        <v>5</v>
      </c>
      <c r="I288" s="177" t="s">
        <v>3</v>
      </c>
      <c r="J288" s="178" t="s">
        <v>4</v>
      </c>
      <c r="K288" s="387" t="s">
        <v>5</v>
      </c>
      <c r="L288" s="177" t="s">
        <v>3</v>
      </c>
      <c r="M288" s="178" t="s">
        <v>4</v>
      </c>
      <c r="N288" s="387" t="s">
        <v>5</v>
      </c>
      <c r="O288" s="177" t="s">
        <v>3</v>
      </c>
      <c r="P288" s="178" t="s">
        <v>4</v>
      </c>
      <c r="Q288" s="387" t="s">
        <v>5</v>
      </c>
      <c r="R288" s="177" t="s">
        <v>3</v>
      </c>
      <c r="S288" s="178" t="s">
        <v>4</v>
      </c>
      <c r="T288" s="387" t="s">
        <v>2</v>
      </c>
      <c r="U288" s="177" t="s">
        <v>3</v>
      </c>
      <c r="V288" s="178" t="s">
        <v>4</v>
      </c>
      <c r="W288" s="387" t="s">
        <v>2</v>
      </c>
      <c r="X288" s="177" t="s">
        <v>3</v>
      </c>
      <c r="Y288" s="178" t="s">
        <v>4</v>
      </c>
      <c r="Z288" s="387" t="s">
        <v>2</v>
      </c>
      <c r="AA288" s="177" t="s">
        <v>3</v>
      </c>
      <c r="AB288" s="178" t="s">
        <v>4</v>
      </c>
      <c r="AC288" s="387" t="s">
        <v>2</v>
      </c>
      <c r="AD288" s="391" t="s">
        <v>3</v>
      </c>
      <c r="AE288" s="177" t="s">
        <v>33</v>
      </c>
      <c r="AF288" s="178" t="s">
        <v>4</v>
      </c>
      <c r="AG288" s="387" t="s">
        <v>2</v>
      </c>
      <c r="AH288" s="391" t="s">
        <v>3</v>
      </c>
      <c r="AI288" s="177" t="s">
        <v>33</v>
      </c>
      <c r="AJ288" s="178" t="s">
        <v>4</v>
      </c>
      <c r="AK288" s="387" t="s">
        <v>2</v>
      </c>
      <c r="AL288" s="391" t="s">
        <v>3</v>
      </c>
      <c r="AM288" s="177" t="s">
        <v>33</v>
      </c>
      <c r="AN288" s="178" t="s">
        <v>4</v>
      </c>
      <c r="AO288" s="387" t="s">
        <v>5</v>
      </c>
      <c r="AP288" s="391" t="s">
        <v>3</v>
      </c>
      <c r="AQ288" s="177" t="s">
        <v>33</v>
      </c>
      <c r="AS288" s="436"/>
      <c r="AT288" s="436"/>
      <c r="AU288" s="436"/>
      <c r="AV288" s="436"/>
      <c r="AW288" s="436"/>
      <c r="AX288" s="436"/>
      <c r="AY288" s="436"/>
      <c r="AZ288" s="436"/>
      <c r="BA288" s="436"/>
    </row>
    <row r="289" spans="3:53">
      <c r="C289" s="57" t="s">
        <v>8</v>
      </c>
      <c r="D289" s="46">
        <v>9</v>
      </c>
      <c r="E289" s="60">
        <v>54</v>
      </c>
      <c r="F289" s="61">
        <v>13</v>
      </c>
      <c r="G289" s="46">
        <v>9</v>
      </c>
      <c r="H289" s="60">
        <v>54</v>
      </c>
      <c r="I289" s="61">
        <v>13</v>
      </c>
      <c r="J289" s="46">
        <v>9</v>
      </c>
      <c r="K289" s="60">
        <v>54</v>
      </c>
      <c r="L289" s="61">
        <v>13</v>
      </c>
      <c r="M289" s="46">
        <v>9</v>
      </c>
      <c r="N289" s="60">
        <v>55</v>
      </c>
      <c r="O289" s="61">
        <v>13</v>
      </c>
      <c r="P289" s="46">
        <v>9</v>
      </c>
      <c r="Q289" s="60">
        <v>55</v>
      </c>
      <c r="R289" s="61">
        <v>13</v>
      </c>
      <c r="S289" s="46">
        <v>9</v>
      </c>
      <c r="T289" s="60">
        <v>55</v>
      </c>
      <c r="U289" s="61">
        <v>13</v>
      </c>
      <c r="V289" s="46">
        <v>9</v>
      </c>
      <c r="W289" s="60">
        <v>57</v>
      </c>
      <c r="X289" s="61">
        <v>13</v>
      </c>
      <c r="Y289" s="46">
        <v>9</v>
      </c>
      <c r="Z289" s="60">
        <v>58</v>
      </c>
      <c r="AA289" s="61">
        <v>13</v>
      </c>
      <c r="AB289" s="40">
        <v>9</v>
      </c>
      <c r="AC289" s="66">
        <v>59</v>
      </c>
      <c r="AD289" s="66">
        <v>13</v>
      </c>
      <c r="AE289" s="61">
        <v>15</v>
      </c>
      <c r="AF289" s="40">
        <v>9</v>
      </c>
      <c r="AG289" s="66">
        <v>60</v>
      </c>
      <c r="AH289" s="66">
        <v>13</v>
      </c>
      <c r="AI289" s="61">
        <v>15</v>
      </c>
      <c r="AJ289" s="40">
        <v>9</v>
      </c>
      <c r="AK289" s="66">
        <v>61</v>
      </c>
      <c r="AL289" s="66">
        <v>13</v>
      </c>
      <c r="AM289" s="61">
        <v>15</v>
      </c>
      <c r="AN289" s="40">
        <v>9</v>
      </c>
      <c r="AO289" s="66">
        <v>61</v>
      </c>
      <c r="AP289" s="66">
        <v>14</v>
      </c>
      <c r="AQ289" s="61">
        <v>15</v>
      </c>
      <c r="AS289" s="436"/>
      <c r="AT289" s="436"/>
      <c r="AU289" s="436"/>
      <c r="AV289" s="436"/>
      <c r="AW289" s="436"/>
      <c r="AX289" s="436"/>
      <c r="AY289" s="436"/>
      <c r="AZ289" s="436"/>
      <c r="BA289" s="436"/>
    </row>
    <row r="290" spans="3:53">
      <c r="C290" s="58" t="s">
        <v>9</v>
      </c>
      <c r="D290" s="41">
        <v>0</v>
      </c>
      <c r="E290" s="62">
        <v>6</v>
      </c>
      <c r="F290" s="63">
        <v>0</v>
      </c>
      <c r="G290" s="41">
        <v>0</v>
      </c>
      <c r="H290" s="62">
        <v>6</v>
      </c>
      <c r="I290" s="63">
        <v>0</v>
      </c>
      <c r="J290" s="41">
        <v>0</v>
      </c>
      <c r="K290" s="62">
        <v>6</v>
      </c>
      <c r="L290" s="63">
        <v>0</v>
      </c>
      <c r="M290" s="41">
        <v>0</v>
      </c>
      <c r="N290" s="62">
        <v>6</v>
      </c>
      <c r="O290" s="63">
        <v>0</v>
      </c>
      <c r="P290" s="41">
        <v>0</v>
      </c>
      <c r="Q290" s="62">
        <v>6</v>
      </c>
      <c r="R290" s="63">
        <v>0</v>
      </c>
      <c r="S290" s="41">
        <v>0</v>
      </c>
      <c r="T290" s="62">
        <v>6</v>
      </c>
      <c r="U290" s="63">
        <v>0</v>
      </c>
      <c r="V290" s="41">
        <v>0</v>
      </c>
      <c r="W290" s="62">
        <v>6</v>
      </c>
      <c r="X290" s="63">
        <v>0</v>
      </c>
      <c r="Y290" s="41">
        <v>0</v>
      </c>
      <c r="Z290" s="62">
        <v>6</v>
      </c>
      <c r="AA290" s="63">
        <v>0</v>
      </c>
      <c r="AB290" s="41">
        <v>0</v>
      </c>
      <c r="AC290" s="48">
        <v>6</v>
      </c>
      <c r="AD290" s="48">
        <v>0</v>
      </c>
      <c r="AE290" s="63">
        <v>0</v>
      </c>
      <c r="AF290" s="41">
        <v>0</v>
      </c>
      <c r="AG290" s="48">
        <v>6</v>
      </c>
      <c r="AH290" s="48">
        <v>0</v>
      </c>
      <c r="AI290" s="63">
        <v>0</v>
      </c>
      <c r="AJ290" s="41">
        <v>0</v>
      </c>
      <c r="AK290" s="48">
        <v>6</v>
      </c>
      <c r="AL290" s="48">
        <v>0</v>
      </c>
      <c r="AM290" s="63">
        <v>0</v>
      </c>
      <c r="AN290" s="41">
        <v>0</v>
      </c>
      <c r="AO290" s="48">
        <v>6</v>
      </c>
      <c r="AP290" s="48">
        <v>0</v>
      </c>
      <c r="AQ290" s="63">
        <v>0</v>
      </c>
      <c r="AS290" s="436"/>
      <c r="AT290" s="436"/>
      <c r="AU290" s="436"/>
      <c r="AV290" s="436"/>
      <c r="AW290" s="436"/>
      <c r="AX290" s="436"/>
      <c r="AY290" s="436"/>
      <c r="AZ290" s="436"/>
      <c r="BA290" s="436"/>
    </row>
    <row r="291" spans="3:53">
      <c r="C291" s="58" t="s">
        <v>10</v>
      </c>
      <c r="D291" s="41">
        <v>5</v>
      </c>
      <c r="E291" s="62">
        <v>27</v>
      </c>
      <c r="F291" s="63">
        <v>4</v>
      </c>
      <c r="G291" s="41">
        <v>5</v>
      </c>
      <c r="H291" s="62">
        <v>27</v>
      </c>
      <c r="I291" s="63">
        <v>4</v>
      </c>
      <c r="J291" s="41">
        <v>5</v>
      </c>
      <c r="K291" s="62">
        <v>27</v>
      </c>
      <c r="L291" s="63">
        <v>4</v>
      </c>
      <c r="M291" s="41">
        <v>4</v>
      </c>
      <c r="N291" s="62">
        <v>27</v>
      </c>
      <c r="O291" s="63">
        <v>4</v>
      </c>
      <c r="P291" s="41">
        <v>4</v>
      </c>
      <c r="Q291" s="62">
        <v>27</v>
      </c>
      <c r="R291" s="63">
        <v>4</v>
      </c>
      <c r="S291" s="41">
        <v>4</v>
      </c>
      <c r="T291" s="62">
        <v>25</v>
      </c>
      <c r="U291" s="63">
        <v>4</v>
      </c>
      <c r="V291" s="41">
        <v>4</v>
      </c>
      <c r="W291" s="62">
        <v>25</v>
      </c>
      <c r="X291" s="63">
        <v>4</v>
      </c>
      <c r="Y291" s="41">
        <v>5</v>
      </c>
      <c r="Z291" s="62">
        <v>26</v>
      </c>
      <c r="AA291" s="63">
        <v>4</v>
      </c>
      <c r="AB291" s="41">
        <v>5</v>
      </c>
      <c r="AC291" s="48">
        <v>27</v>
      </c>
      <c r="AD291" s="48">
        <v>4</v>
      </c>
      <c r="AE291" s="63">
        <v>0</v>
      </c>
      <c r="AF291" s="41">
        <v>5</v>
      </c>
      <c r="AG291" s="48">
        <v>27</v>
      </c>
      <c r="AH291" s="48">
        <v>4</v>
      </c>
      <c r="AI291" s="63">
        <v>0</v>
      </c>
      <c r="AJ291" s="41">
        <v>5</v>
      </c>
      <c r="AK291" s="48">
        <v>28</v>
      </c>
      <c r="AL291" s="48">
        <v>4</v>
      </c>
      <c r="AM291" s="63">
        <v>0</v>
      </c>
      <c r="AN291" s="41">
        <v>5</v>
      </c>
      <c r="AO291" s="48">
        <v>26</v>
      </c>
      <c r="AP291" s="48">
        <v>4</v>
      </c>
      <c r="AQ291" s="63">
        <v>0</v>
      </c>
      <c r="AS291" s="436"/>
      <c r="AT291" s="436"/>
      <c r="AU291" s="436"/>
      <c r="AV291" s="436"/>
      <c r="AW291" s="436"/>
      <c r="AX291" s="436"/>
      <c r="AY291" s="436"/>
      <c r="AZ291" s="436"/>
      <c r="BA291" s="436"/>
    </row>
    <row r="292" spans="3:53">
      <c r="C292" s="58" t="s">
        <v>11</v>
      </c>
      <c r="D292" s="41">
        <v>1</v>
      </c>
      <c r="E292" s="62">
        <v>10</v>
      </c>
      <c r="F292" s="63">
        <v>0</v>
      </c>
      <c r="G292" s="41">
        <v>1</v>
      </c>
      <c r="H292" s="62">
        <v>10</v>
      </c>
      <c r="I292" s="63">
        <v>0</v>
      </c>
      <c r="J292" s="41">
        <v>1</v>
      </c>
      <c r="K292" s="62">
        <v>10</v>
      </c>
      <c r="L292" s="63">
        <v>0</v>
      </c>
      <c r="M292" s="41">
        <v>1</v>
      </c>
      <c r="N292" s="62">
        <v>10</v>
      </c>
      <c r="O292" s="63">
        <v>0</v>
      </c>
      <c r="P292" s="41">
        <v>1</v>
      </c>
      <c r="Q292" s="62">
        <v>10</v>
      </c>
      <c r="R292" s="63">
        <v>0</v>
      </c>
      <c r="S292" s="41">
        <v>1</v>
      </c>
      <c r="T292" s="62">
        <v>10</v>
      </c>
      <c r="U292" s="63">
        <v>0</v>
      </c>
      <c r="V292" s="41">
        <v>1</v>
      </c>
      <c r="W292" s="62">
        <v>10</v>
      </c>
      <c r="X292" s="63">
        <v>0</v>
      </c>
      <c r="Y292" s="41">
        <v>1</v>
      </c>
      <c r="Z292" s="62">
        <v>10</v>
      </c>
      <c r="AA292" s="63">
        <v>0</v>
      </c>
      <c r="AB292" s="41">
        <v>1</v>
      </c>
      <c r="AC292" s="48">
        <v>10</v>
      </c>
      <c r="AD292" s="48">
        <v>0</v>
      </c>
      <c r="AE292" s="63">
        <v>0</v>
      </c>
      <c r="AF292" s="41">
        <v>1</v>
      </c>
      <c r="AG292" s="48">
        <v>10</v>
      </c>
      <c r="AH292" s="48">
        <v>0</v>
      </c>
      <c r="AI292" s="63">
        <v>0</v>
      </c>
      <c r="AJ292" s="41">
        <v>1</v>
      </c>
      <c r="AK292" s="48">
        <v>10</v>
      </c>
      <c r="AL292" s="48">
        <v>0</v>
      </c>
      <c r="AM292" s="63">
        <v>0</v>
      </c>
      <c r="AN292" s="41">
        <v>1</v>
      </c>
      <c r="AO292" s="48">
        <v>10</v>
      </c>
      <c r="AP292" s="48">
        <v>0</v>
      </c>
      <c r="AQ292" s="63">
        <v>0</v>
      </c>
      <c r="AS292" s="436"/>
      <c r="AT292" s="436"/>
      <c r="AU292" s="436"/>
      <c r="AV292" s="436"/>
      <c r="AW292" s="436"/>
      <c r="AX292" s="436"/>
      <c r="AY292" s="436"/>
      <c r="AZ292" s="436"/>
      <c r="BA292" s="436"/>
    </row>
    <row r="293" spans="3:53">
      <c r="C293" s="58" t="s">
        <v>12</v>
      </c>
      <c r="D293" s="41">
        <v>3</v>
      </c>
      <c r="E293" s="62">
        <v>27</v>
      </c>
      <c r="F293" s="63">
        <v>1</v>
      </c>
      <c r="G293" s="41">
        <v>3</v>
      </c>
      <c r="H293" s="62">
        <v>27</v>
      </c>
      <c r="I293" s="63">
        <v>1</v>
      </c>
      <c r="J293" s="41">
        <v>3</v>
      </c>
      <c r="K293" s="62">
        <v>27</v>
      </c>
      <c r="L293" s="63">
        <v>1</v>
      </c>
      <c r="M293" s="41">
        <v>3</v>
      </c>
      <c r="N293" s="62">
        <v>27</v>
      </c>
      <c r="O293" s="63">
        <v>1</v>
      </c>
      <c r="P293" s="41">
        <v>3</v>
      </c>
      <c r="Q293" s="62">
        <v>27</v>
      </c>
      <c r="R293" s="63">
        <v>1</v>
      </c>
      <c r="S293" s="41">
        <v>3</v>
      </c>
      <c r="T293" s="62">
        <v>27</v>
      </c>
      <c r="U293" s="63">
        <v>1</v>
      </c>
      <c r="V293" s="41">
        <v>3</v>
      </c>
      <c r="W293" s="62">
        <v>27</v>
      </c>
      <c r="X293" s="63">
        <v>1</v>
      </c>
      <c r="Y293" s="41">
        <v>3</v>
      </c>
      <c r="Z293" s="62">
        <v>27</v>
      </c>
      <c r="AA293" s="63">
        <v>1</v>
      </c>
      <c r="AB293" s="41">
        <v>3</v>
      </c>
      <c r="AC293" s="48">
        <v>28</v>
      </c>
      <c r="AD293" s="48">
        <v>1</v>
      </c>
      <c r="AE293" s="63">
        <v>0</v>
      </c>
      <c r="AF293" s="41">
        <v>3</v>
      </c>
      <c r="AG293" s="48">
        <v>29</v>
      </c>
      <c r="AH293" s="48">
        <v>1</v>
      </c>
      <c r="AI293" s="63">
        <v>0</v>
      </c>
      <c r="AJ293" s="41">
        <v>3</v>
      </c>
      <c r="AK293" s="48">
        <v>29</v>
      </c>
      <c r="AL293" s="48">
        <v>1</v>
      </c>
      <c r="AM293" s="63">
        <v>0</v>
      </c>
      <c r="AN293" s="41">
        <v>3</v>
      </c>
      <c r="AO293" s="48">
        <v>29</v>
      </c>
      <c r="AP293" s="48">
        <v>1</v>
      </c>
      <c r="AQ293" s="63">
        <v>0</v>
      </c>
      <c r="AS293" s="436"/>
      <c r="AT293" s="436"/>
      <c r="AU293" s="436"/>
      <c r="AV293" s="436"/>
      <c r="AW293" s="436"/>
      <c r="AX293" s="436"/>
      <c r="AY293" s="436"/>
      <c r="AZ293" s="436"/>
      <c r="BA293" s="436"/>
    </row>
    <row r="294" spans="3:53">
      <c r="C294" s="58" t="s">
        <v>13</v>
      </c>
      <c r="D294" s="41">
        <v>5</v>
      </c>
      <c r="E294" s="62">
        <v>27</v>
      </c>
      <c r="F294" s="63">
        <v>2</v>
      </c>
      <c r="G294" s="41">
        <v>5</v>
      </c>
      <c r="H294" s="62">
        <v>27</v>
      </c>
      <c r="I294" s="63">
        <v>2</v>
      </c>
      <c r="J294" s="41">
        <v>5</v>
      </c>
      <c r="K294" s="62">
        <v>27</v>
      </c>
      <c r="L294" s="63">
        <v>2</v>
      </c>
      <c r="M294" s="41">
        <v>5</v>
      </c>
      <c r="N294" s="62">
        <v>27</v>
      </c>
      <c r="O294" s="63">
        <v>2</v>
      </c>
      <c r="P294" s="41">
        <v>5</v>
      </c>
      <c r="Q294" s="62">
        <v>27</v>
      </c>
      <c r="R294" s="63">
        <v>2</v>
      </c>
      <c r="S294" s="41">
        <v>5</v>
      </c>
      <c r="T294" s="62">
        <v>27</v>
      </c>
      <c r="U294" s="63">
        <v>2</v>
      </c>
      <c r="V294" s="41">
        <v>5</v>
      </c>
      <c r="W294" s="62">
        <v>27</v>
      </c>
      <c r="X294" s="63">
        <v>2</v>
      </c>
      <c r="Y294" s="41">
        <v>5</v>
      </c>
      <c r="Z294" s="62">
        <v>27</v>
      </c>
      <c r="AA294" s="63">
        <v>2</v>
      </c>
      <c r="AB294" s="41">
        <v>5</v>
      </c>
      <c r="AC294" s="48">
        <v>29</v>
      </c>
      <c r="AD294" s="48">
        <v>3</v>
      </c>
      <c r="AE294" s="63">
        <v>0</v>
      </c>
      <c r="AF294" s="41">
        <v>5</v>
      </c>
      <c r="AG294" s="48">
        <v>29</v>
      </c>
      <c r="AH294" s="48">
        <v>3</v>
      </c>
      <c r="AI294" s="63">
        <v>0</v>
      </c>
      <c r="AJ294" s="41">
        <v>5</v>
      </c>
      <c r="AK294" s="48">
        <v>31</v>
      </c>
      <c r="AL294" s="48">
        <v>5</v>
      </c>
      <c r="AM294" s="63">
        <v>0</v>
      </c>
      <c r="AN294" s="41">
        <v>5</v>
      </c>
      <c r="AO294" s="48">
        <v>31</v>
      </c>
      <c r="AP294" s="48">
        <v>5</v>
      </c>
      <c r="AQ294" s="63">
        <v>0</v>
      </c>
      <c r="AS294" s="436"/>
      <c r="AT294" s="436"/>
      <c r="AU294" s="436"/>
      <c r="AV294" s="436"/>
      <c r="AW294" s="436"/>
      <c r="AX294" s="436"/>
      <c r="AY294" s="436"/>
      <c r="AZ294" s="436"/>
      <c r="BA294" s="436"/>
    </row>
    <row r="295" spans="3:53">
      <c r="C295" s="58" t="s">
        <v>14</v>
      </c>
      <c r="D295" s="41">
        <v>5</v>
      </c>
      <c r="E295" s="62">
        <v>25</v>
      </c>
      <c r="F295" s="63">
        <v>2</v>
      </c>
      <c r="G295" s="41">
        <v>5</v>
      </c>
      <c r="H295" s="62">
        <v>25</v>
      </c>
      <c r="I295" s="63">
        <v>2</v>
      </c>
      <c r="J295" s="41">
        <v>5</v>
      </c>
      <c r="K295" s="62">
        <v>25</v>
      </c>
      <c r="L295" s="63">
        <v>2</v>
      </c>
      <c r="M295" s="41">
        <v>9</v>
      </c>
      <c r="N295" s="62">
        <v>27</v>
      </c>
      <c r="O295" s="63">
        <v>2</v>
      </c>
      <c r="P295" s="41">
        <v>9</v>
      </c>
      <c r="Q295" s="62">
        <v>27</v>
      </c>
      <c r="R295" s="63">
        <v>2</v>
      </c>
      <c r="S295" s="41">
        <v>9</v>
      </c>
      <c r="T295" s="62">
        <v>27</v>
      </c>
      <c r="U295" s="63">
        <v>2</v>
      </c>
      <c r="V295" s="41">
        <v>9</v>
      </c>
      <c r="W295" s="62">
        <v>27</v>
      </c>
      <c r="X295" s="63">
        <v>2</v>
      </c>
      <c r="Y295" s="41">
        <v>9</v>
      </c>
      <c r="Z295" s="62">
        <v>27</v>
      </c>
      <c r="AA295" s="63">
        <v>2</v>
      </c>
      <c r="AB295" s="41">
        <v>9</v>
      </c>
      <c r="AC295" s="48">
        <v>27</v>
      </c>
      <c r="AD295" s="48">
        <v>2</v>
      </c>
      <c r="AE295" s="63">
        <v>0</v>
      </c>
      <c r="AF295" s="41">
        <v>9</v>
      </c>
      <c r="AG295" s="48">
        <v>27</v>
      </c>
      <c r="AH295" s="48">
        <v>2</v>
      </c>
      <c r="AI295" s="63">
        <v>0</v>
      </c>
      <c r="AJ295" s="41">
        <v>9</v>
      </c>
      <c r="AK295" s="48">
        <v>27</v>
      </c>
      <c r="AL295" s="48">
        <v>2</v>
      </c>
      <c r="AM295" s="63">
        <v>0</v>
      </c>
      <c r="AN295" s="41">
        <v>9</v>
      </c>
      <c r="AO295" s="48">
        <v>28</v>
      </c>
      <c r="AP295" s="48">
        <v>2</v>
      </c>
      <c r="AQ295" s="63">
        <v>0</v>
      </c>
      <c r="AS295" s="436"/>
      <c r="AT295" s="436"/>
      <c r="AU295" s="436"/>
      <c r="AV295" s="436"/>
      <c r="AW295" s="436"/>
      <c r="AX295" s="436"/>
      <c r="AY295" s="436"/>
      <c r="AZ295" s="436"/>
      <c r="BA295" s="436"/>
    </row>
    <row r="296" spans="3:53">
      <c r="C296" s="58" t="s">
        <v>15</v>
      </c>
      <c r="D296" s="41">
        <v>4</v>
      </c>
      <c r="E296" s="62">
        <v>26</v>
      </c>
      <c r="F296" s="63">
        <v>0</v>
      </c>
      <c r="G296" s="41">
        <v>4</v>
      </c>
      <c r="H296" s="62">
        <v>26</v>
      </c>
      <c r="I296" s="63">
        <v>0</v>
      </c>
      <c r="J296" s="41">
        <v>4</v>
      </c>
      <c r="K296" s="62">
        <v>26</v>
      </c>
      <c r="L296" s="63">
        <v>0</v>
      </c>
      <c r="M296" s="41">
        <v>5</v>
      </c>
      <c r="N296" s="62">
        <v>27</v>
      </c>
      <c r="O296" s="63">
        <v>0</v>
      </c>
      <c r="P296" s="41">
        <v>5</v>
      </c>
      <c r="Q296" s="62">
        <v>27</v>
      </c>
      <c r="R296" s="63">
        <v>0</v>
      </c>
      <c r="S296" s="41">
        <v>5</v>
      </c>
      <c r="T296" s="62">
        <v>27</v>
      </c>
      <c r="U296" s="63">
        <v>0</v>
      </c>
      <c r="V296" s="41">
        <v>5</v>
      </c>
      <c r="W296" s="62">
        <v>27</v>
      </c>
      <c r="X296" s="63">
        <v>0</v>
      </c>
      <c r="Y296" s="41">
        <v>6</v>
      </c>
      <c r="Z296" s="62">
        <v>31</v>
      </c>
      <c r="AA296" s="63">
        <v>1</v>
      </c>
      <c r="AB296" s="41">
        <v>6</v>
      </c>
      <c r="AC296" s="48">
        <v>31</v>
      </c>
      <c r="AD296" s="48">
        <v>1</v>
      </c>
      <c r="AE296" s="63">
        <v>0</v>
      </c>
      <c r="AF296" s="41">
        <v>6</v>
      </c>
      <c r="AG296" s="48">
        <v>31</v>
      </c>
      <c r="AH296" s="48">
        <v>1</v>
      </c>
      <c r="AI296" s="63">
        <v>0</v>
      </c>
      <c r="AJ296" s="41">
        <v>6</v>
      </c>
      <c r="AK296" s="48">
        <v>32</v>
      </c>
      <c r="AL296" s="48">
        <v>1</v>
      </c>
      <c r="AM296" s="63">
        <v>0</v>
      </c>
      <c r="AN296" s="41">
        <v>6</v>
      </c>
      <c r="AO296" s="48">
        <v>32</v>
      </c>
      <c r="AP296" s="48">
        <v>1</v>
      </c>
      <c r="AQ296" s="63">
        <v>0</v>
      </c>
      <c r="AS296" s="436"/>
      <c r="AT296" s="436"/>
      <c r="AU296" s="436"/>
      <c r="AV296" s="436"/>
      <c r="AW296" s="436"/>
      <c r="AX296" s="436"/>
      <c r="AY296" s="436"/>
      <c r="AZ296" s="436"/>
      <c r="BA296" s="436"/>
    </row>
    <row r="297" spans="3:53">
      <c r="C297" s="58" t="s">
        <v>16</v>
      </c>
      <c r="D297" s="41">
        <v>0</v>
      </c>
      <c r="E297" s="62">
        <v>4</v>
      </c>
      <c r="F297" s="63">
        <v>0</v>
      </c>
      <c r="G297" s="41">
        <v>0</v>
      </c>
      <c r="H297" s="62">
        <v>4</v>
      </c>
      <c r="I297" s="63">
        <v>0</v>
      </c>
      <c r="J297" s="41">
        <v>0</v>
      </c>
      <c r="K297" s="62">
        <v>4</v>
      </c>
      <c r="L297" s="63">
        <v>0</v>
      </c>
      <c r="M297" s="41">
        <v>0</v>
      </c>
      <c r="N297" s="62">
        <v>4</v>
      </c>
      <c r="O297" s="63">
        <v>0</v>
      </c>
      <c r="P297" s="41">
        <v>0</v>
      </c>
      <c r="Q297" s="62">
        <v>4</v>
      </c>
      <c r="R297" s="63">
        <v>0</v>
      </c>
      <c r="S297" s="41">
        <v>0</v>
      </c>
      <c r="T297" s="62">
        <v>4</v>
      </c>
      <c r="U297" s="63">
        <v>0</v>
      </c>
      <c r="V297" s="41">
        <v>0</v>
      </c>
      <c r="W297" s="62">
        <v>5</v>
      </c>
      <c r="X297" s="63">
        <v>1</v>
      </c>
      <c r="Y297" s="41">
        <v>0</v>
      </c>
      <c r="Z297" s="62">
        <v>5</v>
      </c>
      <c r="AA297" s="63">
        <v>1</v>
      </c>
      <c r="AB297" s="41">
        <v>0</v>
      </c>
      <c r="AC297" s="48">
        <v>5</v>
      </c>
      <c r="AD297" s="48">
        <v>1</v>
      </c>
      <c r="AE297" s="63">
        <v>0</v>
      </c>
      <c r="AF297" s="41">
        <v>0</v>
      </c>
      <c r="AG297" s="48">
        <v>5</v>
      </c>
      <c r="AH297" s="48">
        <v>1</v>
      </c>
      <c r="AI297" s="63">
        <v>0</v>
      </c>
      <c r="AJ297" s="41">
        <v>0</v>
      </c>
      <c r="AK297" s="48">
        <v>5</v>
      </c>
      <c r="AL297" s="48">
        <v>1</v>
      </c>
      <c r="AM297" s="63">
        <v>0</v>
      </c>
      <c r="AN297" s="41">
        <v>0</v>
      </c>
      <c r="AO297" s="48">
        <v>5</v>
      </c>
      <c r="AP297" s="48">
        <v>1</v>
      </c>
      <c r="AQ297" s="63">
        <v>0</v>
      </c>
      <c r="AS297" s="436"/>
      <c r="AT297" s="436"/>
      <c r="AU297" s="436"/>
      <c r="AV297" s="436"/>
      <c r="AW297" s="436"/>
      <c r="AX297" s="436"/>
      <c r="AY297" s="436"/>
      <c r="AZ297" s="436"/>
      <c r="BA297" s="436"/>
    </row>
    <row r="298" spans="3:53">
      <c r="C298" s="58" t="s">
        <v>17</v>
      </c>
      <c r="D298" s="41">
        <v>68</v>
      </c>
      <c r="E298" s="62">
        <v>186</v>
      </c>
      <c r="F298" s="63">
        <v>11</v>
      </c>
      <c r="G298" s="41">
        <v>68</v>
      </c>
      <c r="H298" s="62">
        <v>186</v>
      </c>
      <c r="I298" s="63">
        <v>11</v>
      </c>
      <c r="J298" s="41">
        <v>68</v>
      </c>
      <c r="K298" s="62">
        <v>186</v>
      </c>
      <c r="L298" s="63">
        <v>11</v>
      </c>
      <c r="M298" s="41">
        <v>63</v>
      </c>
      <c r="N298" s="62">
        <v>170</v>
      </c>
      <c r="O298" s="63">
        <v>11</v>
      </c>
      <c r="P298" s="41">
        <v>63</v>
      </c>
      <c r="Q298" s="62">
        <v>170</v>
      </c>
      <c r="R298" s="63">
        <v>11</v>
      </c>
      <c r="S298" s="41">
        <v>63</v>
      </c>
      <c r="T298" s="62">
        <v>165</v>
      </c>
      <c r="U298" s="63">
        <v>11</v>
      </c>
      <c r="V298" s="41">
        <v>63</v>
      </c>
      <c r="W298" s="62">
        <v>166</v>
      </c>
      <c r="X298" s="63">
        <v>11</v>
      </c>
      <c r="Y298" s="41">
        <v>62</v>
      </c>
      <c r="Z298" s="62">
        <v>175</v>
      </c>
      <c r="AA298" s="63">
        <v>12</v>
      </c>
      <c r="AB298" s="41">
        <v>62</v>
      </c>
      <c r="AC298" s="48">
        <v>176</v>
      </c>
      <c r="AD298" s="48">
        <v>12</v>
      </c>
      <c r="AE298" s="63">
        <v>75</v>
      </c>
      <c r="AF298" s="41">
        <v>62</v>
      </c>
      <c r="AG298" s="48">
        <v>180</v>
      </c>
      <c r="AH298" s="48">
        <v>12</v>
      </c>
      <c r="AI298" s="63">
        <v>77</v>
      </c>
      <c r="AJ298" s="41">
        <v>62</v>
      </c>
      <c r="AK298" s="48">
        <v>186</v>
      </c>
      <c r="AL298" s="48">
        <v>14</v>
      </c>
      <c r="AM298" s="63">
        <v>73</v>
      </c>
      <c r="AN298" s="41">
        <v>62</v>
      </c>
      <c r="AO298" s="48">
        <v>194</v>
      </c>
      <c r="AP298" s="48">
        <v>14</v>
      </c>
      <c r="AQ298" s="63">
        <v>77</v>
      </c>
      <c r="AS298" s="436"/>
      <c r="AT298" s="436"/>
      <c r="AU298" s="436"/>
      <c r="AV298" s="436"/>
      <c r="AW298" s="436"/>
      <c r="AX298" s="436"/>
      <c r="AY298" s="436"/>
      <c r="AZ298" s="436"/>
      <c r="BA298" s="436"/>
    </row>
    <row r="299" spans="3:53">
      <c r="C299" s="58" t="s">
        <v>18</v>
      </c>
      <c r="D299" s="41">
        <v>3</v>
      </c>
      <c r="E299" s="62">
        <v>12</v>
      </c>
      <c r="F299" s="63">
        <v>1</v>
      </c>
      <c r="G299" s="41">
        <v>3</v>
      </c>
      <c r="H299" s="62">
        <v>12</v>
      </c>
      <c r="I299" s="63">
        <v>1</v>
      </c>
      <c r="J299" s="41">
        <v>3</v>
      </c>
      <c r="K299" s="62">
        <v>12</v>
      </c>
      <c r="L299" s="63">
        <v>1</v>
      </c>
      <c r="M299" s="41">
        <v>3</v>
      </c>
      <c r="N299" s="62">
        <v>12</v>
      </c>
      <c r="O299" s="63">
        <v>1</v>
      </c>
      <c r="P299" s="41">
        <v>3</v>
      </c>
      <c r="Q299" s="62">
        <v>12</v>
      </c>
      <c r="R299" s="63">
        <v>1</v>
      </c>
      <c r="S299" s="41">
        <v>3</v>
      </c>
      <c r="T299" s="62">
        <v>12</v>
      </c>
      <c r="U299" s="63">
        <v>1</v>
      </c>
      <c r="V299" s="41">
        <v>3</v>
      </c>
      <c r="W299" s="62">
        <v>12</v>
      </c>
      <c r="X299" s="63">
        <v>1</v>
      </c>
      <c r="Y299" s="41">
        <v>3</v>
      </c>
      <c r="Z299" s="62">
        <v>13</v>
      </c>
      <c r="AA299" s="63">
        <v>1</v>
      </c>
      <c r="AB299" s="41">
        <v>3</v>
      </c>
      <c r="AC299" s="48">
        <v>14</v>
      </c>
      <c r="AD299" s="48">
        <v>1</v>
      </c>
      <c r="AE299" s="63">
        <v>0</v>
      </c>
      <c r="AF299" s="41">
        <v>3</v>
      </c>
      <c r="AG299" s="48">
        <v>14</v>
      </c>
      <c r="AH299" s="48">
        <v>1</v>
      </c>
      <c r="AI299" s="63">
        <v>0</v>
      </c>
      <c r="AJ299" s="41">
        <v>3</v>
      </c>
      <c r="AK299" s="48">
        <v>15</v>
      </c>
      <c r="AL299" s="48">
        <v>1</v>
      </c>
      <c r="AM299" s="63">
        <v>0</v>
      </c>
      <c r="AN299" s="41">
        <v>3</v>
      </c>
      <c r="AO299" s="48">
        <v>15</v>
      </c>
      <c r="AP299" s="48">
        <v>1</v>
      </c>
      <c r="AQ299" s="63">
        <v>0</v>
      </c>
      <c r="AS299" s="436"/>
      <c r="AT299" s="436"/>
      <c r="AU299" s="436"/>
      <c r="AV299" s="436"/>
      <c r="AW299" s="436"/>
      <c r="AX299" s="436"/>
      <c r="AY299" s="436"/>
      <c r="AZ299" s="436"/>
      <c r="BA299" s="436"/>
    </row>
    <row r="300" spans="3:53">
      <c r="C300" s="58" t="s">
        <v>19</v>
      </c>
      <c r="D300" s="41">
        <v>1</v>
      </c>
      <c r="E300" s="62">
        <v>20</v>
      </c>
      <c r="F300" s="63">
        <v>0</v>
      </c>
      <c r="G300" s="41">
        <v>1</v>
      </c>
      <c r="H300" s="62">
        <v>20</v>
      </c>
      <c r="I300" s="63">
        <v>0</v>
      </c>
      <c r="J300" s="41">
        <v>1</v>
      </c>
      <c r="K300" s="62">
        <v>20</v>
      </c>
      <c r="L300" s="63">
        <v>0</v>
      </c>
      <c r="M300" s="41">
        <v>1</v>
      </c>
      <c r="N300" s="62">
        <v>20</v>
      </c>
      <c r="O300" s="63">
        <v>0</v>
      </c>
      <c r="P300" s="41">
        <v>1</v>
      </c>
      <c r="Q300" s="62">
        <v>20</v>
      </c>
      <c r="R300" s="63">
        <v>0</v>
      </c>
      <c r="S300" s="41">
        <v>1</v>
      </c>
      <c r="T300" s="62">
        <v>20</v>
      </c>
      <c r="U300" s="63">
        <v>0</v>
      </c>
      <c r="V300" s="41">
        <v>1</v>
      </c>
      <c r="W300" s="62">
        <v>20</v>
      </c>
      <c r="X300" s="63">
        <v>0</v>
      </c>
      <c r="Y300" s="41">
        <v>1</v>
      </c>
      <c r="Z300" s="62">
        <v>21</v>
      </c>
      <c r="AA300" s="63">
        <v>0</v>
      </c>
      <c r="AB300" s="41">
        <v>1</v>
      </c>
      <c r="AC300" s="48">
        <v>21</v>
      </c>
      <c r="AD300" s="48">
        <v>0</v>
      </c>
      <c r="AE300" s="63">
        <v>0</v>
      </c>
      <c r="AF300" s="41">
        <v>1</v>
      </c>
      <c r="AG300" s="48">
        <v>21</v>
      </c>
      <c r="AH300" s="48">
        <v>0</v>
      </c>
      <c r="AI300" s="63">
        <v>0</v>
      </c>
      <c r="AJ300" s="41">
        <v>1</v>
      </c>
      <c r="AK300" s="48">
        <v>21</v>
      </c>
      <c r="AL300" s="48">
        <v>0</v>
      </c>
      <c r="AM300" s="63">
        <v>0</v>
      </c>
      <c r="AN300" s="41">
        <v>1</v>
      </c>
      <c r="AO300" s="48">
        <v>22</v>
      </c>
      <c r="AP300" s="48">
        <v>0</v>
      </c>
      <c r="AQ300" s="63">
        <v>0</v>
      </c>
      <c r="AS300" s="436"/>
      <c r="AT300" s="436"/>
      <c r="AU300" s="436"/>
      <c r="AV300" s="436"/>
      <c r="AW300" s="436"/>
      <c r="AX300" s="436"/>
      <c r="AY300" s="436"/>
      <c r="AZ300" s="436"/>
      <c r="BA300" s="436"/>
    </row>
    <row r="301" spans="3:53">
      <c r="C301" s="58" t="s">
        <v>20</v>
      </c>
      <c r="D301" s="41">
        <v>3</v>
      </c>
      <c r="E301" s="62">
        <v>27</v>
      </c>
      <c r="F301" s="63">
        <v>0</v>
      </c>
      <c r="G301" s="41">
        <v>3</v>
      </c>
      <c r="H301" s="62">
        <v>27</v>
      </c>
      <c r="I301" s="63">
        <v>0</v>
      </c>
      <c r="J301" s="41">
        <v>3</v>
      </c>
      <c r="K301" s="62">
        <v>27</v>
      </c>
      <c r="L301" s="63">
        <v>0</v>
      </c>
      <c r="M301" s="41">
        <v>4</v>
      </c>
      <c r="N301" s="62">
        <v>28</v>
      </c>
      <c r="O301" s="63">
        <v>0</v>
      </c>
      <c r="P301" s="41">
        <v>4</v>
      </c>
      <c r="Q301" s="62">
        <v>28</v>
      </c>
      <c r="R301" s="63">
        <v>0</v>
      </c>
      <c r="S301" s="41">
        <v>4</v>
      </c>
      <c r="T301" s="62">
        <v>30</v>
      </c>
      <c r="U301" s="63">
        <v>0</v>
      </c>
      <c r="V301" s="41">
        <v>4</v>
      </c>
      <c r="W301" s="62">
        <v>30</v>
      </c>
      <c r="X301" s="63">
        <v>0</v>
      </c>
      <c r="Y301" s="41">
        <v>4</v>
      </c>
      <c r="Z301" s="62">
        <v>32</v>
      </c>
      <c r="AA301" s="63">
        <v>0</v>
      </c>
      <c r="AB301" s="41">
        <v>4</v>
      </c>
      <c r="AC301" s="48">
        <v>32</v>
      </c>
      <c r="AD301" s="48">
        <v>0</v>
      </c>
      <c r="AE301" s="63">
        <v>0</v>
      </c>
      <c r="AF301" s="41">
        <v>4</v>
      </c>
      <c r="AG301" s="48">
        <v>32</v>
      </c>
      <c r="AH301" s="48">
        <v>0</v>
      </c>
      <c r="AI301" s="63">
        <v>0</v>
      </c>
      <c r="AJ301" s="41">
        <v>4</v>
      </c>
      <c r="AK301" s="48">
        <v>33</v>
      </c>
      <c r="AL301" s="48">
        <v>0</v>
      </c>
      <c r="AM301" s="63">
        <v>0</v>
      </c>
      <c r="AN301" s="41">
        <v>4</v>
      </c>
      <c r="AO301" s="48">
        <v>33</v>
      </c>
      <c r="AP301" s="48">
        <v>0</v>
      </c>
      <c r="AQ301" s="63">
        <v>0</v>
      </c>
      <c r="AS301" s="436"/>
      <c r="AT301" s="436"/>
      <c r="AU301" s="436"/>
      <c r="AV301" s="436"/>
      <c r="AW301" s="436"/>
      <c r="AX301" s="436"/>
      <c r="AY301" s="436"/>
      <c r="AZ301" s="436"/>
      <c r="BA301" s="436"/>
    </row>
    <row r="302" spans="3:53">
      <c r="C302" s="58" t="s">
        <v>21</v>
      </c>
      <c r="D302" s="41">
        <v>16</v>
      </c>
      <c r="E302" s="62">
        <v>88</v>
      </c>
      <c r="F302" s="63">
        <v>1</v>
      </c>
      <c r="G302" s="41">
        <v>16</v>
      </c>
      <c r="H302" s="62">
        <v>88</v>
      </c>
      <c r="I302" s="63">
        <v>1</v>
      </c>
      <c r="J302" s="41">
        <v>16</v>
      </c>
      <c r="K302" s="62">
        <v>88</v>
      </c>
      <c r="L302" s="63">
        <v>1</v>
      </c>
      <c r="M302" s="41">
        <v>11</v>
      </c>
      <c r="N302" s="62">
        <v>85</v>
      </c>
      <c r="O302" s="63">
        <v>1</v>
      </c>
      <c r="P302" s="41">
        <v>11</v>
      </c>
      <c r="Q302" s="62">
        <v>85</v>
      </c>
      <c r="R302" s="63">
        <v>1</v>
      </c>
      <c r="S302" s="41">
        <v>11</v>
      </c>
      <c r="T302" s="62">
        <v>84</v>
      </c>
      <c r="U302" s="63">
        <v>1</v>
      </c>
      <c r="V302" s="41">
        <v>11</v>
      </c>
      <c r="W302" s="62">
        <v>87</v>
      </c>
      <c r="X302" s="63">
        <v>1</v>
      </c>
      <c r="Y302" s="41">
        <v>11</v>
      </c>
      <c r="Z302" s="62">
        <v>86</v>
      </c>
      <c r="AA302" s="63">
        <v>1</v>
      </c>
      <c r="AB302" s="41">
        <v>11</v>
      </c>
      <c r="AC302" s="48">
        <v>87</v>
      </c>
      <c r="AD302" s="48">
        <v>1</v>
      </c>
      <c r="AE302" s="63">
        <v>0</v>
      </c>
      <c r="AF302" s="41">
        <v>11</v>
      </c>
      <c r="AG302" s="48">
        <v>87</v>
      </c>
      <c r="AH302" s="48">
        <v>1</v>
      </c>
      <c r="AI302" s="63">
        <v>0</v>
      </c>
      <c r="AJ302" s="41">
        <v>11</v>
      </c>
      <c r="AK302" s="48">
        <v>87</v>
      </c>
      <c r="AL302" s="48">
        <v>1</v>
      </c>
      <c r="AM302" s="63">
        <v>0</v>
      </c>
      <c r="AN302" s="41">
        <v>11</v>
      </c>
      <c r="AO302" s="48">
        <v>87</v>
      </c>
      <c r="AP302" s="48">
        <v>1</v>
      </c>
      <c r="AQ302" s="63">
        <v>0</v>
      </c>
      <c r="AS302" s="436"/>
      <c r="AT302" s="436"/>
      <c r="AU302" s="436"/>
      <c r="AV302" s="436"/>
      <c r="AW302" s="436"/>
      <c r="AX302" s="436"/>
      <c r="AY302" s="436"/>
      <c r="AZ302" s="436"/>
      <c r="BA302" s="436"/>
    </row>
    <row r="303" spans="3:53" ht="22.5">
      <c r="C303" s="58" t="s">
        <v>22</v>
      </c>
      <c r="D303" s="41">
        <v>0</v>
      </c>
      <c r="E303" s="62">
        <v>2</v>
      </c>
      <c r="F303" s="63">
        <v>0</v>
      </c>
      <c r="G303" s="41">
        <v>0</v>
      </c>
      <c r="H303" s="62">
        <v>2</v>
      </c>
      <c r="I303" s="63">
        <v>0</v>
      </c>
      <c r="J303" s="41">
        <v>0</v>
      </c>
      <c r="K303" s="62">
        <v>2</v>
      </c>
      <c r="L303" s="63">
        <v>0</v>
      </c>
      <c r="M303" s="41">
        <v>0</v>
      </c>
      <c r="N303" s="62">
        <v>2</v>
      </c>
      <c r="O303" s="63">
        <v>0</v>
      </c>
      <c r="P303" s="41">
        <v>0</v>
      </c>
      <c r="Q303" s="62">
        <v>2</v>
      </c>
      <c r="R303" s="63">
        <v>0</v>
      </c>
      <c r="S303" s="41">
        <v>0</v>
      </c>
      <c r="T303" s="62">
        <v>2</v>
      </c>
      <c r="U303" s="63">
        <v>0</v>
      </c>
      <c r="V303" s="41">
        <v>0</v>
      </c>
      <c r="W303" s="62">
        <v>2</v>
      </c>
      <c r="X303" s="63">
        <v>0</v>
      </c>
      <c r="Y303" s="41">
        <v>0</v>
      </c>
      <c r="Z303" s="62">
        <v>3</v>
      </c>
      <c r="AA303" s="63">
        <v>0</v>
      </c>
      <c r="AB303" s="41">
        <v>0</v>
      </c>
      <c r="AC303" s="48">
        <v>3</v>
      </c>
      <c r="AD303" s="48">
        <v>0</v>
      </c>
      <c r="AE303" s="63">
        <v>0</v>
      </c>
      <c r="AF303" s="41">
        <v>0</v>
      </c>
      <c r="AG303" s="48">
        <v>3</v>
      </c>
      <c r="AH303" s="48">
        <v>0</v>
      </c>
      <c r="AI303" s="63">
        <v>0</v>
      </c>
      <c r="AJ303" s="41">
        <v>0</v>
      </c>
      <c r="AK303" s="48">
        <v>4</v>
      </c>
      <c r="AL303" s="48">
        <v>0</v>
      </c>
      <c r="AM303" s="63">
        <v>0</v>
      </c>
      <c r="AN303" s="41">
        <v>0</v>
      </c>
      <c r="AO303" s="48">
        <v>4</v>
      </c>
      <c r="AP303" s="48">
        <v>0</v>
      </c>
      <c r="AQ303" s="63">
        <v>0</v>
      </c>
      <c r="AS303" s="436"/>
      <c r="AT303" s="436"/>
      <c r="AU303" s="436"/>
      <c r="AV303" s="436"/>
      <c r="AW303" s="436"/>
      <c r="AX303" s="436"/>
      <c r="AY303" s="436"/>
      <c r="AZ303" s="436"/>
      <c r="BA303" s="436"/>
    </row>
    <row r="304" spans="3:53">
      <c r="C304" s="58" t="s">
        <v>23</v>
      </c>
      <c r="D304" s="41">
        <v>2</v>
      </c>
      <c r="E304" s="62">
        <v>12</v>
      </c>
      <c r="F304" s="63">
        <v>1</v>
      </c>
      <c r="G304" s="41">
        <v>2</v>
      </c>
      <c r="H304" s="62">
        <v>12</v>
      </c>
      <c r="I304" s="63">
        <v>1</v>
      </c>
      <c r="J304" s="41">
        <v>2</v>
      </c>
      <c r="K304" s="62">
        <v>12</v>
      </c>
      <c r="L304" s="63">
        <v>1</v>
      </c>
      <c r="M304" s="41">
        <v>2</v>
      </c>
      <c r="N304" s="62">
        <v>11</v>
      </c>
      <c r="O304" s="63">
        <v>1</v>
      </c>
      <c r="P304" s="41">
        <v>2</v>
      </c>
      <c r="Q304" s="62">
        <v>11</v>
      </c>
      <c r="R304" s="63">
        <v>1</v>
      </c>
      <c r="S304" s="41">
        <v>2</v>
      </c>
      <c r="T304" s="62">
        <v>11</v>
      </c>
      <c r="U304" s="63">
        <v>1</v>
      </c>
      <c r="V304" s="41">
        <v>2</v>
      </c>
      <c r="W304" s="62">
        <v>11</v>
      </c>
      <c r="X304" s="63">
        <v>1</v>
      </c>
      <c r="Y304" s="41">
        <v>2</v>
      </c>
      <c r="Z304" s="62">
        <v>10</v>
      </c>
      <c r="AA304" s="63">
        <v>1</v>
      </c>
      <c r="AB304" s="41">
        <v>2</v>
      </c>
      <c r="AC304" s="48">
        <v>10</v>
      </c>
      <c r="AD304" s="48">
        <v>1</v>
      </c>
      <c r="AE304" s="63">
        <v>0</v>
      </c>
      <c r="AF304" s="41">
        <v>2</v>
      </c>
      <c r="AG304" s="48">
        <v>10</v>
      </c>
      <c r="AH304" s="48">
        <v>1</v>
      </c>
      <c r="AI304" s="63">
        <v>0</v>
      </c>
      <c r="AJ304" s="41">
        <v>2</v>
      </c>
      <c r="AK304" s="48">
        <v>11</v>
      </c>
      <c r="AL304" s="48">
        <v>1</v>
      </c>
      <c r="AM304" s="63">
        <v>0</v>
      </c>
      <c r="AN304" s="41">
        <v>2</v>
      </c>
      <c r="AO304" s="48">
        <v>11</v>
      </c>
      <c r="AP304" s="48">
        <v>1</v>
      </c>
      <c r="AQ304" s="63">
        <v>1</v>
      </c>
      <c r="AS304" s="436"/>
      <c r="AT304" s="436"/>
      <c r="AU304" s="436"/>
      <c r="AV304" s="436"/>
      <c r="AW304" s="436"/>
      <c r="AX304" s="436"/>
      <c r="AY304" s="436"/>
      <c r="AZ304" s="436"/>
      <c r="BA304" s="436"/>
    </row>
    <row r="305" spans="3:53">
      <c r="C305" s="58" t="s">
        <v>24</v>
      </c>
      <c r="D305" s="41">
        <v>1</v>
      </c>
      <c r="E305" s="62">
        <v>11</v>
      </c>
      <c r="F305" s="63">
        <v>0</v>
      </c>
      <c r="G305" s="41">
        <v>1</v>
      </c>
      <c r="H305" s="62">
        <v>11</v>
      </c>
      <c r="I305" s="63">
        <v>0</v>
      </c>
      <c r="J305" s="41">
        <v>1</v>
      </c>
      <c r="K305" s="62">
        <v>11</v>
      </c>
      <c r="L305" s="63">
        <v>0</v>
      </c>
      <c r="M305" s="41">
        <v>1</v>
      </c>
      <c r="N305" s="62">
        <v>11</v>
      </c>
      <c r="O305" s="63">
        <v>0</v>
      </c>
      <c r="P305" s="41">
        <v>1</v>
      </c>
      <c r="Q305" s="62">
        <v>11</v>
      </c>
      <c r="R305" s="63">
        <v>0</v>
      </c>
      <c r="S305" s="41">
        <v>1</v>
      </c>
      <c r="T305" s="62">
        <v>11</v>
      </c>
      <c r="U305" s="63">
        <v>0</v>
      </c>
      <c r="V305" s="41">
        <v>1</v>
      </c>
      <c r="W305" s="62">
        <v>11</v>
      </c>
      <c r="X305" s="63">
        <v>0</v>
      </c>
      <c r="Y305" s="41">
        <v>1</v>
      </c>
      <c r="Z305" s="62">
        <v>11</v>
      </c>
      <c r="AA305" s="63">
        <v>0</v>
      </c>
      <c r="AB305" s="41">
        <v>1</v>
      </c>
      <c r="AC305" s="48">
        <v>11</v>
      </c>
      <c r="AD305" s="48">
        <v>0</v>
      </c>
      <c r="AE305" s="63">
        <v>0</v>
      </c>
      <c r="AF305" s="41">
        <v>1</v>
      </c>
      <c r="AG305" s="48">
        <v>11</v>
      </c>
      <c r="AH305" s="48">
        <v>0</v>
      </c>
      <c r="AI305" s="63">
        <v>0</v>
      </c>
      <c r="AJ305" s="41">
        <v>1</v>
      </c>
      <c r="AK305" s="48">
        <v>11</v>
      </c>
      <c r="AL305" s="48">
        <v>0</v>
      </c>
      <c r="AM305" s="63">
        <v>0</v>
      </c>
      <c r="AN305" s="41">
        <v>1</v>
      </c>
      <c r="AO305" s="48">
        <v>11</v>
      </c>
      <c r="AP305" s="48">
        <v>0</v>
      </c>
      <c r="AQ305" s="63">
        <v>0</v>
      </c>
      <c r="AS305" s="436"/>
      <c r="AT305" s="436"/>
      <c r="AU305" s="436"/>
      <c r="AV305" s="436"/>
      <c r="AW305" s="436"/>
      <c r="AX305" s="436"/>
      <c r="AY305" s="436"/>
      <c r="AZ305" s="436"/>
      <c r="BA305" s="436"/>
    </row>
    <row r="306" spans="3:53">
      <c r="C306" s="58" t="s">
        <v>25</v>
      </c>
      <c r="D306" s="41">
        <v>1</v>
      </c>
      <c r="E306" s="62">
        <v>5</v>
      </c>
      <c r="F306" s="63">
        <v>0</v>
      </c>
      <c r="G306" s="41">
        <v>1</v>
      </c>
      <c r="H306" s="62">
        <v>5</v>
      </c>
      <c r="I306" s="63">
        <v>0</v>
      </c>
      <c r="J306" s="41">
        <v>1</v>
      </c>
      <c r="K306" s="62">
        <v>5</v>
      </c>
      <c r="L306" s="63">
        <v>0</v>
      </c>
      <c r="M306" s="41">
        <v>1</v>
      </c>
      <c r="N306" s="62">
        <v>6</v>
      </c>
      <c r="O306" s="63">
        <v>0</v>
      </c>
      <c r="P306" s="41">
        <v>1</v>
      </c>
      <c r="Q306" s="62">
        <v>6</v>
      </c>
      <c r="R306" s="63">
        <v>0</v>
      </c>
      <c r="S306" s="41">
        <v>1</v>
      </c>
      <c r="T306" s="62">
        <v>6</v>
      </c>
      <c r="U306" s="63">
        <v>0</v>
      </c>
      <c r="V306" s="41">
        <v>1</v>
      </c>
      <c r="W306" s="62">
        <v>6</v>
      </c>
      <c r="X306" s="63">
        <v>0</v>
      </c>
      <c r="Y306" s="41">
        <v>1</v>
      </c>
      <c r="Z306" s="62">
        <v>6</v>
      </c>
      <c r="AA306" s="63">
        <v>0</v>
      </c>
      <c r="AB306" s="41">
        <v>1</v>
      </c>
      <c r="AC306" s="48">
        <v>6</v>
      </c>
      <c r="AD306" s="48">
        <v>0</v>
      </c>
      <c r="AE306" s="63">
        <v>0</v>
      </c>
      <c r="AF306" s="41">
        <v>1</v>
      </c>
      <c r="AG306" s="48">
        <v>6</v>
      </c>
      <c r="AH306" s="48">
        <v>0</v>
      </c>
      <c r="AI306" s="63">
        <v>0</v>
      </c>
      <c r="AJ306" s="41">
        <v>1</v>
      </c>
      <c r="AK306" s="48">
        <v>6</v>
      </c>
      <c r="AL306" s="48">
        <v>0</v>
      </c>
      <c r="AM306" s="63">
        <v>0</v>
      </c>
      <c r="AN306" s="41">
        <v>1</v>
      </c>
      <c r="AO306" s="48">
        <v>6</v>
      </c>
      <c r="AP306" s="48">
        <v>0</v>
      </c>
      <c r="AQ306" s="63">
        <v>0</v>
      </c>
      <c r="AS306" s="436"/>
      <c r="AT306" s="436"/>
      <c r="AU306" s="436"/>
      <c r="AV306" s="436"/>
      <c r="AW306" s="436"/>
      <c r="AX306" s="436"/>
      <c r="AY306" s="436"/>
      <c r="AZ306" s="436"/>
      <c r="BA306" s="436"/>
    </row>
    <row r="307" spans="3:53">
      <c r="C307" s="58" t="s">
        <v>26</v>
      </c>
      <c r="D307" s="41">
        <v>86</v>
      </c>
      <c r="E307" s="62">
        <v>323</v>
      </c>
      <c r="F307" s="63">
        <v>80</v>
      </c>
      <c r="G307" s="41">
        <v>86</v>
      </c>
      <c r="H307" s="62">
        <v>323</v>
      </c>
      <c r="I307" s="63">
        <v>80</v>
      </c>
      <c r="J307" s="41">
        <v>86</v>
      </c>
      <c r="K307" s="62">
        <v>323</v>
      </c>
      <c r="L307" s="63">
        <v>80</v>
      </c>
      <c r="M307" s="41">
        <v>83</v>
      </c>
      <c r="N307" s="62">
        <v>304</v>
      </c>
      <c r="O307" s="63">
        <v>80</v>
      </c>
      <c r="P307" s="41">
        <v>83</v>
      </c>
      <c r="Q307" s="62">
        <v>304</v>
      </c>
      <c r="R307" s="63">
        <v>80</v>
      </c>
      <c r="S307" s="41">
        <v>83</v>
      </c>
      <c r="T307" s="62">
        <v>297</v>
      </c>
      <c r="U307" s="63">
        <v>81</v>
      </c>
      <c r="V307" s="41">
        <v>83</v>
      </c>
      <c r="W307" s="62">
        <v>300</v>
      </c>
      <c r="X307" s="63">
        <v>82</v>
      </c>
      <c r="Y307" s="41">
        <v>82</v>
      </c>
      <c r="Z307" s="62">
        <v>304</v>
      </c>
      <c r="AA307" s="63">
        <v>84</v>
      </c>
      <c r="AB307" s="41">
        <v>82</v>
      </c>
      <c r="AC307" s="48">
        <v>304</v>
      </c>
      <c r="AD307" s="48">
        <v>85</v>
      </c>
      <c r="AE307" s="63">
        <v>121</v>
      </c>
      <c r="AF307" s="41">
        <v>82</v>
      </c>
      <c r="AG307" s="48">
        <v>307</v>
      </c>
      <c r="AH307" s="48">
        <v>87</v>
      </c>
      <c r="AI307" s="63">
        <v>122</v>
      </c>
      <c r="AJ307" s="41">
        <v>82</v>
      </c>
      <c r="AK307" s="48">
        <v>311</v>
      </c>
      <c r="AL307" s="48">
        <v>95</v>
      </c>
      <c r="AM307" s="63">
        <v>122</v>
      </c>
      <c r="AN307" s="41">
        <v>82</v>
      </c>
      <c r="AO307" s="48">
        <v>312</v>
      </c>
      <c r="AP307" s="48">
        <v>95</v>
      </c>
      <c r="AQ307" s="63">
        <v>130</v>
      </c>
      <c r="AS307" s="436"/>
      <c r="AT307" s="436"/>
      <c r="AU307" s="436"/>
      <c r="AV307" s="436"/>
      <c r="AW307" s="436"/>
      <c r="AX307" s="436"/>
      <c r="AY307" s="436"/>
      <c r="AZ307" s="436"/>
      <c r="BA307" s="436"/>
    </row>
    <row r="308" spans="3:53">
      <c r="C308" s="58" t="s">
        <v>39</v>
      </c>
      <c r="D308" s="41">
        <v>0</v>
      </c>
      <c r="E308" s="62">
        <v>0</v>
      </c>
      <c r="F308" s="63">
        <v>0</v>
      </c>
      <c r="G308" s="41">
        <v>0</v>
      </c>
      <c r="H308" s="62">
        <v>0</v>
      </c>
      <c r="I308" s="63">
        <v>0</v>
      </c>
      <c r="J308" s="41">
        <v>0</v>
      </c>
      <c r="K308" s="62">
        <v>0</v>
      </c>
      <c r="L308" s="63">
        <v>0</v>
      </c>
      <c r="M308" s="41">
        <v>5</v>
      </c>
      <c r="N308" s="62">
        <v>15</v>
      </c>
      <c r="O308" s="63">
        <v>0</v>
      </c>
      <c r="P308" s="41">
        <v>5</v>
      </c>
      <c r="Q308" s="62">
        <v>15</v>
      </c>
      <c r="R308" s="63">
        <v>0</v>
      </c>
      <c r="S308" s="41">
        <v>5</v>
      </c>
      <c r="T308" s="62">
        <v>14</v>
      </c>
      <c r="U308" s="63">
        <v>0</v>
      </c>
      <c r="V308" s="41">
        <v>5</v>
      </c>
      <c r="W308" s="62">
        <v>14</v>
      </c>
      <c r="X308" s="63">
        <v>0</v>
      </c>
      <c r="Y308" s="41">
        <v>5</v>
      </c>
      <c r="Z308" s="62">
        <v>14</v>
      </c>
      <c r="AA308" s="63">
        <v>0</v>
      </c>
      <c r="AB308" s="41">
        <v>5</v>
      </c>
      <c r="AC308" s="48">
        <v>14</v>
      </c>
      <c r="AD308" s="48">
        <v>0</v>
      </c>
      <c r="AE308" s="63">
        <v>0</v>
      </c>
      <c r="AF308" s="41">
        <v>5</v>
      </c>
      <c r="AG308" s="48">
        <v>14</v>
      </c>
      <c r="AH308" s="48">
        <v>0</v>
      </c>
      <c r="AI308" s="63">
        <v>0</v>
      </c>
      <c r="AJ308" s="41">
        <v>5</v>
      </c>
      <c r="AK308" s="48">
        <v>14</v>
      </c>
      <c r="AL308" s="48">
        <v>0</v>
      </c>
      <c r="AM308" s="63">
        <v>0</v>
      </c>
      <c r="AN308" s="41">
        <v>5</v>
      </c>
      <c r="AO308" s="48">
        <v>14</v>
      </c>
      <c r="AP308" s="48">
        <v>0</v>
      </c>
      <c r="AQ308" s="63">
        <v>0</v>
      </c>
      <c r="AS308" s="436"/>
      <c r="AT308" s="436"/>
      <c r="AU308" s="436"/>
      <c r="AV308" s="436"/>
      <c r="AW308" s="436"/>
      <c r="AX308" s="436"/>
      <c r="AY308" s="436"/>
      <c r="AZ308" s="436"/>
      <c r="BA308" s="436"/>
    </row>
    <row r="309" spans="3:53" ht="33.75">
      <c r="C309" s="58" t="s">
        <v>1193</v>
      </c>
      <c r="D309" s="41">
        <v>0</v>
      </c>
      <c r="E309" s="62">
        <v>0</v>
      </c>
      <c r="F309" s="63">
        <v>0</v>
      </c>
      <c r="G309" s="41">
        <v>0</v>
      </c>
      <c r="H309" s="62">
        <v>0</v>
      </c>
      <c r="I309" s="63">
        <v>0</v>
      </c>
      <c r="J309" s="41">
        <v>0</v>
      </c>
      <c r="K309" s="62">
        <v>0</v>
      </c>
      <c r="L309" s="63">
        <v>0</v>
      </c>
      <c r="M309" s="41">
        <v>3</v>
      </c>
      <c r="N309" s="62">
        <v>18</v>
      </c>
      <c r="O309" s="63">
        <v>0</v>
      </c>
      <c r="P309" s="41">
        <v>3</v>
      </c>
      <c r="Q309" s="62">
        <v>18</v>
      </c>
      <c r="R309" s="63">
        <v>0</v>
      </c>
      <c r="S309" s="41">
        <v>3</v>
      </c>
      <c r="T309" s="62">
        <v>18</v>
      </c>
      <c r="U309" s="63">
        <v>0</v>
      </c>
      <c r="V309" s="41">
        <v>3</v>
      </c>
      <c r="W309" s="62">
        <v>18</v>
      </c>
      <c r="X309" s="63">
        <v>0</v>
      </c>
      <c r="Y309" s="41">
        <v>3</v>
      </c>
      <c r="Z309" s="62">
        <v>17</v>
      </c>
      <c r="AA309" s="63">
        <v>0</v>
      </c>
      <c r="AB309" s="41">
        <v>3</v>
      </c>
      <c r="AC309" s="48">
        <v>18</v>
      </c>
      <c r="AD309" s="48">
        <v>0</v>
      </c>
      <c r="AE309" s="63">
        <v>0</v>
      </c>
      <c r="AF309" s="41">
        <v>3</v>
      </c>
      <c r="AG309" s="48">
        <v>20</v>
      </c>
      <c r="AH309" s="48">
        <v>0</v>
      </c>
      <c r="AI309" s="63">
        <v>0</v>
      </c>
      <c r="AJ309" s="41">
        <v>3</v>
      </c>
      <c r="AK309" s="48">
        <v>21</v>
      </c>
      <c r="AL309" s="48">
        <v>0</v>
      </c>
      <c r="AM309" s="63">
        <v>0</v>
      </c>
      <c r="AN309" s="41">
        <v>3</v>
      </c>
      <c r="AO309" s="48">
        <v>21</v>
      </c>
      <c r="AP309" s="48">
        <v>0</v>
      </c>
      <c r="AQ309" s="63">
        <v>0</v>
      </c>
      <c r="AS309" s="436"/>
      <c r="AT309" s="436"/>
      <c r="AU309" s="436"/>
      <c r="AV309" s="436"/>
      <c r="AW309" s="436"/>
      <c r="AX309" s="436"/>
      <c r="AY309" s="436"/>
      <c r="AZ309" s="436"/>
      <c r="BA309" s="436"/>
    </row>
    <row r="310" spans="3:53">
      <c r="C310" s="58" t="s">
        <v>27</v>
      </c>
      <c r="D310" s="41">
        <v>3</v>
      </c>
      <c r="E310" s="62">
        <v>12</v>
      </c>
      <c r="F310" s="63">
        <v>0</v>
      </c>
      <c r="G310" s="41">
        <v>3</v>
      </c>
      <c r="H310" s="62">
        <v>12</v>
      </c>
      <c r="I310" s="63">
        <v>0</v>
      </c>
      <c r="J310" s="41">
        <v>3</v>
      </c>
      <c r="K310" s="62">
        <v>12</v>
      </c>
      <c r="L310" s="63">
        <v>0</v>
      </c>
      <c r="M310" s="41">
        <v>3</v>
      </c>
      <c r="N310" s="62">
        <v>12</v>
      </c>
      <c r="O310" s="63">
        <v>0</v>
      </c>
      <c r="P310" s="41">
        <v>3</v>
      </c>
      <c r="Q310" s="62">
        <v>12</v>
      </c>
      <c r="R310" s="63">
        <v>0</v>
      </c>
      <c r="S310" s="41">
        <v>3</v>
      </c>
      <c r="T310" s="62">
        <v>12</v>
      </c>
      <c r="U310" s="63">
        <v>0</v>
      </c>
      <c r="V310" s="41">
        <v>3</v>
      </c>
      <c r="W310" s="62">
        <v>12</v>
      </c>
      <c r="X310" s="63">
        <v>0</v>
      </c>
      <c r="Y310" s="41">
        <v>3</v>
      </c>
      <c r="Z310" s="62">
        <v>12</v>
      </c>
      <c r="AA310" s="63">
        <v>0</v>
      </c>
      <c r="AB310" s="41">
        <v>3</v>
      </c>
      <c r="AC310" s="48">
        <v>13</v>
      </c>
      <c r="AD310" s="48">
        <v>0</v>
      </c>
      <c r="AE310" s="63">
        <v>0</v>
      </c>
      <c r="AF310" s="41">
        <v>3</v>
      </c>
      <c r="AG310" s="48">
        <v>13</v>
      </c>
      <c r="AH310" s="48">
        <v>0</v>
      </c>
      <c r="AI310" s="63">
        <v>0</v>
      </c>
      <c r="AJ310" s="41">
        <v>3</v>
      </c>
      <c r="AK310" s="48">
        <v>13</v>
      </c>
      <c r="AL310" s="48">
        <v>0</v>
      </c>
      <c r="AM310" s="63">
        <v>0</v>
      </c>
      <c r="AN310" s="41">
        <v>3</v>
      </c>
      <c r="AO310" s="48">
        <v>14</v>
      </c>
      <c r="AP310" s="48">
        <v>0</v>
      </c>
      <c r="AQ310" s="63">
        <v>0</v>
      </c>
      <c r="AS310" s="436"/>
      <c r="AT310" s="436"/>
      <c r="AU310" s="436"/>
      <c r="AV310" s="436"/>
      <c r="AW310" s="436"/>
      <c r="AX310" s="436"/>
      <c r="AY310" s="436"/>
      <c r="AZ310" s="436"/>
      <c r="BA310" s="436"/>
    </row>
    <row r="311" spans="3:53">
      <c r="C311" s="58" t="s">
        <v>28</v>
      </c>
      <c r="D311" s="41">
        <v>6</v>
      </c>
      <c r="E311" s="62">
        <v>29</v>
      </c>
      <c r="F311" s="63">
        <v>6</v>
      </c>
      <c r="G311" s="41">
        <v>6</v>
      </c>
      <c r="H311" s="62">
        <v>29</v>
      </c>
      <c r="I311" s="63">
        <v>6</v>
      </c>
      <c r="J311" s="41">
        <v>6</v>
      </c>
      <c r="K311" s="62">
        <v>29</v>
      </c>
      <c r="L311" s="63">
        <v>6</v>
      </c>
      <c r="M311" s="41">
        <v>6</v>
      </c>
      <c r="N311" s="62">
        <v>29</v>
      </c>
      <c r="O311" s="63">
        <v>6</v>
      </c>
      <c r="P311" s="41">
        <v>6</v>
      </c>
      <c r="Q311" s="62">
        <v>29</v>
      </c>
      <c r="R311" s="63">
        <v>6</v>
      </c>
      <c r="S311" s="41">
        <v>6</v>
      </c>
      <c r="T311" s="62">
        <v>28</v>
      </c>
      <c r="U311" s="63">
        <v>6</v>
      </c>
      <c r="V311" s="41">
        <v>6</v>
      </c>
      <c r="W311" s="62">
        <v>28</v>
      </c>
      <c r="X311" s="63">
        <v>6</v>
      </c>
      <c r="Y311" s="41">
        <v>6</v>
      </c>
      <c r="Z311" s="62">
        <v>29</v>
      </c>
      <c r="AA311" s="63">
        <v>7</v>
      </c>
      <c r="AB311" s="41">
        <v>6</v>
      </c>
      <c r="AC311" s="48">
        <v>31</v>
      </c>
      <c r="AD311" s="48">
        <v>7</v>
      </c>
      <c r="AE311" s="63">
        <v>0</v>
      </c>
      <c r="AF311" s="41">
        <v>6</v>
      </c>
      <c r="AG311" s="48">
        <v>35</v>
      </c>
      <c r="AH311" s="48">
        <v>7</v>
      </c>
      <c r="AI311" s="63">
        <v>0</v>
      </c>
      <c r="AJ311" s="41">
        <v>6</v>
      </c>
      <c r="AK311" s="48">
        <v>36</v>
      </c>
      <c r="AL311" s="48">
        <v>8</v>
      </c>
      <c r="AM311" s="63">
        <v>0</v>
      </c>
      <c r="AN311" s="41">
        <v>6</v>
      </c>
      <c r="AO311" s="48">
        <v>36</v>
      </c>
      <c r="AP311" s="48">
        <v>8</v>
      </c>
      <c r="AQ311" s="63">
        <v>0</v>
      </c>
      <c r="AS311" s="436"/>
      <c r="AT311" s="436"/>
      <c r="AU311" s="436"/>
      <c r="AV311" s="436"/>
      <c r="AW311" s="436"/>
      <c r="AX311" s="436"/>
      <c r="AY311" s="436"/>
      <c r="AZ311" s="436"/>
      <c r="BA311" s="436"/>
    </row>
    <row r="312" spans="3:53" ht="23.25" thickBot="1">
      <c r="C312" s="59" t="s">
        <v>29</v>
      </c>
      <c r="D312" s="42">
        <v>0</v>
      </c>
      <c r="E312" s="64">
        <v>2</v>
      </c>
      <c r="F312" s="65">
        <v>0</v>
      </c>
      <c r="G312" s="42">
        <v>0</v>
      </c>
      <c r="H312" s="64">
        <v>2</v>
      </c>
      <c r="I312" s="65">
        <v>0</v>
      </c>
      <c r="J312" s="42">
        <v>0</v>
      </c>
      <c r="K312" s="64">
        <v>2</v>
      </c>
      <c r="L312" s="65">
        <v>0</v>
      </c>
      <c r="M312" s="42">
        <v>0</v>
      </c>
      <c r="N312" s="64">
        <v>2</v>
      </c>
      <c r="O312" s="65">
        <v>0</v>
      </c>
      <c r="P312" s="42">
        <v>0</v>
      </c>
      <c r="Q312" s="64">
        <v>2</v>
      </c>
      <c r="R312" s="65">
        <v>0</v>
      </c>
      <c r="S312" s="42">
        <v>0</v>
      </c>
      <c r="T312" s="64">
        <v>2</v>
      </c>
      <c r="U312" s="65">
        <v>0</v>
      </c>
      <c r="V312" s="42">
        <v>0</v>
      </c>
      <c r="W312" s="64">
        <v>2</v>
      </c>
      <c r="X312" s="65">
        <v>0</v>
      </c>
      <c r="Y312" s="42">
        <v>0</v>
      </c>
      <c r="Z312" s="64">
        <v>2</v>
      </c>
      <c r="AA312" s="65">
        <v>0</v>
      </c>
      <c r="AB312" s="42">
        <v>0</v>
      </c>
      <c r="AC312" s="49">
        <v>2</v>
      </c>
      <c r="AD312" s="49">
        <v>0</v>
      </c>
      <c r="AE312" s="65">
        <v>0</v>
      </c>
      <c r="AF312" s="42">
        <v>0</v>
      </c>
      <c r="AG312" s="49">
        <v>2</v>
      </c>
      <c r="AH312" s="49">
        <v>0</v>
      </c>
      <c r="AI312" s="65">
        <v>0</v>
      </c>
      <c r="AJ312" s="42">
        <v>0</v>
      </c>
      <c r="AK312" s="49">
        <v>2</v>
      </c>
      <c r="AL312" s="49">
        <v>0</v>
      </c>
      <c r="AM312" s="65">
        <v>0</v>
      </c>
      <c r="AN312" s="42">
        <v>0</v>
      </c>
      <c r="AO312" s="49">
        <v>2</v>
      </c>
      <c r="AP312" s="49">
        <v>0</v>
      </c>
      <c r="AQ312" s="65">
        <v>0</v>
      </c>
      <c r="AS312" s="436"/>
      <c r="AT312" s="436"/>
      <c r="AU312" s="436"/>
      <c r="AV312" s="436"/>
      <c r="AW312" s="436"/>
      <c r="AX312" s="436"/>
      <c r="AY312" s="436"/>
      <c r="AZ312" s="436"/>
      <c r="BA312" s="436"/>
    </row>
    <row r="314" spans="3:53" ht="13.5" thickBot="1"/>
    <row r="315" spans="3:53" ht="23.25" thickBot="1">
      <c r="C315" s="559" t="s">
        <v>43</v>
      </c>
      <c r="D315" s="560"/>
      <c r="E315" s="560"/>
      <c r="F315" s="560"/>
      <c r="G315" s="560"/>
      <c r="H315" s="560"/>
      <c r="I315" s="560"/>
      <c r="J315" s="560"/>
      <c r="K315" s="560"/>
      <c r="L315" s="560"/>
      <c r="M315" s="560"/>
      <c r="N315" s="560"/>
      <c r="O315" s="560"/>
      <c r="P315" s="560"/>
      <c r="Q315" s="560"/>
      <c r="R315" s="560"/>
      <c r="S315" s="560"/>
      <c r="T315" s="560"/>
      <c r="U315" s="560"/>
      <c r="V315" s="560"/>
      <c r="W315" s="560"/>
      <c r="X315" s="560"/>
      <c r="Y315" s="560"/>
      <c r="Z315" s="560"/>
      <c r="AA315" s="560"/>
      <c r="AB315" s="560"/>
      <c r="AC315" s="560"/>
      <c r="AD315" s="560"/>
      <c r="AE315" s="560"/>
      <c r="AF315" s="560"/>
      <c r="AG315" s="560"/>
      <c r="AH315" s="560"/>
      <c r="AI315" s="560"/>
      <c r="AJ315" s="560"/>
      <c r="AK315" s="560"/>
      <c r="AL315" s="560"/>
      <c r="AM315" s="560"/>
      <c r="AN315" s="560"/>
      <c r="AO315" s="560"/>
      <c r="AP315" s="560"/>
      <c r="AQ315" s="560"/>
      <c r="AR315" s="560"/>
      <c r="AS315" s="560"/>
      <c r="AT315" s="560"/>
      <c r="AU315" s="560"/>
      <c r="AV315" s="560"/>
      <c r="AW315" s="560"/>
      <c r="AX315" s="560"/>
      <c r="AY315" s="561"/>
      <c r="AZ315" s="151"/>
      <c r="BA315" s="151"/>
    </row>
    <row r="316" spans="3:53" ht="23.25" thickBot="1">
      <c r="C316" s="583" t="s">
        <v>36</v>
      </c>
      <c r="D316" s="562">
        <v>40179</v>
      </c>
      <c r="E316" s="577"/>
      <c r="F316" s="577"/>
      <c r="G316" s="578"/>
      <c r="H316" s="562">
        <v>40210</v>
      </c>
      <c r="I316" s="577"/>
      <c r="J316" s="577"/>
      <c r="K316" s="578"/>
      <c r="L316" s="562">
        <v>40238</v>
      </c>
      <c r="M316" s="577"/>
      <c r="N316" s="577"/>
      <c r="O316" s="578"/>
      <c r="P316" s="562">
        <v>40269</v>
      </c>
      <c r="Q316" s="577"/>
      <c r="R316" s="577"/>
      <c r="S316" s="578"/>
      <c r="T316" s="562">
        <v>40299</v>
      </c>
      <c r="U316" s="577"/>
      <c r="V316" s="577"/>
      <c r="W316" s="578"/>
      <c r="X316" s="562">
        <v>40330</v>
      </c>
      <c r="Y316" s="577"/>
      <c r="Z316" s="577"/>
      <c r="AA316" s="578"/>
      <c r="AB316" s="562">
        <v>40360</v>
      </c>
      <c r="AC316" s="577"/>
      <c r="AD316" s="577"/>
      <c r="AE316" s="578"/>
      <c r="AF316" s="562">
        <v>40391</v>
      </c>
      <c r="AG316" s="577"/>
      <c r="AH316" s="577"/>
      <c r="AI316" s="578"/>
      <c r="AJ316" s="562">
        <v>40422</v>
      </c>
      <c r="AK316" s="577"/>
      <c r="AL316" s="577"/>
      <c r="AM316" s="578"/>
      <c r="AN316" s="562">
        <v>40452</v>
      </c>
      <c r="AO316" s="577"/>
      <c r="AP316" s="577"/>
      <c r="AQ316" s="578"/>
      <c r="AR316" s="562">
        <v>40483</v>
      </c>
      <c r="AS316" s="577"/>
      <c r="AT316" s="577"/>
      <c r="AU316" s="578"/>
      <c r="AV316" s="562">
        <v>40513</v>
      </c>
      <c r="AW316" s="586"/>
      <c r="AX316" s="586"/>
      <c r="AY316" s="563"/>
      <c r="AZ316" s="151"/>
      <c r="BA316" s="151"/>
    </row>
    <row r="317" spans="3:53" ht="13.5" thickBot="1">
      <c r="C317" s="585"/>
      <c r="D317" s="178" t="s">
        <v>4</v>
      </c>
      <c r="E317" s="387" t="s">
        <v>2</v>
      </c>
      <c r="F317" s="391" t="s">
        <v>3</v>
      </c>
      <c r="G317" s="177" t="s">
        <v>33</v>
      </c>
      <c r="H317" s="178" t="s">
        <v>4</v>
      </c>
      <c r="I317" s="387" t="s">
        <v>2</v>
      </c>
      <c r="J317" s="391" t="s">
        <v>3</v>
      </c>
      <c r="K317" s="177" t="s">
        <v>33</v>
      </c>
      <c r="L317" s="178" t="s">
        <v>4</v>
      </c>
      <c r="M317" s="387" t="s">
        <v>2</v>
      </c>
      <c r="N317" s="391" t="s">
        <v>3</v>
      </c>
      <c r="O317" s="177" t="s">
        <v>33</v>
      </c>
      <c r="P317" s="178" t="s">
        <v>4</v>
      </c>
      <c r="Q317" s="387" t="s">
        <v>5</v>
      </c>
      <c r="R317" s="391" t="s">
        <v>3</v>
      </c>
      <c r="S317" s="177" t="s">
        <v>33</v>
      </c>
      <c r="T317" s="178" t="s">
        <v>4</v>
      </c>
      <c r="U317" s="387" t="s">
        <v>5</v>
      </c>
      <c r="V317" s="391" t="s">
        <v>3</v>
      </c>
      <c r="W317" s="177" t="s">
        <v>33</v>
      </c>
      <c r="X317" s="178" t="s">
        <v>4</v>
      </c>
      <c r="Y317" s="387" t="s">
        <v>5</v>
      </c>
      <c r="Z317" s="391" t="s">
        <v>3</v>
      </c>
      <c r="AA317" s="177" t="s">
        <v>33</v>
      </c>
      <c r="AB317" s="178" t="s">
        <v>4</v>
      </c>
      <c r="AC317" s="387" t="s">
        <v>5</v>
      </c>
      <c r="AD317" s="391" t="s">
        <v>3</v>
      </c>
      <c r="AE317" s="177" t="s">
        <v>33</v>
      </c>
      <c r="AF317" s="178" t="s">
        <v>4</v>
      </c>
      <c r="AG317" s="387" t="s">
        <v>5</v>
      </c>
      <c r="AH317" s="391" t="s">
        <v>3</v>
      </c>
      <c r="AI317" s="177" t="s">
        <v>33</v>
      </c>
      <c r="AJ317" s="178" t="s">
        <v>4</v>
      </c>
      <c r="AK317" s="387" t="s">
        <v>5</v>
      </c>
      <c r="AL317" s="391" t="s">
        <v>3</v>
      </c>
      <c r="AM317" s="177" t="s">
        <v>33</v>
      </c>
      <c r="AN317" s="178" t="s">
        <v>4</v>
      </c>
      <c r="AO317" s="387" t="s">
        <v>5</v>
      </c>
      <c r="AP317" s="391" t="s">
        <v>3</v>
      </c>
      <c r="AQ317" s="177" t="s">
        <v>33</v>
      </c>
      <c r="AR317" s="178" t="s">
        <v>4</v>
      </c>
      <c r="AS317" s="387" t="s">
        <v>5</v>
      </c>
      <c r="AT317" s="391" t="s">
        <v>3</v>
      </c>
      <c r="AU317" s="177" t="s">
        <v>33</v>
      </c>
      <c r="AV317" s="178" t="s">
        <v>4</v>
      </c>
      <c r="AW317" s="387" t="s">
        <v>5</v>
      </c>
      <c r="AX317" s="391" t="s">
        <v>3</v>
      </c>
      <c r="AY317" s="177" t="s">
        <v>33</v>
      </c>
      <c r="AZ317" s="151"/>
      <c r="BA317" s="151"/>
    </row>
    <row r="318" spans="3:53">
      <c r="C318" s="57" t="s">
        <v>8</v>
      </c>
      <c r="D318" s="40">
        <v>9</v>
      </c>
      <c r="E318" s="66">
        <v>62</v>
      </c>
      <c r="F318" s="66">
        <v>14</v>
      </c>
      <c r="G318" s="61">
        <v>15</v>
      </c>
      <c r="H318" s="40">
        <v>9</v>
      </c>
      <c r="I318" s="66">
        <v>64</v>
      </c>
      <c r="J318" s="66">
        <v>14</v>
      </c>
      <c r="K318" s="61">
        <v>24</v>
      </c>
      <c r="L318" s="40">
        <v>9</v>
      </c>
      <c r="M318" s="66">
        <v>64</v>
      </c>
      <c r="N318" s="66">
        <v>13</v>
      </c>
      <c r="O318" s="61">
        <v>24</v>
      </c>
      <c r="P318" s="40">
        <v>9</v>
      </c>
      <c r="Q318" s="66">
        <v>64</v>
      </c>
      <c r="R318" s="66">
        <v>13</v>
      </c>
      <c r="S318" s="61">
        <v>24</v>
      </c>
      <c r="T318" s="40">
        <v>9</v>
      </c>
      <c r="U318" s="66">
        <v>66</v>
      </c>
      <c r="V318" s="66">
        <v>13</v>
      </c>
      <c r="W318" s="61">
        <v>24</v>
      </c>
      <c r="X318" s="40">
        <v>9</v>
      </c>
      <c r="Y318" s="66">
        <v>68</v>
      </c>
      <c r="Z318" s="66">
        <v>14</v>
      </c>
      <c r="AA318" s="61">
        <v>24</v>
      </c>
      <c r="AB318" s="40">
        <v>9</v>
      </c>
      <c r="AC318" s="66">
        <v>68</v>
      </c>
      <c r="AD318" s="66">
        <v>14</v>
      </c>
      <c r="AE318" s="61">
        <v>24</v>
      </c>
      <c r="AF318" s="40">
        <v>9</v>
      </c>
      <c r="AG318" s="66">
        <v>68</v>
      </c>
      <c r="AH318" s="66">
        <v>14</v>
      </c>
      <c r="AI318" s="61">
        <v>24</v>
      </c>
      <c r="AJ318" s="40">
        <v>9</v>
      </c>
      <c r="AK318" s="66">
        <v>68</v>
      </c>
      <c r="AL318" s="66">
        <v>14</v>
      </c>
      <c r="AM318" s="61">
        <v>24</v>
      </c>
      <c r="AN318" s="40">
        <v>9</v>
      </c>
      <c r="AO318" s="66">
        <v>69</v>
      </c>
      <c r="AP318" s="66">
        <v>14</v>
      </c>
      <c r="AQ318" s="61">
        <v>24</v>
      </c>
      <c r="AR318" s="40">
        <v>9</v>
      </c>
      <c r="AS318" s="66">
        <v>69</v>
      </c>
      <c r="AT318" s="66">
        <v>14</v>
      </c>
      <c r="AU318" s="61">
        <v>24</v>
      </c>
      <c r="AV318" s="40">
        <v>9</v>
      </c>
      <c r="AW318" s="66">
        <v>70</v>
      </c>
      <c r="AX318" s="66">
        <v>14</v>
      </c>
      <c r="AY318" s="61">
        <v>28</v>
      </c>
    </row>
    <row r="319" spans="3:53">
      <c r="C319" s="58" t="s">
        <v>9</v>
      </c>
      <c r="D319" s="41">
        <v>0</v>
      </c>
      <c r="E319" s="48">
        <v>7</v>
      </c>
      <c r="F319" s="48">
        <v>0</v>
      </c>
      <c r="G319" s="63">
        <v>0</v>
      </c>
      <c r="H319" s="41">
        <v>0</v>
      </c>
      <c r="I319" s="48">
        <v>8</v>
      </c>
      <c r="J319" s="48">
        <v>0</v>
      </c>
      <c r="K319" s="63">
        <v>0</v>
      </c>
      <c r="L319" s="41">
        <v>0</v>
      </c>
      <c r="M319" s="48">
        <v>8</v>
      </c>
      <c r="N319" s="48">
        <v>0</v>
      </c>
      <c r="O319" s="63">
        <v>0</v>
      </c>
      <c r="P319" s="41">
        <v>0</v>
      </c>
      <c r="Q319" s="48">
        <v>8</v>
      </c>
      <c r="R319" s="48">
        <v>0</v>
      </c>
      <c r="S319" s="63">
        <v>0</v>
      </c>
      <c r="T319" s="41">
        <v>0</v>
      </c>
      <c r="U319" s="48">
        <v>9</v>
      </c>
      <c r="V319" s="48">
        <v>0</v>
      </c>
      <c r="W319" s="63">
        <v>0</v>
      </c>
      <c r="X319" s="41">
        <v>0</v>
      </c>
      <c r="Y319" s="48">
        <v>12</v>
      </c>
      <c r="Z319" s="48">
        <v>0</v>
      </c>
      <c r="AA319" s="63">
        <v>0</v>
      </c>
      <c r="AB319" s="41">
        <v>0</v>
      </c>
      <c r="AC319" s="48">
        <v>12</v>
      </c>
      <c r="AD319" s="48">
        <v>0</v>
      </c>
      <c r="AE319" s="63">
        <v>0</v>
      </c>
      <c r="AF319" s="41">
        <v>0</v>
      </c>
      <c r="AG319" s="48">
        <v>12</v>
      </c>
      <c r="AH319" s="48">
        <v>0</v>
      </c>
      <c r="AI319" s="63">
        <v>0</v>
      </c>
      <c r="AJ319" s="41">
        <v>0</v>
      </c>
      <c r="AK319" s="48">
        <v>12</v>
      </c>
      <c r="AL319" s="48">
        <v>0</v>
      </c>
      <c r="AM319" s="63">
        <v>0</v>
      </c>
      <c r="AN319" s="41">
        <v>0</v>
      </c>
      <c r="AO319" s="48">
        <v>12</v>
      </c>
      <c r="AP319" s="48">
        <v>0</v>
      </c>
      <c r="AQ319" s="63">
        <v>0</v>
      </c>
      <c r="AR319" s="41">
        <v>0</v>
      </c>
      <c r="AS319" s="48">
        <v>12</v>
      </c>
      <c r="AT319" s="48">
        <v>0</v>
      </c>
      <c r="AU319" s="63">
        <v>0</v>
      </c>
      <c r="AV319" s="41">
        <v>0</v>
      </c>
      <c r="AW319" s="48">
        <v>12</v>
      </c>
      <c r="AX319" s="48">
        <v>0</v>
      </c>
      <c r="AY319" s="63">
        <v>0</v>
      </c>
    </row>
    <row r="320" spans="3:53">
      <c r="C320" s="58" t="s">
        <v>10</v>
      </c>
      <c r="D320" s="41">
        <v>5</v>
      </c>
      <c r="E320" s="48">
        <v>26</v>
      </c>
      <c r="F320" s="48">
        <v>4</v>
      </c>
      <c r="G320" s="63">
        <v>0</v>
      </c>
      <c r="H320" s="41">
        <v>5</v>
      </c>
      <c r="I320" s="48">
        <v>26</v>
      </c>
      <c r="J320" s="48">
        <v>4</v>
      </c>
      <c r="K320" s="63">
        <v>0</v>
      </c>
      <c r="L320" s="41">
        <v>5</v>
      </c>
      <c r="M320" s="48">
        <v>26</v>
      </c>
      <c r="N320" s="48">
        <v>4</v>
      </c>
      <c r="O320" s="63">
        <v>0</v>
      </c>
      <c r="P320" s="41">
        <v>5</v>
      </c>
      <c r="Q320" s="48">
        <v>26</v>
      </c>
      <c r="R320" s="48">
        <v>4</v>
      </c>
      <c r="S320" s="63">
        <v>0</v>
      </c>
      <c r="T320" s="41">
        <v>5</v>
      </c>
      <c r="U320" s="48">
        <v>26</v>
      </c>
      <c r="V320" s="48">
        <v>4</v>
      </c>
      <c r="W320" s="63">
        <v>0</v>
      </c>
      <c r="X320" s="41">
        <v>5</v>
      </c>
      <c r="Y320" s="48">
        <v>27</v>
      </c>
      <c r="Z320" s="48">
        <v>4</v>
      </c>
      <c r="AA320" s="63">
        <v>0</v>
      </c>
      <c r="AB320" s="41">
        <v>5</v>
      </c>
      <c r="AC320" s="48">
        <v>27</v>
      </c>
      <c r="AD320" s="48">
        <v>4</v>
      </c>
      <c r="AE320" s="63">
        <v>0</v>
      </c>
      <c r="AF320" s="41">
        <v>5</v>
      </c>
      <c r="AG320" s="48">
        <v>27</v>
      </c>
      <c r="AH320" s="48">
        <v>4</v>
      </c>
      <c r="AI320" s="63">
        <v>0</v>
      </c>
      <c r="AJ320" s="41">
        <v>5</v>
      </c>
      <c r="AK320" s="48">
        <v>27</v>
      </c>
      <c r="AL320" s="48">
        <v>4</v>
      </c>
      <c r="AM320" s="63">
        <v>0</v>
      </c>
      <c r="AN320" s="41">
        <v>5</v>
      </c>
      <c r="AO320" s="48">
        <v>28</v>
      </c>
      <c r="AP320" s="48">
        <v>4</v>
      </c>
      <c r="AQ320" s="63">
        <v>0</v>
      </c>
      <c r="AR320" s="41">
        <v>5</v>
      </c>
      <c r="AS320" s="48">
        <v>28</v>
      </c>
      <c r="AT320" s="48">
        <v>4</v>
      </c>
      <c r="AU320" s="63">
        <v>0</v>
      </c>
      <c r="AV320" s="41">
        <v>5</v>
      </c>
      <c r="AW320" s="48">
        <v>28</v>
      </c>
      <c r="AX320" s="48">
        <v>4</v>
      </c>
      <c r="AY320" s="63">
        <v>0</v>
      </c>
    </row>
    <row r="321" spans="3:51">
      <c r="C321" s="58" t="s">
        <v>11</v>
      </c>
      <c r="D321" s="41">
        <v>1</v>
      </c>
      <c r="E321" s="48">
        <v>11</v>
      </c>
      <c r="F321" s="48">
        <v>0</v>
      </c>
      <c r="G321" s="63">
        <v>0</v>
      </c>
      <c r="H321" s="41">
        <v>1</v>
      </c>
      <c r="I321" s="48">
        <v>13</v>
      </c>
      <c r="J321" s="48">
        <v>0</v>
      </c>
      <c r="K321" s="63">
        <v>0</v>
      </c>
      <c r="L321" s="41">
        <v>1</v>
      </c>
      <c r="M321" s="48">
        <v>13</v>
      </c>
      <c r="N321" s="48">
        <v>0</v>
      </c>
      <c r="O321" s="63">
        <v>0</v>
      </c>
      <c r="P321" s="41">
        <v>1</v>
      </c>
      <c r="Q321" s="48">
        <v>13</v>
      </c>
      <c r="R321" s="48">
        <v>0</v>
      </c>
      <c r="S321" s="63">
        <v>0</v>
      </c>
      <c r="T321" s="41">
        <v>1</v>
      </c>
      <c r="U321" s="48">
        <v>14</v>
      </c>
      <c r="V321" s="48">
        <v>0</v>
      </c>
      <c r="W321" s="63">
        <v>0</v>
      </c>
      <c r="X321" s="41">
        <v>1</v>
      </c>
      <c r="Y321" s="48">
        <v>14</v>
      </c>
      <c r="Z321" s="48">
        <v>0</v>
      </c>
      <c r="AA321" s="63">
        <v>0</v>
      </c>
      <c r="AB321" s="41">
        <v>1</v>
      </c>
      <c r="AC321" s="48">
        <v>15</v>
      </c>
      <c r="AD321" s="48">
        <v>0</v>
      </c>
      <c r="AE321" s="63">
        <v>0</v>
      </c>
      <c r="AF321" s="41">
        <v>1</v>
      </c>
      <c r="AG321" s="48">
        <v>15</v>
      </c>
      <c r="AH321" s="48">
        <v>0</v>
      </c>
      <c r="AI321" s="63">
        <v>0</v>
      </c>
      <c r="AJ321" s="41">
        <v>1</v>
      </c>
      <c r="AK321" s="48">
        <v>15</v>
      </c>
      <c r="AL321" s="48">
        <v>0</v>
      </c>
      <c r="AM321" s="63">
        <v>0</v>
      </c>
      <c r="AN321" s="41">
        <v>1</v>
      </c>
      <c r="AO321" s="48">
        <v>15</v>
      </c>
      <c r="AP321" s="48">
        <v>0</v>
      </c>
      <c r="AQ321" s="63">
        <v>0</v>
      </c>
      <c r="AR321" s="41">
        <v>1</v>
      </c>
      <c r="AS321" s="48">
        <v>15</v>
      </c>
      <c r="AT321" s="48">
        <v>0</v>
      </c>
      <c r="AU321" s="63">
        <v>0</v>
      </c>
      <c r="AV321" s="41">
        <v>1</v>
      </c>
      <c r="AW321" s="48">
        <v>15</v>
      </c>
      <c r="AX321" s="48">
        <v>0</v>
      </c>
      <c r="AY321" s="63">
        <v>0</v>
      </c>
    </row>
    <row r="322" spans="3:51">
      <c r="C322" s="58" t="s">
        <v>12</v>
      </c>
      <c r="D322" s="41">
        <v>3</v>
      </c>
      <c r="E322" s="48">
        <v>31</v>
      </c>
      <c r="F322" s="48">
        <v>1</v>
      </c>
      <c r="G322" s="63">
        <v>0</v>
      </c>
      <c r="H322" s="41">
        <v>3</v>
      </c>
      <c r="I322" s="48">
        <v>32</v>
      </c>
      <c r="J322" s="48">
        <v>1</v>
      </c>
      <c r="K322" s="63">
        <v>0</v>
      </c>
      <c r="L322" s="41">
        <v>3</v>
      </c>
      <c r="M322" s="48">
        <v>32</v>
      </c>
      <c r="N322" s="48">
        <v>1</v>
      </c>
      <c r="O322" s="63">
        <v>0</v>
      </c>
      <c r="P322" s="41">
        <v>3</v>
      </c>
      <c r="Q322" s="48">
        <v>32</v>
      </c>
      <c r="R322" s="48">
        <v>1</v>
      </c>
      <c r="S322" s="63">
        <v>0</v>
      </c>
      <c r="T322" s="41">
        <v>3</v>
      </c>
      <c r="U322" s="48">
        <v>34</v>
      </c>
      <c r="V322" s="48">
        <v>1</v>
      </c>
      <c r="W322" s="63">
        <v>0</v>
      </c>
      <c r="X322" s="41">
        <v>3</v>
      </c>
      <c r="Y322" s="48">
        <v>38</v>
      </c>
      <c r="Z322" s="48">
        <v>1</v>
      </c>
      <c r="AA322" s="63">
        <v>0</v>
      </c>
      <c r="AB322" s="41">
        <v>3</v>
      </c>
      <c r="AC322" s="48">
        <v>38</v>
      </c>
      <c r="AD322" s="48">
        <v>1</v>
      </c>
      <c r="AE322" s="63">
        <v>0</v>
      </c>
      <c r="AF322" s="41">
        <v>3</v>
      </c>
      <c r="AG322" s="48">
        <v>39</v>
      </c>
      <c r="AH322" s="48">
        <v>1</v>
      </c>
      <c r="AI322" s="63">
        <v>0</v>
      </c>
      <c r="AJ322" s="41">
        <v>3</v>
      </c>
      <c r="AK322" s="48">
        <v>39</v>
      </c>
      <c r="AL322" s="48">
        <v>1</v>
      </c>
      <c r="AM322" s="63">
        <v>0</v>
      </c>
      <c r="AN322" s="41">
        <v>3</v>
      </c>
      <c r="AO322" s="48">
        <v>40</v>
      </c>
      <c r="AP322" s="48">
        <v>1</v>
      </c>
      <c r="AQ322" s="63">
        <v>0</v>
      </c>
      <c r="AR322" s="41">
        <v>3</v>
      </c>
      <c r="AS322" s="48">
        <v>40</v>
      </c>
      <c r="AT322" s="48">
        <v>1</v>
      </c>
      <c r="AU322" s="63">
        <v>0</v>
      </c>
      <c r="AV322" s="41">
        <v>3</v>
      </c>
      <c r="AW322" s="48">
        <v>42</v>
      </c>
      <c r="AX322" s="48">
        <v>1</v>
      </c>
      <c r="AY322" s="63">
        <v>0</v>
      </c>
    </row>
    <row r="323" spans="3:51">
      <c r="C323" s="58" t="s">
        <v>13</v>
      </c>
      <c r="D323" s="41">
        <v>5</v>
      </c>
      <c r="E323" s="48">
        <v>32</v>
      </c>
      <c r="F323" s="48">
        <v>5</v>
      </c>
      <c r="G323" s="63">
        <v>0</v>
      </c>
      <c r="H323" s="41">
        <v>5</v>
      </c>
      <c r="I323" s="48">
        <v>32</v>
      </c>
      <c r="J323" s="48">
        <v>5</v>
      </c>
      <c r="K323" s="63">
        <v>0</v>
      </c>
      <c r="L323" s="41">
        <v>5</v>
      </c>
      <c r="M323" s="48">
        <v>32</v>
      </c>
      <c r="N323" s="48">
        <v>5</v>
      </c>
      <c r="O323" s="63">
        <v>0</v>
      </c>
      <c r="P323" s="41">
        <v>5</v>
      </c>
      <c r="Q323" s="48">
        <v>32</v>
      </c>
      <c r="R323" s="48">
        <v>5</v>
      </c>
      <c r="S323" s="63">
        <v>0</v>
      </c>
      <c r="T323" s="41">
        <v>5</v>
      </c>
      <c r="U323" s="48">
        <v>32</v>
      </c>
      <c r="V323" s="48">
        <v>5</v>
      </c>
      <c r="W323" s="63">
        <v>0</v>
      </c>
      <c r="X323" s="41">
        <v>5</v>
      </c>
      <c r="Y323" s="48">
        <v>35</v>
      </c>
      <c r="Z323" s="48">
        <v>5</v>
      </c>
      <c r="AA323" s="63">
        <v>0</v>
      </c>
      <c r="AB323" s="41">
        <v>5</v>
      </c>
      <c r="AC323" s="48">
        <v>35</v>
      </c>
      <c r="AD323" s="48">
        <v>5</v>
      </c>
      <c r="AE323" s="63">
        <v>0</v>
      </c>
      <c r="AF323" s="41">
        <v>5</v>
      </c>
      <c r="AG323" s="48">
        <v>35</v>
      </c>
      <c r="AH323" s="48">
        <v>5</v>
      </c>
      <c r="AI323" s="63">
        <v>0</v>
      </c>
      <c r="AJ323" s="41">
        <v>5</v>
      </c>
      <c r="AK323" s="48">
        <v>35</v>
      </c>
      <c r="AL323" s="48">
        <v>5</v>
      </c>
      <c r="AM323" s="63">
        <v>0</v>
      </c>
      <c r="AN323" s="41">
        <v>5</v>
      </c>
      <c r="AO323" s="48">
        <v>38</v>
      </c>
      <c r="AP323" s="48">
        <v>6</v>
      </c>
      <c r="AQ323" s="63">
        <v>0</v>
      </c>
      <c r="AR323" s="41">
        <v>5</v>
      </c>
      <c r="AS323" s="48">
        <v>38</v>
      </c>
      <c r="AT323" s="48">
        <v>6</v>
      </c>
      <c r="AU323" s="63">
        <v>0</v>
      </c>
      <c r="AV323" s="41">
        <v>5</v>
      </c>
      <c r="AW323" s="48">
        <v>38</v>
      </c>
      <c r="AX323" s="48">
        <v>6</v>
      </c>
      <c r="AY323" s="63">
        <v>0</v>
      </c>
    </row>
    <row r="324" spans="3:51">
      <c r="C324" s="58" t="s">
        <v>14</v>
      </c>
      <c r="D324" s="41">
        <v>9</v>
      </c>
      <c r="E324" s="48">
        <v>28</v>
      </c>
      <c r="F324" s="48">
        <v>2</v>
      </c>
      <c r="G324" s="63">
        <v>0</v>
      </c>
      <c r="H324" s="41">
        <v>9</v>
      </c>
      <c r="I324" s="48">
        <v>28</v>
      </c>
      <c r="J324" s="48">
        <v>2</v>
      </c>
      <c r="K324" s="63">
        <v>5</v>
      </c>
      <c r="L324" s="41">
        <v>9</v>
      </c>
      <c r="M324" s="48">
        <v>28</v>
      </c>
      <c r="N324" s="48">
        <v>2</v>
      </c>
      <c r="O324" s="63">
        <v>5</v>
      </c>
      <c r="P324" s="41">
        <v>9</v>
      </c>
      <c r="Q324" s="48">
        <v>28</v>
      </c>
      <c r="R324" s="48">
        <v>2</v>
      </c>
      <c r="S324" s="63">
        <v>5</v>
      </c>
      <c r="T324" s="41">
        <v>9</v>
      </c>
      <c r="U324" s="48">
        <v>35</v>
      </c>
      <c r="V324" s="48">
        <v>4</v>
      </c>
      <c r="W324" s="63">
        <v>5</v>
      </c>
      <c r="X324" s="41">
        <v>9</v>
      </c>
      <c r="Y324" s="48">
        <v>36</v>
      </c>
      <c r="Z324" s="48">
        <v>4</v>
      </c>
      <c r="AA324" s="63">
        <v>5</v>
      </c>
      <c r="AB324" s="41">
        <v>9</v>
      </c>
      <c r="AC324" s="48">
        <v>37</v>
      </c>
      <c r="AD324" s="48">
        <v>4</v>
      </c>
      <c r="AE324" s="63">
        <v>5</v>
      </c>
      <c r="AF324" s="41">
        <v>9</v>
      </c>
      <c r="AG324" s="48">
        <v>39</v>
      </c>
      <c r="AH324" s="48">
        <v>4</v>
      </c>
      <c r="AI324" s="63">
        <v>5</v>
      </c>
      <c r="AJ324" s="41">
        <v>9</v>
      </c>
      <c r="AK324" s="48">
        <v>39</v>
      </c>
      <c r="AL324" s="48">
        <v>4</v>
      </c>
      <c r="AM324" s="63">
        <v>5</v>
      </c>
      <c r="AN324" s="41">
        <v>9</v>
      </c>
      <c r="AO324" s="48">
        <v>39</v>
      </c>
      <c r="AP324" s="48">
        <v>4</v>
      </c>
      <c r="AQ324" s="63">
        <v>5</v>
      </c>
      <c r="AR324" s="41">
        <v>9</v>
      </c>
      <c r="AS324" s="48">
        <v>39</v>
      </c>
      <c r="AT324" s="48">
        <v>4</v>
      </c>
      <c r="AU324" s="63">
        <v>5</v>
      </c>
      <c r="AV324" s="41">
        <v>9</v>
      </c>
      <c r="AW324" s="48">
        <v>41</v>
      </c>
      <c r="AX324" s="48">
        <v>5</v>
      </c>
      <c r="AY324" s="63">
        <v>7</v>
      </c>
    </row>
    <row r="325" spans="3:51">
      <c r="C325" s="58" t="s">
        <v>15</v>
      </c>
      <c r="D325" s="41">
        <v>6</v>
      </c>
      <c r="E325" s="48">
        <v>39</v>
      </c>
      <c r="F325" s="48">
        <v>2</v>
      </c>
      <c r="G325" s="63">
        <v>0</v>
      </c>
      <c r="H325" s="41">
        <v>6</v>
      </c>
      <c r="I325" s="48">
        <v>39</v>
      </c>
      <c r="J325" s="48">
        <v>2</v>
      </c>
      <c r="K325" s="63">
        <v>3</v>
      </c>
      <c r="L325" s="41">
        <v>6</v>
      </c>
      <c r="M325" s="48">
        <v>39</v>
      </c>
      <c r="N325" s="48">
        <v>2</v>
      </c>
      <c r="O325" s="63">
        <v>3</v>
      </c>
      <c r="P325" s="41">
        <v>6</v>
      </c>
      <c r="Q325" s="48">
        <v>39</v>
      </c>
      <c r="R325" s="48">
        <v>2</v>
      </c>
      <c r="S325" s="63">
        <v>3</v>
      </c>
      <c r="T325" s="41">
        <v>6</v>
      </c>
      <c r="U325" s="48">
        <v>40</v>
      </c>
      <c r="V325" s="48">
        <v>2</v>
      </c>
      <c r="W325" s="63">
        <v>3</v>
      </c>
      <c r="X325" s="41">
        <v>6</v>
      </c>
      <c r="Y325" s="48">
        <v>41</v>
      </c>
      <c r="Z325" s="48">
        <v>2</v>
      </c>
      <c r="AA325" s="63">
        <v>3</v>
      </c>
      <c r="AB325" s="41">
        <v>6</v>
      </c>
      <c r="AC325" s="48">
        <v>42</v>
      </c>
      <c r="AD325" s="48">
        <v>2</v>
      </c>
      <c r="AE325" s="63">
        <v>3</v>
      </c>
      <c r="AF325" s="41">
        <v>6</v>
      </c>
      <c r="AG325" s="48">
        <v>42</v>
      </c>
      <c r="AH325" s="48">
        <v>2</v>
      </c>
      <c r="AI325" s="63">
        <v>3</v>
      </c>
      <c r="AJ325" s="41">
        <v>6</v>
      </c>
      <c r="AK325" s="48">
        <v>42</v>
      </c>
      <c r="AL325" s="48">
        <v>2</v>
      </c>
      <c r="AM325" s="63">
        <v>3</v>
      </c>
      <c r="AN325" s="41">
        <v>6</v>
      </c>
      <c r="AO325" s="48">
        <v>42</v>
      </c>
      <c r="AP325" s="48">
        <v>2</v>
      </c>
      <c r="AQ325" s="63">
        <v>3</v>
      </c>
      <c r="AR325" s="41">
        <v>6</v>
      </c>
      <c r="AS325" s="48">
        <v>42</v>
      </c>
      <c r="AT325" s="48">
        <v>2</v>
      </c>
      <c r="AU325" s="63">
        <v>3</v>
      </c>
      <c r="AV325" s="41">
        <v>6</v>
      </c>
      <c r="AW325" s="48">
        <v>43</v>
      </c>
      <c r="AX325" s="48">
        <v>2</v>
      </c>
      <c r="AY325" s="63">
        <v>3</v>
      </c>
    </row>
    <row r="326" spans="3:51">
      <c r="C326" s="58" t="s">
        <v>16</v>
      </c>
      <c r="D326" s="41">
        <v>0</v>
      </c>
      <c r="E326" s="48">
        <v>5</v>
      </c>
      <c r="F326" s="48">
        <v>1</v>
      </c>
      <c r="G326" s="63">
        <v>0</v>
      </c>
      <c r="H326" s="41">
        <v>0</v>
      </c>
      <c r="I326" s="48">
        <v>5</v>
      </c>
      <c r="J326" s="48">
        <v>1</v>
      </c>
      <c r="K326" s="63">
        <v>0</v>
      </c>
      <c r="L326" s="41">
        <v>0</v>
      </c>
      <c r="M326" s="48">
        <v>5</v>
      </c>
      <c r="N326" s="48">
        <v>1</v>
      </c>
      <c r="O326" s="63">
        <v>0</v>
      </c>
      <c r="P326" s="41">
        <v>0</v>
      </c>
      <c r="Q326" s="48">
        <v>5</v>
      </c>
      <c r="R326" s="48">
        <v>1</v>
      </c>
      <c r="S326" s="63">
        <v>0</v>
      </c>
      <c r="T326" s="41">
        <v>0</v>
      </c>
      <c r="U326" s="48">
        <v>5</v>
      </c>
      <c r="V326" s="48">
        <v>1</v>
      </c>
      <c r="W326" s="63">
        <v>0</v>
      </c>
      <c r="X326" s="41">
        <v>0</v>
      </c>
      <c r="Y326" s="48">
        <v>6</v>
      </c>
      <c r="Z326" s="48">
        <v>1</v>
      </c>
      <c r="AA326" s="63">
        <v>0</v>
      </c>
      <c r="AB326" s="41">
        <v>0</v>
      </c>
      <c r="AC326" s="48">
        <v>6</v>
      </c>
      <c r="AD326" s="48">
        <v>1</v>
      </c>
      <c r="AE326" s="63">
        <v>0</v>
      </c>
      <c r="AF326" s="41">
        <v>0</v>
      </c>
      <c r="AG326" s="48">
        <v>6</v>
      </c>
      <c r="AH326" s="48">
        <v>1</v>
      </c>
      <c r="AI326" s="63">
        <v>0</v>
      </c>
      <c r="AJ326" s="41">
        <v>0</v>
      </c>
      <c r="AK326" s="48">
        <v>6</v>
      </c>
      <c r="AL326" s="48">
        <v>1</v>
      </c>
      <c r="AM326" s="63">
        <v>0</v>
      </c>
      <c r="AN326" s="41">
        <v>0</v>
      </c>
      <c r="AO326" s="48">
        <v>6</v>
      </c>
      <c r="AP326" s="48">
        <v>1</v>
      </c>
      <c r="AQ326" s="63">
        <v>0</v>
      </c>
      <c r="AR326" s="41">
        <v>0</v>
      </c>
      <c r="AS326" s="48">
        <v>6</v>
      </c>
      <c r="AT326" s="48">
        <v>1</v>
      </c>
      <c r="AU326" s="63">
        <v>0</v>
      </c>
      <c r="AV326" s="41">
        <v>0</v>
      </c>
      <c r="AW326" s="48">
        <v>6</v>
      </c>
      <c r="AX326" s="48">
        <v>1</v>
      </c>
      <c r="AY326" s="63">
        <v>0</v>
      </c>
    </row>
    <row r="327" spans="3:51">
      <c r="C327" s="58" t="s">
        <v>17</v>
      </c>
      <c r="D327" s="41">
        <v>62</v>
      </c>
      <c r="E327" s="48">
        <v>196</v>
      </c>
      <c r="F327" s="48">
        <v>14</v>
      </c>
      <c r="G327" s="63">
        <v>86</v>
      </c>
      <c r="H327" s="41">
        <v>62</v>
      </c>
      <c r="I327" s="48">
        <v>199</v>
      </c>
      <c r="J327" s="48">
        <v>15</v>
      </c>
      <c r="K327" s="63">
        <v>102</v>
      </c>
      <c r="L327" s="41">
        <v>62</v>
      </c>
      <c r="M327" s="48">
        <v>199</v>
      </c>
      <c r="N327" s="48">
        <v>15</v>
      </c>
      <c r="O327" s="63">
        <v>103</v>
      </c>
      <c r="P327" s="41">
        <v>62</v>
      </c>
      <c r="Q327" s="48">
        <v>199</v>
      </c>
      <c r="R327" s="48">
        <v>15</v>
      </c>
      <c r="S327" s="63">
        <v>103</v>
      </c>
      <c r="T327" s="41">
        <v>62</v>
      </c>
      <c r="U327" s="48">
        <v>200</v>
      </c>
      <c r="V327" s="48">
        <v>35</v>
      </c>
      <c r="W327" s="63">
        <v>103</v>
      </c>
      <c r="X327" s="41">
        <v>62</v>
      </c>
      <c r="Y327" s="48">
        <v>201</v>
      </c>
      <c r="Z327" s="48">
        <v>53</v>
      </c>
      <c r="AA327" s="63">
        <v>103</v>
      </c>
      <c r="AB327" s="41">
        <v>62</v>
      </c>
      <c r="AC327" s="48">
        <v>204</v>
      </c>
      <c r="AD327" s="48">
        <v>54</v>
      </c>
      <c r="AE327" s="63">
        <v>100</v>
      </c>
      <c r="AF327" s="41">
        <v>62</v>
      </c>
      <c r="AG327" s="48">
        <v>204</v>
      </c>
      <c r="AH327" s="48">
        <v>54</v>
      </c>
      <c r="AI327" s="63">
        <v>100</v>
      </c>
      <c r="AJ327" s="41">
        <v>62</v>
      </c>
      <c r="AK327" s="48">
        <v>209</v>
      </c>
      <c r="AL327" s="48">
        <v>55</v>
      </c>
      <c r="AM327" s="63">
        <v>100</v>
      </c>
      <c r="AN327" s="41">
        <v>62</v>
      </c>
      <c r="AO327" s="48">
        <v>206</v>
      </c>
      <c r="AP327" s="48">
        <v>55</v>
      </c>
      <c r="AQ327" s="63">
        <v>99</v>
      </c>
      <c r="AR327" s="41">
        <v>62</v>
      </c>
      <c r="AS327" s="48">
        <v>207</v>
      </c>
      <c r="AT327" s="48">
        <v>55</v>
      </c>
      <c r="AU327" s="63">
        <v>99</v>
      </c>
      <c r="AV327" s="41">
        <v>62</v>
      </c>
      <c r="AW327" s="48">
        <v>211</v>
      </c>
      <c r="AX327" s="48">
        <v>56</v>
      </c>
      <c r="AY327" s="63">
        <v>113</v>
      </c>
    </row>
    <row r="328" spans="3:51">
      <c r="C328" s="58" t="s">
        <v>18</v>
      </c>
      <c r="D328" s="41">
        <v>3</v>
      </c>
      <c r="E328" s="48">
        <v>17</v>
      </c>
      <c r="F328" s="48">
        <v>1</v>
      </c>
      <c r="G328" s="63">
        <v>0</v>
      </c>
      <c r="H328" s="41">
        <v>3</v>
      </c>
      <c r="I328" s="48">
        <v>17</v>
      </c>
      <c r="J328" s="48">
        <v>1</v>
      </c>
      <c r="K328" s="63">
        <v>0</v>
      </c>
      <c r="L328" s="41">
        <v>3</v>
      </c>
      <c r="M328" s="48">
        <v>17</v>
      </c>
      <c r="N328" s="48">
        <v>1</v>
      </c>
      <c r="O328" s="63">
        <v>0</v>
      </c>
      <c r="P328" s="41">
        <v>3</v>
      </c>
      <c r="Q328" s="48">
        <v>17</v>
      </c>
      <c r="R328" s="48">
        <v>1</v>
      </c>
      <c r="S328" s="63">
        <v>0</v>
      </c>
      <c r="T328" s="41">
        <v>3</v>
      </c>
      <c r="U328" s="48">
        <v>18</v>
      </c>
      <c r="V328" s="48">
        <v>1</v>
      </c>
      <c r="W328" s="63">
        <v>0</v>
      </c>
      <c r="X328" s="41">
        <v>3</v>
      </c>
      <c r="Y328" s="48">
        <v>19</v>
      </c>
      <c r="Z328" s="48">
        <v>1</v>
      </c>
      <c r="AA328" s="63">
        <v>0</v>
      </c>
      <c r="AB328" s="41">
        <v>3</v>
      </c>
      <c r="AC328" s="48">
        <v>20</v>
      </c>
      <c r="AD328" s="48">
        <v>1</v>
      </c>
      <c r="AE328" s="63">
        <v>0</v>
      </c>
      <c r="AF328" s="41">
        <v>3</v>
      </c>
      <c r="AG328" s="48">
        <v>21</v>
      </c>
      <c r="AH328" s="48">
        <v>1</v>
      </c>
      <c r="AI328" s="63">
        <v>0</v>
      </c>
      <c r="AJ328" s="41">
        <v>3</v>
      </c>
      <c r="AK328" s="48">
        <v>21</v>
      </c>
      <c r="AL328" s="48">
        <v>1</v>
      </c>
      <c r="AM328" s="63">
        <v>0</v>
      </c>
      <c r="AN328" s="41">
        <v>3</v>
      </c>
      <c r="AO328" s="48">
        <v>21</v>
      </c>
      <c r="AP328" s="48">
        <v>1</v>
      </c>
      <c r="AQ328" s="63">
        <v>0</v>
      </c>
      <c r="AR328" s="41">
        <v>3</v>
      </c>
      <c r="AS328" s="48">
        <v>21</v>
      </c>
      <c r="AT328" s="48">
        <v>1</v>
      </c>
      <c r="AU328" s="63">
        <v>0</v>
      </c>
      <c r="AV328" s="41">
        <v>3</v>
      </c>
      <c r="AW328" s="48">
        <v>21</v>
      </c>
      <c r="AX328" s="48">
        <v>1</v>
      </c>
      <c r="AY328" s="63">
        <v>0</v>
      </c>
    </row>
    <row r="329" spans="3:51">
      <c r="C329" s="58" t="s">
        <v>19</v>
      </c>
      <c r="D329" s="41">
        <v>1</v>
      </c>
      <c r="E329" s="48">
        <v>24</v>
      </c>
      <c r="F329" s="48">
        <v>0</v>
      </c>
      <c r="G329" s="63">
        <v>0</v>
      </c>
      <c r="H329" s="41">
        <v>1</v>
      </c>
      <c r="I329" s="48">
        <v>25</v>
      </c>
      <c r="J329" s="48">
        <v>0</v>
      </c>
      <c r="K329" s="63">
        <v>0</v>
      </c>
      <c r="L329" s="41">
        <v>1</v>
      </c>
      <c r="M329" s="48">
        <v>25</v>
      </c>
      <c r="N329" s="48">
        <v>0</v>
      </c>
      <c r="O329" s="63">
        <v>0</v>
      </c>
      <c r="P329" s="41">
        <v>1</v>
      </c>
      <c r="Q329" s="48">
        <v>25</v>
      </c>
      <c r="R329" s="48">
        <v>0</v>
      </c>
      <c r="S329" s="63">
        <v>0</v>
      </c>
      <c r="T329" s="41">
        <v>1</v>
      </c>
      <c r="U329" s="48">
        <v>25</v>
      </c>
      <c r="V329" s="48">
        <v>0</v>
      </c>
      <c r="W329" s="63">
        <v>0</v>
      </c>
      <c r="X329" s="41">
        <v>1</v>
      </c>
      <c r="Y329" s="48">
        <v>26</v>
      </c>
      <c r="Z329" s="48">
        <v>0</v>
      </c>
      <c r="AA329" s="63">
        <v>0</v>
      </c>
      <c r="AB329" s="41">
        <v>1</v>
      </c>
      <c r="AC329" s="48">
        <v>26</v>
      </c>
      <c r="AD329" s="48">
        <v>0</v>
      </c>
      <c r="AE329" s="63">
        <v>0</v>
      </c>
      <c r="AF329" s="41">
        <v>1</v>
      </c>
      <c r="AG329" s="48">
        <v>27</v>
      </c>
      <c r="AH329" s="48">
        <v>0</v>
      </c>
      <c r="AI329" s="63">
        <v>0</v>
      </c>
      <c r="AJ329" s="41">
        <v>1</v>
      </c>
      <c r="AK329" s="48">
        <v>27</v>
      </c>
      <c r="AL329" s="48">
        <v>0</v>
      </c>
      <c r="AM329" s="63">
        <v>0</v>
      </c>
      <c r="AN329" s="41">
        <v>1</v>
      </c>
      <c r="AO329" s="48">
        <v>27</v>
      </c>
      <c r="AP329" s="48">
        <v>0</v>
      </c>
      <c r="AQ329" s="63">
        <v>0</v>
      </c>
      <c r="AR329" s="41">
        <v>1</v>
      </c>
      <c r="AS329" s="48">
        <v>27</v>
      </c>
      <c r="AT329" s="48">
        <v>0</v>
      </c>
      <c r="AU329" s="63">
        <v>0</v>
      </c>
      <c r="AV329" s="41">
        <v>1</v>
      </c>
      <c r="AW329" s="48">
        <v>27</v>
      </c>
      <c r="AX329" s="48">
        <v>0</v>
      </c>
      <c r="AY329" s="63">
        <v>0</v>
      </c>
    </row>
    <row r="330" spans="3:51">
      <c r="C330" s="58" t="s">
        <v>20</v>
      </c>
      <c r="D330" s="41">
        <v>4</v>
      </c>
      <c r="E330" s="48">
        <v>37</v>
      </c>
      <c r="F330" s="48">
        <v>0</v>
      </c>
      <c r="G330" s="63">
        <v>0</v>
      </c>
      <c r="H330" s="41">
        <v>4</v>
      </c>
      <c r="I330" s="48">
        <v>38</v>
      </c>
      <c r="J330" s="48">
        <v>0</v>
      </c>
      <c r="K330" s="63">
        <v>0</v>
      </c>
      <c r="L330" s="41">
        <v>4</v>
      </c>
      <c r="M330" s="48">
        <v>38</v>
      </c>
      <c r="N330" s="48">
        <v>0</v>
      </c>
      <c r="O330" s="63">
        <v>0</v>
      </c>
      <c r="P330" s="41">
        <v>4</v>
      </c>
      <c r="Q330" s="48">
        <v>38</v>
      </c>
      <c r="R330" s="48">
        <v>0</v>
      </c>
      <c r="S330" s="63">
        <v>0</v>
      </c>
      <c r="T330" s="41">
        <v>4</v>
      </c>
      <c r="U330" s="48">
        <v>42</v>
      </c>
      <c r="V330" s="48">
        <v>0</v>
      </c>
      <c r="W330" s="63">
        <v>0</v>
      </c>
      <c r="X330" s="41">
        <v>4</v>
      </c>
      <c r="Y330" s="48">
        <v>42</v>
      </c>
      <c r="Z330" s="48">
        <v>0</v>
      </c>
      <c r="AA330" s="63">
        <v>0</v>
      </c>
      <c r="AB330" s="41">
        <v>4</v>
      </c>
      <c r="AC330" s="48">
        <v>42</v>
      </c>
      <c r="AD330" s="48">
        <v>0</v>
      </c>
      <c r="AE330" s="63">
        <v>0</v>
      </c>
      <c r="AF330" s="41">
        <v>4</v>
      </c>
      <c r="AG330" s="48">
        <v>42</v>
      </c>
      <c r="AH330" s="48">
        <v>0</v>
      </c>
      <c r="AI330" s="63">
        <v>0</v>
      </c>
      <c r="AJ330" s="41">
        <v>4</v>
      </c>
      <c r="AK330" s="48">
        <v>42</v>
      </c>
      <c r="AL330" s="48">
        <v>0</v>
      </c>
      <c r="AM330" s="63">
        <v>0</v>
      </c>
      <c r="AN330" s="41">
        <v>4</v>
      </c>
      <c r="AO330" s="48">
        <v>42</v>
      </c>
      <c r="AP330" s="48">
        <v>0</v>
      </c>
      <c r="AQ330" s="63">
        <v>0</v>
      </c>
      <c r="AR330" s="41">
        <v>4</v>
      </c>
      <c r="AS330" s="48">
        <v>43</v>
      </c>
      <c r="AT330" s="48">
        <v>0</v>
      </c>
      <c r="AU330" s="63">
        <v>0</v>
      </c>
      <c r="AV330" s="41">
        <v>4</v>
      </c>
      <c r="AW330" s="48">
        <v>43</v>
      </c>
      <c r="AX330" s="48">
        <v>0</v>
      </c>
      <c r="AY330" s="63">
        <v>0</v>
      </c>
    </row>
    <row r="331" spans="3:51">
      <c r="C331" s="58" t="s">
        <v>21</v>
      </c>
      <c r="D331" s="41">
        <v>11</v>
      </c>
      <c r="E331" s="48">
        <v>90</v>
      </c>
      <c r="F331" s="48">
        <v>1</v>
      </c>
      <c r="G331" s="63">
        <v>9</v>
      </c>
      <c r="H331" s="41">
        <v>11</v>
      </c>
      <c r="I331" s="48">
        <v>92</v>
      </c>
      <c r="J331" s="48">
        <v>2</v>
      </c>
      <c r="K331" s="63">
        <v>12</v>
      </c>
      <c r="L331" s="41">
        <v>11</v>
      </c>
      <c r="M331" s="48">
        <v>92</v>
      </c>
      <c r="N331" s="48">
        <v>2</v>
      </c>
      <c r="O331" s="63">
        <v>11</v>
      </c>
      <c r="P331" s="41">
        <v>11</v>
      </c>
      <c r="Q331" s="48">
        <v>92</v>
      </c>
      <c r="R331" s="48">
        <v>2</v>
      </c>
      <c r="S331" s="63">
        <v>11</v>
      </c>
      <c r="T331" s="41">
        <v>11</v>
      </c>
      <c r="U331" s="48">
        <v>97</v>
      </c>
      <c r="V331" s="48">
        <v>2</v>
      </c>
      <c r="W331" s="63">
        <v>11</v>
      </c>
      <c r="X331" s="41">
        <v>11</v>
      </c>
      <c r="Y331" s="48">
        <v>100</v>
      </c>
      <c r="Z331" s="48">
        <v>14</v>
      </c>
      <c r="AA331" s="63">
        <v>11</v>
      </c>
      <c r="AB331" s="41">
        <v>11</v>
      </c>
      <c r="AC331" s="48">
        <v>100</v>
      </c>
      <c r="AD331" s="48">
        <v>14</v>
      </c>
      <c r="AE331" s="63">
        <v>12</v>
      </c>
      <c r="AF331" s="41">
        <v>11</v>
      </c>
      <c r="AG331" s="48">
        <v>101</v>
      </c>
      <c r="AH331" s="48">
        <v>14</v>
      </c>
      <c r="AI331" s="63">
        <v>12</v>
      </c>
      <c r="AJ331" s="41">
        <v>11</v>
      </c>
      <c r="AK331" s="48">
        <v>102</v>
      </c>
      <c r="AL331" s="48">
        <v>14</v>
      </c>
      <c r="AM331" s="63">
        <v>12</v>
      </c>
      <c r="AN331" s="41">
        <v>11</v>
      </c>
      <c r="AO331" s="48">
        <v>102</v>
      </c>
      <c r="AP331" s="48">
        <v>14</v>
      </c>
      <c r="AQ331" s="63">
        <v>12</v>
      </c>
      <c r="AR331" s="41">
        <v>11</v>
      </c>
      <c r="AS331" s="48">
        <v>102</v>
      </c>
      <c r="AT331" s="48">
        <v>14</v>
      </c>
      <c r="AU331" s="63">
        <v>12</v>
      </c>
      <c r="AV331" s="41">
        <v>11</v>
      </c>
      <c r="AW331" s="48">
        <v>106</v>
      </c>
      <c r="AX331" s="48">
        <v>14</v>
      </c>
      <c r="AY331" s="63">
        <v>17</v>
      </c>
    </row>
    <row r="332" spans="3:51" ht="22.5">
      <c r="C332" s="58" t="s">
        <v>22</v>
      </c>
      <c r="D332" s="41">
        <v>0</v>
      </c>
      <c r="E332" s="48">
        <v>4</v>
      </c>
      <c r="F332" s="48">
        <v>0</v>
      </c>
      <c r="G332" s="63">
        <v>0</v>
      </c>
      <c r="H332" s="41">
        <v>0</v>
      </c>
      <c r="I332" s="48">
        <v>4</v>
      </c>
      <c r="J332" s="48">
        <v>0</v>
      </c>
      <c r="K332" s="63">
        <v>0</v>
      </c>
      <c r="L332" s="41">
        <v>0</v>
      </c>
      <c r="M332" s="48">
        <v>4</v>
      </c>
      <c r="N332" s="48">
        <v>0</v>
      </c>
      <c r="O332" s="63">
        <v>0</v>
      </c>
      <c r="P332" s="41">
        <v>0</v>
      </c>
      <c r="Q332" s="48">
        <v>4</v>
      </c>
      <c r="R332" s="48">
        <v>0</v>
      </c>
      <c r="S332" s="63">
        <v>0</v>
      </c>
      <c r="T332" s="41">
        <v>0</v>
      </c>
      <c r="U332" s="48">
        <v>4</v>
      </c>
      <c r="V332" s="48">
        <v>0</v>
      </c>
      <c r="W332" s="63">
        <v>0</v>
      </c>
      <c r="X332" s="41">
        <v>0</v>
      </c>
      <c r="Y332" s="48">
        <v>8</v>
      </c>
      <c r="Z332" s="48">
        <v>0</v>
      </c>
      <c r="AA332" s="63">
        <v>0</v>
      </c>
      <c r="AB332" s="41">
        <v>0</v>
      </c>
      <c r="AC332" s="48">
        <v>8</v>
      </c>
      <c r="AD332" s="48">
        <v>0</v>
      </c>
      <c r="AE332" s="63">
        <v>0</v>
      </c>
      <c r="AF332" s="41">
        <v>0</v>
      </c>
      <c r="AG332" s="48">
        <v>8</v>
      </c>
      <c r="AH332" s="48">
        <v>0</v>
      </c>
      <c r="AI332" s="63">
        <v>0</v>
      </c>
      <c r="AJ332" s="41">
        <v>0</v>
      </c>
      <c r="AK332" s="48">
        <v>8</v>
      </c>
      <c r="AL332" s="48">
        <v>0</v>
      </c>
      <c r="AM332" s="63">
        <v>0</v>
      </c>
      <c r="AN332" s="41">
        <v>0</v>
      </c>
      <c r="AO332" s="48">
        <v>8</v>
      </c>
      <c r="AP332" s="48">
        <v>0</v>
      </c>
      <c r="AQ332" s="63">
        <v>0</v>
      </c>
      <c r="AR332" s="41">
        <v>0</v>
      </c>
      <c r="AS332" s="48">
        <v>7</v>
      </c>
      <c r="AT332" s="48">
        <v>0</v>
      </c>
      <c r="AU332" s="63">
        <v>0</v>
      </c>
      <c r="AV332" s="41">
        <v>0</v>
      </c>
      <c r="AW332" s="48">
        <v>7</v>
      </c>
      <c r="AX332" s="48">
        <v>0</v>
      </c>
      <c r="AY332" s="63">
        <v>0</v>
      </c>
    </row>
    <row r="333" spans="3:51">
      <c r="C333" s="58" t="s">
        <v>23</v>
      </c>
      <c r="D333" s="41">
        <v>2</v>
      </c>
      <c r="E333" s="48">
        <v>13</v>
      </c>
      <c r="F333" s="48">
        <v>1</v>
      </c>
      <c r="G333" s="63">
        <v>1</v>
      </c>
      <c r="H333" s="41">
        <v>2</v>
      </c>
      <c r="I333" s="48">
        <v>13</v>
      </c>
      <c r="J333" s="48">
        <v>1</v>
      </c>
      <c r="K333" s="63">
        <v>1</v>
      </c>
      <c r="L333" s="41">
        <v>2</v>
      </c>
      <c r="M333" s="48">
        <v>13</v>
      </c>
      <c r="N333" s="48">
        <v>1</v>
      </c>
      <c r="O333" s="63">
        <v>1</v>
      </c>
      <c r="P333" s="41">
        <v>2</v>
      </c>
      <c r="Q333" s="48">
        <v>13</v>
      </c>
      <c r="R333" s="48">
        <v>1</v>
      </c>
      <c r="S333" s="63">
        <v>1</v>
      </c>
      <c r="T333" s="41">
        <v>2</v>
      </c>
      <c r="U333" s="48">
        <v>13</v>
      </c>
      <c r="V333" s="48">
        <v>1</v>
      </c>
      <c r="W333" s="63">
        <v>1</v>
      </c>
      <c r="X333" s="41">
        <v>2</v>
      </c>
      <c r="Y333" s="48">
        <v>13</v>
      </c>
      <c r="Z333" s="48">
        <v>1</v>
      </c>
      <c r="AA333" s="63">
        <v>1</v>
      </c>
      <c r="AB333" s="41">
        <v>2</v>
      </c>
      <c r="AC333" s="48">
        <v>14</v>
      </c>
      <c r="AD333" s="48">
        <v>1</v>
      </c>
      <c r="AE333" s="63">
        <v>1</v>
      </c>
      <c r="AF333" s="41">
        <v>2</v>
      </c>
      <c r="AG333" s="48">
        <v>14</v>
      </c>
      <c r="AH333" s="48">
        <v>1</v>
      </c>
      <c r="AI333" s="63">
        <v>1</v>
      </c>
      <c r="AJ333" s="41">
        <v>2</v>
      </c>
      <c r="AK333" s="48">
        <v>14</v>
      </c>
      <c r="AL333" s="48">
        <v>1</v>
      </c>
      <c r="AM333" s="63">
        <v>1</v>
      </c>
      <c r="AN333" s="41">
        <v>2</v>
      </c>
      <c r="AO333" s="48">
        <v>14</v>
      </c>
      <c r="AP333" s="48">
        <v>1</v>
      </c>
      <c r="AQ333" s="63">
        <v>1</v>
      </c>
      <c r="AR333" s="41">
        <v>2</v>
      </c>
      <c r="AS333" s="48">
        <v>14</v>
      </c>
      <c r="AT333" s="48">
        <v>1</v>
      </c>
      <c r="AU333" s="63">
        <v>1</v>
      </c>
      <c r="AV333" s="41">
        <v>2</v>
      </c>
      <c r="AW333" s="48">
        <v>14</v>
      </c>
      <c r="AX333" s="48">
        <v>1</v>
      </c>
      <c r="AY333" s="63">
        <v>1</v>
      </c>
    </row>
    <row r="334" spans="3:51">
      <c r="C334" s="58" t="s">
        <v>24</v>
      </c>
      <c r="D334" s="41">
        <v>1</v>
      </c>
      <c r="E334" s="48">
        <v>11</v>
      </c>
      <c r="F334" s="48">
        <v>0</v>
      </c>
      <c r="G334" s="63">
        <v>0</v>
      </c>
      <c r="H334" s="41">
        <v>1</v>
      </c>
      <c r="I334" s="48">
        <v>11</v>
      </c>
      <c r="J334" s="48">
        <v>0</v>
      </c>
      <c r="K334" s="63">
        <v>0</v>
      </c>
      <c r="L334" s="41">
        <v>1</v>
      </c>
      <c r="M334" s="48">
        <v>11</v>
      </c>
      <c r="N334" s="48">
        <v>0</v>
      </c>
      <c r="O334" s="63">
        <v>0</v>
      </c>
      <c r="P334" s="41">
        <v>1</v>
      </c>
      <c r="Q334" s="48">
        <v>11</v>
      </c>
      <c r="R334" s="48">
        <v>0</v>
      </c>
      <c r="S334" s="63">
        <v>0</v>
      </c>
      <c r="T334" s="41">
        <v>1</v>
      </c>
      <c r="U334" s="48">
        <v>11</v>
      </c>
      <c r="V334" s="48">
        <v>0</v>
      </c>
      <c r="W334" s="63">
        <v>0</v>
      </c>
      <c r="X334" s="41">
        <v>1</v>
      </c>
      <c r="Y334" s="48">
        <v>15</v>
      </c>
      <c r="Z334" s="48">
        <v>0</v>
      </c>
      <c r="AA334" s="63">
        <v>0</v>
      </c>
      <c r="AB334" s="41">
        <v>1</v>
      </c>
      <c r="AC334" s="48">
        <v>16</v>
      </c>
      <c r="AD334" s="48">
        <v>0</v>
      </c>
      <c r="AE334" s="63">
        <v>0</v>
      </c>
      <c r="AF334" s="41">
        <v>1</v>
      </c>
      <c r="AG334" s="48">
        <v>16</v>
      </c>
      <c r="AH334" s="48">
        <v>0</v>
      </c>
      <c r="AI334" s="63">
        <v>0</v>
      </c>
      <c r="AJ334" s="41">
        <v>1</v>
      </c>
      <c r="AK334" s="48">
        <v>16</v>
      </c>
      <c r="AL334" s="48">
        <v>0</v>
      </c>
      <c r="AM334" s="63">
        <v>0</v>
      </c>
      <c r="AN334" s="41">
        <v>1</v>
      </c>
      <c r="AO334" s="48">
        <v>16</v>
      </c>
      <c r="AP334" s="48">
        <v>0</v>
      </c>
      <c r="AQ334" s="63">
        <v>0</v>
      </c>
      <c r="AR334" s="41">
        <v>1</v>
      </c>
      <c r="AS334" s="48">
        <v>16</v>
      </c>
      <c r="AT334" s="48">
        <v>0</v>
      </c>
      <c r="AU334" s="63">
        <v>0</v>
      </c>
      <c r="AV334" s="41">
        <v>1</v>
      </c>
      <c r="AW334" s="48">
        <v>16</v>
      </c>
      <c r="AX334" s="48">
        <v>0</v>
      </c>
      <c r="AY334" s="63">
        <v>0</v>
      </c>
    </row>
    <row r="335" spans="3:51">
      <c r="C335" s="58" t="s">
        <v>25</v>
      </c>
      <c r="D335" s="41">
        <v>1</v>
      </c>
      <c r="E335" s="48">
        <v>6</v>
      </c>
      <c r="F335" s="48">
        <v>0</v>
      </c>
      <c r="G335" s="63">
        <v>0</v>
      </c>
      <c r="H335" s="41">
        <v>1</v>
      </c>
      <c r="I335" s="48">
        <v>6</v>
      </c>
      <c r="J335" s="48">
        <v>0</v>
      </c>
      <c r="K335" s="63">
        <v>0</v>
      </c>
      <c r="L335" s="41">
        <v>1</v>
      </c>
      <c r="M335" s="48">
        <v>6</v>
      </c>
      <c r="N335" s="48">
        <v>0</v>
      </c>
      <c r="O335" s="63">
        <v>0</v>
      </c>
      <c r="P335" s="41">
        <v>1</v>
      </c>
      <c r="Q335" s="48">
        <v>6</v>
      </c>
      <c r="R335" s="48">
        <v>0</v>
      </c>
      <c r="S335" s="63">
        <v>0</v>
      </c>
      <c r="T335" s="41">
        <v>1</v>
      </c>
      <c r="U335" s="48">
        <v>6</v>
      </c>
      <c r="V335" s="48">
        <v>0</v>
      </c>
      <c r="W335" s="63">
        <v>0</v>
      </c>
      <c r="X335" s="41">
        <v>1</v>
      </c>
      <c r="Y335" s="48">
        <v>6</v>
      </c>
      <c r="Z335" s="48">
        <v>0</v>
      </c>
      <c r="AA335" s="63">
        <v>0</v>
      </c>
      <c r="AB335" s="41">
        <v>1</v>
      </c>
      <c r="AC335" s="48">
        <v>6</v>
      </c>
      <c r="AD335" s="48">
        <v>0</v>
      </c>
      <c r="AE335" s="63">
        <v>0</v>
      </c>
      <c r="AF335" s="41">
        <v>1</v>
      </c>
      <c r="AG335" s="48">
        <v>6</v>
      </c>
      <c r="AH335" s="48">
        <v>0</v>
      </c>
      <c r="AI335" s="63">
        <v>0</v>
      </c>
      <c r="AJ335" s="41">
        <v>1</v>
      </c>
      <c r="AK335" s="48">
        <v>6</v>
      </c>
      <c r="AL335" s="48">
        <v>0</v>
      </c>
      <c r="AM335" s="63">
        <v>0</v>
      </c>
      <c r="AN335" s="41">
        <v>1</v>
      </c>
      <c r="AO335" s="48">
        <v>6</v>
      </c>
      <c r="AP335" s="48">
        <v>0</v>
      </c>
      <c r="AQ335" s="63">
        <v>0</v>
      </c>
      <c r="AR335" s="41">
        <v>1</v>
      </c>
      <c r="AS335" s="48">
        <v>6</v>
      </c>
      <c r="AT335" s="48">
        <v>0</v>
      </c>
      <c r="AU335" s="63">
        <v>0</v>
      </c>
      <c r="AV335" s="41">
        <v>1</v>
      </c>
      <c r="AW335" s="48">
        <v>7</v>
      </c>
      <c r="AX335" s="48">
        <v>1</v>
      </c>
      <c r="AY335" s="63">
        <v>0</v>
      </c>
    </row>
    <row r="336" spans="3:51">
      <c r="C336" s="58" t="s">
        <v>26</v>
      </c>
      <c r="D336" s="41">
        <v>82</v>
      </c>
      <c r="E336" s="48">
        <v>317</v>
      </c>
      <c r="F336" s="48">
        <v>95</v>
      </c>
      <c r="G336" s="63">
        <v>155</v>
      </c>
      <c r="H336" s="41">
        <v>82</v>
      </c>
      <c r="I336" s="48">
        <v>319</v>
      </c>
      <c r="J336" s="48">
        <v>98</v>
      </c>
      <c r="K336" s="63">
        <v>174</v>
      </c>
      <c r="L336" s="41">
        <v>82</v>
      </c>
      <c r="M336" s="48">
        <v>319</v>
      </c>
      <c r="N336" s="48">
        <v>98</v>
      </c>
      <c r="O336" s="63">
        <v>174</v>
      </c>
      <c r="P336" s="41">
        <v>82</v>
      </c>
      <c r="Q336" s="48">
        <v>319</v>
      </c>
      <c r="R336" s="48">
        <v>98</v>
      </c>
      <c r="S336" s="63">
        <v>174</v>
      </c>
      <c r="T336" s="41">
        <v>82</v>
      </c>
      <c r="U336" s="48">
        <v>326</v>
      </c>
      <c r="V336" s="48">
        <v>111</v>
      </c>
      <c r="W336" s="63">
        <v>174</v>
      </c>
      <c r="X336" s="41">
        <v>82</v>
      </c>
      <c r="Y336" s="48">
        <v>326</v>
      </c>
      <c r="Z336" s="48">
        <v>122</v>
      </c>
      <c r="AA336" s="63">
        <v>174</v>
      </c>
      <c r="AB336" s="41">
        <v>82</v>
      </c>
      <c r="AC336" s="48">
        <v>331</v>
      </c>
      <c r="AD336" s="48">
        <v>125</v>
      </c>
      <c r="AE336" s="63">
        <v>174</v>
      </c>
      <c r="AF336" s="41">
        <v>82</v>
      </c>
      <c r="AG336" s="48">
        <v>331</v>
      </c>
      <c r="AH336" s="48">
        <v>134</v>
      </c>
      <c r="AI336" s="63">
        <v>174</v>
      </c>
      <c r="AJ336" s="41">
        <v>82</v>
      </c>
      <c r="AK336" s="48">
        <v>335</v>
      </c>
      <c r="AL336" s="48">
        <v>144</v>
      </c>
      <c r="AM336" s="63">
        <v>174</v>
      </c>
      <c r="AN336" s="41">
        <v>82</v>
      </c>
      <c r="AO336" s="48">
        <v>331</v>
      </c>
      <c r="AP336" s="48">
        <v>145</v>
      </c>
      <c r="AQ336" s="63">
        <v>174</v>
      </c>
      <c r="AR336" s="41">
        <v>82</v>
      </c>
      <c r="AS336" s="48">
        <v>330</v>
      </c>
      <c r="AT336" s="48">
        <v>148</v>
      </c>
      <c r="AU336" s="63">
        <v>174</v>
      </c>
      <c r="AV336" s="41">
        <v>82</v>
      </c>
      <c r="AW336" s="48">
        <v>332</v>
      </c>
      <c r="AX336" s="48">
        <v>157</v>
      </c>
      <c r="AY336" s="63">
        <v>192</v>
      </c>
    </row>
    <row r="337" spans="3:55">
      <c r="C337" s="58" t="s">
        <v>39</v>
      </c>
      <c r="D337" s="41">
        <v>5</v>
      </c>
      <c r="E337" s="48">
        <v>14</v>
      </c>
      <c r="F337" s="48">
        <v>0</v>
      </c>
      <c r="G337" s="63">
        <v>0</v>
      </c>
      <c r="H337" s="41">
        <v>5</v>
      </c>
      <c r="I337" s="48">
        <v>16</v>
      </c>
      <c r="J337" s="48">
        <v>0</v>
      </c>
      <c r="K337" s="63">
        <v>6</v>
      </c>
      <c r="L337" s="41">
        <v>5</v>
      </c>
      <c r="M337" s="48">
        <v>16</v>
      </c>
      <c r="N337" s="48">
        <v>0</v>
      </c>
      <c r="O337" s="63">
        <v>6</v>
      </c>
      <c r="P337" s="41">
        <v>5</v>
      </c>
      <c r="Q337" s="48">
        <v>16</v>
      </c>
      <c r="R337" s="48">
        <v>0</v>
      </c>
      <c r="S337" s="63">
        <v>6</v>
      </c>
      <c r="T337" s="41">
        <v>5</v>
      </c>
      <c r="U337" s="48">
        <v>17</v>
      </c>
      <c r="V337" s="48">
        <v>0</v>
      </c>
      <c r="W337" s="63">
        <v>6</v>
      </c>
      <c r="X337" s="41">
        <v>5</v>
      </c>
      <c r="Y337" s="48">
        <v>17</v>
      </c>
      <c r="Z337" s="48">
        <v>0</v>
      </c>
      <c r="AA337" s="63">
        <v>6</v>
      </c>
      <c r="AB337" s="41">
        <v>5</v>
      </c>
      <c r="AC337" s="48">
        <v>17</v>
      </c>
      <c r="AD337" s="48">
        <v>0</v>
      </c>
      <c r="AE337" s="63">
        <v>6</v>
      </c>
      <c r="AF337" s="41">
        <v>5</v>
      </c>
      <c r="AG337" s="48">
        <v>17</v>
      </c>
      <c r="AH337" s="48">
        <v>0</v>
      </c>
      <c r="AI337" s="63">
        <v>6</v>
      </c>
      <c r="AJ337" s="41">
        <v>5</v>
      </c>
      <c r="AK337" s="48">
        <v>17</v>
      </c>
      <c r="AL337" s="48">
        <v>0</v>
      </c>
      <c r="AM337" s="63">
        <v>6</v>
      </c>
      <c r="AN337" s="41">
        <v>5</v>
      </c>
      <c r="AO337" s="48">
        <v>17</v>
      </c>
      <c r="AP337" s="48">
        <v>0</v>
      </c>
      <c r="AQ337" s="63">
        <v>6</v>
      </c>
      <c r="AR337" s="41">
        <v>5</v>
      </c>
      <c r="AS337" s="48">
        <v>17</v>
      </c>
      <c r="AT337" s="48">
        <v>0</v>
      </c>
      <c r="AU337" s="63">
        <v>6</v>
      </c>
      <c r="AV337" s="41">
        <v>5</v>
      </c>
      <c r="AW337" s="48">
        <v>17</v>
      </c>
      <c r="AX337" s="48">
        <v>0</v>
      </c>
      <c r="AY337" s="63">
        <v>7</v>
      </c>
    </row>
    <row r="338" spans="3:55" ht="33.75">
      <c r="C338" s="58" t="s">
        <v>1193</v>
      </c>
      <c r="D338" s="41">
        <v>3</v>
      </c>
      <c r="E338" s="48">
        <v>23</v>
      </c>
      <c r="F338" s="48">
        <v>0</v>
      </c>
      <c r="G338" s="63">
        <v>0</v>
      </c>
      <c r="H338" s="41">
        <v>3</v>
      </c>
      <c r="I338" s="48">
        <v>23</v>
      </c>
      <c r="J338" s="48">
        <v>0</v>
      </c>
      <c r="K338" s="63">
        <v>0</v>
      </c>
      <c r="L338" s="41">
        <v>3</v>
      </c>
      <c r="M338" s="48">
        <v>23</v>
      </c>
      <c r="N338" s="48">
        <v>0</v>
      </c>
      <c r="O338" s="63">
        <v>0</v>
      </c>
      <c r="P338" s="41">
        <v>3</v>
      </c>
      <c r="Q338" s="48">
        <v>23</v>
      </c>
      <c r="R338" s="48">
        <v>0</v>
      </c>
      <c r="S338" s="63">
        <v>0</v>
      </c>
      <c r="T338" s="41">
        <v>3</v>
      </c>
      <c r="U338" s="48">
        <v>23</v>
      </c>
      <c r="V338" s="48">
        <v>0</v>
      </c>
      <c r="W338" s="63">
        <v>0</v>
      </c>
      <c r="X338" s="41">
        <v>3</v>
      </c>
      <c r="Y338" s="48">
        <v>25</v>
      </c>
      <c r="Z338" s="48">
        <v>0</v>
      </c>
      <c r="AA338" s="63">
        <v>0</v>
      </c>
      <c r="AB338" s="41">
        <v>3</v>
      </c>
      <c r="AC338" s="48">
        <v>25</v>
      </c>
      <c r="AD338" s="48">
        <v>0</v>
      </c>
      <c r="AE338" s="63">
        <v>0</v>
      </c>
      <c r="AF338" s="41">
        <v>3</v>
      </c>
      <c r="AG338" s="48">
        <v>26</v>
      </c>
      <c r="AH338" s="48">
        <v>0</v>
      </c>
      <c r="AI338" s="63">
        <v>0</v>
      </c>
      <c r="AJ338" s="41">
        <v>3</v>
      </c>
      <c r="AK338" s="48">
        <v>26</v>
      </c>
      <c r="AL338" s="48">
        <v>0</v>
      </c>
      <c r="AM338" s="63">
        <v>0</v>
      </c>
      <c r="AN338" s="41">
        <v>3</v>
      </c>
      <c r="AO338" s="48">
        <v>26</v>
      </c>
      <c r="AP338" s="48">
        <v>0</v>
      </c>
      <c r="AQ338" s="63">
        <v>0</v>
      </c>
      <c r="AR338" s="41">
        <v>3</v>
      </c>
      <c r="AS338" s="48">
        <v>26</v>
      </c>
      <c r="AT338" s="48">
        <v>0</v>
      </c>
      <c r="AU338" s="63">
        <v>0</v>
      </c>
      <c r="AV338" s="41">
        <v>3</v>
      </c>
      <c r="AW338" s="48">
        <v>27</v>
      </c>
      <c r="AX338" s="48">
        <v>0</v>
      </c>
      <c r="AY338" s="63">
        <v>0</v>
      </c>
    </row>
    <row r="339" spans="3:55">
      <c r="C339" s="58" t="s">
        <v>27</v>
      </c>
      <c r="D339" s="41">
        <v>3</v>
      </c>
      <c r="E339" s="48">
        <v>17</v>
      </c>
      <c r="F339" s="48">
        <v>0</v>
      </c>
      <c r="G339" s="63">
        <v>0</v>
      </c>
      <c r="H339" s="41">
        <v>3</v>
      </c>
      <c r="I339" s="48">
        <v>17</v>
      </c>
      <c r="J339" s="48">
        <v>0</v>
      </c>
      <c r="K339" s="63">
        <v>0</v>
      </c>
      <c r="L339" s="41">
        <v>3</v>
      </c>
      <c r="M339" s="48">
        <v>17</v>
      </c>
      <c r="N339" s="48">
        <v>0</v>
      </c>
      <c r="O339" s="63">
        <v>0</v>
      </c>
      <c r="P339" s="41">
        <v>3</v>
      </c>
      <c r="Q339" s="48">
        <v>17</v>
      </c>
      <c r="R339" s="48">
        <v>0</v>
      </c>
      <c r="S339" s="63">
        <v>0</v>
      </c>
      <c r="T339" s="41">
        <v>3</v>
      </c>
      <c r="U339" s="48">
        <v>17</v>
      </c>
      <c r="V339" s="48">
        <v>0</v>
      </c>
      <c r="W339" s="63">
        <v>0</v>
      </c>
      <c r="X339" s="41">
        <v>3</v>
      </c>
      <c r="Y339" s="48">
        <v>18</v>
      </c>
      <c r="Z339" s="48">
        <v>0</v>
      </c>
      <c r="AA339" s="63">
        <v>0</v>
      </c>
      <c r="AB339" s="41">
        <v>3</v>
      </c>
      <c r="AC339" s="48">
        <v>18</v>
      </c>
      <c r="AD339" s="48">
        <v>0</v>
      </c>
      <c r="AE339" s="63">
        <v>0</v>
      </c>
      <c r="AF339" s="41">
        <v>3</v>
      </c>
      <c r="AG339" s="48">
        <v>18</v>
      </c>
      <c r="AH339" s="48">
        <v>0</v>
      </c>
      <c r="AI339" s="63">
        <v>0</v>
      </c>
      <c r="AJ339" s="41">
        <v>3</v>
      </c>
      <c r="AK339" s="48">
        <v>18</v>
      </c>
      <c r="AL339" s="48">
        <v>0</v>
      </c>
      <c r="AM339" s="63">
        <v>0</v>
      </c>
      <c r="AN339" s="41">
        <v>3</v>
      </c>
      <c r="AO339" s="48">
        <v>18</v>
      </c>
      <c r="AP339" s="48">
        <v>0</v>
      </c>
      <c r="AQ339" s="63">
        <v>0</v>
      </c>
      <c r="AR339" s="41">
        <v>3</v>
      </c>
      <c r="AS339" s="48">
        <v>18</v>
      </c>
      <c r="AT339" s="48">
        <v>0</v>
      </c>
      <c r="AU339" s="63">
        <v>0</v>
      </c>
      <c r="AV339" s="41">
        <v>3</v>
      </c>
      <c r="AW339" s="48">
        <v>18</v>
      </c>
      <c r="AX339" s="48">
        <v>0</v>
      </c>
      <c r="AY339" s="63">
        <v>0</v>
      </c>
    </row>
    <row r="340" spans="3:55">
      <c r="C340" s="58" t="s">
        <v>28</v>
      </c>
      <c r="D340" s="41">
        <v>6</v>
      </c>
      <c r="E340" s="48">
        <v>36</v>
      </c>
      <c r="F340" s="48">
        <v>8</v>
      </c>
      <c r="G340" s="63">
        <v>12</v>
      </c>
      <c r="H340" s="41">
        <v>6</v>
      </c>
      <c r="I340" s="48">
        <v>37</v>
      </c>
      <c r="J340" s="48">
        <v>8</v>
      </c>
      <c r="K340" s="63">
        <v>15</v>
      </c>
      <c r="L340" s="41">
        <v>6</v>
      </c>
      <c r="M340" s="48">
        <v>37</v>
      </c>
      <c r="N340" s="48">
        <v>8</v>
      </c>
      <c r="O340" s="63">
        <v>15</v>
      </c>
      <c r="P340" s="41">
        <v>6</v>
      </c>
      <c r="Q340" s="48">
        <v>37</v>
      </c>
      <c r="R340" s="48">
        <v>8</v>
      </c>
      <c r="S340" s="63">
        <v>15</v>
      </c>
      <c r="T340" s="41">
        <v>6</v>
      </c>
      <c r="U340" s="48">
        <v>41</v>
      </c>
      <c r="V340" s="48">
        <v>9</v>
      </c>
      <c r="W340" s="63">
        <v>15</v>
      </c>
      <c r="X340" s="41">
        <v>6</v>
      </c>
      <c r="Y340" s="48">
        <v>41</v>
      </c>
      <c r="Z340" s="48">
        <v>9</v>
      </c>
      <c r="AA340" s="63">
        <v>15</v>
      </c>
      <c r="AB340" s="41">
        <v>6</v>
      </c>
      <c r="AC340" s="48">
        <v>43</v>
      </c>
      <c r="AD340" s="48">
        <v>9</v>
      </c>
      <c r="AE340" s="63">
        <v>15</v>
      </c>
      <c r="AF340" s="41">
        <v>6</v>
      </c>
      <c r="AG340" s="48">
        <v>44</v>
      </c>
      <c r="AH340" s="48">
        <v>9</v>
      </c>
      <c r="AI340" s="63">
        <v>15</v>
      </c>
      <c r="AJ340" s="41">
        <v>6</v>
      </c>
      <c r="AK340" s="48">
        <v>44</v>
      </c>
      <c r="AL340" s="48">
        <v>9</v>
      </c>
      <c r="AM340" s="63">
        <v>15</v>
      </c>
      <c r="AN340" s="41">
        <v>6</v>
      </c>
      <c r="AO340" s="48">
        <v>44</v>
      </c>
      <c r="AP340" s="48">
        <v>9</v>
      </c>
      <c r="AQ340" s="63">
        <v>15</v>
      </c>
      <c r="AR340" s="41">
        <v>6</v>
      </c>
      <c r="AS340" s="48">
        <v>44</v>
      </c>
      <c r="AT340" s="48">
        <v>9</v>
      </c>
      <c r="AU340" s="63">
        <v>15</v>
      </c>
      <c r="AV340" s="41">
        <v>6</v>
      </c>
      <c r="AW340" s="48">
        <v>45</v>
      </c>
      <c r="AX340" s="48">
        <v>9</v>
      </c>
      <c r="AY340" s="63">
        <v>17</v>
      </c>
    </row>
    <row r="341" spans="3:55" ht="23.25" thickBot="1">
      <c r="C341" s="59" t="s">
        <v>29</v>
      </c>
      <c r="D341" s="42">
        <v>0</v>
      </c>
      <c r="E341" s="49">
        <v>2</v>
      </c>
      <c r="F341" s="49">
        <v>0</v>
      </c>
      <c r="G341" s="65">
        <v>0</v>
      </c>
      <c r="H341" s="42">
        <v>0</v>
      </c>
      <c r="I341" s="49">
        <v>2</v>
      </c>
      <c r="J341" s="49">
        <v>0</v>
      </c>
      <c r="K341" s="65">
        <v>0</v>
      </c>
      <c r="L341" s="42">
        <v>0</v>
      </c>
      <c r="M341" s="49">
        <v>2</v>
      </c>
      <c r="N341" s="49">
        <v>0</v>
      </c>
      <c r="O341" s="65">
        <v>0</v>
      </c>
      <c r="P341" s="42">
        <v>0</v>
      </c>
      <c r="Q341" s="49">
        <v>2</v>
      </c>
      <c r="R341" s="49">
        <v>0</v>
      </c>
      <c r="S341" s="65">
        <v>0</v>
      </c>
      <c r="T341" s="42">
        <v>0</v>
      </c>
      <c r="U341" s="49">
        <v>2</v>
      </c>
      <c r="V341" s="49">
        <v>0</v>
      </c>
      <c r="W341" s="65">
        <v>0</v>
      </c>
      <c r="X341" s="42">
        <v>0</v>
      </c>
      <c r="Y341" s="49">
        <v>6</v>
      </c>
      <c r="Z341" s="49">
        <v>0</v>
      </c>
      <c r="AA341" s="65">
        <v>0</v>
      </c>
      <c r="AB341" s="42">
        <v>0</v>
      </c>
      <c r="AC341" s="49">
        <v>6</v>
      </c>
      <c r="AD341" s="49">
        <v>0</v>
      </c>
      <c r="AE341" s="65">
        <v>0</v>
      </c>
      <c r="AF341" s="42">
        <v>0</v>
      </c>
      <c r="AG341" s="49">
        <v>6</v>
      </c>
      <c r="AH341" s="49">
        <v>0</v>
      </c>
      <c r="AI341" s="65">
        <v>0</v>
      </c>
      <c r="AJ341" s="42">
        <v>0</v>
      </c>
      <c r="AK341" s="49">
        <v>6</v>
      </c>
      <c r="AL341" s="49">
        <v>0</v>
      </c>
      <c r="AM341" s="65">
        <v>0</v>
      </c>
      <c r="AN341" s="42">
        <v>0</v>
      </c>
      <c r="AO341" s="49">
        <v>6</v>
      </c>
      <c r="AP341" s="49">
        <v>0</v>
      </c>
      <c r="AQ341" s="65">
        <v>0</v>
      </c>
      <c r="AR341" s="42">
        <v>0</v>
      </c>
      <c r="AS341" s="49">
        <v>7</v>
      </c>
      <c r="AT341" s="49">
        <v>0</v>
      </c>
      <c r="AU341" s="65">
        <v>0</v>
      </c>
      <c r="AV341" s="42">
        <v>0</v>
      </c>
      <c r="AW341" s="49">
        <v>7</v>
      </c>
      <c r="AX341" s="49">
        <v>0</v>
      </c>
      <c r="AY341" s="65">
        <v>0</v>
      </c>
    </row>
    <row r="342" spans="3:55"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</row>
    <row r="343" spans="3:55" ht="13.5" thickBot="1"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</row>
    <row r="344" spans="3:55" ht="23.25" thickBot="1">
      <c r="C344" s="559" t="s">
        <v>46</v>
      </c>
      <c r="D344" s="560"/>
      <c r="E344" s="560"/>
      <c r="F344" s="560"/>
      <c r="G344" s="560"/>
      <c r="H344" s="560"/>
      <c r="I344" s="560"/>
      <c r="J344" s="560"/>
      <c r="K344" s="560"/>
      <c r="L344" s="560"/>
      <c r="M344" s="560"/>
      <c r="N344" s="560"/>
      <c r="O344" s="560"/>
      <c r="P344" s="560"/>
      <c r="Q344" s="560"/>
      <c r="R344" s="560"/>
      <c r="S344" s="560"/>
      <c r="T344" s="560"/>
      <c r="U344" s="560"/>
      <c r="V344" s="560"/>
      <c r="W344" s="560"/>
      <c r="X344" s="560"/>
      <c r="Y344" s="560"/>
      <c r="Z344" s="560"/>
      <c r="AA344" s="560"/>
      <c r="AB344" s="560"/>
      <c r="AC344" s="560"/>
      <c r="AD344" s="560"/>
      <c r="AE344" s="560"/>
      <c r="AF344" s="560"/>
      <c r="AG344" s="560"/>
      <c r="AH344" s="560"/>
      <c r="AI344" s="560"/>
      <c r="AJ344" s="560"/>
      <c r="AK344" s="560"/>
      <c r="AL344" s="560"/>
      <c r="AM344" s="560"/>
      <c r="AN344" s="560"/>
      <c r="AO344" s="560"/>
      <c r="AP344" s="560"/>
      <c r="AQ344" s="560"/>
      <c r="AR344" s="560"/>
      <c r="AS344" s="560"/>
      <c r="AT344" s="560"/>
      <c r="AU344" s="560"/>
      <c r="AV344" s="560"/>
      <c r="AW344" s="560"/>
      <c r="AX344" s="560"/>
      <c r="AY344" s="561"/>
      <c r="AZ344" s="151"/>
    </row>
    <row r="345" spans="3:55" ht="23.25" thickBot="1">
      <c r="C345" s="583" t="s">
        <v>36</v>
      </c>
      <c r="D345" s="562">
        <v>40544</v>
      </c>
      <c r="E345" s="577"/>
      <c r="F345" s="577"/>
      <c r="G345" s="578"/>
      <c r="H345" s="562">
        <v>40575</v>
      </c>
      <c r="I345" s="577"/>
      <c r="J345" s="577"/>
      <c r="K345" s="578"/>
      <c r="L345" s="562">
        <v>40603</v>
      </c>
      <c r="M345" s="577"/>
      <c r="N345" s="577"/>
      <c r="O345" s="578"/>
      <c r="P345" s="562">
        <v>40634</v>
      </c>
      <c r="Q345" s="577"/>
      <c r="R345" s="577"/>
      <c r="S345" s="578"/>
      <c r="T345" s="562">
        <v>40664</v>
      </c>
      <c r="U345" s="577"/>
      <c r="V345" s="577"/>
      <c r="W345" s="578"/>
      <c r="X345" s="562">
        <v>40695</v>
      </c>
      <c r="Y345" s="577"/>
      <c r="Z345" s="577"/>
      <c r="AA345" s="578"/>
      <c r="AB345" s="562">
        <v>40725</v>
      </c>
      <c r="AC345" s="577"/>
      <c r="AD345" s="577"/>
      <c r="AE345" s="578"/>
      <c r="AF345" s="562">
        <v>40756</v>
      </c>
      <c r="AG345" s="577"/>
      <c r="AH345" s="577"/>
      <c r="AI345" s="578"/>
      <c r="AJ345" s="562">
        <v>40787</v>
      </c>
      <c r="AK345" s="577"/>
      <c r="AL345" s="577"/>
      <c r="AM345" s="578"/>
      <c r="AN345" s="562">
        <v>40817</v>
      </c>
      <c r="AO345" s="577"/>
      <c r="AP345" s="577"/>
      <c r="AQ345" s="578"/>
      <c r="AR345" s="562">
        <v>40848</v>
      </c>
      <c r="AS345" s="577"/>
      <c r="AT345" s="577"/>
      <c r="AU345" s="578"/>
      <c r="AV345" s="562">
        <v>40878</v>
      </c>
      <c r="AW345" s="577"/>
      <c r="AX345" s="577"/>
      <c r="AY345" s="578"/>
    </row>
    <row r="346" spans="3:55" ht="13.5" thickBot="1">
      <c r="C346" s="585"/>
      <c r="D346" s="178" t="s">
        <v>4</v>
      </c>
      <c r="E346" s="387" t="s">
        <v>2</v>
      </c>
      <c r="F346" s="391" t="s">
        <v>3</v>
      </c>
      <c r="G346" s="177" t="s">
        <v>33</v>
      </c>
      <c r="H346" s="178" t="s">
        <v>4</v>
      </c>
      <c r="I346" s="387" t="s">
        <v>2</v>
      </c>
      <c r="J346" s="391" t="s">
        <v>3</v>
      </c>
      <c r="K346" s="177" t="s">
        <v>33</v>
      </c>
      <c r="L346" s="178" t="s">
        <v>4</v>
      </c>
      <c r="M346" s="387" t="s">
        <v>2</v>
      </c>
      <c r="N346" s="391" t="s">
        <v>3</v>
      </c>
      <c r="O346" s="177" t="s">
        <v>33</v>
      </c>
      <c r="P346" s="178" t="s">
        <v>4</v>
      </c>
      <c r="Q346" s="387" t="s">
        <v>5</v>
      </c>
      <c r="R346" s="391" t="s">
        <v>3</v>
      </c>
      <c r="S346" s="177" t="s">
        <v>33</v>
      </c>
      <c r="T346" s="178" t="s">
        <v>4</v>
      </c>
      <c r="U346" s="387" t="s">
        <v>5</v>
      </c>
      <c r="V346" s="391" t="s">
        <v>3</v>
      </c>
      <c r="W346" s="177" t="s">
        <v>33</v>
      </c>
      <c r="X346" s="178" t="s">
        <v>4</v>
      </c>
      <c r="Y346" s="387" t="s">
        <v>2</v>
      </c>
      <c r="Z346" s="391" t="s">
        <v>3</v>
      </c>
      <c r="AA346" s="177" t="s">
        <v>33</v>
      </c>
      <c r="AB346" s="178" t="s">
        <v>4</v>
      </c>
      <c r="AC346" s="387" t="s">
        <v>5</v>
      </c>
      <c r="AD346" s="391" t="s">
        <v>3</v>
      </c>
      <c r="AE346" s="177" t="s">
        <v>33</v>
      </c>
      <c r="AF346" s="178" t="s">
        <v>4</v>
      </c>
      <c r="AG346" s="387" t="s">
        <v>5</v>
      </c>
      <c r="AH346" s="391" t="s">
        <v>3</v>
      </c>
      <c r="AI346" s="177" t="s">
        <v>33</v>
      </c>
      <c r="AJ346" s="178" t="s">
        <v>4</v>
      </c>
      <c r="AK346" s="387" t="s">
        <v>5</v>
      </c>
      <c r="AL346" s="391" t="s">
        <v>3</v>
      </c>
      <c r="AM346" s="177" t="s">
        <v>33</v>
      </c>
      <c r="AN346" s="178" t="s">
        <v>4</v>
      </c>
      <c r="AO346" s="387" t="s">
        <v>5</v>
      </c>
      <c r="AP346" s="391" t="s">
        <v>3</v>
      </c>
      <c r="AQ346" s="177" t="s">
        <v>33</v>
      </c>
      <c r="AR346" s="178" t="s">
        <v>4</v>
      </c>
      <c r="AS346" s="387" t="s">
        <v>5</v>
      </c>
      <c r="AT346" s="391" t="s">
        <v>3</v>
      </c>
      <c r="AU346" s="177" t="s">
        <v>33</v>
      </c>
      <c r="AV346" s="178" t="s">
        <v>4</v>
      </c>
      <c r="AW346" s="387" t="s">
        <v>5</v>
      </c>
      <c r="AX346" s="391" t="s">
        <v>3</v>
      </c>
      <c r="AY346" s="177" t="s">
        <v>33</v>
      </c>
    </row>
    <row r="347" spans="3:55">
      <c r="C347" s="57" t="s">
        <v>8</v>
      </c>
      <c r="D347" s="40">
        <v>9</v>
      </c>
      <c r="E347" s="66">
        <v>70</v>
      </c>
      <c r="F347" s="66">
        <v>14</v>
      </c>
      <c r="G347" s="61">
        <v>28</v>
      </c>
      <c r="H347" s="40">
        <v>9</v>
      </c>
      <c r="I347" s="66">
        <v>70</v>
      </c>
      <c r="J347" s="66">
        <v>18</v>
      </c>
      <c r="K347" s="61">
        <v>28</v>
      </c>
      <c r="L347" s="40">
        <v>9</v>
      </c>
      <c r="M347" s="66">
        <v>70</v>
      </c>
      <c r="N347" s="66">
        <v>18</v>
      </c>
      <c r="O347" s="61">
        <v>28</v>
      </c>
      <c r="P347" s="40">
        <v>9</v>
      </c>
      <c r="Q347" s="66">
        <v>70</v>
      </c>
      <c r="R347" s="66">
        <v>18</v>
      </c>
      <c r="S347" s="61">
        <v>28</v>
      </c>
      <c r="T347" s="40">
        <v>9</v>
      </c>
      <c r="U347" s="66">
        <v>71</v>
      </c>
      <c r="V347" s="66">
        <v>18</v>
      </c>
      <c r="W347" s="61">
        <v>29</v>
      </c>
      <c r="X347" s="40">
        <v>9</v>
      </c>
      <c r="Y347" s="66">
        <v>73</v>
      </c>
      <c r="Z347" s="66">
        <v>20</v>
      </c>
      <c r="AA347" s="61">
        <v>29</v>
      </c>
      <c r="AB347" s="40">
        <v>9</v>
      </c>
      <c r="AC347" s="66">
        <v>76</v>
      </c>
      <c r="AD347" s="66">
        <v>20</v>
      </c>
      <c r="AE347" s="61">
        <v>29</v>
      </c>
      <c r="AF347" s="40">
        <v>9</v>
      </c>
      <c r="AG347" s="66">
        <v>77</v>
      </c>
      <c r="AH347" s="66">
        <v>22</v>
      </c>
      <c r="AI347" s="61">
        <v>29</v>
      </c>
      <c r="AJ347" s="40">
        <v>9</v>
      </c>
      <c r="AK347" s="66">
        <v>78</v>
      </c>
      <c r="AL347" s="66">
        <v>26</v>
      </c>
      <c r="AM347" s="61">
        <v>30</v>
      </c>
      <c r="AN347" s="40">
        <v>9</v>
      </c>
      <c r="AO347" s="66">
        <v>71</v>
      </c>
      <c r="AP347" s="66">
        <v>33</v>
      </c>
      <c r="AQ347" s="61">
        <v>30</v>
      </c>
      <c r="AR347" s="40">
        <v>9</v>
      </c>
      <c r="AS347" s="66">
        <v>69</v>
      </c>
      <c r="AT347" s="66">
        <v>33</v>
      </c>
      <c r="AU347" s="61">
        <v>30</v>
      </c>
      <c r="AV347" s="40">
        <v>9</v>
      </c>
      <c r="AW347" s="66">
        <v>69</v>
      </c>
      <c r="AX347" s="66">
        <v>33</v>
      </c>
      <c r="AY347" s="61">
        <v>30</v>
      </c>
    </row>
    <row r="348" spans="3:55">
      <c r="C348" s="58" t="s">
        <v>9</v>
      </c>
      <c r="D348" s="41">
        <v>0</v>
      </c>
      <c r="E348" s="48">
        <v>12</v>
      </c>
      <c r="F348" s="48">
        <v>0</v>
      </c>
      <c r="G348" s="63">
        <v>0</v>
      </c>
      <c r="H348" s="41">
        <v>0</v>
      </c>
      <c r="I348" s="48">
        <v>12</v>
      </c>
      <c r="J348" s="48">
        <v>0</v>
      </c>
      <c r="K348" s="63">
        <v>0</v>
      </c>
      <c r="L348" s="41">
        <v>0</v>
      </c>
      <c r="M348" s="48">
        <v>12</v>
      </c>
      <c r="N348" s="48">
        <v>0</v>
      </c>
      <c r="O348" s="63">
        <v>0</v>
      </c>
      <c r="P348" s="41">
        <v>0</v>
      </c>
      <c r="Q348" s="48">
        <v>12</v>
      </c>
      <c r="R348" s="48">
        <v>0</v>
      </c>
      <c r="S348" s="63">
        <v>0</v>
      </c>
      <c r="T348" s="41">
        <v>0</v>
      </c>
      <c r="U348" s="48">
        <v>12</v>
      </c>
      <c r="V348" s="48">
        <v>0</v>
      </c>
      <c r="W348" s="63">
        <v>0</v>
      </c>
      <c r="X348" s="41">
        <v>0</v>
      </c>
      <c r="Y348" s="48">
        <v>12</v>
      </c>
      <c r="Z348" s="48">
        <v>0</v>
      </c>
      <c r="AA348" s="63">
        <v>0</v>
      </c>
      <c r="AB348" s="41">
        <v>0</v>
      </c>
      <c r="AC348" s="48">
        <v>12</v>
      </c>
      <c r="AD348" s="48">
        <v>0</v>
      </c>
      <c r="AE348" s="63">
        <v>0</v>
      </c>
      <c r="AF348" s="41">
        <v>0</v>
      </c>
      <c r="AG348" s="48">
        <v>12</v>
      </c>
      <c r="AH348" s="48">
        <v>0</v>
      </c>
      <c r="AI348" s="63">
        <v>0</v>
      </c>
      <c r="AJ348" s="41">
        <v>0</v>
      </c>
      <c r="AK348" s="48">
        <v>12</v>
      </c>
      <c r="AL348" s="48">
        <v>0</v>
      </c>
      <c r="AM348" s="63">
        <v>2</v>
      </c>
      <c r="AN348" s="41">
        <v>0</v>
      </c>
      <c r="AO348" s="48">
        <v>12</v>
      </c>
      <c r="AP348" s="48">
        <v>0</v>
      </c>
      <c r="AQ348" s="63">
        <v>8</v>
      </c>
      <c r="AR348" s="41">
        <v>0</v>
      </c>
      <c r="AS348" s="48">
        <v>12</v>
      </c>
      <c r="AT348" s="48">
        <v>0</v>
      </c>
      <c r="AU348" s="63">
        <v>8</v>
      </c>
      <c r="AV348" s="41">
        <v>0</v>
      </c>
      <c r="AW348" s="48">
        <v>12</v>
      </c>
      <c r="AX348" s="48">
        <v>0</v>
      </c>
      <c r="AY348" s="63">
        <v>8</v>
      </c>
    </row>
    <row r="349" spans="3:55">
      <c r="C349" s="58" t="s">
        <v>10</v>
      </c>
      <c r="D349" s="41">
        <v>5</v>
      </c>
      <c r="E349" s="48">
        <v>28</v>
      </c>
      <c r="F349" s="48">
        <v>4</v>
      </c>
      <c r="G349" s="63">
        <v>0</v>
      </c>
      <c r="H349" s="41">
        <v>5</v>
      </c>
      <c r="I349" s="48">
        <v>29</v>
      </c>
      <c r="J349" s="48">
        <v>4</v>
      </c>
      <c r="K349" s="63">
        <v>0</v>
      </c>
      <c r="L349" s="41">
        <v>5</v>
      </c>
      <c r="M349" s="48">
        <v>29</v>
      </c>
      <c r="N349" s="48">
        <v>4</v>
      </c>
      <c r="O349" s="63">
        <v>0</v>
      </c>
      <c r="P349" s="41">
        <v>5</v>
      </c>
      <c r="Q349" s="48">
        <v>29</v>
      </c>
      <c r="R349" s="48">
        <v>4</v>
      </c>
      <c r="S349" s="63">
        <v>0</v>
      </c>
      <c r="T349" s="41">
        <v>5</v>
      </c>
      <c r="U349" s="48">
        <v>30</v>
      </c>
      <c r="V349" s="48">
        <v>4</v>
      </c>
      <c r="W349" s="63">
        <v>0</v>
      </c>
      <c r="X349" s="41">
        <v>5</v>
      </c>
      <c r="Y349" s="48">
        <v>30</v>
      </c>
      <c r="Z349" s="48">
        <v>4</v>
      </c>
      <c r="AA349" s="63">
        <v>0</v>
      </c>
      <c r="AB349" s="41">
        <v>5</v>
      </c>
      <c r="AC349" s="48">
        <v>29</v>
      </c>
      <c r="AD349" s="48">
        <v>4</v>
      </c>
      <c r="AE349" s="63">
        <v>0</v>
      </c>
      <c r="AF349" s="41">
        <v>5</v>
      </c>
      <c r="AG349" s="48">
        <v>32</v>
      </c>
      <c r="AH349" s="48">
        <v>8</v>
      </c>
      <c r="AI349" s="63">
        <v>0</v>
      </c>
      <c r="AJ349" s="41">
        <v>5</v>
      </c>
      <c r="AK349" s="48">
        <v>32</v>
      </c>
      <c r="AL349" s="48">
        <v>8</v>
      </c>
      <c r="AM349" s="63">
        <v>2</v>
      </c>
      <c r="AN349" s="41">
        <v>5</v>
      </c>
      <c r="AO349" s="48">
        <v>31</v>
      </c>
      <c r="AP349" s="48">
        <v>8</v>
      </c>
      <c r="AQ349" s="63">
        <v>8</v>
      </c>
      <c r="AR349" s="41">
        <v>5</v>
      </c>
      <c r="AS349" s="48">
        <v>31</v>
      </c>
      <c r="AT349" s="48">
        <v>8</v>
      </c>
      <c r="AU349" s="63">
        <v>12</v>
      </c>
      <c r="AV349" s="41">
        <v>5</v>
      </c>
      <c r="AW349" s="48">
        <v>31</v>
      </c>
      <c r="AX349" s="48">
        <v>8</v>
      </c>
      <c r="AY349" s="63">
        <v>12</v>
      </c>
    </row>
    <row r="350" spans="3:55">
      <c r="C350" s="58" t="s">
        <v>11</v>
      </c>
      <c r="D350" s="41">
        <v>1</v>
      </c>
      <c r="E350" s="48">
        <v>15</v>
      </c>
      <c r="F350" s="48">
        <v>0</v>
      </c>
      <c r="G350" s="63">
        <v>0</v>
      </c>
      <c r="H350" s="41">
        <v>1</v>
      </c>
      <c r="I350" s="48">
        <v>15</v>
      </c>
      <c r="J350" s="48">
        <v>0</v>
      </c>
      <c r="K350" s="63">
        <v>0</v>
      </c>
      <c r="L350" s="41">
        <v>1</v>
      </c>
      <c r="M350" s="48">
        <v>15</v>
      </c>
      <c r="N350" s="48">
        <v>0</v>
      </c>
      <c r="O350" s="63">
        <v>0</v>
      </c>
      <c r="P350" s="41">
        <v>1</v>
      </c>
      <c r="Q350" s="48">
        <v>15</v>
      </c>
      <c r="R350" s="48">
        <v>0</v>
      </c>
      <c r="S350" s="63">
        <v>0</v>
      </c>
      <c r="T350" s="41">
        <v>1</v>
      </c>
      <c r="U350" s="48">
        <v>16</v>
      </c>
      <c r="V350" s="48">
        <v>0</v>
      </c>
      <c r="W350" s="63">
        <v>0</v>
      </c>
      <c r="X350" s="41">
        <v>1</v>
      </c>
      <c r="Y350" s="48">
        <v>16</v>
      </c>
      <c r="Z350" s="48">
        <v>0</v>
      </c>
      <c r="AA350" s="63">
        <v>0</v>
      </c>
      <c r="AB350" s="41">
        <v>1</v>
      </c>
      <c r="AC350" s="48">
        <v>16</v>
      </c>
      <c r="AD350" s="48">
        <v>0</v>
      </c>
      <c r="AE350" s="63">
        <v>0</v>
      </c>
      <c r="AF350" s="41">
        <v>1</v>
      </c>
      <c r="AG350" s="48">
        <v>17</v>
      </c>
      <c r="AH350" s="48">
        <v>0</v>
      </c>
      <c r="AI350" s="63">
        <v>0</v>
      </c>
      <c r="AJ350" s="41">
        <v>1</v>
      </c>
      <c r="AK350" s="48">
        <v>17</v>
      </c>
      <c r="AL350" s="48">
        <v>0</v>
      </c>
      <c r="AM350" s="63">
        <v>4</v>
      </c>
      <c r="AN350" s="41">
        <v>1</v>
      </c>
      <c r="AO350" s="48">
        <v>17</v>
      </c>
      <c r="AP350" s="48">
        <v>0</v>
      </c>
      <c r="AQ350" s="63">
        <v>10</v>
      </c>
      <c r="AR350" s="41">
        <v>1</v>
      </c>
      <c r="AS350" s="48">
        <v>17</v>
      </c>
      <c r="AT350" s="48">
        <v>0</v>
      </c>
      <c r="AU350" s="63">
        <v>10</v>
      </c>
      <c r="AV350" s="41">
        <v>1</v>
      </c>
      <c r="AW350" s="48">
        <v>17</v>
      </c>
      <c r="AX350" s="48">
        <v>0</v>
      </c>
      <c r="AY350" s="63">
        <v>10</v>
      </c>
    </row>
    <row r="351" spans="3:55">
      <c r="C351" s="58" t="s">
        <v>12</v>
      </c>
      <c r="D351" s="41">
        <v>3</v>
      </c>
      <c r="E351" s="48">
        <v>42</v>
      </c>
      <c r="F351" s="48">
        <v>1</v>
      </c>
      <c r="G351" s="63">
        <v>0</v>
      </c>
      <c r="H351" s="41">
        <v>3</v>
      </c>
      <c r="I351" s="48">
        <v>42</v>
      </c>
      <c r="J351" s="48">
        <v>1</v>
      </c>
      <c r="K351" s="63">
        <v>0</v>
      </c>
      <c r="L351" s="41">
        <v>3</v>
      </c>
      <c r="M351" s="48">
        <v>42</v>
      </c>
      <c r="N351" s="48">
        <v>1</v>
      </c>
      <c r="O351" s="63">
        <v>0</v>
      </c>
      <c r="P351" s="41">
        <v>3</v>
      </c>
      <c r="Q351" s="48">
        <v>42</v>
      </c>
      <c r="R351" s="48">
        <v>1</v>
      </c>
      <c r="S351" s="63">
        <v>0</v>
      </c>
      <c r="T351" s="41">
        <v>3</v>
      </c>
      <c r="U351" s="48">
        <v>43</v>
      </c>
      <c r="V351" s="48">
        <v>1</v>
      </c>
      <c r="W351" s="63">
        <v>0</v>
      </c>
      <c r="X351" s="41">
        <v>3</v>
      </c>
      <c r="Y351" s="48">
        <v>44</v>
      </c>
      <c r="Z351" s="48">
        <v>1</v>
      </c>
      <c r="AA351" s="63">
        <v>0</v>
      </c>
      <c r="AB351" s="41">
        <v>3</v>
      </c>
      <c r="AC351" s="48">
        <v>45</v>
      </c>
      <c r="AD351" s="48">
        <v>2</v>
      </c>
      <c r="AE351" s="63">
        <v>11</v>
      </c>
      <c r="AF351" s="41">
        <v>3</v>
      </c>
      <c r="AG351" s="48">
        <v>48</v>
      </c>
      <c r="AH351" s="48">
        <v>3</v>
      </c>
      <c r="AI351" s="63">
        <v>11</v>
      </c>
      <c r="AJ351" s="41">
        <v>3</v>
      </c>
      <c r="AK351" s="48">
        <v>49</v>
      </c>
      <c r="AL351" s="48">
        <v>7</v>
      </c>
      <c r="AM351" s="63">
        <v>11</v>
      </c>
      <c r="AN351" s="41">
        <v>3</v>
      </c>
      <c r="AO351" s="48">
        <v>48</v>
      </c>
      <c r="AP351" s="48">
        <v>19</v>
      </c>
      <c r="AQ351" s="63">
        <v>26</v>
      </c>
      <c r="AR351" s="41">
        <v>3</v>
      </c>
      <c r="AS351" s="48">
        <v>48</v>
      </c>
      <c r="AT351" s="48">
        <v>19</v>
      </c>
      <c r="AU351" s="63">
        <v>27</v>
      </c>
      <c r="AV351" s="41">
        <v>3</v>
      </c>
      <c r="AW351" s="48">
        <v>48</v>
      </c>
      <c r="AX351" s="48">
        <v>19</v>
      </c>
      <c r="AY351" s="63">
        <v>27</v>
      </c>
    </row>
    <row r="352" spans="3:55">
      <c r="C352" s="58" t="s">
        <v>13</v>
      </c>
      <c r="D352" s="41">
        <v>5</v>
      </c>
      <c r="E352" s="48">
        <v>38</v>
      </c>
      <c r="F352" s="48">
        <v>7</v>
      </c>
      <c r="G352" s="63">
        <v>0</v>
      </c>
      <c r="H352" s="41">
        <v>5</v>
      </c>
      <c r="I352" s="48">
        <v>38</v>
      </c>
      <c r="J352" s="48">
        <v>7</v>
      </c>
      <c r="K352" s="63">
        <v>0</v>
      </c>
      <c r="L352" s="41">
        <v>5</v>
      </c>
      <c r="M352" s="48">
        <v>38</v>
      </c>
      <c r="N352" s="48">
        <v>7</v>
      </c>
      <c r="O352" s="63">
        <v>0</v>
      </c>
      <c r="P352" s="41">
        <v>5</v>
      </c>
      <c r="Q352" s="48">
        <v>38</v>
      </c>
      <c r="R352" s="48">
        <v>7</v>
      </c>
      <c r="S352" s="63">
        <v>0</v>
      </c>
      <c r="T352" s="41">
        <v>5</v>
      </c>
      <c r="U352" s="48">
        <v>38</v>
      </c>
      <c r="V352" s="48">
        <v>7</v>
      </c>
      <c r="W352" s="63">
        <v>0</v>
      </c>
      <c r="X352" s="41">
        <v>5</v>
      </c>
      <c r="Y352" s="48">
        <v>41</v>
      </c>
      <c r="Z352" s="48">
        <v>7</v>
      </c>
      <c r="AA352" s="63">
        <v>0</v>
      </c>
      <c r="AB352" s="41">
        <v>5</v>
      </c>
      <c r="AC352" s="48">
        <v>43</v>
      </c>
      <c r="AD352" s="48">
        <v>7</v>
      </c>
      <c r="AE352" s="63">
        <v>0</v>
      </c>
      <c r="AF352" s="41">
        <v>5</v>
      </c>
      <c r="AG352" s="48">
        <v>44</v>
      </c>
      <c r="AH352" s="48">
        <v>8</v>
      </c>
      <c r="AI352" s="63">
        <v>0</v>
      </c>
      <c r="AJ352" s="41">
        <v>5</v>
      </c>
      <c r="AK352" s="48">
        <v>44</v>
      </c>
      <c r="AL352" s="48">
        <v>12</v>
      </c>
      <c r="AM352" s="63">
        <v>11</v>
      </c>
      <c r="AN352" s="41">
        <v>5</v>
      </c>
      <c r="AO352" s="48">
        <v>45</v>
      </c>
      <c r="AP352" s="48">
        <v>17</v>
      </c>
      <c r="AQ352" s="63">
        <v>13</v>
      </c>
      <c r="AR352" s="41">
        <v>5</v>
      </c>
      <c r="AS352" s="48">
        <v>44</v>
      </c>
      <c r="AT352" s="48">
        <v>16</v>
      </c>
      <c r="AU352" s="63">
        <v>21</v>
      </c>
      <c r="AV352" s="41">
        <v>5</v>
      </c>
      <c r="AW352" s="48">
        <v>44</v>
      </c>
      <c r="AX352" s="48">
        <v>16</v>
      </c>
      <c r="AY352" s="63">
        <v>21</v>
      </c>
    </row>
    <row r="353" spans="3:51">
      <c r="C353" s="58" t="s">
        <v>14</v>
      </c>
      <c r="D353" s="41">
        <v>9</v>
      </c>
      <c r="E353" s="48">
        <v>42</v>
      </c>
      <c r="F353" s="48">
        <v>5</v>
      </c>
      <c r="G353" s="63">
        <v>7</v>
      </c>
      <c r="H353" s="41">
        <v>9</v>
      </c>
      <c r="I353" s="48">
        <v>42</v>
      </c>
      <c r="J353" s="48">
        <v>5</v>
      </c>
      <c r="K353" s="63">
        <v>7</v>
      </c>
      <c r="L353" s="41">
        <v>9</v>
      </c>
      <c r="M353" s="48">
        <v>42</v>
      </c>
      <c r="N353" s="48">
        <v>5</v>
      </c>
      <c r="O353" s="63">
        <v>7</v>
      </c>
      <c r="P353" s="41">
        <v>9</v>
      </c>
      <c r="Q353" s="48">
        <v>42</v>
      </c>
      <c r="R353" s="48">
        <v>5</v>
      </c>
      <c r="S353" s="63">
        <v>7</v>
      </c>
      <c r="T353" s="41">
        <v>9</v>
      </c>
      <c r="U353" s="48">
        <v>45</v>
      </c>
      <c r="V353" s="48">
        <v>5</v>
      </c>
      <c r="W353" s="63">
        <v>8</v>
      </c>
      <c r="X353" s="41">
        <v>9</v>
      </c>
      <c r="Y353" s="48">
        <v>45</v>
      </c>
      <c r="Z353" s="48">
        <v>5</v>
      </c>
      <c r="AA353" s="63">
        <v>8</v>
      </c>
      <c r="AB353" s="41">
        <v>9</v>
      </c>
      <c r="AC353" s="48">
        <v>46</v>
      </c>
      <c r="AD353" s="48">
        <v>5</v>
      </c>
      <c r="AE353" s="63">
        <v>8</v>
      </c>
      <c r="AF353" s="41">
        <v>9</v>
      </c>
      <c r="AG353" s="48">
        <v>48</v>
      </c>
      <c r="AH353" s="48">
        <v>6</v>
      </c>
      <c r="AI353" s="63">
        <v>8</v>
      </c>
      <c r="AJ353" s="41">
        <v>9</v>
      </c>
      <c r="AK353" s="48">
        <v>48</v>
      </c>
      <c r="AL353" s="48">
        <v>8</v>
      </c>
      <c r="AM353" s="63">
        <v>8</v>
      </c>
      <c r="AN353" s="41">
        <v>9</v>
      </c>
      <c r="AO353" s="48">
        <v>45</v>
      </c>
      <c r="AP353" s="48">
        <v>9</v>
      </c>
      <c r="AQ353" s="63">
        <v>8</v>
      </c>
      <c r="AR353" s="41">
        <v>9</v>
      </c>
      <c r="AS353" s="48">
        <v>44</v>
      </c>
      <c r="AT353" s="48">
        <v>10</v>
      </c>
      <c r="AU353" s="63">
        <v>12</v>
      </c>
      <c r="AV353" s="41">
        <v>9</v>
      </c>
      <c r="AW353" s="48">
        <v>44</v>
      </c>
      <c r="AX353" s="48">
        <v>10</v>
      </c>
      <c r="AY353" s="63">
        <v>12</v>
      </c>
    </row>
    <row r="354" spans="3:51">
      <c r="C354" s="58" t="s">
        <v>15</v>
      </c>
      <c r="D354" s="41">
        <v>6</v>
      </c>
      <c r="E354" s="48">
        <v>43</v>
      </c>
      <c r="F354" s="48">
        <v>2</v>
      </c>
      <c r="G354" s="63">
        <v>3</v>
      </c>
      <c r="H354" s="41">
        <v>6</v>
      </c>
      <c r="I354" s="48">
        <v>43</v>
      </c>
      <c r="J354" s="48">
        <v>2</v>
      </c>
      <c r="K354" s="63">
        <v>3</v>
      </c>
      <c r="L354" s="41">
        <v>6</v>
      </c>
      <c r="M354" s="48">
        <v>43</v>
      </c>
      <c r="N354" s="48">
        <v>2</v>
      </c>
      <c r="O354" s="63">
        <v>3</v>
      </c>
      <c r="P354" s="41">
        <v>6</v>
      </c>
      <c r="Q354" s="48">
        <v>43</v>
      </c>
      <c r="R354" s="48">
        <v>2</v>
      </c>
      <c r="S354" s="63">
        <v>3</v>
      </c>
      <c r="T354" s="41">
        <v>6</v>
      </c>
      <c r="U354" s="48">
        <v>45</v>
      </c>
      <c r="V354" s="48">
        <v>2</v>
      </c>
      <c r="W354" s="63">
        <v>3</v>
      </c>
      <c r="X354" s="41">
        <v>6</v>
      </c>
      <c r="Y354" s="48">
        <v>45</v>
      </c>
      <c r="Z354" s="48">
        <v>2</v>
      </c>
      <c r="AA354" s="63">
        <v>3</v>
      </c>
      <c r="AB354" s="41">
        <v>6</v>
      </c>
      <c r="AC354" s="48">
        <v>45</v>
      </c>
      <c r="AD354" s="48">
        <v>2</v>
      </c>
      <c r="AE354" s="63">
        <v>4</v>
      </c>
      <c r="AF354" s="41">
        <v>6</v>
      </c>
      <c r="AG354" s="48">
        <v>46</v>
      </c>
      <c r="AH354" s="48">
        <v>2</v>
      </c>
      <c r="AI354" s="63">
        <v>4</v>
      </c>
      <c r="AJ354" s="41">
        <v>6</v>
      </c>
      <c r="AK354" s="48">
        <v>46</v>
      </c>
      <c r="AL354" s="48">
        <v>2</v>
      </c>
      <c r="AM354" s="63">
        <v>4</v>
      </c>
      <c r="AN354" s="41">
        <v>6</v>
      </c>
      <c r="AO354" s="48">
        <v>41</v>
      </c>
      <c r="AP354" s="48">
        <v>6</v>
      </c>
      <c r="AQ354" s="63">
        <v>9</v>
      </c>
      <c r="AR354" s="41">
        <v>6</v>
      </c>
      <c r="AS354" s="48">
        <v>41</v>
      </c>
      <c r="AT354" s="48">
        <v>6</v>
      </c>
      <c r="AU354" s="63">
        <v>22</v>
      </c>
      <c r="AV354" s="41">
        <v>6</v>
      </c>
      <c r="AW354" s="48">
        <v>41</v>
      </c>
      <c r="AX354" s="48">
        <v>6</v>
      </c>
      <c r="AY354" s="63">
        <v>22</v>
      </c>
    </row>
    <row r="355" spans="3:51">
      <c r="C355" s="58" t="s">
        <v>16</v>
      </c>
      <c r="D355" s="41">
        <v>0</v>
      </c>
      <c r="E355" s="48">
        <v>6</v>
      </c>
      <c r="F355" s="48">
        <v>1</v>
      </c>
      <c r="G355" s="63">
        <v>0</v>
      </c>
      <c r="H355" s="41">
        <v>0</v>
      </c>
      <c r="I355" s="48">
        <v>6</v>
      </c>
      <c r="J355" s="48">
        <v>1</v>
      </c>
      <c r="K355" s="63">
        <v>0</v>
      </c>
      <c r="L355" s="41">
        <v>0</v>
      </c>
      <c r="M355" s="48">
        <v>6</v>
      </c>
      <c r="N355" s="48">
        <v>1</v>
      </c>
      <c r="O355" s="63">
        <v>0</v>
      </c>
      <c r="P355" s="41">
        <v>0</v>
      </c>
      <c r="Q355" s="48">
        <v>6</v>
      </c>
      <c r="R355" s="48">
        <v>1</v>
      </c>
      <c r="S355" s="63">
        <v>0</v>
      </c>
      <c r="T355" s="41">
        <v>0</v>
      </c>
      <c r="U355" s="48">
        <v>6</v>
      </c>
      <c r="V355" s="48">
        <v>1</v>
      </c>
      <c r="W355" s="63">
        <v>0</v>
      </c>
      <c r="X355" s="41">
        <v>0</v>
      </c>
      <c r="Y355" s="48">
        <v>6</v>
      </c>
      <c r="Z355" s="48">
        <v>1</v>
      </c>
      <c r="AA355" s="63">
        <v>0</v>
      </c>
      <c r="AB355" s="41">
        <v>0</v>
      </c>
      <c r="AC355" s="48">
        <v>6</v>
      </c>
      <c r="AD355" s="48">
        <v>1</v>
      </c>
      <c r="AE355" s="63">
        <v>0</v>
      </c>
      <c r="AF355" s="41">
        <v>0</v>
      </c>
      <c r="AG355" s="48">
        <v>6</v>
      </c>
      <c r="AH355" s="48">
        <v>1</v>
      </c>
      <c r="AI355" s="63">
        <v>0</v>
      </c>
      <c r="AJ355" s="41">
        <v>0</v>
      </c>
      <c r="AK355" s="48">
        <v>6</v>
      </c>
      <c r="AL355" s="48">
        <v>1</v>
      </c>
      <c r="AM355" s="63">
        <v>0</v>
      </c>
      <c r="AN355" s="41">
        <v>0</v>
      </c>
      <c r="AO355" s="48">
        <v>6</v>
      </c>
      <c r="AP355" s="48">
        <v>5</v>
      </c>
      <c r="AQ355" s="63">
        <v>0</v>
      </c>
      <c r="AR355" s="41">
        <v>0</v>
      </c>
      <c r="AS355" s="48">
        <v>6</v>
      </c>
      <c r="AT355" s="48">
        <v>5</v>
      </c>
      <c r="AU355" s="63">
        <v>0</v>
      </c>
      <c r="AV355" s="41">
        <v>0</v>
      </c>
      <c r="AW355" s="48">
        <v>6</v>
      </c>
      <c r="AX355" s="48">
        <v>5</v>
      </c>
      <c r="AY355" s="63">
        <v>0</v>
      </c>
    </row>
    <row r="356" spans="3:51">
      <c r="C356" s="58" t="s">
        <v>17</v>
      </c>
      <c r="D356" s="41">
        <v>62</v>
      </c>
      <c r="E356" s="48">
        <v>211</v>
      </c>
      <c r="F356" s="48">
        <v>56</v>
      </c>
      <c r="G356" s="63">
        <v>113</v>
      </c>
      <c r="H356" s="41">
        <v>62</v>
      </c>
      <c r="I356" s="48">
        <v>213</v>
      </c>
      <c r="J356" s="48">
        <v>63</v>
      </c>
      <c r="K356" s="63">
        <v>114</v>
      </c>
      <c r="L356" s="41">
        <v>62</v>
      </c>
      <c r="M356" s="48">
        <v>222</v>
      </c>
      <c r="N356" s="48">
        <v>64</v>
      </c>
      <c r="O356" s="63">
        <v>124</v>
      </c>
      <c r="P356" s="41">
        <v>62</v>
      </c>
      <c r="Q356" s="48">
        <v>221</v>
      </c>
      <c r="R356" s="48">
        <v>64</v>
      </c>
      <c r="S356" s="63">
        <v>123</v>
      </c>
      <c r="T356" s="41">
        <v>62</v>
      </c>
      <c r="U356" s="48">
        <v>215</v>
      </c>
      <c r="V356" s="48">
        <v>63</v>
      </c>
      <c r="W356" s="63">
        <v>120</v>
      </c>
      <c r="X356" s="41">
        <v>61</v>
      </c>
      <c r="Y356" s="48">
        <v>215</v>
      </c>
      <c r="Z356" s="48">
        <v>63</v>
      </c>
      <c r="AA356" s="63">
        <v>120</v>
      </c>
      <c r="AB356" s="41">
        <v>61</v>
      </c>
      <c r="AC356" s="48">
        <v>229</v>
      </c>
      <c r="AD356" s="48">
        <v>95</v>
      </c>
      <c r="AE356" s="63">
        <v>120</v>
      </c>
      <c r="AF356" s="41">
        <v>61</v>
      </c>
      <c r="AG356" s="48">
        <v>223</v>
      </c>
      <c r="AH356" s="48">
        <v>98</v>
      </c>
      <c r="AI356" s="63">
        <v>120</v>
      </c>
      <c r="AJ356" s="41">
        <v>61</v>
      </c>
      <c r="AK356" s="48">
        <v>229</v>
      </c>
      <c r="AL356" s="48">
        <v>103</v>
      </c>
      <c r="AM356" s="63">
        <v>123</v>
      </c>
      <c r="AN356" s="41">
        <v>61</v>
      </c>
      <c r="AO356" s="48">
        <v>230</v>
      </c>
      <c r="AP356" s="48">
        <v>107</v>
      </c>
      <c r="AQ356" s="63">
        <v>129</v>
      </c>
      <c r="AR356" s="41">
        <v>61</v>
      </c>
      <c r="AS356" s="48">
        <v>230</v>
      </c>
      <c r="AT356" s="48">
        <v>108</v>
      </c>
      <c r="AU356" s="63">
        <v>153</v>
      </c>
      <c r="AV356" s="41">
        <v>59</v>
      </c>
      <c r="AW356" s="48">
        <v>230</v>
      </c>
      <c r="AX356" s="48">
        <v>108</v>
      </c>
      <c r="AY356" s="63">
        <v>153</v>
      </c>
    </row>
    <row r="357" spans="3:51">
      <c r="C357" s="58" t="s">
        <v>18</v>
      </c>
      <c r="D357" s="41">
        <v>3</v>
      </c>
      <c r="E357" s="48">
        <v>21</v>
      </c>
      <c r="F357" s="48">
        <v>1</v>
      </c>
      <c r="G357" s="63">
        <v>0</v>
      </c>
      <c r="H357" s="41">
        <v>3</v>
      </c>
      <c r="I357" s="48">
        <v>22</v>
      </c>
      <c r="J357" s="48">
        <v>1</v>
      </c>
      <c r="K357" s="63">
        <v>0</v>
      </c>
      <c r="L357" s="41">
        <v>3</v>
      </c>
      <c r="M357" s="48">
        <v>22</v>
      </c>
      <c r="N357" s="48">
        <v>1</v>
      </c>
      <c r="O357" s="63">
        <v>0</v>
      </c>
      <c r="P357" s="41">
        <v>3</v>
      </c>
      <c r="Q357" s="48">
        <v>22</v>
      </c>
      <c r="R357" s="48">
        <v>1</v>
      </c>
      <c r="S357" s="63">
        <v>0</v>
      </c>
      <c r="T357" s="41">
        <v>3</v>
      </c>
      <c r="U357" s="48">
        <v>24</v>
      </c>
      <c r="V357" s="48">
        <v>1</v>
      </c>
      <c r="W357" s="63">
        <v>0</v>
      </c>
      <c r="X357" s="41">
        <v>3</v>
      </c>
      <c r="Y357" s="48">
        <v>24</v>
      </c>
      <c r="Z357" s="48">
        <v>1</v>
      </c>
      <c r="AA357" s="63">
        <v>0</v>
      </c>
      <c r="AB357" s="41">
        <v>3</v>
      </c>
      <c r="AC357" s="48">
        <v>22</v>
      </c>
      <c r="AD357" s="48">
        <v>1</v>
      </c>
      <c r="AE357" s="63">
        <v>0</v>
      </c>
      <c r="AF357" s="41">
        <v>3</v>
      </c>
      <c r="AG357" s="48">
        <v>23</v>
      </c>
      <c r="AH357" s="48">
        <v>3</v>
      </c>
      <c r="AI357" s="63">
        <v>0</v>
      </c>
      <c r="AJ357" s="41">
        <v>3</v>
      </c>
      <c r="AK357" s="48">
        <v>23</v>
      </c>
      <c r="AL357" s="48">
        <v>6</v>
      </c>
      <c r="AM357" s="63">
        <v>10</v>
      </c>
      <c r="AN357" s="41">
        <v>3</v>
      </c>
      <c r="AO357" s="48">
        <v>23</v>
      </c>
      <c r="AP357" s="48">
        <v>6</v>
      </c>
      <c r="AQ357" s="63">
        <v>11</v>
      </c>
      <c r="AR357" s="41">
        <v>3</v>
      </c>
      <c r="AS357" s="48">
        <v>22</v>
      </c>
      <c r="AT357" s="48">
        <v>6</v>
      </c>
      <c r="AU357" s="63">
        <v>16</v>
      </c>
      <c r="AV357" s="41">
        <v>3</v>
      </c>
      <c r="AW357" s="48">
        <v>22</v>
      </c>
      <c r="AX357" s="48">
        <v>6</v>
      </c>
      <c r="AY357" s="63">
        <v>16</v>
      </c>
    </row>
    <row r="358" spans="3:51">
      <c r="C358" s="58" t="s">
        <v>19</v>
      </c>
      <c r="D358" s="41">
        <v>1</v>
      </c>
      <c r="E358" s="48">
        <v>27</v>
      </c>
      <c r="F358" s="48">
        <v>0</v>
      </c>
      <c r="G358" s="63">
        <v>0</v>
      </c>
      <c r="H358" s="41">
        <v>1</v>
      </c>
      <c r="I358" s="48">
        <v>29</v>
      </c>
      <c r="J358" s="48">
        <v>0</v>
      </c>
      <c r="K358" s="63">
        <v>0</v>
      </c>
      <c r="L358" s="41">
        <v>1</v>
      </c>
      <c r="M358" s="48">
        <v>29</v>
      </c>
      <c r="N358" s="48">
        <v>0</v>
      </c>
      <c r="O358" s="63">
        <v>0</v>
      </c>
      <c r="P358" s="41">
        <v>1</v>
      </c>
      <c r="Q358" s="48">
        <v>29</v>
      </c>
      <c r="R358" s="48">
        <v>0</v>
      </c>
      <c r="S358" s="63">
        <v>0</v>
      </c>
      <c r="T358" s="41">
        <v>1</v>
      </c>
      <c r="U358" s="48">
        <v>29</v>
      </c>
      <c r="V358" s="48">
        <v>0</v>
      </c>
      <c r="W358" s="63">
        <v>7</v>
      </c>
      <c r="X358" s="41">
        <v>1</v>
      </c>
      <c r="Y358" s="48">
        <v>29</v>
      </c>
      <c r="Z358" s="48">
        <v>0</v>
      </c>
      <c r="AA358" s="63">
        <v>7</v>
      </c>
      <c r="AB358" s="41">
        <v>1</v>
      </c>
      <c r="AC358" s="48">
        <v>29</v>
      </c>
      <c r="AD358" s="48">
        <v>0</v>
      </c>
      <c r="AE358" s="63">
        <v>7</v>
      </c>
      <c r="AF358" s="41">
        <v>1</v>
      </c>
      <c r="AG358" s="48">
        <v>29</v>
      </c>
      <c r="AH358" s="48">
        <v>1</v>
      </c>
      <c r="AI358" s="63">
        <v>7</v>
      </c>
      <c r="AJ358" s="41">
        <v>1</v>
      </c>
      <c r="AK358" s="48">
        <v>32</v>
      </c>
      <c r="AL358" s="48">
        <v>4</v>
      </c>
      <c r="AM358" s="63">
        <v>7</v>
      </c>
      <c r="AN358" s="41">
        <v>1</v>
      </c>
      <c r="AO358" s="48">
        <v>28</v>
      </c>
      <c r="AP358" s="48">
        <v>11</v>
      </c>
      <c r="AQ358" s="63">
        <v>7</v>
      </c>
      <c r="AR358" s="41">
        <v>1</v>
      </c>
      <c r="AS358" s="48">
        <v>28</v>
      </c>
      <c r="AT358" s="48">
        <v>11</v>
      </c>
      <c r="AU358" s="63">
        <v>7</v>
      </c>
      <c r="AV358" s="41">
        <v>1</v>
      </c>
      <c r="AW358" s="48">
        <v>28</v>
      </c>
      <c r="AX358" s="48">
        <v>11</v>
      </c>
      <c r="AY358" s="63">
        <v>7</v>
      </c>
    </row>
    <row r="359" spans="3:51">
      <c r="C359" s="58" t="s">
        <v>20</v>
      </c>
      <c r="D359" s="41">
        <v>4</v>
      </c>
      <c r="E359" s="48">
        <v>43</v>
      </c>
      <c r="F359" s="48">
        <v>0</v>
      </c>
      <c r="G359" s="63">
        <v>0</v>
      </c>
      <c r="H359" s="41">
        <v>4</v>
      </c>
      <c r="I359" s="48">
        <v>43</v>
      </c>
      <c r="J359" s="48">
        <v>0</v>
      </c>
      <c r="K359" s="63">
        <v>0</v>
      </c>
      <c r="L359" s="41">
        <v>4</v>
      </c>
      <c r="M359" s="48">
        <v>43</v>
      </c>
      <c r="N359" s="48">
        <v>0</v>
      </c>
      <c r="O359" s="63">
        <v>0</v>
      </c>
      <c r="P359" s="41">
        <v>4</v>
      </c>
      <c r="Q359" s="48">
        <v>43</v>
      </c>
      <c r="R359" s="48">
        <v>0</v>
      </c>
      <c r="S359" s="63">
        <v>0</v>
      </c>
      <c r="T359" s="41">
        <v>4</v>
      </c>
      <c r="U359" s="48">
        <v>43</v>
      </c>
      <c r="V359" s="48">
        <v>0</v>
      </c>
      <c r="W359" s="63">
        <v>0</v>
      </c>
      <c r="X359" s="41">
        <v>4</v>
      </c>
      <c r="Y359" s="48">
        <v>43</v>
      </c>
      <c r="Z359" s="48">
        <v>0</v>
      </c>
      <c r="AA359" s="63">
        <v>0</v>
      </c>
      <c r="AB359" s="41">
        <v>4</v>
      </c>
      <c r="AC359" s="48">
        <v>43</v>
      </c>
      <c r="AD359" s="48">
        <v>0</v>
      </c>
      <c r="AE359" s="63">
        <v>0</v>
      </c>
      <c r="AF359" s="41">
        <v>4</v>
      </c>
      <c r="AG359" s="48">
        <v>45</v>
      </c>
      <c r="AH359" s="48">
        <v>0</v>
      </c>
      <c r="AI359" s="63">
        <v>0</v>
      </c>
      <c r="AJ359" s="41">
        <v>4</v>
      </c>
      <c r="AK359" s="48">
        <v>44</v>
      </c>
      <c r="AL359" s="48">
        <v>0</v>
      </c>
      <c r="AM359" s="63">
        <v>8</v>
      </c>
      <c r="AN359" s="41">
        <v>4</v>
      </c>
      <c r="AO359" s="48">
        <v>43</v>
      </c>
      <c r="AP359" s="48">
        <v>0</v>
      </c>
      <c r="AQ359" s="63">
        <v>8</v>
      </c>
      <c r="AR359" s="41">
        <v>4</v>
      </c>
      <c r="AS359" s="48">
        <v>43</v>
      </c>
      <c r="AT359" s="48">
        <v>0</v>
      </c>
      <c r="AU359" s="63">
        <v>21</v>
      </c>
      <c r="AV359" s="41">
        <v>4</v>
      </c>
      <c r="AW359" s="48">
        <v>43</v>
      </c>
      <c r="AX359" s="48">
        <v>0</v>
      </c>
      <c r="AY359" s="63">
        <v>21</v>
      </c>
    </row>
    <row r="360" spans="3:51">
      <c r="C360" s="58" t="s">
        <v>21</v>
      </c>
      <c r="D360" s="41">
        <v>11</v>
      </c>
      <c r="E360" s="48">
        <v>107</v>
      </c>
      <c r="F360" s="48">
        <v>14</v>
      </c>
      <c r="G360" s="63">
        <v>17</v>
      </c>
      <c r="H360" s="41">
        <v>11</v>
      </c>
      <c r="I360" s="48">
        <v>107</v>
      </c>
      <c r="J360" s="48">
        <v>14</v>
      </c>
      <c r="K360" s="63">
        <v>17</v>
      </c>
      <c r="L360" s="41">
        <v>11</v>
      </c>
      <c r="M360" s="48">
        <v>107</v>
      </c>
      <c r="N360" s="48">
        <v>14</v>
      </c>
      <c r="O360" s="63">
        <v>17</v>
      </c>
      <c r="P360" s="41">
        <v>11</v>
      </c>
      <c r="Q360" s="48">
        <v>107</v>
      </c>
      <c r="R360" s="48">
        <v>14</v>
      </c>
      <c r="S360" s="63">
        <v>17</v>
      </c>
      <c r="T360" s="41">
        <v>11</v>
      </c>
      <c r="U360" s="48">
        <v>107</v>
      </c>
      <c r="V360" s="48">
        <v>14</v>
      </c>
      <c r="W360" s="63">
        <v>25</v>
      </c>
      <c r="X360" s="41">
        <v>11</v>
      </c>
      <c r="Y360" s="48">
        <v>107</v>
      </c>
      <c r="Z360" s="48">
        <v>14</v>
      </c>
      <c r="AA360" s="63">
        <v>25</v>
      </c>
      <c r="AB360" s="41">
        <v>11</v>
      </c>
      <c r="AC360" s="48">
        <v>108</v>
      </c>
      <c r="AD360" s="48">
        <v>16</v>
      </c>
      <c r="AE360" s="63">
        <v>25</v>
      </c>
      <c r="AF360" s="41">
        <v>11</v>
      </c>
      <c r="AG360" s="48">
        <v>107</v>
      </c>
      <c r="AH360" s="48">
        <v>14</v>
      </c>
      <c r="AI360" s="63">
        <v>26</v>
      </c>
      <c r="AJ360" s="41">
        <v>11</v>
      </c>
      <c r="AK360" s="48">
        <v>107</v>
      </c>
      <c r="AL360" s="48">
        <v>14</v>
      </c>
      <c r="AM360" s="63">
        <v>33</v>
      </c>
      <c r="AN360" s="41">
        <v>11</v>
      </c>
      <c r="AO360" s="48">
        <v>106</v>
      </c>
      <c r="AP360" s="48">
        <v>15</v>
      </c>
      <c r="AQ360" s="63">
        <v>33</v>
      </c>
      <c r="AR360" s="41">
        <v>11</v>
      </c>
      <c r="AS360" s="48">
        <v>106</v>
      </c>
      <c r="AT360" s="48">
        <v>15</v>
      </c>
      <c r="AU360" s="63">
        <v>34</v>
      </c>
      <c r="AV360" s="41">
        <v>11</v>
      </c>
      <c r="AW360" s="48">
        <v>106</v>
      </c>
      <c r="AX360" s="48">
        <v>15</v>
      </c>
      <c r="AY360" s="63">
        <v>34</v>
      </c>
    </row>
    <row r="361" spans="3:51" ht="22.5">
      <c r="C361" s="58" t="s">
        <v>22</v>
      </c>
      <c r="D361" s="41">
        <v>0</v>
      </c>
      <c r="E361" s="48">
        <v>7</v>
      </c>
      <c r="F361" s="48">
        <v>0</v>
      </c>
      <c r="G361" s="63">
        <v>0</v>
      </c>
      <c r="H361" s="41">
        <v>0</v>
      </c>
      <c r="I361" s="48">
        <v>7</v>
      </c>
      <c r="J361" s="48">
        <v>0</v>
      </c>
      <c r="K361" s="63">
        <v>0</v>
      </c>
      <c r="L361" s="41">
        <v>0</v>
      </c>
      <c r="M361" s="48">
        <v>7</v>
      </c>
      <c r="N361" s="48">
        <v>0</v>
      </c>
      <c r="O361" s="63">
        <v>0</v>
      </c>
      <c r="P361" s="41">
        <v>0</v>
      </c>
      <c r="Q361" s="48">
        <v>7</v>
      </c>
      <c r="R361" s="48">
        <v>0</v>
      </c>
      <c r="S361" s="63">
        <v>0</v>
      </c>
      <c r="T361" s="41">
        <v>0</v>
      </c>
      <c r="U361" s="48">
        <v>7</v>
      </c>
      <c r="V361" s="48">
        <v>0</v>
      </c>
      <c r="W361" s="63">
        <v>0</v>
      </c>
      <c r="X361" s="41">
        <v>0</v>
      </c>
      <c r="Y361" s="48">
        <v>7</v>
      </c>
      <c r="Z361" s="48">
        <v>0</v>
      </c>
      <c r="AA361" s="63">
        <v>0</v>
      </c>
      <c r="AB361" s="41">
        <v>0</v>
      </c>
      <c r="AC361" s="48">
        <v>7</v>
      </c>
      <c r="AD361" s="48">
        <v>0</v>
      </c>
      <c r="AE361" s="63">
        <v>0</v>
      </c>
      <c r="AF361" s="41">
        <v>0</v>
      </c>
      <c r="AG361" s="48">
        <v>8</v>
      </c>
      <c r="AH361" s="48">
        <v>0</v>
      </c>
      <c r="AI361" s="63">
        <v>0</v>
      </c>
      <c r="AJ361" s="41">
        <v>0</v>
      </c>
      <c r="AK361" s="48">
        <v>8</v>
      </c>
      <c r="AL361" s="48">
        <v>0</v>
      </c>
      <c r="AM361" s="63">
        <v>1</v>
      </c>
      <c r="AN361" s="41">
        <v>0</v>
      </c>
      <c r="AO361" s="48">
        <v>8</v>
      </c>
      <c r="AP361" s="48">
        <v>0</v>
      </c>
      <c r="AQ361" s="63">
        <v>1</v>
      </c>
      <c r="AR361" s="41">
        <v>0</v>
      </c>
      <c r="AS361" s="48">
        <v>8</v>
      </c>
      <c r="AT361" s="48">
        <v>0</v>
      </c>
      <c r="AU361" s="63">
        <v>1</v>
      </c>
      <c r="AV361" s="41">
        <v>0</v>
      </c>
      <c r="AW361" s="48">
        <v>8</v>
      </c>
      <c r="AX361" s="48">
        <v>0</v>
      </c>
      <c r="AY361" s="63">
        <v>1</v>
      </c>
    </row>
    <row r="362" spans="3:51">
      <c r="C362" s="58" t="s">
        <v>23</v>
      </c>
      <c r="D362" s="41">
        <v>2</v>
      </c>
      <c r="E362" s="48">
        <v>14</v>
      </c>
      <c r="F362" s="48">
        <v>1</v>
      </c>
      <c r="G362" s="63">
        <v>1</v>
      </c>
      <c r="H362" s="41">
        <v>2</v>
      </c>
      <c r="I362" s="48">
        <v>14</v>
      </c>
      <c r="J362" s="48">
        <v>1</v>
      </c>
      <c r="K362" s="63">
        <v>1</v>
      </c>
      <c r="L362" s="41">
        <v>2</v>
      </c>
      <c r="M362" s="48">
        <v>14</v>
      </c>
      <c r="N362" s="48">
        <v>1</v>
      </c>
      <c r="O362" s="63">
        <v>1</v>
      </c>
      <c r="P362" s="41">
        <v>2</v>
      </c>
      <c r="Q362" s="48">
        <v>14</v>
      </c>
      <c r="R362" s="48">
        <v>1</v>
      </c>
      <c r="S362" s="63">
        <v>1</v>
      </c>
      <c r="T362" s="41">
        <v>2</v>
      </c>
      <c r="U362" s="48">
        <v>14</v>
      </c>
      <c r="V362" s="48">
        <v>1</v>
      </c>
      <c r="W362" s="63">
        <v>1</v>
      </c>
      <c r="X362" s="41">
        <v>2</v>
      </c>
      <c r="Y362" s="48">
        <v>14</v>
      </c>
      <c r="Z362" s="48">
        <v>1</v>
      </c>
      <c r="AA362" s="63">
        <v>1</v>
      </c>
      <c r="AB362" s="41">
        <v>2</v>
      </c>
      <c r="AC362" s="48">
        <v>15</v>
      </c>
      <c r="AD362" s="48">
        <v>1</v>
      </c>
      <c r="AE362" s="63">
        <v>1</v>
      </c>
      <c r="AF362" s="41">
        <v>2</v>
      </c>
      <c r="AG362" s="48">
        <v>16</v>
      </c>
      <c r="AH362" s="48">
        <v>1</v>
      </c>
      <c r="AI362" s="63">
        <v>1</v>
      </c>
      <c r="AJ362" s="41">
        <v>2</v>
      </c>
      <c r="AK362" s="48">
        <v>16</v>
      </c>
      <c r="AL362" s="48">
        <v>1</v>
      </c>
      <c r="AM362" s="63">
        <v>5</v>
      </c>
      <c r="AN362" s="41">
        <v>2</v>
      </c>
      <c r="AO362" s="48">
        <v>15</v>
      </c>
      <c r="AP362" s="48">
        <v>1</v>
      </c>
      <c r="AQ362" s="63">
        <v>5</v>
      </c>
      <c r="AR362" s="41">
        <v>2</v>
      </c>
      <c r="AS362" s="48">
        <v>15</v>
      </c>
      <c r="AT362" s="48">
        <v>1</v>
      </c>
      <c r="AU362" s="63">
        <v>5</v>
      </c>
      <c r="AV362" s="41">
        <v>2</v>
      </c>
      <c r="AW362" s="48">
        <v>15</v>
      </c>
      <c r="AX362" s="48">
        <v>1</v>
      </c>
      <c r="AY362" s="63">
        <v>5</v>
      </c>
    </row>
    <row r="363" spans="3:51">
      <c r="C363" s="58" t="s">
        <v>24</v>
      </c>
      <c r="D363" s="41">
        <v>1</v>
      </c>
      <c r="E363" s="48">
        <v>17</v>
      </c>
      <c r="F363" s="48">
        <v>0</v>
      </c>
      <c r="G363" s="63">
        <v>0</v>
      </c>
      <c r="H363" s="41">
        <v>1</v>
      </c>
      <c r="I363" s="48">
        <v>17</v>
      </c>
      <c r="J363" s="48">
        <v>0</v>
      </c>
      <c r="K363" s="63">
        <v>0</v>
      </c>
      <c r="L363" s="41">
        <v>1</v>
      </c>
      <c r="M363" s="48">
        <v>17</v>
      </c>
      <c r="N363" s="48">
        <v>0</v>
      </c>
      <c r="O363" s="63">
        <v>0</v>
      </c>
      <c r="P363" s="41">
        <v>1</v>
      </c>
      <c r="Q363" s="48">
        <v>17</v>
      </c>
      <c r="R363" s="48">
        <v>0</v>
      </c>
      <c r="S363" s="63">
        <v>0</v>
      </c>
      <c r="T363" s="41">
        <v>1</v>
      </c>
      <c r="U363" s="48">
        <v>17</v>
      </c>
      <c r="V363" s="48">
        <v>0</v>
      </c>
      <c r="W363" s="63">
        <v>0</v>
      </c>
      <c r="X363" s="41">
        <v>1</v>
      </c>
      <c r="Y363" s="48">
        <v>17</v>
      </c>
      <c r="Z363" s="48">
        <v>0</v>
      </c>
      <c r="AA363" s="63">
        <v>0</v>
      </c>
      <c r="AB363" s="41">
        <v>1</v>
      </c>
      <c r="AC363" s="48">
        <v>17</v>
      </c>
      <c r="AD363" s="48">
        <v>0</v>
      </c>
      <c r="AE363" s="63">
        <v>0</v>
      </c>
      <c r="AF363" s="41">
        <v>1</v>
      </c>
      <c r="AG363" s="48">
        <v>17</v>
      </c>
      <c r="AH363" s="48">
        <v>0</v>
      </c>
      <c r="AI363" s="63">
        <v>0</v>
      </c>
      <c r="AJ363" s="41">
        <v>1</v>
      </c>
      <c r="AK363" s="48">
        <v>17</v>
      </c>
      <c r="AL363" s="48">
        <v>0</v>
      </c>
      <c r="AM363" s="63">
        <v>3</v>
      </c>
      <c r="AN363" s="41">
        <v>1</v>
      </c>
      <c r="AO363" s="48">
        <v>17</v>
      </c>
      <c r="AP363" s="48">
        <v>0</v>
      </c>
      <c r="AQ363" s="63">
        <v>3</v>
      </c>
      <c r="AR363" s="41">
        <v>1</v>
      </c>
      <c r="AS363" s="48">
        <v>17</v>
      </c>
      <c r="AT363" s="48">
        <v>0</v>
      </c>
      <c r="AU363" s="63">
        <v>3</v>
      </c>
      <c r="AV363" s="41">
        <v>1</v>
      </c>
      <c r="AW363" s="48">
        <v>17</v>
      </c>
      <c r="AX363" s="48">
        <v>0</v>
      </c>
      <c r="AY363" s="63">
        <v>3</v>
      </c>
    </row>
    <row r="364" spans="3:51">
      <c r="C364" s="58" t="s">
        <v>25</v>
      </c>
      <c r="D364" s="41">
        <v>1</v>
      </c>
      <c r="E364" s="48">
        <v>7</v>
      </c>
      <c r="F364" s="48">
        <v>1</v>
      </c>
      <c r="G364" s="63">
        <v>0</v>
      </c>
      <c r="H364" s="41">
        <v>1</v>
      </c>
      <c r="I364" s="48">
        <v>7</v>
      </c>
      <c r="J364" s="48">
        <v>1</v>
      </c>
      <c r="K364" s="63">
        <v>0</v>
      </c>
      <c r="L364" s="41">
        <v>1</v>
      </c>
      <c r="M364" s="48">
        <v>7</v>
      </c>
      <c r="N364" s="48">
        <v>1</v>
      </c>
      <c r="O364" s="63">
        <v>0</v>
      </c>
      <c r="P364" s="41">
        <v>1</v>
      </c>
      <c r="Q364" s="48">
        <v>7</v>
      </c>
      <c r="R364" s="48">
        <v>1</v>
      </c>
      <c r="S364" s="63">
        <v>0</v>
      </c>
      <c r="T364" s="41">
        <v>1</v>
      </c>
      <c r="U364" s="48">
        <v>7</v>
      </c>
      <c r="V364" s="48">
        <v>1</v>
      </c>
      <c r="W364" s="63">
        <v>0</v>
      </c>
      <c r="X364" s="41">
        <v>1</v>
      </c>
      <c r="Y364" s="48">
        <v>7</v>
      </c>
      <c r="Z364" s="48">
        <v>1</v>
      </c>
      <c r="AA364" s="63">
        <v>0</v>
      </c>
      <c r="AB364" s="41">
        <v>1</v>
      </c>
      <c r="AC364" s="48">
        <v>9</v>
      </c>
      <c r="AD364" s="48">
        <v>1</v>
      </c>
      <c r="AE364" s="63">
        <v>0</v>
      </c>
      <c r="AF364" s="41">
        <v>1</v>
      </c>
      <c r="AG364" s="48">
        <v>9</v>
      </c>
      <c r="AH364" s="48">
        <v>1</v>
      </c>
      <c r="AI364" s="63">
        <v>0</v>
      </c>
      <c r="AJ364" s="41">
        <v>1</v>
      </c>
      <c r="AK364" s="48">
        <v>9</v>
      </c>
      <c r="AL364" s="48">
        <v>1</v>
      </c>
      <c r="AM364" s="63">
        <v>2</v>
      </c>
      <c r="AN364" s="41">
        <v>1</v>
      </c>
      <c r="AO364" s="48">
        <v>9</v>
      </c>
      <c r="AP364" s="48">
        <v>1</v>
      </c>
      <c r="AQ364" s="63">
        <v>2</v>
      </c>
      <c r="AR364" s="41">
        <v>1</v>
      </c>
      <c r="AS364" s="48">
        <v>9</v>
      </c>
      <c r="AT364" s="48">
        <v>1</v>
      </c>
      <c r="AU364" s="63">
        <v>2</v>
      </c>
      <c r="AV364" s="41">
        <v>1</v>
      </c>
      <c r="AW364" s="48">
        <v>9</v>
      </c>
      <c r="AX364" s="48">
        <v>1</v>
      </c>
      <c r="AY364" s="63">
        <v>2</v>
      </c>
    </row>
    <row r="365" spans="3:51">
      <c r="C365" s="58" t="s">
        <v>26</v>
      </c>
      <c r="D365" s="41">
        <v>82</v>
      </c>
      <c r="E365" s="48">
        <v>332</v>
      </c>
      <c r="F365" s="48">
        <v>157</v>
      </c>
      <c r="G365" s="63">
        <v>192</v>
      </c>
      <c r="H365" s="41">
        <v>82</v>
      </c>
      <c r="I365" s="48">
        <v>333</v>
      </c>
      <c r="J365" s="48">
        <v>165</v>
      </c>
      <c r="K365" s="63">
        <v>194</v>
      </c>
      <c r="L365" s="41">
        <v>82</v>
      </c>
      <c r="M365" s="48">
        <v>342</v>
      </c>
      <c r="N365" s="48">
        <v>166</v>
      </c>
      <c r="O365" s="63">
        <v>204</v>
      </c>
      <c r="P365" s="41">
        <v>82</v>
      </c>
      <c r="Q365" s="48">
        <v>342</v>
      </c>
      <c r="R365" s="48">
        <v>166</v>
      </c>
      <c r="S365" s="63">
        <v>204</v>
      </c>
      <c r="T365" s="41">
        <v>82</v>
      </c>
      <c r="U365" s="48">
        <v>335</v>
      </c>
      <c r="V365" s="48">
        <v>167</v>
      </c>
      <c r="W365" s="63">
        <v>199</v>
      </c>
      <c r="X365" s="41">
        <v>82</v>
      </c>
      <c r="Y365" s="48">
        <v>335</v>
      </c>
      <c r="Z365" s="48">
        <v>168</v>
      </c>
      <c r="AA365" s="63">
        <v>199</v>
      </c>
      <c r="AB365" s="41">
        <v>82</v>
      </c>
      <c r="AC365" s="48">
        <v>350</v>
      </c>
      <c r="AD365" s="48">
        <v>231</v>
      </c>
      <c r="AE365" s="63">
        <v>201</v>
      </c>
      <c r="AF365" s="41">
        <v>82</v>
      </c>
      <c r="AG365" s="48">
        <v>338</v>
      </c>
      <c r="AH365" s="48">
        <v>262</v>
      </c>
      <c r="AI365" s="63">
        <v>199</v>
      </c>
      <c r="AJ365" s="41">
        <v>82</v>
      </c>
      <c r="AK365" s="48">
        <v>342</v>
      </c>
      <c r="AL365" s="48">
        <v>292</v>
      </c>
      <c r="AM365" s="63">
        <v>202</v>
      </c>
      <c r="AN365" s="41">
        <v>82</v>
      </c>
      <c r="AO365" s="48">
        <v>334</v>
      </c>
      <c r="AP365" s="48">
        <v>332</v>
      </c>
      <c r="AQ365" s="63">
        <v>206</v>
      </c>
      <c r="AR365" s="41">
        <v>82</v>
      </c>
      <c r="AS365" s="48">
        <v>332</v>
      </c>
      <c r="AT365" s="48">
        <v>332</v>
      </c>
      <c r="AU365" s="63">
        <v>226</v>
      </c>
      <c r="AV365" s="41">
        <v>82</v>
      </c>
      <c r="AW365" s="48">
        <v>332</v>
      </c>
      <c r="AX365" s="48">
        <v>332</v>
      </c>
      <c r="AY365" s="63">
        <v>226</v>
      </c>
    </row>
    <row r="366" spans="3:51">
      <c r="C366" s="58" t="s">
        <v>39</v>
      </c>
      <c r="D366" s="41">
        <v>5</v>
      </c>
      <c r="E366" s="48">
        <v>17</v>
      </c>
      <c r="F366" s="48">
        <v>0</v>
      </c>
      <c r="G366" s="63">
        <v>7</v>
      </c>
      <c r="H366" s="41">
        <v>5</v>
      </c>
      <c r="I366" s="48">
        <v>18</v>
      </c>
      <c r="J366" s="48">
        <v>0</v>
      </c>
      <c r="K366" s="63">
        <v>7</v>
      </c>
      <c r="L366" s="41">
        <v>5</v>
      </c>
      <c r="M366" s="48">
        <v>18</v>
      </c>
      <c r="N366" s="48">
        <v>0</v>
      </c>
      <c r="O366" s="63">
        <v>7</v>
      </c>
      <c r="P366" s="41">
        <v>5</v>
      </c>
      <c r="Q366" s="48">
        <v>18</v>
      </c>
      <c r="R366" s="48">
        <v>0</v>
      </c>
      <c r="S366" s="63">
        <v>7</v>
      </c>
      <c r="T366" s="41">
        <v>5</v>
      </c>
      <c r="U366" s="48">
        <v>18</v>
      </c>
      <c r="V366" s="48">
        <v>0</v>
      </c>
      <c r="W366" s="63">
        <v>7</v>
      </c>
      <c r="X366" s="41">
        <v>5</v>
      </c>
      <c r="Y366" s="48">
        <v>18</v>
      </c>
      <c r="Z366" s="48">
        <v>0</v>
      </c>
      <c r="AA366" s="63">
        <v>7</v>
      </c>
      <c r="AB366" s="41">
        <v>5</v>
      </c>
      <c r="AC366" s="48">
        <v>19</v>
      </c>
      <c r="AD366" s="48">
        <v>0</v>
      </c>
      <c r="AE366" s="63">
        <v>7</v>
      </c>
      <c r="AF366" s="41">
        <v>5</v>
      </c>
      <c r="AG366" s="48">
        <v>19</v>
      </c>
      <c r="AH366" s="48">
        <v>0</v>
      </c>
      <c r="AI366" s="63">
        <v>7</v>
      </c>
      <c r="AJ366" s="41">
        <v>5</v>
      </c>
      <c r="AK366" s="48">
        <v>19</v>
      </c>
      <c r="AL366" s="48">
        <v>0</v>
      </c>
      <c r="AM366" s="63">
        <v>7</v>
      </c>
      <c r="AN366" s="41">
        <v>5</v>
      </c>
      <c r="AO366" s="48">
        <v>20</v>
      </c>
      <c r="AP366" s="48">
        <v>1</v>
      </c>
      <c r="AQ366" s="63">
        <v>7</v>
      </c>
      <c r="AR366" s="41">
        <v>5</v>
      </c>
      <c r="AS366" s="48">
        <v>20</v>
      </c>
      <c r="AT366" s="48">
        <v>1</v>
      </c>
      <c r="AU366" s="63">
        <v>10</v>
      </c>
      <c r="AV366" s="41">
        <v>5</v>
      </c>
      <c r="AW366" s="48">
        <v>20</v>
      </c>
      <c r="AX366" s="48">
        <v>1</v>
      </c>
      <c r="AY366" s="63">
        <v>10</v>
      </c>
    </row>
    <row r="367" spans="3:51" ht="33.75">
      <c r="C367" s="58" t="s">
        <v>1193</v>
      </c>
      <c r="D367" s="41">
        <v>3</v>
      </c>
      <c r="E367" s="48">
        <v>27</v>
      </c>
      <c r="F367" s="48">
        <v>0</v>
      </c>
      <c r="G367" s="63">
        <v>0</v>
      </c>
      <c r="H367" s="41">
        <v>3</v>
      </c>
      <c r="I367" s="48">
        <v>27</v>
      </c>
      <c r="J367" s="48">
        <v>0</v>
      </c>
      <c r="K367" s="63">
        <v>0</v>
      </c>
      <c r="L367" s="41">
        <v>3</v>
      </c>
      <c r="M367" s="48">
        <v>27</v>
      </c>
      <c r="N367" s="48">
        <v>0</v>
      </c>
      <c r="O367" s="63">
        <v>0</v>
      </c>
      <c r="P367" s="41">
        <v>3</v>
      </c>
      <c r="Q367" s="48">
        <v>27</v>
      </c>
      <c r="R367" s="48">
        <v>0</v>
      </c>
      <c r="S367" s="63">
        <v>0</v>
      </c>
      <c r="T367" s="41">
        <v>3</v>
      </c>
      <c r="U367" s="48">
        <v>27</v>
      </c>
      <c r="V367" s="48">
        <v>0</v>
      </c>
      <c r="W367" s="63">
        <v>0</v>
      </c>
      <c r="X367" s="41">
        <v>3</v>
      </c>
      <c r="Y367" s="48">
        <v>27</v>
      </c>
      <c r="Z367" s="48">
        <v>0</v>
      </c>
      <c r="AA367" s="63">
        <v>0</v>
      </c>
      <c r="AB367" s="41">
        <v>3</v>
      </c>
      <c r="AC367" s="48">
        <v>27</v>
      </c>
      <c r="AD367" s="48">
        <v>0</v>
      </c>
      <c r="AE367" s="63">
        <v>9</v>
      </c>
      <c r="AF367" s="41">
        <v>3</v>
      </c>
      <c r="AG367" s="48">
        <v>28</v>
      </c>
      <c r="AH367" s="48">
        <v>0</v>
      </c>
      <c r="AI367" s="63">
        <v>9</v>
      </c>
      <c r="AJ367" s="41">
        <v>3</v>
      </c>
      <c r="AK367" s="48">
        <v>29</v>
      </c>
      <c r="AL367" s="48">
        <v>1</v>
      </c>
      <c r="AM367" s="63">
        <v>9</v>
      </c>
      <c r="AN367" s="41">
        <v>3</v>
      </c>
      <c r="AO367" s="48">
        <v>28</v>
      </c>
      <c r="AP367" s="48">
        <v>5</v>
      </c>
      <c r="AQ367" s="63">
        <v>11</v>
      </c>
      <c r="AR367" s="41">
        <v>3</v>
      </c>
      <c r="AS367" s="48">
        <v>27</v>
      </c>
      <c r="AT367" s="48">
        <v>5</v>
      </c>
      <c r="AU367" s="63">
        <v>15</v>
      </c>
      <c r="AV367" s="41">
        <v>3</v>
      </c>
      <c r="AW367" s="48">
        <v>27</v>
      </c>
      <c r="AX367" s="48">
        <v>5</v>
      </c>
      <c r="AY367" s="63">
        <v>15</v>
      </c>
    </row>
    <row r="368" spans="3:51">
      <c r="C368" s="58" t="s">
        <v>27</v>
      </c>
      <c r="D368" s="41">
        <v>3</v>
      </c>
      <c r="E368" s="48">
        <v>18</v>
      </c>
      <c r="F368" s="48">
        <v>0</v>
      </c>
      <c r="G368" s="63">
        <v>0</v>
      </c>
      <c r="H368" s="41">
        <v>3</v>
      </c>
      <c r="I368" s="48">
        <v>18</v>
      </c>
      <c r="J368" s="48">
        <v>0</v>
      </c>
      <c r="K368" s="63">
        <v>0</v>
      </c>
      <c r="L368" s="41">
        <v>3</v>
      </c>
      <c r="M368" s="48">
        <v>18</v>
      </c>
      <c r="N368" s="48">
        <v>0</v>
      </c>
      <c r="O368" s="63">
        <v>0</v>
      </c>
      <c r="P368" s="41">
        <v>3</v>
      </c>
      <c r="Q368" s="48">
        <v>18</v>
      </c>
      <c r="R368" s="48">
        <v>0</v>
      </c>
      <c r="S368" s="63">
        <v>0</v>
      </c>
      <c r="T368" s="41">
        <v>3</v>
      </c>
      <c r="U368" s="48">
        <v>18</v>
      </c>
      <c r="V368" s="48">
        <v>0</v>
      </c>
      <c r="W368" s="63">
        <v>0</v>
      </c>
      <c r="X368" s="41">
        <v>3</v>
      </c>
      <c r="Y368" s="48">
        <v>18</v>
      </c>
      <c r="Z368" s="48">
        <v>0</v>
      </c>
      <c r="AA368" s="63">
        <v>0</v>
      </c>
      <c r="AB368" s="41">
        <v>3</v>
      </c>
      <c r="AC368" s="48">
        <v>18</v>
      </c>
      <c r="AD368" s="48">
        <v>0</v>
      </c>
      <c r="AE368" s="63">
        <v>0</v>
      </c>
      <c r="AF368" s="41">
        <v>3</v>
      </c>
      <c r="AG368" s="48">
        <v>18</v>
      </c>
      <c r="AH368" s="48">
        <v>0</v>
      </c>
      <c r="AI368" s="63">
        <v>0</v>
      </c>
      <c r="AJ368" s="41">
        <v>3</v>
      </c>
      <c r="AK368" s="48">
        <v>18</v>
      </c>
      <c r="AL368" s="48">
        <v>0</v>
      </c>
      <c r="AM368" s="63">
        <v>2</v>
      </c>
      <c r="AN368" s="41">
        <v>3</v>
      </c>
      <c r="AO368" s="48">
        <v>16</v>
      </c>
      <c r="AP368" s="48">
        <v>0</v>
      </c>
      <c r="AQ368" s="63">
        <v>2</v>
      </c>
      <c r="AR368" s="41">
        <v>3</v>
      </c>
      <c r="AS368" s="48">
        <v>16</v>
      </c>
      <c r="AT368" s="48">
        <v>0</v>
      </c>
      <c r="AU368" s="63">
        <v>2</v>
      </c>
      <c r="AV368" s="41">
        <v>3</v>
      </c>
      <c r="AW368" s="48">
        <v>16</v>
      </c>
      <c r="AX368" s="48">
        <v>0</v>
      </c>
      <c r="AY368" s="63">
        <v>2</v>
      </c>
    </row>
    <row r="369" spans="1:56">
      <c r="C369" s="58" t="s">
        <v>28</v>
      </c>
      <c r="D369" s="41">
        <v>6</v>
      </c>
      <c r="E369" s="48">
        <v>45</v>
      </c>
      <c r="F369" s="48">
        <v>9</v>
      </c>
      <c r="G369" s="63">
        <v>17</v>
      </c>
      <c r="H369" s="41">
        <v>6</v>
      </c>
      <c r="I369" s="48">
        <v>45</v>
      </c>
      <c r="J369" s="48">
        <v>9</v>
      </c>
      <c r="K369" s="63">
        <v>17</v>
      </c>
      <c r="L369" s="41">
        <v>6</v>
      </c>
      <c r="M369" s="48">
        <v>45</v>
      </c>
      <c r="N369" s="48">
        <v>9</v>
      </c>
      <c r="O369" s="63">
        <v>17</v>
      </c>
      <c r="P369" s="41">
        <v>6</v>
      </c>
      <c r="Q369" s="48">
        <v>45</v>
      </c>
      <c r="R369" s="48">
        <v>9</v>
      </c>
      <c r="S369" s="63">
        <v>17</v>
      </c>
      <c r="T369" s="41">
        <v>6</v>
      </c>
      <c r="U369" s="48">
        <v>45</v>
      </c>
      <c r="V369" s="48">
        <v>9</v>
      </c>
      <c r="W369" s="63">
        <v>18</v>
      </c>
      <c r="X369" s="41">
        <v>6</v>
      </c>
      <c r="Y369" s="48">
        <v>46</v>
      </c>
      <c r="Z369" s="48">
        <v>9</v>
      </c>
      <c r="AA369" s="63">
        <v>18</v>
      </c>
      <c r="AB369" s="41">
        <v>6</v>
      </c>
      <c r="AC369" s="48">
        <v>49</v>
      </c>
      <c r="AD369" s="48">
        <v>12</v>
      </c>
      <c r="AE369" s="63">
        <v>17</v>
      </c>
      <c r="AF369" s="41">
        <v>6</v>
      </c>
      <c r="AG369" s="48">
        <v>51</v>
      </c>
      <c r="AH369" s="48">
        <v>13</v>
      </c>
      <c r="AI369" s="63">
        <v>18</v>
      </c>
      <c r="AJ369" s="41">
        <v>6</v>
      </c>
      <c r="AK369" s="48">
        <v>53</v>
      </c>
      <c r="AL369" s="48">
        <v>16</v>
      </c>
      <c r="AM369" s="63">
        <v>21</v>
      </c>
      <c r="AN369" s="41">
        <v>6</v>
      </c>
      <c r="AO369" s="48">
        <v>54</v>
      </c>
      <c r="AP369" s="48">
        <v>31</v>
      </c>
      <c r="AQ369" s="63">
        <v>31</v>
      </c>
      <c r="AR369" s="41">
        <v>6</v>
      </c>
      <c r="AS369" s="48">
        <v>54</v>
      </c>
      <c r="AT369" s="48">
        <v>31</v>
      </c>
      <c r="AU369" s="63">
        <v>33</v>
      </c>
      <c r="AV369" s="41">
        <v>6</v>
      </c>
      <c r="AW369" s="48">
        <v>54</v>
      </c>
      <c r="AX369" s="48">
        <v>31</v>
      </c>
      <c r="AY369" s="63">
        <v>33</v>
      </c>
    </row>
    <row r="370" spans="1:56" ht="23.25" thickBot="1">
      <c r="C370" s="59" t="s">
        <v>29</v>
      </c>
      <c r="D370" s="42">
        <v>0</v>
      </c>
      <c r="E370" s="49">
        <v>7</v>
      </c>
      <c r="F370" s="49">
        <v>0</v>
      </c>
      <c r="G370" s="65">
        <v>0</v>
      </c>
      <c r="H370" s="42">
        <v>0</v>
      </c>
      <c r="I370" s="49">
        <v>7</v>
      </c>
      <c r="J370" s="49">
        <v>0</v>
      </c>
      <c r="K370" s="65">
        <v>0</v>
      </c>
      <c r="L370" s="42">
        <v>0</v>
      </c>
      <c r="M370" s="49">
        <v>7</v>
      </c>
      <c r="N370" s="49">
        <v>0</v>
      </c>
      <c r="O370" s="65">
        <v>0</v>
      </c>
      <c r="P370" s="42">
        <v>0</v>
      </c>
      <c r="Q370" s="49">
        <v>7</v>
      </c>
      <c r="R370" s="49">
        <v>0</v>
      </c>
      <c r="S370" s="65">
        <v>0</v>
      </c>
      <c r="T370" s="42">
        <v>0</v>
      </c>
      <c r="U370" s="49">
        <v>8</v>
      </c>
      <c r="V370" s="49">
        <v>0</v>
      </c>
      <c r="W370" s="65">
        <v>0</v>
      </c>
      <c r="X370" s="42">
        <v>0</v>
      </c>
      <c r="Y370" s="49">
        <v>8</v>
      </c>
      <c r="Z370" s="49">
        <v>0</v>
      </c>
      <c r="AA370" s="65">
        <v>0</v>
      </c>
      <c r="AB370" s="42">
        <v>0</v>
      </c>
      <c r="AC370" s="49">
        <v>8</v>
      </c>
      <c r="AD370" s="49">
        <v>0</v>
      </c>
      <c r="AE370" s="65">
        <v>0</v>
      </c>
      <c r="AF370" s="42">
        <v>0</v>
      </c>
      <c r="AG370" s="49">
        <v>7</v>
      </c>
      <c r="AH370" s="49">
        <v>0</v>
      </c>
      <c r="AI370" s="65">
        <v>0</v>
      </c>
      <c r="AJ370" s="42">
        <v>0</v>
      </c>
      <c r="AK370" s="49">
        <v>7</v>
      </c>
      <c r="AL370" s="49">
        <v>0</v>
      </c>
      <c r="AM370" s="65">
        <v>1</v>
      </c>
      <c r="AN370" s="42">
        <v>0</v>
      </c>
      <c r="AO370" s="49">
        <v>7</v>
      </c>
      <c r="AP370" s="49">
        <v>0</v>
      </c>
      <c r="AQ370" s="65">
        <v>1</v>
      </c>
      <c r="AR370" s="42">
        <v>0</v>
      </c>
      <c r="AS370" s="49">
        <v>7</v>
      </c>
      <c r="AT370" s="49">
        <v>0</v>
      </c>
      <c r="AU370" s="65">
        <v>1</v>
      </c>
      <c r="AV370" s="42">
        <v>0</v>
      </c>
      <c r="AW370" s="49">
        <v>7</v>
      </c>
      <c r="AX370" s="49">
        <v>0</v>
      </c>
      <c r="AY370" s="65">
        <v>1</v>
      </c>
    </row>
    <row r="371" spans="1:56">
      <c r="BD371" s="67"/>
    </row>
    <row r="372" spans="1:56" ht="13.5" thickBot="1"/>
    <row r="373" spans="1:56" ht="23.25" thickBot="1">
      <c r="C373" s="559" t="s">
        <v>49</v>
      </c>
      <c r="D373" s="560"/>
      <c r="E373" s="560"/>
      <c r="F373" s="560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  <c r="R373" s="560"/>
      <c r="S373" s="560"/>
      <c r="T373" s="560"/>
      <c r="U373" s="560"/>
      <c r="V373" s="560"/>
      <c r="W373" s="560"/>
      <c r="X373" s="560"/>
      <c r="Y373" s="560"/>
      <c r="Z373" s="560"/>
      <c r="AA373" s="560"/>
      <c r="AB373" s="560"/>
      <c r="AC373" s="560"/>
      <c r="AD373" s="560"/>
      <c r="AE373" s="560"/>
      <c r="AF373" s="560"/>
      <c r="AG373" s="560"/>
      <c r="AH373" s="560"/>
      <c r="AI373" s="560"/>
      <c r="AJ373" s="560"/>
      <c r="AK373" s="560"/>
      <c r="AL373" s="560"/>
      <c r="AM373" s="560"/>
      <c r="AN373" s="560"/>
      <c r="AO373" s="560"/>
      <c r="AP373" s="560"/>
      <c r="AQ373" s="560"/>
      <c r="AR373" s="560"/>
      <c r="AS373" s="560"/>
      <c r="AT373" s="560"/>
      <c r="AU373" s="560"/>
      <c r="AV373" s="560"/>
      <c r="AW373" s="560"/>
      <c r="AX373" s="560"/>
      <c r="AY373" s="560"/>
      <c r="AZ373" s="151"/>
      <c r="BA373" s="151"/>
      <c r="BB373" s="151"/>
      <c r="BC373" s="151"/>
      <c r="BD373" s="151"/>
    </row>
    <row r="374" spans="1:56" ht="23.25" thickBot="1">
      <c r="A374" s="15"/>
      <c r="B374" s="15"/>
      <c r="C374" s="583" t="s">
        <v>36</v>
      </c>
      <c r="D374" s="562">
        <v>40909</v>
      </c>
      <c r="E374" s="577"/>
      <c r="F374" s="577"/>
      <c r="G374" s="578"/>
      <c r="H374" s="562">
        <v>40940</v>
      </c>
      <c r="I374" s="577"/>
      <c r="J374" s="577"/>
      <c r="K374" s="578"/>
      <c r="L374" s="562">
        <v>40969</v>
      </c>
      <c r="M374" s="577"/>
      <c r="N374" s="577"/>
      <c r="O374" s="578"/>
      <c r="P374" s="562">
        <v>41000</v>
      </c>
      <c r="Q374" s="577"/>
      <c r="R374" s="577"/>
      <c r="S374" s="578"/>
      <c r="T374" s="562">
        <v>41030</v>
      </c>
      <c r="U374" s="577"/>
      <c r="V374" s="577"/>
      <c r="W374" s="578"/>
      <c r="X374" s="562">
        <v>41061</v>
      </c>
      <c r="Y374" s="577"/>
      <c r="Z374" s="577"/>
      <c r="AA374" s="578"/>
      <c r="AB374" s="562">
        <v>41091</v>
      </c>
      <c r="AC374" s="577"/>
      <c r="AD374" s="577"/>
      <c r="AE374" s="578"/>
      <c r="AF374" s="562">
        <v>41122</v>
      </c>
      <c r="AG374" s="577"/>
      <c r="AH374" s="577"/>
      <c r="AI374" s="578"/>
      <c r="AJ374" s="562">
        <v>41153</v>
      </c>
      <c r="AK374" s="577"/>
      <c r="AL374" s="577"/>
      <c r="AM374" s="578"/>
      <c r="AN374" s="562">
        <v>41183</v>
      </c>
      <c r="AO374" s="586"/>
      <c r="AP374" s="586"/>
      <c r="AQ374" s="586"/>
      <c r="AR374" s="562">
        <v>41214</v>
      </c>
      <c r="AS374" s="577"/>
      <c r="AT374" s="577"/>
      <c r="AU374" s="578"/>
      <c r="AV374" s="562">
        <v>41244</v>
      </c>
      <c r="AW374" s="586"/>
      <c r="AX374" s="586"/>
      <c r="AY374" s="563"/>
      <c r="AZ374" s="151"/>
      <c r="BA374" s="151"/>
      <c r="BB374" s="151"/>
      <c r="BC374" s="151"/>
      <c r="BD374" s="151"/>
    </row>
    <row r="375" spans="1:56" ht="13.5" thickBot="1">
      <c r="A375" s="15"/>
      <c r="B375" s="15"/>
      <c r="C375" s="585"/>
      <c r="D375" s="178" t="s">
        <v>4</v>
      </c>
      <c r="E375" s="387" t="s">
        <v>2</v>
      </c>
      <c r="F375" s="391" t="s">
        <v>3</v>
      </c>
      <c r="G375" s="177" t="s">
        <v>33</v>
      </c>
      <c r="H375" s="178" t="s">
        <v>4</v>
      </c>
      <c r="I375" s="387" t="s">
        <v>2</v>
      </c>
      <c r="J375" s="391" t="s">
        <v>3</v>
      </c>
      <c r="K375" s="177" t="s">
        <v>33</v>
      </c>
      <c r="L375" s="178" t="s">
        <v>4</v>
      </c>
      <c r="M375" s="387" t="s">
        <v>2</v>
      </c>
      <c r="N375" s="391" t="s">
        <v>3</v>
      </c>
      <c r="O375" s="177" t="s">
        <v>33</v>
      </c>
      <c r="P375" s="178" t="s">
        <v>4</v>
      </c>
      <c r="Q375" s="387" t="s">
        <v>5</v>
      </c>
      <c r="R375" s="391" t="s">
        <v>3</v>
      </c>
      <c r="S375" s="177" t="s">
        <v>33</v>
      </c>
      <c r="T375" s="178" t="s">
        <v>4</v>
      </c>
      <c r="U375" s="387" t="s">
        <v>5</v>
      </c>
      <c r="V375" s="391" t="s">
        <v>3</v>
      </c>
      <c r="W375" s="177" t="s">
        <v>33</v>
      </c>
      <c r="X375" s="178" t="s">
        <v>4</v>
      </c>
      <c r="Y375" s="387" t="s">
        <v>2</v>
      </c>
      <c r="Z375" s="391" t="s">
        <v>3</v>
      </c>
      <c r="AA375" s="177" t="s">
        <v>33</v>
      </c>
      <c r="AB375" s="178" t="s">
        <v>4</v>
      </c>
      <c r="AC375" s="387" t="s">
        <v>5</v>
      </c>
      <c r="AD375" s="391" t="s">
        <v>3</v>
      </c>
      <c r="AE375" s="177" t="s">
        <v>33</v>
      </c>
      <c r="AF375" s="178" t="s">
        <v>4</v>
      </c>
      <c r="AG375" s="387" t="s">
        <v>5</v>
      </c>
      <c r="AH375" s="391" t="s">
        <v>3</v>
      </c>
      <c r="AI375" s="177" t="s">
        <v>33</v>
      </c>
      <c r="AJ375" s="178" t="s">
        <v>4</v>
      </c>
      <c r="AK375" s="387" t="s">
        <v>5</v>
      </c>
      <c r="AL375" s="391" t="s">
        <v>3</v>
      </c>
      <c r="AM375" s="177" t="s">
        <v>33</v>
      </c>
      <c r="AN375" s="178" t="s">
        <v>4</v>
      </c>
      <c r="AO375" s="387" t="s">
        <v>5</v>
      </c>
      <c r="AP375" s="391" t="s">
        <v>3</v>
      </c>
      <c r="AQ375" s="177" t="s">
        <v>33</v>
      </c>
      <c r="AR375" s="178" t="s">
        <v>4</v>
      </c>
      <c r="AS375" s="387" t="s">
        <v>5</v>
      </c>
      <c r="AT375" s="391" t="s">
        <v>3</v>
      </c>
      <c r="AU375" s="177" t="s">
        <v>33</v>
      </c>
      <c r="AV375" s="178" t="s">
        <v>4</v>
      </c>
      <c r="AW375" s="387" t="s">
        <v>5</v>
      </c>
      <c r="AX375" s="391" t="s">
        <v>3</v>
      </c>
      <c r="AY375" s="177" t="s">
        <v>33</v>
      </c>
      <c r="AZ375" s="151"/>
      <c r="BA375" s="151"/>
      <c r="BB375" s="151"/>
      <c r="BC375" s="151"/>
      <c r="BD375" s="151"/>
    </row>
    <row r="376" spans="1:56">
      <c r="C376" s="57" t="s">
        <v>8</v>
      </c>
      <c r="D376" s="40">
        <v>9</v>
      </c>
      <c r="E376" s="66">
        <v>69</v>
      </c>
      <c r="F376" s="66">
        <v>35</v>
      </c>
      <c r="G376" s="61">
        <v>30</v>
      </c>
      <c r="H376" s="40">
        <v>9</v>
      </c>
      <c r="I376" s="66">
        <v>69</v>
      </c>
      <c r="J376" s="66">
        <v>35</v>
      </c>
      <c r="K376" s="61">
        <v>35</v>
      </c>
      <c r="L376" s="40">
        <v>0</v>
      </c>
      <c r="M376" s="66">
        <v>69</v>
      </c>
      <c r="N376" s="66">
        <v>35</v>
      </c>
      <c r="O376" s="61">
        <v>35</v>
      </c>
      <c r="P376" s="40">
        <v>0</v>
      </c>
      <c r="Q376" s="66">
        <v>69</v>
      </c>
      <c r="R376" s="66">
        <v>35</v>
      </c>
      <c r="S376" s="61">
        <v>35</v>
      </c>
      <c r="T376" s="40">
        <v>0</v>
      </c>
      <c r="U376" s="66">
        <v>71</v>
      </c>
      <c r="V376" s="66">
        <v>35</v>
      </c>
      <c r="W376" s="61">
        <v>35</v>
      </c>
      <c r="X376" s="40">
        <v>0</v>
      </c>
      <c r="Y376" s="66">
        <v>70</v>
      </c>
      <c r="Z376" s="66">
        <v>36</v>
      </c>
      <c r="AA376" s="61">
        <v>35</v>
      </c>
      <c r="AB376" s="40">
        <v>0</v>
      </c>
      <c r="AC376" s="66">
        <v>70</v>
      </c>
      <c r="AD376" s="66">
        <v>36</v>
      </c>
      <c r="AE376" s="61">
        <v>35</v>
      </c>
      <c r="AF376" s="40">
        <v>0</v>
      </c>
      <c r="AG376" s="66">
        <v>70</v>
      </c>
      <c r="AH376" s="66">
        <v>36</v>
      </c>
      <c r="AI376" s="61">
        <v>35</v>
      </c>
      <c r="AJ376" s="40">
        <v>0</v>
      </c>
      <c r="AK376" s="66">
        <v>70</v>
      </c>
      <c r="AL376" s="66">
        <v>36</v>
      </c>
      <c r="AM376" s="61">
        <v>35</v>
      </c>
      <c r="AN376" s="40">
        <v>0</v>
      </c>
      <c r="AO376" s="66">
        <v>70</v>
      </c>
      <c r="AP376" s="66">
        <v>36</v>
      </c>
      <c r="AQ376" s="61">
        <v>35</v>
      </c>
      <c r="AR376" s="40">
        <v>0</v>
      </c>
      <c r="AS376" s="66">
        <v>71</v>
      </c>
      <c r="AT376" s="66">
        <v>37</v>
      </c>
      <c r="AU376" s="61">
        <v>36</v>
      </c>
      <c r="AV376" s="40">
        <v>0</v>
      </c>
      <c r="AW376" s="66">
        <v>71</v>
      </c>
      <c r="AX376" s="66">
        <v>38</v>
      </c>
      <c r="AY376" s="61">
        <v>43</v>
      </c>
    </row>
    <row r="377" spans="1:56">
      <c r="C377" s="58" t="s">
        <v>9</v>
      </c>
      <c r="D377" s="41">
        <v>0</v>
      </c>
      <c r="E377" s="48">
        <v>12</v>
      </c>
      <c r="F377" s="48">
        <v>0</v>
      </c>
      <c r="G377" s="63">
        <v>8</v>
      </c>
      <c r="H377" s="41">
        <v>0</v>
      </c>
      <c r="I377" s="48">
        <v>12</v>
      </c>
      <c r="J377" s="48">
        <v>0</v>
      </c>
      <c r="K377" s="63">
        <v>8</v>
      </c>
      <c r="L377" s="41">
        <v>0</v>
      </c>
      <c r="M377" s="48">
        <v>12</v>
      </c>
      <c r="N377" s="48">
        <v>0</v>
      </c>
      <c r="O377" s="63">
        <v>8</v>
      </c>
      <c r="P377" s="41">
        <v>0</v>
      </c>
      <c r="Q377" s="48">
        <v>12</v>
      </c>
      <c r="R377" s="48">
        <v>0</v>
      </c>
      <c r="S377" s="63">
        <v>8</v>
      </c>
      <c r="T377" s="41">
        <v>0</v>
      </c>
      <c r="U377" s="48">
        <v>12</v>
      </c>
      <c r="V377" s="48">
        <v>0</v>
      </c>
      <c r="W377" s="63">
        <v>8</v>
      </c>
      <c r="X377" s="41">
        <v>0</v>
      </c>
      <c r="Y377" s="48">
        <v>12</v>
      </c>
      <c r="Z377" s="48">
        <v>0</v>
      </c>
      <c r="AA377" s="63">
        <v>8</v>
      </c>
      <c r="AB377" s="41">
        <v>0</v>
      </c>
      <c r="AC377" s="48">
        <v>12</v>
      </c>
      <c r="AD377" s="48">
        <v>0</v>
      </c>
      <c r="AE377" s="63">
        <v>8</v>
      </c>
      <c r="AF377" s="41">
        <v>0</v>
      </c>
      <c r="AG377" s="48">
        <v>12</v>
      </c>
      <c r="AH377" s="48">
        <v>0</v>
      </c>
      <c r="AI377" s="63">
        <v>8</v>
      </c>
      <c r="AJ377" s="41">
        <v>0</v>
      </c>
      <c r="AK377" s="48">
        <v>13</v>
      </c>
      <c r="AL377" s="48">
        <v>0</v>
      </c>
      <c r="AM377" s="63">
        <v>8</v>
      </c>
      <c r="AN377" s="41">
        <v>0</v>
      </c>
      <c r="AO377" s="48">
        <v>12</v>
      </c>
      <c r="AP377" s="48">
        <v>0</v>
      </c>
      <c r="AQ377" s="63">
        <v>8</v>
      </c>
      <c r="AR377" s="41">
        <v>0</v>
      </c>
      <c r="AS377" s="48">
        <v>12</v>
      </c>
      <c r="AT377" s="48">
        <v>0</v>
      </c>
      <c r="AU377" s="63">
        <v>8</v>
      </c>
      <c r="AV377" s="41">
        <v>0</v>
      </c>
      <c r="AW377" s="48">
        <v>12</v>
      </c>
      <c r="AX377" s="48">
        <v>0</v>
      </c>
      <c r="AY377" s="63">
        <v>8</v>
      </c>
    </row>
    <row r="378" spans="1:56">
      <c r="C378" s="58" t="s">
        <v>10</v>
      </c>
      <c r="D378" s="41">
        <v>5</v>
      </c>
      <c r="E378" s="48">
        <v>31</v>
      </c>
      <c r="F378" s="48">
        <v>8</v>
      </c>
      <c r="G378" s="63">
        <v>12</v>
      </c>
      <c r="H378" s="41">
        <v>5</v>
      </c>
      <c r="I378" s="48">
        <v>30</v>
      </c>
      <c r="J378" s="48">
        <v>8</v>
      </c>
      <c r="K378" s="63">
        <v>13</v>
      </c>
      <c r="L378" s="41">
        <v>0</v>
      </c>
      <c r="M378" s="48">
        <v>30</v>
      </c>
      <c r="N378" s="48">
        <v>8</v>
      </c>
      <c r="O378" s="63">
        <v>13</v>
      </c>
      <c r="P378" s="41">
        <v>0</v>
      </c>
      <c r="Q378" s="48">
        <v>30</v>
      </c>
      <c r="R378" s="48">
        <v>8</v>
      </c>
      <c r="S378" s="63">
        <v>13</v>
      </c>
      <c r="T378" s="41">
        <v>0</v>
      </c>
      <c r="U378" s="48">
        <v>29</v>
      </c>
      <c r="V378" s="48">
        <v>8</v>
      </c>
      <c r="W378" s="63">
        <v>13</v>
      </c>
      <c r="X378" s="41">
        <v>0</v>
      </c>
      <c r="Y378" s="48">
        <v>30</v>
      </c>
      <c r="Z378" s="48">
        <v>8</v>
      </c>
      <c r="AA378" s="63">
        <v>13</v>
      </c>
      <c r="AB378" s="41">
        <v>0</v>
      </c>
      <c r="AC378" s="48">
        <v>30</v>
      </c>
      <c r="AD378" s="48">
        <v>8</v>
      </c>
      <c r="AE378" s="63">
        <v>13</v>
      </c>
      <c r="AF378" s="41">
        <v>0</v>
      </c>
      <c r="AG378" s="48">
        <v>30</v>
      </c>
      <c r="AH378" s="48">
        <v>8</v>
      </c>
      <c r="AI378" s="63">
        <v>13</v>
      </c>
      <c r="AJ378" s="41">
        <v>0</v>
      </c>
      <c r="AK378" s="48">
        <v>26</v>
      </c>
      <c r="AL378" s="48">
        <v>8</v>
      </c>
      <c r="AM378" s="63">
        <v>13</v>
      </c>
      <c r="AN378" s="41">
        <v>0</v>
      </c>
      <c r="AO378" s="48">
        <v>26</v>
      </c>
      <c r="AP378" s="48">
        <v>8</v>
      </c>
      <c r="AQ378" s="63">
        <v>13</v>
      </c>
      <c r="AR378" s="41">
        <v>0</v>
      </c>
      <c r="AS378" s="48">
        <v>26</v>
      </c>
      <c r="AT378" s="48">
        <v>8</v>
      </c>
      <c r="AU378" s="63">
        <v>13</v>
      </c>
      <c r="AV378" s="41">
        <v>0</v>
      </c>
      <c r="AW378" s="48">
        <v>25</v>
      </c>
      <c r="AX378" s="48">
        <v>8</v>
      </c>
      <c r="AY378" s="63">
        <v>17</v>
      </c>
    </row>
    <row r="379" spans="1:56">
      <c r="C379" s="58" t="s">
        <v>11</v>
      </c>
      <c r="D379" s="41">
        <v>1</v>
      </c>
      <c r="E379" s="48">
        <v>17</v>
      </c>
      <c r="F379" s="48">
        <v>0</v>
      </c>
      <c r="G379" s="63">
        <v>10</v>
      </c>
      <c r="H379" s="41">
        <v>1</v>
      </c>
      <c r="I379" s="48">
        <v>16</v>
      </c>
      <c r="J379" s="48">
        <v>0</v>
      </c>
      <c r="K379" s="63">
        <v>10</v>
      </c>
      <c r="L379" s="41">
        <v>0</v>
      </c>
      <c r="M379" s="48">
        <v>16</v>
      </c>
      <c r="N379" s="48">
        <v>0</v>
      </c>
      <c r="O379" s="63">
        <v>10</v>
      </c>
      <c r="P379" s="41">
        <v>0</v>
      </c>
      <c r="Q379" s="48">
        <v>16</v>
      </c>
      <c r="R379" s="48">
        <v>0</v>
      </c>
      <c r="S379" s="63">
        <v>10</v>
      </c>
      <c r="T379" s="41">
        <v>0</v>
      </c>
      <c r="U379" s="48">
        <v>16</v>
      </c>
      <c r="V379" s="48">
        <v>0</v>
      </c>
      <c r="W379" s="63">
        <v>10</v>
      </c>
      <c r="X379" s="41">
        <v>0</v>
      </c>
      <c r="Y379" s="48">
        <v>16</v>
      </c>
      <c r="Z379" s="48">
        <v>0</v>
      </c>
      <c r="AA379" s="63">
        <v>10</v>
      </c>
      <c r="AB379" s="41">
        <v>0</v>
      </c>
      <c r="AC379" s="48">
        <v>16</v>
      </c>
      <c r="AD379" s="48">
        <v>0</v>
      </c>
      <c r="AE379" s="63">
        <v>10</v>
      </c>
      <c r="AF379" s="41">
        <v>0</v>
      </c>
      <c r="AG379" s="48">
        <v>16</v>
      </c>
      <c r="AH379" s="48">
        <v>0</v>
      </c>
      <c r="AI379" s="63">
        <v>10</v>
      </c>
      <c r="AJ379" s="41">
        <v>0</v>
      </c>
      <c r="AK379" s="48">
        <v>16</v>
      </c>
      <c r="AL379" s="48">
        <v>0</v>
      </c>
      <c r="AM379" s="63">
        <v>10</v>
      </c>
      <c r="AN379" s="41">
        <v>0</v>
      </c>
      <c r="AO379" s="48">
        <v>16</v>
      </c>
      <c r="AP379" s="48">
        <v>0</v>
      </c>
      <c r="AQ379" s="63">
        <v>10</v>
      </c>
      <c r="AR379" s="41">
        <v>0</v>
      </c>
      <c r="AS379" s="48">
        <v>16</v>
      </c>
      <c r="AT379" s="48">
        <v>0</v>
      </c>
      <c r="AU379" s="63">
        <v>10</v>
      </c>
      <c r="AV379" s="41">
        <v>0</v>
      </c>
      <c r="AW379" s="48">
        <v>16</v>
      </c>
      <c r="AX379" s="48">
        <v>0</v>
      </c>
      <c r="AY379" s="63">
        <v>10</v>
      </c>
    </row>
    <row r="380" spans="1:56">
      <c r="C380" s="58" t="s">
        <v>12</v>
      </c>
      <c r="D380" s="41">
        <v>3</v>
      </c>
      <c r="E380" s="48">
        <v>48</v>
      </c>
      <c r="F380" s="48">
        <v>22</v>
      </c>
      <c r="G380" s="63">
        <v>27</v>
      </c>
      <c r="H380" s="41">
        <v>3</v>
      </c>
      <c r="I380" s="48">
        <v>47</v>
      </c>
      <c r="J380" s="48">
        <v>23</v>
      </c>
      <c r="K380" s="63">
        <v>25</v>
      </c>
      <c r="L380" s="41">
        <v>0</v>
      </c>
      <c r="M380" s="48">
        <v>47</v>
      </c>
      <c r="N380" s="48">
        <v>23</v>
      </c>
      <c r="O380" s="63">
        <v>26</v>
      </c>
      <c r="P380" s="41">
        <v>0</v>
      </c>
      <c r="Q380" s="48">
        <v>47</v>
      </c>
      <c r="R380" s="48">
        <v>23</v>
      </c>
      <c r="S380" s="63">
        <v>26</v>
      </c>
      <c r="T380" s="41">
        <v>0</v>
      </c>
      <c r="U380" s="48">
        <v>47</v>
      </c>
      <c r="V380" s="48">
        <v>23</v>
      </c>
      <c r="W380" s="63">
        <v>26</v>
      </c>
      <c r="X380" s="41">
        <v>0</v>
      </c>
      <c r="Y380" s="48">
        <v>46</v>
      </c>
      <c r="Z380" s="48">
        <v>22</v>
      </c>
      <c r="AA380" s="63">
        <v>26</v>
      </c>
      <c r="AB380" s="41">
        <v>0</v>
      </c>
      <c r="AC380" s="48">
        <v>46</v>
      </c>
      <c r="AD380" s="48">
        <v>22</v>
      </c>
      <c r="AE380" s="63">
        <v>26</v>
      </c>
      <c r="AF380" s="41">
        <v>0</v>
      </c>
      <c r="AG380" s="48">
        <v>46</v>
      </c>
      <c r="AH380" s="48">
        <v>22</v>
      </c>
      <c r="AI380" s="63">
        <v>26</v>
      </c>
      <c r="AJ380" s="41">
        <v>0</v>
      </c>
      <c r="AK380" s="48">
        <v>46</v>
      </c>
      <c r="AL380" s="48">
        <v>23</v>
      </c>
      <c r="AM380" s="63">
        <v>26</v>
      </c>
      <c r="AN380" s="41">
        <v>0</v>
      </c>
      <c r="AO380" s="48">
        <v>46</v>
      </c>
      <c r="AP380" s="48">
        <v>23</v>
      </c>
      <c r="AQ380" s="63">
        <v>26</v>
      </c>
      <c r="AR380" s="41">
        <v>0</v>
      </c>
      <c r="AS380" s="48">
        <v>46</v>
      </c>
      <c r="AT380" s="48">
        <v>23</v>
      </c>
      <c r="AU380" s="63">
        <v>26</v>
      </c>
      <c r="AV380" s="41">
        <v>0</v>
      </c>
      <c r="AW380" s="48">
        <v>47</v>
      </c>
      <c r="AX380" s="48">
        <v>20</v>
      </c>
      <c r="AY380" s="63">
        <v>31</v>
      </c>
    </row>
    <row r="381" spans="1:56">
      <c r="C381" s="58" t="s">
        <v>13</v>
      </c>
      <c r="D381" s="41">
        <v>5</v>
      </c>
      <c r="E381" s="48">
        <v>44</v>
      </c>
      <c r="F381" s="48">
        <v>21</v>
      </c>
      <c r="G381" s="63">
        <v>21</v>
      </c>
      <c r="H381" s="41">
        <v>5</v>
      </c>
      <c r="I381" s="48">
        <v>44</v>
      </c>
      <c r="J381" s="48">
        <v>21</v>
      </c>
      <c r="K381" s="63">
        <v>21</v>
      </c>
      <c r="L381" s="41">
        <v>0</v>
      </c>
      <c r="M381" s="48">
        <v>43</v>
      </c>
      <c r="N381" s="48">
        <v>21</v>
      </c>
      <c r="O381" s="63">
        <v>21</v>
      </c>
      <c r="P381" s="41">
        <v>0</v>
      </c>
      <c r="Q381" s="48">
        <v>43</v>
      </c>
      <c r="R381" s="48">
        <v>21</v>
      </c>
      <c r="S381" s="63">
        <v>21</v>
      </c>
      <c r="T381" s="41">
        <v>0</v>
      </c>
      <c r="U381" s="48">
        <v>43</v>
      </c>
      <c r="V381" s="48">
        <v>21</v>
      </c>
      <c r="W381" s="63">
        <v>21</v>
      </c>
      <c r="X381" s="41">
        <v>0</v>
      </c>
      <c r="Y381" s="48">
        <v>43</v>
      </c>
      <c r="Z381" s="48">
        <v>21</v>
      </c>
      <c r="AA381" s="63">
        <v>21</v>
      </c>
      <c r="AB381" s="41">
        <v>0</v>
      </c>
      <c r="AC381" s="48">
        <v>43</v>
      </c>
      <c r="AD381" s="48">
        <v>21</v>
      </c>
      <c r="AE381" s="63">
        <v>21</v>
      </c>
      <c r="AF381" s="41">
        <v>0</v>
      </c>
      <c r="AG381" s="48">
        <v>43</v>
      </c>
      <c r="AH381" s="48">
        <v>21</v>
      </c>
      <c r="AI381" s="63">
        <v>21</v>
      </c>
      <c r="AJ381" s="41">
        <v>0</v>
      </c>
      <c r="AK381" s="48">
        <v>43</v>
      </c>
      <c r="AL381" s="48">
        <v>22</v>
      </c>
      <c r="AM381" s="63">
        <v>22</v>
      </c>
      <c r="AN381" s="41">
        <v>0</v>
      </c>
      <c r="AO381" s="48">
        <v>43</v>
      </c>
      <c r="AP381" s="48">
        <v>22</v>
      </c>
      <c r="AQ381" s="63">
        <v>22</v>
      </c>
      <c r="AR381" s="41">
        <v>0</v>
      </c>
      <c r="AS381" s="48">
        <v>43</v>
      </c>
      <c r="AT381" s="48">
        <v>22</v>
      </c>
      <c r="AU381" s="63">
        <v>22</v>
      </c>
      <c r="AV381" s="41">
        <v>0</v>
      </c>
      <c r="AW381" s="48">
        <v>44</v>
      </c>
      <c r="AX381" s="48">
        <v>23</v>
      </c>
      <c r="AY381" s="63">
        <v>22</v>
      </c>
    </row>
    <row r="382" spans="1:56">
      <c r="C382" s="58" t="s">
        <v>14</v>
      </c>
      <c r="D382" s="41">
        <v>9</v>
      </c>
      <c r="E382" s="48">
        <v>44</v>
      </c>
      <c r="F382" s="48">
        <v>10</v>
      </c>
      <c r="G382" s="63">
        <v>12</v>
      </c>
      <c r="H382" s="41">
        <v>9</v>
      </c>
      <c r="I382" s="48">
        <v>44</v>
      </c>
      <c r="J382" s="48">
        <v>10</v>
      </c>
      <c r="K382" s="63">
        <v>18</v>
      </c>
      <c r="L382" s="41">
        <v>0</v>
      </c>
      <c r="M382" s="48">
        <v>44</v>
      </c>
      <c r="N382" s="48">
        <v>10</v>
      </c>
      <c r="O382" s="63">
        <v>19</v>
      </c>
      <c r="P382" s="41">
        <v>0</v>
      </c>
      <c r="Q382" s="48">
        <v>44</v>
      </c>
      <c r="R382" s="48">
        <v>10</v>
      </c>
      <c r="S382" s="63">
        <v>19</v>
      </c>
      <c r="T382" s="41">
        <v>0</v>
      </c>
      <c r="U382" s="48">
        <v>44</v>
      </c>
      <c r="V382" s="48">
        <v>10</v>
      </c>
      <c r="W382" s="63">
        <v>19</v>
      </c>
      <c r="X382" s="41">
        <v>0</v>
      </c>
      <c r="Y382" s="48">
        <v>43</v>
      </c>
      <c r="Z382" s="48">
        <v>11</v>
      </c>
      <c r="AA382" s="63">
        <v>19</v>
      </c>
      <c r="AB382" s="41">
        <v>0</v>
      </c>
      <c r="AC382" s="48">
        <v>43</v>
      </c>
      <c r="AD382" s="48">
        <v>11</v>
      </c>
      <c r="AE382" s="63">
        <v>19</v>
      </c>
      <c r="AF382" s="41">
        <v>0</v>
      </c>
      <c r="AG382" s="48">
        <v>43</v>
      </c>
      <c r="AH382" s="48">
        <v>11</v>
      </c>
      <c r="AI382" s="63">
        <v>19</v>
      </c>
      <c r="AJ382" s="41">
        <v>0</v>
      </c>
      <c r="AK382" s="48">
        <v>43</v>
      </c>
      <c r="AL382" s="48">
        <v>11</v>
      </c>
      <c r="AM382" s="63">
        <v>21</v>
      </c>
      <c r="AN382" s="41">
        <v>0</v>
      </c>
      <c r="AO382" s="48">
        <v>43</v>
      </c>
      <c r="AP382" s="48">
        <v>11</v>
      </c>
      <c r="AQ382" s="63">
        <v>21</v>
      </c>
      <c r="AR382" s="41">
        <v>0</v>
      </c>
      <c r="AS382" s="48">
        <v>43</v>
      </c>
      <c r="AT382" s="48">
        <v>12</v>
      </c>
      <c r="AU382" s="63">
        <v>21</v>
      </c>
      <c r="AV382" s="41">
        <v>0</v>
      </c>
      <c r="AW382" s="48">
        <v>43</v>
      </c>
      <c r="AX382" s="48">
        <v>12</v>
      </c>
      <c r="AY382" s="63">
        <v>22</v>
      </c>
    </row>
    <row r="383" spans="1:56">
      <c r="C383" s="58" t="s">
        <v>15</v>
      </c>
      <c r="D383" s="41">
        <v>6</v>
      </c>
      <c r="E383" s="48">
        <v>41</v>
      </c>
      <c r="F383" s="48">
        <v>6</v>
      </c>
      <c r="G383" s="63">
        <v>22</v>
      </c>
      <c r="H383" s="41">
        <v>6</v>
      </c>
      <c r="I383" s="48">
        <v>41</v>
      </c>
      <c r="J383" s="48">
        <v>7</v>
      </c>
      <c r="K383" s="63">
        <v>21</v>
      </c>
      <c r="L383" s="41">
        <v>0</v>
      </c>
      <c r="M383" s="48">
        <v>39</v>
      </c>
      <c r="N383" s="48">
        <v>7</v>
      </c>
      <c r="O383" s="63">
        <v>21</v>
      </c>
      <c r="P383" s="41">
        <v>0</v>
      </c>
      <c r="Q383" s="48">
        <v>39</v>
      </c>
      <c r="R383" s="48">
        <v>7</v>
      </c>
      <c r="S383" s="63">
        <v>21</v>
      </c>
      <c r="T383" s="41">
        <v>0</v>
      </c>
      <c r="U383" s="48">
        <v>39</v>
      </c>
      <c r="V383" s="48">
        <v>7</v>
      </c>
      <c r="W383" s="63">
        <v>22</v>
      </c>
      <c r="X383" s="41">
        <v>0</v>
      </c>
      <c r="Y383" s="48">
        <v>39</v>
      </c>
      <c r="Z383" s="48">
        <v>7</v>
      </c>
      <c r="AA383" s="63">
        <v>21</v>
      </c>
      <c r="AB383" s="41">
        <v>0</v>
      </c>
      <c r="AC383" s="48">
        <v>39</v>
      </c>
      <c r="AD383" s="48">
        <v>7</v>
      </c>
      <c r="AE383" s="63">
        <v>21</v>
      </c>
      <c r="AF383" s="41">
        <v>0</v>
      </c>
      <c r="AG383" s="48">
        <v>39</v>
      </c>
      <c r="AH383" s="48">
        <v>7</v>
      </c>
      <c r="AI383" s="63">
        <v>21</v>
      </c>
      <c r="AJ383" s="41">
        <v>0</v>
      </c>
      <c r="AK383" s="48">
        <v>39</v>
      </c>
      <c r="AL383" s="48">
        <v>7</v>
      </c>
      <c r="AM383" s="63">
        <v>23</v>
      </c>
      <c r="AN383" s="41">
        <v>0</v>
      </c>
      <c r="AO383" s="48">
        <v>39</v>
      </c>
      <c r="AP383" s="48">
        <v>7</v>
      </c>
      <c r="AQ383" s="63">
        <v>23</v>
      </c>
      <c r="AR383" s="41">
        <v>0</v>
      </c>
      <c r="AS383" s="48">
        <v>39</v>
      </c>
      <c r="AT383" s="48">
        <v>7</v>
      </c>
      <c r="AU383" s="63">
        <v>23</v>
      </c>
      <c r="AV383" s="41">
        <v>0</v>
      </c>
      <c r="AW383" s="48">
        <v>36</v>
      </c>
      <c r="AX383" s="48">
        <v>6</v>
      </c>
      <c r="AY383" s="63">
        <v>24</v>
      </c>
    </row>
    <row r="384" spans="1:56">
      <c r="C384" s="58" t="s">
        <v>16</v>
      </c>
      <c r="D384" s="41">
        <v>0</v>
      </c>
      <c r="E384" s="48">
        <v>6</v>
      </c>
      <c r="F384" s="48">
        <v>5</v>
      </c>
      <c r="G384" s="63">
        <v>0</v>
      </c>
      <c r="H384" s="41">
        <v>0</v>
      </c>
      <c r="I384" s="48">
        <v>6</v>
      </c>
      <c r="J384" s="48">
        <v>5</v>
      </c>
      <c r="K384" s="63">
        <v>0</v>
      </c>
      <c r="L384" s="41">
        <v>0</v>
      </c>
      <c r="M384" s="48">
        <v>6</v>
      </c>
      <c r="N384" s="48">
        <v>5</v>
      </c>
      <c r="O384" s="63">
        <v>0</v>
      </c>
      <c r="P384" s="41">
        <v>0</v>
      </c>
      <c r="Q384" s="48">
        <v>6</v>
      </c>
      <c r="R384" s="48">
        <v>5</v>
      </c>
      <c r="S384" s="63">
        <v>0</v>
      </c>
      <c r="T384" s="41">
        <v>0</v>
      </c>
      <c r="U384" s="48">
        <v>7</v>
      </c>
      <c r="V384" s="48">
        <v>5</v>
      </c>
      <c r="W384" s="63">
        <v>0</v>
      </c>
      <c r="X384" s="41">
        <v>0</v>
      </c>
      <c r="Y384" s="48">
        <v>6</v>
      </c>
      <c r="Z384" s="48">
        <v>5</v>
      </c>
      <c r="AA384" s="63">
        <v>0</v>
      </c>
      <c r="AB384" s="41">
        <v>0</v>
      </c>
      <c r="AC384" s="48">
        <v>6</v>
      </c>
      <c r="AD384" s="48">
        <v>5</v>
      </c>
      <c r="AE384" s="63">
        <v>0</v>
      </c>
      <c r="AF384" s="41">
        <v>0</v>
      </c>
      <c r="AG384" s="48">
        <v>6</v>
      </c>
      <c r="AH384" s="48">
        <v>5</v>
      </c>
      <c r="AI384" s="63">
        <v>0</v>
      </c>
      <c r="AJ384" s="41">
        <v>0</v>
      </c>
      <c r="AK384" s="48">
        <v>6</v>
      </c>
      <c r="AL384" s="48">
        <v>5</v>
      </c>
      <c r="AM384" s="63">
        <v>0</v>
      </c>
      <c r="AN384" s="41">
        <v>0</v>
      </c>
      <c r="AO384" s="48">
        <v>6</v>
      </c>
      <c r="AP384" s="48">
        <v>5</v>
      </c>
      <c r="AQ384" s="63">
        <v>0</v>
      </c>
      <c r="AR384" s="41">
        <v>0</v>
      </c>
      <c r="AS384" s="48">
        <v>6</v>
      </c>
      <c r="AT384" s="48">
        <v>5</v>
      </c>
      <c r="AU384" s="63">
        <v>0</v>
      </c>
      <c r="AV384" s="41">
        <v>0</v>
      </c>
      <c r="AW384" s="48">
        <v>6</v>
      </c>
      <c r="AX384" s="48">
        <v>5</v>
      </c>
      <c r="AY384" s="63">
        <v>0</v>
      </c>
    </row>
    <row r="385" spans="3:56">
      <c r="C385" s="58" t="s">
        <v>17</v>
      </c>
      <c r="D385" s="41">
        <v>59</v>
      </c>
      <c r="E385" s="48">
        <v>230</v>
      </c>
      <c r="F385" s="48">
        <v>113</v>
      </c>
      <c r="G385" s="63">
        <v>153</v>
      </c>
      <c r="H385" s="41">
        <v>59</v>
      </c>
      <c r="I385" s="48">
        <v>231</v>
      </c>
      <c r="J385" s="48">
        <v>115</v>
      </c>
      <c r="K385" s="63">
        <v>154</v>
      </c>
      <c r="L385" s="41">
        <v>0</v>
      </c>
      <c r="M385" s="48">
        <v>233</v>
      </c>
      <c r="N385" s="48">
        <v>117</v>
      </c>
      <c r="O385" s="63">
        <v>157</v>
      </c>
      <c r="P385" s="41">
        <v>0</v>
      </c>
      <c r="Q385" s="48">
        <v>233</v>
      </c>
      <c r="R385" s="48">
        <v>117</v>
      </c>
      <c r="S385" s="63">
        <v>157</v>
      </c>
      <c r="T385" s="41">
        <v>0</v>
      </c>
      <c r="U385" s="48">
        <v>229</v>
      </c>
      <c r="V385" s="48">
        <v>118</v>
      </c>
      <c r="W385" s="63">
        <v>157</v>
      </c>
      <c r="X385" s="41">
        <v>0</v>
      </c>
      <c r="Y385" s="48">
        <v>236</v>
      </c>
      <c r="Z385" s="48">
        <v>119</v>
      </c>
      <c r="AA385" s="63">
        <v>158</v>
      </c>
      <c r="AB385" s="41">
        <v>0</v>
      </c>
      <c r="AC385" s="48">
        <v>236</v>
      </c>
      <c r="AD385" s="48">
        <v>119</v>
      </c>
      <c r="AE385" s="63">
        <v>158</v>
      </c>
      <c r="AF385" s="41">
        <v>0</v>
      </c>
      <c r="AG385" s="48">
        <v>236</v>
      </c>
      <c r="AH385" s="48">
        <v>119</v>
      </c>
      <c r="AI385" s="63">
        <v>158</v>
      </c>
      <c r="AJ385" s="41">
        <v>0</v>
      </c>
      <c r="AK385" s="48">
        <v>234</v>
      </c>
      <c r="AL385" s="48">
        <v>117</v>
      </c>
      <c r="AM385" s="63">
        <v>175</v>
      </c>
      <c r="AN385" s="41">
        <v>0</v>
      </c>
      <c r="AO385" s="48">
        <v>235</v>
      </c>
      <c r="AP385" s="48">
        <v>117</v>
      </c>
      <c r="AQ385" s="63">
        <v>175</v>
      </c>
      <c r="AR385" s="41">
        <v>0</v>
      </c>
      <c r="AS385" s="48">
        <v>236</v>
      </c>
      <c r="AT385" s="48">
        <v>118</v>
      </c>
      <c r="AU385" s="63">
        <v>175</v>
      </c>
      <c r="AV385" s="41">
        <v>0</v>
      </c>
      <c r="AW385" s="48">
        <v>234</v>
      </c>
      <c r="AX385" s="48">
        <v>115</v>
      </c>
      <c r="AY385" s="63">
        <v>198</v>
      </c>
    </row>
    <row r="386" spans="3:56">
      <c r="C386" s="58" t="s">
        <v>18</v>
      </c>
      <c r="D386" s="41">
        <v>3</v>
      </c>
      <c r="E386" s="48">
        <v>22</v>
      </c>
      <c r="F386" s="48">
        <v>6</v>
      </c>
      <c r="G386" s="63">
        <v>16</v>
      </c>
      <c r="H386" s="41">
        <v>3</v>
      </c>
      <c r="I386" s="48">
        <v>23</v>
      </c>
      <c r="J386" s="48">
        <v>6</v>
      </c>
      <c r="K386" s="63">
        <v>16</v>
      </c>
      <c r="L386" s="41">
        <v>0</v>
      </c>
      <c r="M386" s="48">
        <v>23</v>
      </c>
      <c r="N386" s="48">
        <v>6</v>
      </c>
      <c r="O386" s="63">
        <v>16</v>
      </c>
      <c r="P386" s="41">
        <v>0</v>
      </c>
      <c r="Q386" s="48">
        <v>23</v>
      </c>
      <c r="R386" s="48">
        <v>6</v>
      </c>
      <c r="S386" s="63">
        <v>16</v>
      </c>
      <c r="T386" s="41">
        <v>0</v>
      </c>
      <c r="U386" s="48">
        <v>23</v>
      </c>
      <c r="V386" s="48">
        <v>6</v>
      </c>
      <c r="W386" s="63">
        <v>16</v>
      </c>
      <c r="X386" s="41">
        <v>0</v>
      </c>
      <c r="Y386" s="48">
        <v>21</v>
      </c>
      <c r="Z386" s="48">
        <v>6</v>
      </c>
      <c r="AA386" s="63">
        <v>16</v>
      </c>
      <c r="AB386" s="41">
        <v>0</v>
      </c>
      <c r="AC386" s="48">
        <v>21</v>
      </c>
      <c r="AD386" s="48">
        <v>6</v>
      </c>
      <c r="AE386" s="63">
        <v>16</v>
      </c>
      <c r="AF386" s="41">
        <v>0</v>
      </c>
      <c r="AG386" s="48">
        <v>21</v>
      </c>
      <c r="AH386" s="48">
        <v>6</v>
      </c>
      <c r="AI386" s="63">
        <v>16</v>
      </c>
      <c r="AJ386" s="41">
        <v>0</v>
      </c>
      <c r="AK386" s="48">
        <v>21</v>
      </c>
      <c r="AL386" s="48">
        <v>6</v>
      </c>
      <c r="AM386" s="63">
        <v>18</v>
      </c>
      <c r="AN386" s="41">
        <v>0</v>
      </c>
      <c r="AO386" s="48">
        <v>21</v>
      </c>
      <c r="AP386" s="48">
        <v>6</v>
      </c>
      <c r="AQ386" s="63">
        <v>18</v>
      </c>
      <c r="AR386" s="41">
        <v>0</v>
      </c>
      <c r="AS386" s="48">
        <v>21</v>
      </c>
      <c r="AT386" s="48">
        <v>6</v>
      </c>
      <c r="AU386" s="63">
        <v>18</v>
      </c>
      <c r="AV386" s="41">
        <v>0</v>
      </c>
      <c r="AW386" s="48">
        <v>21</v>
      </c>
      <c r="AX386" s="48">
        <v>6</v>
      </c>
      <c r="AY386" s="63">
        <v>19</v>
      </c>
    </row>
    <row r="387" spans="3:56">
      <c r="C387" s="58" t="s">
        <v>19</v>
      </c>
      <c r="D387" s="41">
        <v>1</v>
      </c>
      <c r="E387" s="48">
        <v>29</v>
      </c>
      <c r="F387" s="48">
        <v>11</v>
      </c>
      <c r="G387" s="63">
        <v>7</v>
      </c>
      <c r="H387" s="41">
        <v>1</v>
      </c>
      <c r="I387" s="48">
        <v>30</v>
      </c>
      <c r="J387" s="48">
        <v>11</v>
      </c>
      <c r="K387" s="63">
        <v>17</v>
      </c>
      <c r="L387" s="41">
        <v>0</v>
      </c>
      <c r="M387" s="48">
        <v>31</v>
      </c>
      <c r="N387" s="48">
        <v>11</v>
      </c>
      <c r="O387" s="63">
        <v>17</v>
      </c>
      <c r="P387" s="41">
        <v>0</v>
      </c>
      <c r="Q387" s="48">
        <v>31</v>
      </c>
      <c r="R387" s="48">
        <v>11</v>
      </c>
      <c r="S387" s="63">
        <v>17</v>
      </c>
      <c r="T387" s="41">
        <v>0</v>
      </c>
      <c r="U387" s="48">
        <v>32</v>
      </c>
      <c r="V387" s="48">
        <v>11</v>
      </c>
      <c r="W387" s="63">
        <v>17</v>
      </c>
      <c r="X387" s="41">
        <v>0</v>
      </c>
      <c r="Y387" s="48">
        <v>32</v>
      </c>
      <c r="Z387" s="48">
        <v>11</v>
      </c>
      <c r="AA387" s="63">
        <v>17</v>
      </c>
      <c r="AB387" s="41">
        <v>0</v>
      </c>
      <c r="AC387" s="48">
        <v>32</v>
      </c>
      <c r="AD387" s="48">
        <v>11</v>
      </c>
      <c r="AE387" s="63">
        <v>17</v>
      </c>
      <c r="AF387" s="41">
        <v>0</v>
      </c>
      <c r="AG387" s="48">
        <v>32</v>
      </c>
      <c r="AH387" s="48">
        <v>11</v>
      </c>
      <c r="AI387" s="63">
        <v>17</v>
      </c>
      <c r="AJ387" s="41">
        <v>0</v>
      </c>
      <c r="AK387" s="48">
        <v>29</v>
      </c>
      <c r="AL387" s="48">
        <v>9</v>
      </c>
      <c r="AM387" s="63">
        <v>17</v>
      </c>
      <c r="AN387" s="41">
        <v>0</v>
      </c>
      <c r="AO387" s="48">
        <v>29</v>
      </c>
      <c r="AP387" s="48">
        <v>9</v>
      </c>
      <c r="AQ387" s="63">
        <v>17</v>
      </c>
      <c r="AR387" s="41">
        <v>0</v>
      </c>
      <c r="AS387" s="48">
        <v>29</v>
      </c>
      <c r="AT387" s="48">
        <v>9</v>
      </c>
      <c r="AU387" s="63">
        <v>17</v>
      </c>
      <c r="AV387" s="41">
        <v>0</v>
      </c>
      <c r="AW387" s="48">
        <v>29</v>
      </c>
      <c r="AX387" s="48">
        <v>9</v>
      </c>
      <c r="AY387" s="63">
        <v>19</v>
      </c>
    </row>
    <row r="388" spans="3:56">
      <c r="C388" s="58" t="s">
        <v>20</v>
      </c>
      <c r="D388" s="41">
        <v>4</v>
      </c>
      <c r="E388" s="48">
        <v>43</v>
      </c>
      <c r="F388" s="48">
        <v>0</v>
      </c>
      <c r="G388" s="63">
        <v>21</v>
      </c>
      <c r="H388" s="41">
        <v>4</v>
      </c>
      <c r="I388" s="48">
        <v>42</v>
      </c>
      <c r="J388" s="48">
        <v>0</v>
      </c>
      <c r="K388" s="63">
        <v>27</v>
      </c>
      <c r="L388" s="41">
        <v>0</v>
      </c>
      <c r="M388" s="48">
        <v>42</v>
      </c>
      <c r="N388" s="48">
        <v>0</v>
      </c>
      <c r="O388" s="63">
        <v>30</v>
      </c>
      <c r="P388" s="41">
        <v>0</v>
      </c>
      <c r="Q388" s="48">
        <v>42</v>
      </c>
      <c r="R388" s="48">
        <v>0</v>
      </c>
      <c r="S388" s="63">
        <v>30</v>
      </c>
      <c r="T388" s="41">
        <v>0</v>
      </c>
      <c r="U388" s="48">
        <v>38</v>
      </c>
      <c r="V388" s="48">
        <v>0</v>
      </c>
      <c r="W388" s="63">
        <v>30</v>
      </c>
      <c r="X388" s="41">
        <v>0</v>
      </c>
      <c r="Y388" s="48">
        <v>42</v>
      </c>
      <c r="Z388" s="48">
        <v>0</v>
      </c>
      <c r="AA388" s="63">
        <v>30</v>
      </c>
      <c r="AB388" s="41">
        <v>0</v>
      </c>
      <c r="AC388" s="48">
        <v>42</v>
      </c>
      <c r="AD388" s="48">
        <v>0</v>
      </c>
      <c r="AE388" s="63">
        <v>30</v>
      </c>
      <c r="AF388" s="41">
        <v>0</v>
      </c>
      <c r="AG388" s="48">
        <v>42</v>
      </c>
      <c r="AH388" s="48">
        <v>0</v>
      </c>
      <c r="AI388" s="63">
        <v>30</v>
      </c>
      <c r="AJ388" s="41">
        <v>0</v>
      </c>
      <c r="AK388" s="48">
        <v>42</v>
      </c>
      <c r="AL388" s="48">
        <v>0</v>
      </c>
      <c r="AM388" s="63">
        <v>30</v>
      </c>
      <c r="AN388" s="41">
        <v>0</v>
      </c>
      <c r="AO388" s="48">
        <v>42</v>
      </c>
      <c r="AP388" s="48">
        <v>0</v>
      </c>
      <c r="AQ388" s="63">
        <v>30</v>
      </c>
      <c r="AR388" s="41">
        <v>0</v>
      </c>
      <c r="AS388" s="48">
        <v>42</v>
      </c>
      <c r="AT388" s="48">
        <v>0</v>
      </c>
      <c r="AU388" s="63">
        <v>30</v>
      </c>
      <c r="AV388" s="41">
        <v>0</v>
      </c>
      <c r="AW388" s="48">
        <v>40</v>
      </c>
      <c r="AX388" s="48">
        <v>0</v>
      </c>
      <c r="AY388" s="63">
        <v>31</v>
      </c>
    </row>
    <row r="389" spans="3:56">
      <c r="C389" s="58" t="s">
        <v>21</v>
      </c>
      <c r="D389" s="41">
        <v>11</v>
      </c>
      <c r="E389" s="48">
        <v>106</v>
      </c>
      <c r="F389" s="48">
        <v>16</v>
      </c>
      <c r="G389" s="63">
        <v>34</v>
      </c>
      <c r="H389" s="41">
        <v>11</v>
      </c>
      <c r="I389" s="48">
        <v>109</v>
      </c>
      <c r="J389" s="48">
        <v>15</v>
      </c>
      <c r="K389" s="63">
        <v>70</v>
      </c>
      <c r="L389" s="41">
        <v>0</v>
      </c>
      <c r="M389" s="48">
        <v>110</v>
      </c>
      <c r="N389" s="48">
        <v>15</v>
      </c>
      <c r="O389" s="63">
        <v>71</v>
      </c>
      <c r="P389" s="41">
        <v>0</v>
      </c>
      <c r="Q389" s="48">
        <v>110</v>
      </c>
      <c r="R389" s="48">
        <v>15</v>
      </c>
      <c r="S389" s="63">
        <v>71</v>
      </c>
      <c r="T389" s="41">
        <v>0</v>
      </c>
      <c r="U389" s="48">
        <v>110</v>
      </c>
      <c r="V389" s="48">
        <v>15</v>
      </c>
      <c r="W389" s="63">
        <v>72</v>
      </c>
      <c r="X389" s="41">
        <v>0</v>
      </c>
      <c r="Y389" s="48">
        <v>109</v>
      </c>
      <c r="Z389" s="48">
        <v>15</v>
      </c>
      <c r="AA389" s="63">
        <v>72</v>
      </c>
      <c r="AB389" s="41">
        <v>0</v>
      </c>
      <c r="AC389" s="48">
        <v>109</v>
      </c>
      <c r="AD389" s="48">
        <v>15</v>
      </c>
      <c r="AE389" s="63">
        <v>72</v>
      </c>
      <c r="AF389" s="41">
        <v>0</v>
      </c>
      <c r="AG389" s="48">
        <v>109</v>
      </c>
      <c r="AH389" s="48">
        <v>15</v>
      </c>
      <c r="AI389" s="63">
        <v>72</v>
      </c>
      <c r="AJ389" s="41">
        <v>0</v>
      </c>
      <c r="AK389" s="48">
        <v>109</v>
      </c>
      <c r="AL389" s="48">
        <v>16</v>
      </c>
      <c r="AM389" s="63">
        <v>74</v>
      </c>
      <c r="AN389" s="41">
        <v>0</v>
      </c>
      <c r="AO389" s="48">
        <v>109</v>
      </c>
      <c r="AP389" s="48">
        <v>16</v>
      </c>
      <c r="AQ389" s="63">
        <v>74</v>
      </c>
      <c r="AR389" s="41">
        <v>0</v>
      </c>
      <c r="AS389" s="48">
        <v>111</v>
      </c>
      <c r="AT389" s="48">
        <v>19</v>
      </c>
      <c r="AU389" s="63">
        <v>76</v>
      </c>
      <c r="AV389" s="41">
        <v>0</v>
      </c>
      <c r="AW389" s="48">
        <v>111</v>
      </c>
      <c r="AX389" s="48">
        <v>18</v>
      </c>
      <c r="AY389" s="63">
        <v>82</v>
      </c>
    </row>
    <row r="390" spans="3:56" ht="22.5">
      <c r="C390" s="58" t="s">
        <v>22</v>
      </c>
      <c r="D390" s="41">
        <v>0</v>
      </c>
      <c r="E390" s="48">
        <v>8</v>
      </c>
      <c r="F390" s="48">
        <v>0</v>
      </c>
      <c r="G390" s="63">
        <v>1</v>
      </c>
      <c r="H390" s="41">
        <v>0</v>
      </c>
      <c r="I390" s="48">
        <v>7</v>
      </c>
      <c r="J390" s="48">
        <v>0</v>
      </c>
      <c r="K390" s="63">
        <v>3</v>
      </c>
      <c r="L390" s="41">
        <v>0</v>
      </c>
      <c r="M390" s="48">
        <v>7</v>
      </c>
      <c r="N390" s="48">
        <v>0</v>
      </c>
      <c r="O390" s="63">
        <v>3</v>
      </c>
      <c r="P390" s="41">
        <v>0</v>
      </c>
      <c r="Q390" s="48">
        <v>7</v>
      </c>
      <c r="R390" s="48">
        <v>0</v>
      </c>
      <c r="S390" s="63">
        <v>3</v>
      </c>
      <c r="T390" s="41">
        <v>0</v>
      </c>
      <c r="U390" s="48">
        <v>8</v>
      </c>
      <c r="V390" s="48">
        <v>0</v>
      </c>
      <c r="W390" s="63">
        <v>3</v>
      </c>
      <c r="X390" s="41">
        <v>0</v>
      </c>
      <c r="Y390" s="48">
        <v>8</v>
      </c>
      <c r="Z390" s="48">
        <v>0</v>
      </c>
      <c r="AA390" s="63">
        <v>3</v>
      </c>
      <c r="AB390" s="41">
        <v>0</v>
      </c>
      <c r="AC390" s="48">
        <v>8</v>
      </c>
      <c r="AD390" s="48">
        <v>0</v>
      </c>
      <c r="AE390" s="63">
        <v>3</v>
      </c>
      <c r="AF390" s="41">
        <v>0</v>
      </c>
      <c r="AG390" s="48">
        <v>8</v>
      </c>
      <c r="AH390" s="48">
        <v>0</v>
      </c>
      <c r="AI390" s="63">
        <v>3</v>
      </c>
      <c r="AJ390" s="41">
        <v>0</v>
      </c>
      <c r="AK390" s="48">
        <v>8</v>
      </c>
      <c r="AL390" s="48">
        <v>0</v>
      </c>
      <c r="AM390" s="63">
        <v>3</v>
      </c>
      <c r="AN390" s="41">
        <v>0</v>
      </c>
      <c r="AO390" s="48">
        <v>8</v>
      </c>
      <c r="AP390" s="48">
        <v>0</v>
      </c>
      <c r="AQ390" s="63">
        <v>3</v>
      </c>
      <c r="AR390" s="41">
        <v>0</v>
      </c>
      <c r="AS390" s="48">
        <v>8</v>
      </c>
      <c r="AT390" s="48">
        <v>0</v>
      </c>
      <c r="AU390" s="63">
        <v>3</v>
      </c>
      <c r="AV390" s="41">
        <v>0</v>
      </c>
      <c r="AW390" s="48">
        <v>10</v>
      </c>
      <c r="AX390" s="48">
        <v>0</v>
      </c>
      <c r="AY390" s="63">
        <v>4</v>
      </c>
    </row>
    <row r="391" spans="3:56">
      <c r="C391" s="58" t="s">
        <v>23</v>
      </c>
      <c r="D391" s="41">
        <v>2</v>
      </c>
      <c r="E391" s="48">
        <v>15</v>
      </c>
      <c r="F391" s="48">
        <v>4</v>
      </c>
      <c r="G391" s="63">
        <v>5</v>
      </c>
      <c r="H391" s="41">
        <v>2</v>
      </c>
      <c r="I391" s="48">
        <v>16</v>
      </c>
      <c r="J391" s="48">
        <v>4</v>
      </c>
      <c r="K391" s="63">
        <v>8</v>
      </c>
      <c r="L391" s="41">
        <v>0</v>
      </c>
      <c r="M391" s="48">
        <v>16</v>
      </c>
      <c r="N391" s="48">
        <v>4</v>
      </c>
      <c r="O391" s="63">
        <v>8</v>
      </c>
      <c r="P391" s="41">
        <v>0</v>
      </c>
      <c r="Q391" s="48">
        <v>16</v>
      </c>
      <c r="R391" s="48">
        <v>4</v>
      </c>
      <c r="S391" s="63">
        <v>8</v>
      </c>
      <c r="T391" s="41">
        <v>0</v>
      </c>
      <c r="U391" s="48">
        <v>16</v>
      </c>
      <c r="V391" s="48">
        <v>4</v>
      </c>
      <c r="W391" s="63">
        <v>8</v>
      </c>
      <c r="X391" s="41">
        <v>0</v>
      </c>
      <c r="Y391" s="48">
        <v>16</v>
      </c>
      <c r="Z391" s="48">
        <v>4</v>
      </c>
      <c r="AA391" s="63">
        <v>8</v>
      </c>
      <c r="AB391" s="41">
        <v>0</v>
      </c>
      <c r="AC391" s="48">
        <v>16</v>
      </c>
      <c r="AD391" s="48">
        <v>4</v>
      </c>
      <c r="AE391" s="63">
        <v>8</v>
      </c>
      <c r="AF391" s="41">
        <v>0</v>
      </c>
      <c r="AG391" s="48">
        <v>16</v>
      </c>
      <c r="AH391" s="48">
        <v>4</v>
      </c>
      <c r="AI391" s="63">
        <v>8</v>
      </c>
      <c r="AJ391" s="41">
        <v>0</v>
      </c>
      <c r="AK391" s="48">
        <v>16</v>
      </c>
      <c r="AL391" s="48">
        <v>2</v>
      </c>
      <c r="AM391" s="63">
        <v>9</v>
      </c>
      <c r="AN391" s="41">
        <v>0</v>
      </c>
      <c r="AO391" s="48">
        <v>16</v>
      </c>
      <c r="AP391" s="48">
        <v>5</v>
      </c>
      <c r="AQ391" s="63">
        <v>9</v>
      </c>
      <c r="AR391" s="41">
        <v>0</v>
      </c>
      <c r="AS391" s="48">
        <v>16</v>
      </c>
      <c r="AT391" s="48">
        <v>5</v>
      </c>
      <c r="AU391" s="63">
        <v>9</v>
      </c>
      <c r="AV391" s="41">
        <v>0</v>
      </c>
      <c r="AW391" s="48">
        <v>17</v>
      </c>
      <c r="AX391" s="48">
        <v>5</v>
      </c>
      <c r="AY391" s="63">
        <v>11</v>
      </c>
    </row>
    <row r="392" spans="3:56">
      <c r="C392" s="58" t="s">
        <v>24</v>
      </c>
      <c r="D392" s="41">
        <v>1</v>
      </c>
      <c r="E392" s="48">
        <v>17</v>
      </c>
      <c r="F392" s="48">
        <v>0</v>
      </c>
      <c r="G392" s="63">
        <v>3</v>
      </c>
      <c r="H392" s="41">
        <v>1</v>
      </c>
      <c r="I392" s="48">
        <v>17</v>
      </c>
      <c r="J392" s="48">
        <v>0</v>
      </c>
      <c r="K392" s="63">
        <v>6</v>
      </c>
      <c r="L392" s="41">
        <v>0</v>
      </c>
      <c r="M392" s="48">
        <v>17</v>
      </c>
      <c r="N392" s="48">
        <v>0</v>
      </c>
      <c r="O392" s="63">
        <v>6</v>
      </c>
      <c r="P392" s="41">
        <v>0</v>
      </c>
      <c r="Q392" s="48">
        <v>17</v>
      </c>
      <c r="R392" s="48">
        <v>0</v>
      </c>
      <c r="S392" s="63">
        <v>6</v>
      </c>
      <c r="T392" s="41">
        <v>0</v>
      </c>
      <c r="U392" s="48">
        <v>18</v>
      </c>
      <c r="V392" s="48">
        <v>0</v>
      </c>
      <c r="W392" s="63">
        <v>6</v>
      </c>
      <c r="X392" s="41">
        <v>0</v>
      </c>
      <c r="Y392" s="48">
        <v>18</v>
      </c>
      <c r="Z392" s="48">
        <v>0</v>
      </c>
      <c r="AA392" s="63">
        <v>6</v>
      </c>
      <c r="AB392" s="41">
        <v>0</v>
      </c>
      <c r="AC392" s="48">
        <v>18</v>
      </c>
      <c r="AD392" s="48">
        <v>0</v>
      </c>
      <c r="AE392" s="63">
        <v>6</v>
      </c>
      <c r="AF392" s="41">
        <v>0</v>
      </c>
      <c r="AG392" s="48">
        <v>18</v>
      </c>
      <c r="AH392" s="48">
        <v>0</v>
      </c>
      <c r="AI392" s="63">
        <v>6</v>
      </c>
      <c r="AJ392" s="41">
        <v>0</v>
      </c>
      <c r="AK392" s="48">
        <v>18</v>
      </c>
      <c r="AL392" s="48">
        <v>0</v>
      </c>
      <c r="AM392" s="63">
        <v>6</v>
      </c>
      <c r="AN392" s="41">
        <v>0</v>
      </c>
      <c r="AO392" s="48">
        <v>18</v>
      </c>
      <c r="AP392" s="48">
        <v>0</v>
      </c>
      <c r="AQ392" s="63">
        <v>6</v>
      </c>
      <c r="AR392" s="41">
        <v>0</v>
      </c>
      <c r="AS392" s="48">
        <v>18</v>
      </c>
      <c r="AT392" s="48">
        <v>0</v>
      </c>
      <c r="AU392" s="63">
        <v>6</v>
      </c>
      <c r="AV392" s="41">
        <v>0</v>
      </c>
      <c r="AW392" s="48">
        <v>17</v>
      </c>
      <c r="AX392" s="48">
        <v>0</v>
      </c>
      <c r="AY392" s="63">
        <v>8</v>
      </c>
    </row>
    <row r="393" spans="3:56">
      <c r="C393" s="58" t="s">
        <v>25</v>
      </c>
      <c r="D393" s="41">
        <v>1</v>
      </c>
      <c r="E393" s="48">
        <v>9</v>
      </c>
      <c r="F393" s="48">
        <v>5</v>
      </c>
      <c r="G393" s="63">
        <v>2</v>
      </c>
      <c r="H393" s="41">
        <v>1</v>
      </c>
      <c r="I393" s="48">
        <v>9</v>
      </c>
      <c r="J393" s="48">
        <v>5</v>
      </c>
      <c r="K393" s="63">
        <v>4</v>
      </c>
      <c r="L393" s="41">
        <v>0</v>
      </c>
      <c r="M393" s="48">
        <v>9</v>
      </c>
      <c r="N393" s="48">
        <v>5</v>
      </c>
      <c r="O393" s="63">
        <v>4</v>
      </c>
      <c r="P393" s="41">
        <v>0</v>
      </c>
      <c r="Q393" s="48">
        <v>9</v>
      </c>
      <c r="R393" s="48">
        <v>5</v>
      </c>
      <c r="S393" s="63">
        <v>4</v>
      </c>
      <c r="T393" s="41">
        <v>0</v>
      </c>
      <c r="U393" s="48">
        <v>9</v>
      </c>
      <c r="V393" s="48">
        <v>6</v>
      </c>
      <c r="W393" s="63">
        <v>4</v>
      </c>
      <c r="X393" s="41">
        <v>0</v>
      </c>
      <c r="Y393" s="48">
        <v>9</v>
      </c>
      <c r="Z393" s="48">
        <v>6</v>
      </c>
      <c r="AA393" s="63">
        <v>4</v>
      </c>
      <c r="AB393" s="41">
        <v>0</v>
      </c>
      <c r="AC393" s="48">
        <v>9</v>
      </c>
      <c r="AD393" s="48">
        <v>6</v>
      </c>
      <c r="AE393" s="63">
        <v>4</v>
      </c>
      <c r="AF393" s="41">
        <v>0</v>
      </c>
      <c r="AG393" s="48">
        <v>9</v>
      </c>
      <c r="AH393" s="48">
        <v>6</v>
      </c>
      <c r="AI393" s="63">
        <v>4</v>
      </c>
      <c r="AJ393" s="41">
        <v>0</v>
      </c>
      <c r="AK393" s="48">
        <v>9</v>
      </c>
      <c r="AL393" s="48">
        <v>6</v>
      </c>
      <c r="AM393" s="63">
        <v>4</v>
      </c>
      <c r="AN393" s="41">
        <v>0</v>
      </c>
      <c r="AO393" s="48">
        <v>9</v>
      </c>
      <c r="AP393" s="48">
        <v>6</v>
      </c>
      <c r="AQ393" s="63">
        <v>4</v>
      </c>
      <c r="AR393" s="41">
        <v>0</v>
      </c>
      <c r="AS393" s="48">
        <v>9</v>
      </c>
      <c r="AT393" s="48">
        <v>6</v>
      </c>
      <c r="AU393" s="63">
        <v>4</v>
      </c>
      <c r="AV393" s="41">
        <v>0</v>
      </c>
      <c r="AW393" s="48">
        <v>9</v>
      </c>
      <c r="AX393" s="48">
        <v>6</v>
      </c>
      <c r="AY393" s="63">
        <v>7</v>
      </c>
    </row>
    <row r="394" spans="3:56">
      <c r="C394" s="58" t="s">
        <v>26</v>
      </c>
      <c r="D394" s="41">
        <v>82</v>
      </c>
      <c r="E394" s="48">
        <v>332</v>
      </c>
      <c r="F394" s="48">
        <v>335</v>
      </c>
      <c r="G394" s="63">
        <v>226</v>
      </c>
      <c r="H394" s="41">
        <v>82</v>
      </c>
      <c r="I394" s="48">
        <v>331</v>
      </c>
      <c r="J394" s="48">
        <v>336</v>
      </c>
      <c r="K394" s="63">
        <v>226</v>
      </c>
      <c r="L394" s="41">
        <v>0</v>
      </c>
      <c r="M394" s="48">
        <v>332</v>
      </c>
      <c r="N394" s="48">
        <v>337</v>
      </c>
      <c r="O394" s="63">
        <v>271</v>
      </c>
      <c r="P394" s="41">
        <v>0</v>
      </c>
      <c r="Q394" s="48">
        <v>332</v>
      </c>
      <c r="R394" s="48">
        <v>336</v>
      </c>
      <c r="S394" s="63">
        <v>271</v>
      </c>
      <c r="T394" s="41">
        <v>0</v>
      </c>
      <c r="U394" s="48">
        <v>339</v>
      </c>
      <c r="V394" s="48">
        <v>342</v>
      </c>
      <c r="W394" s="63">
        <v>281</v>
      </c>
      <c r="X394" s="41">
        <v>0</v>
      </c>
      <c r="Y394" s="48">
        <v>353</v>
      </c>
      <c r="Z394" s="48">
        <v>341</v>
      </c>
      <c r="AA394" s="63">
        <v>283</v>
      </c>
      <c r="AB394" s="41">
        <v>0</v>
      </c>
      <c r="AC394" s="48">
        <v>353</v>
      </c>
      <c r="AD394" s="48">
        <v>341</v>
      </c>
      <c r="AE394" s="63">
        <v>283</v>
      </c>
      <c r="AF394" s="41">
        <v>0</v>
      </c>
      <c r="AG394" s="48">
        <v>353</v>
      </c>
      <c r="AH394" s="48">
        <v>341</v>
      </c>
      <c r="AI394" s="63">
        <v>283</v>
      </c>
      <c r="AJ394" s="41">
        <v>0</v>
      </c>
      <c r="AK394" s="48">
        <v>359</v>
      </c>
      <c r="AL394" s="48">
        <v>338</v>
      </c>
      <c r="AM394" s="63">
        <v>326</v>
      </c>
      <c r="AN394" s="41">
        <v>0</v>
      </c>
      <c r="AO394" s="48">
        <v>362</v>
      </c>
      <c r="AP394" s="48">
        <v>338</v>
      </c>
      <c r="AQ394" s="63">
        <v>326</v>
      </c>
      <c r="AR394" s="41">
        <v>0</v>
      </c>
      <c r="AS394" s="48">
        <v>369</v>
      </c>
      <c r="AT394" s="48">
        <v>344</v>
      </c>
      <c r="AU394" s="63">
        <v>326</v>
      </c>
      <c r="AV394" s="41">
        <v>0</v>
      </c>
      <c r="AW394" s="48">
        <v>364</v>
      </c>
      <c r="AX394" s="48">
        <v>345</v>
      </c>
      <c r="AY394" s="63">
        <v>346</v>
      </c>
    </row>
    <row r="395" spans="3:56">
      <c r="C395" s="58" t="s">
        <v>39</v>
      </c>
      <c r="D395" s="41">
        <v>5</v>
      </c>
      <c r="E395" s="48">
        <v>20</v>
      </c>
      <c r="F395" s="48">
        <v>3</v>
      </c>
      <c r="G395" s="63">
        <v>10</v>
      </c>
      <c r="H395" s="41">
        <v>5</v>
      </c>
      <c r="I395" s="48">
        <v>20</v>
      </c>
      <c r="J395" s="48">
        <v>2</v>
      </c>
      <c r="K395" s="63">
        <v>10</v>
      </c>
      <c r="L395" s="41">
        <v>0</v>
      </c>
      <c r="M395" s="48">
        <v>20</v>
      </c>
      <c r="N395" s="48">
        <v>2</v>
      </c>
      <c r="O395" s="63">
        <v>10</v>
      </c>
      <c r="P395" s="41">
        <v>0</v>
      </c>
      <c r="Q395" s="48">
        <v>20</v>
      </c>
      <c r="R395" s="48">
        <v>2</v>
      </c>
      <c r="S395" s="63">
        <v>10</v>
      </c>
      <c r="T395" s="41">
        <v>0</v>
      </c>
      <c r="U395" s="48">
        <v>20</v>
      </c>
      <c r="V395" s="48">
        <v>2</v>
      </c>
      <c r="W395" s="63">
        <v>11</v>
      </c>
      <c r="X395" s="41">
        <v>0</v>
      </c>
      <c r="Y395" s="48">
        <v>20</v>
      </c>
      <c r="Z395" s="48">
        <v>2</v>
      </c>
      <c r="AA395" s="63">
        <v>11</v>
      </c>
      <c r="AB395" s="41">
        <v>0</v>
      </c>
      <c r="AC395" s="48">
        <v>20</v>
      </c>
      <c r="AD395" s="48">
        <v>2</v>
      </c>
      <c r="AE395" s="63">
        <v>11</v>
      </c>
      <c r="AF395" s="41">
        <v>0</v>
      </c>
      <c r="AG395" s="48">
        <v>20</v>
      </c>
      <c r="AH395" s="48">
        <v>2</v>
      </c>
      <c r="AI395" s="63">
        <v>11</v>
      </c>
      <c r="AJ395" s="41">
        <v>0</v>
      </c>
      <c r="AK395" s="48">
        <v>19</v>
      </c>
      <c r="AL395" s="48">
        <v>1</v>
      </c>
      <c r="AM395" s="63">
        <v>12</v>
      </c>
      <c r="AN395" s="41">
        <v>0</v>
      </c>
      <c r="AO395" s="48">
        <v>19</v>
      </c>
      <c r="AP395" s="48">
        <v>1</v>
      </c>
      <c r="AQ395" s="63">
        <v>12</v>
      </c>
      <c r="AR395" s="41">
        <v>0</v>
      </c>
      <c r="AS395" s="48">
        <v>19</v>
      </c>
      <c r="AT395" s="48">
        <v>1</v>
      </c>
      <c r="AU395" s="63">
        <v>12</v>
      </c>
      <c r="AV395" s="41">
        <v>0</v>
      </c>
      <c r="AW395" s="48">
        <v>20</v>
      </c>
      <c r="AX395" s="48">
        <v>2</v>
      </c>
      <c r="AY395" s="63">
        <v>15</v>
      </c>
    </row>
    <row r="396" spans="3:56" ht="33.75">
      <c r="C396" s="58" t="s">
        <v>1193</v>
      </c>
      <c r="D396" s="41">
        <v>3</v>
      </c>
      <c r="E396" s="48">
        <v>27</v>
      </c>
      <c r="F396" s="48">
        <v>5</v>
      </c>
      <c r="G396" s="63">
        <v>15</v>
      </c>
      <c r="H396" s="41">
        <v>3</v>
      </c>
      <c r="I396" s="48">
        <v>27</v>
      </c>
      <c r="J396" s="48">
        <v>5</v>
      </c>
      <c r="K396" s="63">
        <v>16</v>
      </c>
      <c r="L396" s="41">
        <v>0</v>
      </c>
      <c r="M396" s="48">
        <v>26</v>
      </c>
      <c r="N396" s="48">
        <v>5</v>
      </c>
      <c r="O396" s="63">
        <v>17</v>
      </c>
      <c r="P396" s="41">
        <v>0</v>
      </c>
      <c r="Q396" s="48">
        <v>26</v>
      </c>
      <c r="R396" s="48">
        <v>5</v>
      </c>
      <c r="S396" s="63">
        <v>17</v>
      </c>
      <c r="T396" s="41">
        <v>0</v>
      </c>
      <c r="U396" s="48">
        <v>26</v>
      </c>
      <c r="V396" s="48">
        <v>6</v>
      </c>
      <c r="W396" s="63">
        <v>16</v>
      </c>
      <c r="X396" s="41">
        <v>0</v>
      </c>
      <c r="Y396" s="48">
        <v>26</v>
      </c>
      <c r="Z396" s="48">
        <v>6</v>
      </c>
      <c r="AA396" s="63">
        <v>17</v>
      </c>
      <c r="AB396" s="41">
        <v>0</v>
      </c>
      <c r="AC396" s="48">
        <v>26</v>
      </c>
      <c r="AD396" s="48">
        <v>6</v>
      </c>
      <c r="AE396" s="63">
        <v>17</v>
      </c>
      <c r="AF396" s="41">
        <v>0</v>
      </c>
      <c r="AG396" s="48">
        <v>26</v>
      </c>
      <c r="AH396" s="48">
        <v>6</v>
      </c>
      <c r="AI396" s="63">
        <v>17</v>
      </c>
      <c r="AJ396" s="41">
        <v>0</v>
      </c>
      <c r="AK396" s="48">
        <v>26</v>
      </c>
      <c r="AL396" s="48">
        <v>6</v>
      </c>
      <c r="AM396" s="63">
        <v>16</v>
      </c>
      <c r="AN396" s="41">
        <v>0</v>
      </c>
      <c r="AO396" s="48">
        <v>26</v>
      </c>
      <c r="AP396" s="48">
        <v>6</v>
      </c>
      <c r="AQ396" s="63">
        <v>17</v>
      </c>
      <c r="AR396" s="41">
        <v>0</v>
      </c>
      <c r="AS396" s="48">
        <v>26</v>
      </c>
      <c r="AT396" s="48">
        <v>6</v>
      </c>
      <c r="AU396" s="63">
        <v>17</v>
      </c>
      <c r="AV396" s="41">
        <v>0</v>
      </c>
      <c r="AW396" s="48">
        <v>31</v>
      </c>
      <c r="AX396" s="48">
        <v>5</v>
      </c>
      <c r="AY396" s="63">
        <v>17</v>
      </c>
    </row>
    <row r="397" spans="3:56">
      <c r="C397" s="58" t="s">
        <v>27</v>
      </c>
      <c r="D397" s="41">
        <v>3</v>
      </c>
      <c r="E397" s="48">
        <v>16</v>
      </c>
      <c r="F397" s="48">
        <v>0</v>
      </c>
      <c r="G397" s="63">
        <v>2</v>
      </c>
      <c r="H397" s="41">
        <v>3</v>
      </c>
      <c r="I397" s="48">
        <v>16</v>
      </c>
      <c r="J397" s="48">
        <v>0</v>
      </c>
      <c r="K397" s="63">
        <v>4</v>
      </c>
      <c r="L397" s="41">
        <v>0</v>
      </c>
      <c r="M397" s="48">
        <v>16</v>
      </c>
      <c r="N397" s="48">
        <v>0</v>
      </c>
      <c r="O397" s="63">
        <v>4</v>
      </c>
      <c r="P397" s="41">
        <v>0</v>
      </c>
      <c r="Q397" s="48">
        <v>16</v>
      </c>
      <c r="R397" s="48">
        <v>0</v>
      </c>
      <c r="S397" s="63">
        <v>4</v>
      </c>
      <c r="T397" s="41">
        <v>0</v>
      </c>
      <c r="U397" s="48">
        <v>15</v>
      </c>
      <c r="V397" s="48">
        <v>0</v>
      </c>
      <c r="W397" s="63">
        <v>4</v>
      </c>
      <c r="X397" s="41">
        <v>0</v>
      </c>
      <c r="Y397" s="48">
        <v>16</v>
      </c>
      <c r="Z397" s="48">
        <v>0</v>
      </c>
      <c r="AA397" s="63">
        <v>4</v>
      </c>
      <c r="AB397" s="41">
        <v>0</v>
      </c>
      <c r="AC397" s="48">
        <v>16</v>
      </c>
      <c r="AD397" s="48">
        <v>0</v>
      </c>
      <c r="AE397" s="63">
        <v>4</v>
      </c>
      <c r="AF397" s="41">
        <v>0</v>
      </c>
      <c r="AG397" s="48">
        <v>16</v>
      </c>
      <c r="AH397" s="48">
        <v>0</v>
      </c>
      <c r="AI397" s="63">
        <v>4</v>
      </c>
      <c r="AJ397" s="41">
        <v>0</v>
      </c>
      <c r="AK397" s="48">
        <v>16</v>
      </c>
      <c r="AL397" s="48">
        <v>0</v>
      </c>
      <c r="AM397" s="63">
        <v>4</v>
      </c>
      <c r="AN397" s="41">
        <v>0</v>
      </c>
      <c r="AO397" s="48">
        <v>16</v>
      </c>
      <c r="AP397" s="48">
        <v>0</v>
      </c>
      <c r="AQ397" s="63">
        <v>4</v>
      </c>
      <c r="AR397" s="41">
        <v>0</v>
      </c>
      <c r="AS397" s="48">
        <v>16</v>
      </c>
      <c r="AT397" s="48">
        <v>0</v>
      </c>
      <c r="AU397" s="63">
        <v>4</v>
      </c>
      <c r="AV397" s="41">
        <v>0</v>
      </c>
      <c r="AW397" s="48">
        <v>16</v>
      </c>
      <c r="AX397" s="48">
        <v>0</v>
      </c>
      <c r="AY397" s="63">
        <v>7</v>
      </c>
    </row>
    <row r="398" spans="3:56">
      <c r="C398" s="58" t="s">
        <v>28</v>
      </c>
      <c r="D398" s="41">
        <v>6</v>
      </c>
      <c r="E398" s="48">
        <v>54</v>
      </c>
      <c r="F398" s="48">
        <v>34</v>
      </c>
      <c r="G398" s="63">
        <v>33</v>
      </c>
      <c r="H398" s="41">
        <v>6</v>
      </c>
      <c r="I398" s="48">
        <v>54</v>
      </c>
      <c r="J398" s="48">
        <v>34</v>
      </c>
      <c r="K398" s="63">
        <v>33</v>
      </c>
      <c r="L398" s="41">
        <v>0</v>
      </c>
      <c r="M398" s="48">
        <v>58</v>
      </c>
      <c r="N398" s="48">
        <v>34</v>
      </c>
      <c r="O398" s="63">
        <v>35</v>
      </c>
      <c r="P398" s="41">
        <v>0</v>
      </c>
      <c r="Q398" s="48">
        <v>58</v>
      </c>
      <c r="R398" s="48">
        <v>34</v>
      </c>
      <c r="S398" s="63">
        <v>35</v>
      </c>
      <c r="T398" s="41">
        <v>0</v>
      </c>
      <c r="U398" s="48">
        <v>58</v>
      </c>
      <c r="V398" s="48">
        <v>34</v>
      </c>
      <c r="W398" s="63">
        <v>35</v>
      </c>
      <c r="X398" s="41">
        <v>0</v>
      </c>
      <c r="Y398" s="48">
        <v>55</v>
      </c>
      <c r="Z398" s="48">
        <v>32</v>
      </c>
      <c r="AA398" s="63">
        <v>35</v>
      </c>
      <c r="AB398" s="41">
        <v>0</v>
      </c>
      <c r="AC398" s="48">
        <v>55</v>
      </c>
      <c r="AD398" s="48">
        <v>32</v>
      </c>
      <c r="AE398" s="63">
        <v>35</v>
      </c>
      <c r="AF398" s="41">
        <v>0</v>
      </c>
      <c r="AG398" s="48">
        <v>55</v>
      </c>
      <c r="AH398" s="48">
        <v>32</v>
      </c>
      <c r="AI398" s="63">
        <v>35</v>
      </c>
      <c r="AJ398" s="41">
        <v>0</v>
      </c>
      <c r="AK398" s="48">
        <v>55</v>
      </c>
      <c r="AL398" s="48">
        <v>32</v>
      </c>
      <c r="AM398" s="63">
        <v>37</v>
      </c>
      <c r="AN398" s="41">
        <v>0</v>
      </c>
      <c r="AO398" s="48">
        <v>55</v>
      </c>
      <c r="AP398" s="48">
        <v>32</v>
      </c>
      <c r="AQ398" s="63">
        <v>37</v>
      </c>
      <c r="AR398" s="41">
        <v>0</v>
      </c>
      <c r="AS398" s="48">
        <v>55</v>
      </c>
      <c r="AT398" s="48">
        <v>33</v>
      </c>
      <c r="AU398" s="63">
        <v>37</v>
      </c>
      <c r="AV398" s="41">
        <v>0</v>
      </c>
      <c r="AW398" s="48">
        <v>52</v>
      </c>
      <c r="AX398" s="48">
        <v>33</v>
      </c>
      <c r="AY398" s="63">
        <v>38</v>
      </c>
    </row>
    <row r="399" spans="3:56" ht="23.25" thickBot="1">
      <c r="C399" s="59" t="s">
        <v>29</v>
      </c>
      <c r="D399" s="42">
        <v>0</v>
      </c>
      <c r="E399" s="49">
        <v>7</v>
      </c>
      <c r="F399" s="49">
        <v>0</v>
      </c>
      <c r="G399" s="65">
        <v>1</v>
      </c>
      <c r="H399" s="42">
        <v>0</v>
      </c>
      <c r="I399" s="49">
        <v>8</v>
      </c>
      <c r="J399" s="49">
        <v>0</v>
      </c>
      <c r="K399" s="65">
        <v>1</v>
      </c>
      <c r="L399" s="42">
        <v>0</v>
      </c>
      <c r="M399" s="49">
        <v>8</v>
      </c>
      <c r="N399" s="49">
        <v>0</v>
      </c>
      <c r="O399" s="65">
        <v>1</v>
      </c>
      <c r="P399" s="42">
        <v>0</v>
      </c>
      <c r="Q399" s="49">
        <v>8</v>
      </c>
      <c r="R399" s="49">
        <v>0</v>
      </c>
      <c r="S399" s="65">
        <v>1</v>
      </c>
      <c r="T399" s="42">
        <v>0</v>
      </c>
      <c r="U399" s="49">
        <v>8</v>
      </c>
      <c r="V399" s="49">
        <v>0</v>
      </c>
      <c r="W399" s="65">
        <v>1</v>
      </c>
      <c r="X399" s="42">
        <v>0</v>
      </c>
      <c r="Y399" s="49">
        <v>8</v>
      </c>
      <c r="Z399" s="49">
        <v>0</v>
      </c>
      <c r="AA399" s="65">
        <v>1</v>
      </c>
      <c r="AB399" s="42">
        <v>0</v>
      </c>
      <c r="AC399" s="49">
        <v>8</v>
      </c>
      <c r="AD399" s="49">
        <v>0</v>
      </c>
      <c r="AE399" s="65">
        <v>1</v>
      </c>
      <c r="AF399" s="42">
        <v>0</v>
      </c>
      <c r="AG399" s="49">
        <v>8</v>
      </c>
      <c r="AH399" s="49">
        <v>0</v>
      </c>
      <c r="AI399" s="65">
        <v>1</v>
      </c>
      <c r="AJ399" s="42">
        <v>0</v>
      </c>
      <c r="AK399" s="49">
        <v>8</v>
      </c>
      <c r="AL399" s="49">
        <v>0</v>
      </c>
      <c r="AM399" s="65">
        <v>1</v>
      </c>
      <c r="AN399" s="42">
        <v>0</v>
      </c>
      <c r="AO399" s="49">
        <v>9</v>
      </c>
      <c r="AP399" s="49">
        <v>0</v>
      </c>
      <c r="AQ399" s="65">
        <v>1</v>
      </c>
      <c r="AR399" s="42">
        <v>0</v>
      </c>
      <c r="AS399" s="49">
        <v>9</v>
      </c>
      <c r="AT399" s="49">
        <v>0</v>
      </c>
      <c r="AU399" s="65">
        <v>1</v>
      </c>
      <c r="AV399" s="42">
        <v>0</v>
      </c>
      <c r="AW399" s="49">
        <v>8</v>
      </c>
      <c r="AX399" s="49">
        <v>0</v>
      </c>
      <c r="AY399" s="65">
        <v>2</v>
      </c>
    </row>
    <row r="400" spans="3:56">
      <c r="BD400" s="67"/>
    </row>
    <row r="401" spans="3:39" ht="13.5" thickBot="1"/>
    <row r="402" spans="3:39" ht="23.25" thickBot="1">
      <c r="C402" s="559" t="s">
        <v>56</v>
      </c>
      <c r="D402" s="560"/>
      <c r="E402" s="560"/>
      <c r="F402" s="560"/>
      <c r="G402" s="560"/>
      <c r="H402" s="560"/>
      <c r="I402" s="560"/>
      <c r="J402" s="560"/>
      <c r="K402" s="560"/>
      <c r="L402" s="560"/>
      <c r="M402" s="560"/>
      <c r="N402" s="560"/>
      <c r="O402" s="560"/>
      <c r="P402" s="560"/>
      <c r="Q402" s="560"/>
      <c r="R402" s="560"/>
      <c r="S402" s="560"/>
      <c r="T402" s="560"/>
      <c r="U402" s="560"/>
      <c r="V402" s="560"/>
      <c r="W402" s="560"/>
      <c r="X402" s="560"/>
      <c r="Y402" s="560"/>
      <c r="Z402" s="560"/>
      <c r="AA402" s="560"/>
      <c r="AB402" s="560"/>
      <c r="AC402" s="560"/>
      <c r="AD402" s="560"/>
      <c r="AE402" s="560"/>
      <c r="AF402" s="560"/>
      <c r="AG402" s="560"/>
      <c r="AH402" s="560"/>
      <c r="AI402" s="560"/>
      <c r="AJ402" s="560"/>
      <c r="AK402" s="560"/>
      <c r="AL402" s="560"/>
      <c r="AM402" s="561"/>
    </row>
    <row r="403" spans="3:39" ht="23.25" thickBot="1">
      <c r="C403" s="620" t="s">
        <v>36</v>
      </c>
      <c r="D403" s="562">
        <v>41275</v>
      </c>
      <c r="E403" s="586"/>
      <c r="F403" s="563"/>
      <c r="G403" s="562">
        <v>41306</v>
      </c>
      <c r="H403" s="586"/>
      <c r="I403" s="563"/>
      <c r="J403" s="562">
        <v>41334</v>
      </c>
      <c r="K403" s="586"/>
      <c r="L403" s="563"/>
      <c r="M403" s="562">
        <v>41365</v>
      </c>
      <c r="N403" s="586"/>
      <c r="O403" s="563"/>
      <c r="P403" s="562">
        <v>41395</v>
      </c>
      <c r="Q403" s="586"/>
      <c r="R403" s="563"/>
      <c r="S403" s="562">
        <v>41426</v>
      </c>
      <c r="T403" s="586"/>
      <c r="U403" s="563"/>
      <c r="V403" s="562">
        <v>41456</v>
      </c>
      <c r="W403" s="586"/>
      <c r="X403" s="563"/>
      <c r="Y403" s="562">
        <v>41487</v>
      </c>
      <c r="Z403" s="586"/>
      <c r="AA403" s="563"/>
      <c r="AB403" s="562">
        <v>41518</v>
      </c>
      <c r="AC403" s="586"/>
      <c r="AD403" s="563"/>
      <c r="AE403" s="562">
        <v>41548</v>
      </c>
      <c r="AF403" s="586"/>
      <c r="AG403" s="563"/>
      <c r="AH403" s="562">
        <v>41579</v>
      </c>
      <c r="AI403" s="586"/>
      <c r="AJ403" s="563"/>
      <c r="AK403" s="562">
        <v>41609</v>
      </c>
      <c r="AL403" s="586"/>
      <c r="AM403" s="563"/>
    </row>
    <row r="404" spans="3:39" ht="13.5" thickBot="1">
      <c r="C404" s="621"/>
      <c r="D404" s="178" t="s">
        <v>2</v>
      </c>
      <c r="E404" s="387" t="s">
        <v>3</v>
      </c>
      <c r="F404" s="177" t="s">
        <v>33</v>
      </c>
      <c r="G404" s="178" t="s">
        <v>2</v>
      </c>
      <c r="H404" s="387" t="s">
        <v>3</v>
      </c>
      <c r="I404" s="177" t="s">
        <v>33</v>
      </c>
      <c r="J404" s="178" t="s">
        <v>2</v>
      </c>
      <c r="K404" s="387" t="s">
        <v>3</v>
      </c>
      <c r="L404" s="177" t="s">
        <v>33</v>
      </c>
      <c r="M404" s="178" t="s">
        <v>2</v>
      </c>
      <c r="N404" s="387" t="s">
        <v>3</v>
      </c>
      <c r="O404" s="177" t="s">
        <v>51</v>
      </c>
      <c r="P404" s="178" t="s">
        <v>2</v>
      </c>
      <c r="Q404" s="387" t="s">
        <v>3</v>
      </c>
      <c r="R404" s="177" t="s">
        <v>51</v>
      </c>
      <c r="S404" s="178" t="s">
        <v>2</v>
      </c>
      <c r="T404" s="387" t="s">
        <v>3</v>
      </c>
      <c r="U404" s="177" t="s">
        <v>51</v>
      </c>
      <c r="V404" s="178" t="s">
        <v>2</v>
      </c>
      <c r="W404" s="387" t="s">
        <v>3</v>
      </c>
      <c r="X404" s="177" t="s">
        <v>51</v>
      </c>
      <c r="Y404" s="178" t="s">
        <v>2</v>
      </c>
      <c r="Z404" s="387" t="s">
        <v>3</v>
      </c>
      <c r="AA404" s="177" t="s">
        <v>51</v>
      </c>
      <c r="AB404" s="178" t="s">
        <v>2</v>
      </c>
      <c r="AC404" s="387" t="s">
        <v>3</v>
      </c>
      <c r="AD404" s="177" t="s">
        <v>51</v>
      </c>
      <c r="AE404" s="178" t="s">
        <v>2</v>
      </c>
      <c r="AF404" s="387" t="s">
        <v>3</v>
      </c>
      <c r="AG404" s="177" t="s">
        <v>51</v>
      </c>
      <c r="AH404" s="433" t="s">
        <v>2</v>
      </c>
      <c r="AI404" s="434" t="s">
        <v>3</v>
      </c>
      <c r="AJ404" s="430" t="s">
        <v>51</v>
      </c>
      <c r="AK404" s="433" t="s">
        <v>2</v>
      </c>
      <c r="AL404" s="434" t="s">
        <v>3</v>
      </c>
      <c r="AM404" s="430" t="s">
        <v>51</v>
      </c>
    </row>
    <row r="405" spans="3:39">
      <c r="C405" s="57" t="s">
        <v>8</v>
      </c>
      <c r="D405" s="46">
        <v>71</v>
      </c>
      <c r="E405" s="60">
        <v>38</v>
      </c>
      <c r="F405" s="61">
        <v>43</v>
      </c>
      <c r="G405" s="46">
        <v>73</v>
      </c>
      <c r="H405" s="60">
        <v>39</v>
      </c>
      <c r="I405" s="61">
        <v>55</v>
      </c>
      <c r="J405" s="46">
        <v>73</v>
      </c>
      <c r="K405" s="60">
        <v>39</v>
      </c>
      <c r="L405" s="61">
        <v>55</v>
      </c>
      <c r="M405" s="46">
        <v>73</v>
      </c>
      <c r="N405" s="60">
        <v>39</v>
      </c>
      <c r="O405" s="61">
        <v>55</v>
      </c>
      <c r="P405" s="46">
        <v>73</v>
      </c>
      <c r="Q405" s="60">
        <v>40</v>
      </c>
      <c r="R405" s="61">
        <v>56</v>
      </c>
      <c r="S405" s="46">
        <v>73</v>
      </c>
      <c r="T405" s="60">
        <v>40</v>
      </c>
      <c r="U405" s="61">
        <v>56</v>
      </c>
      <c r="V405" s="46">
        <v>73</v>
      </c>
      <c r="W405" s="60">
        <v>40</v>
      </c>
      <c r="X405" s="61">
        <v>57</v>
      </c>
      <c r="Y405" s="46">
        <v>73</v>
      </c>
      <c r="Z405" s="60">
        <v>40</v>
      </c>
      <c r="AA405" s="61">
        <v>57</v>
      </c>
      <c r="AB405" s="46">
        <v>73</v>
      </c>
      <c r="AC405" s="60">
        <v>40</v>
      </c>
      <c r="AD405" s="61">
        <v>57</v>
      </c>
      <c r="AE405" s="46">
        <v>73</v>
      </c>
      <c r="AF405" s="60">
        <v>40</v>
      </c>
      <c r="AG405" s="61">
        <v>57</v>
      </c>
      <c r="AH405" s="46">
        <v>73</v>
      </c>
      <c r="AI405" s="60">
        <v>40</v>
      </c>
      <c r="AJ405" s="61">
        <v>57</v>
      </c>
      <c r="AK405" s="70">
        <v>72</v>
      </c>
      <c r="AL405" s="70">
        <v>39</v>
      </c>
      <c r="AM405" s="71">
        <v>57</v>
      </c>
    </row>
    <row r="406" spans="3:39">
      <c r="C406" s="58" t="s">
        <v>9</v>
      </c>
      <c r="D406" s="41">
        <v>12</v>
      </c>
      <c r="E406" s="62">
        <v>0</v>
      </c>
      <c r="F406" s="63">
        <v>8</v>
      </c>
      <c r="G406" s="41">
        <v>12</v>
      </c>
      <c r="H406" s="62">
        <v>0</v>
      </c>
      <c r="I406" s="63">
        <v>8</v>
      </c>
      <c r="J406" s="41">
        <v>12</v>
      </c>
      <c r="K406" s="62">
        <v>0</v>
      </c>
      <c r="L406" s="63">
        <v>8</v>
      </c>
      <c r="M406" s="41">
        <v>12</v>
      </c>
      <c r="N406" s="62">
        <v>0</v>
      </c>
      <c r="O406" s="63">
        <v>8</v>
      </c>
      <c r="P406" s="41">
        <v>12</v>
      </c>
      <c r="Q406" s="62">
        <v>0</v>
      </c>
      <c r="R406" s="63">
        <v>8</v>
      </c>
      <c r="S406" s="41">
        <v>12</v>
      </c>
      <c r="T406" s="62">
        <v>0</v>
      </c>
      <c r="U406" s="63">
        <v>8</v>
      </c>
      <c r="V406" s="41">
        <v>12</v>
      </c>
      <c r="W406" s="62">
        <v>1</v>
      </c>
      <c r="X406" s="63">
        <v>8</v>
      </c>
      <c r="Y406" s="41">
        <v>12</v>
      </c>
      <c r="Z406" s="62">
        <v>1</v>
      </c>
      <c r="AA406" s="63">
        <v>8</v>
      </c>
      <c r="AB406" s="41">
        <v>12</v>
      </c>
      <c r="AC406" s="62">
        <v>1</v>
      </c>
      <c r="AD406" s="63">
        <v>8</v>
      </c>
      <c r="AE406" s="41">
        <v>12</v>
      </c>
      <c r="AF406" s="62">
        <v>1</v>
      </c>
      <c r="AG406" s="63">
        <v>8</v>
      </c>
      <c r="AH406" s="41">
        <v>12</v>
      </c>
      <c r="AI406" s="62">
        <v>1</v>
      </c>
      <c r="AJ406" s="63">
        <v>8</v>
      </c>
      <c r="AK406" s="74">
        <v>12</v>
      </c>
      <c r="AL406" s="74">
        <v>1</v>
      </c>
      <c r="AM406" s="75">
        <v>8</v>
      </c>
    </row>
    <row r="407" spans="3:39">
      <c r="C407" s="58" t="s">
        <v>10</v>
      </c>
      <c r="D407" s="41">
        <v>25</v>
      </c>
      <c r="E407" s="62">
        <v>8</v>
      </c>
      <c r="F407" s="63">
        <v>18</v>
      </c>
      <c r="G407" s="41">
        <v>25</v>
      </c>
      <c r="H407" s="62">
        <v>9</v>
      </c>
      <c r="I407" s="63">
        <v>20</v>
      </c>
      <c r="J407" s="41">
        <v>25</v>
      </c>
      <c r="K407" s="62">
        <v>9</v>
      </c>
      <c r="L407" s="63">
        <v>20</v>
      </c>
      <c r="M407" s="41">
        <v>25</v>
      </c>
      <c r="N407" s="62">
        <v>9</v>
      </c>
      <c r="O407" s="63">
        <v>20</v>
      </c>
      <c r="P407" s="41">
        <v>25</v>
      </c>
      <c r="Q407" s="62">
        <v>9</v>
      </c>
      <c r="R407" s="63">
        <v>20</v>
      </c>
      <c r="S407" s="41">
        <v>25</v>
      </c>
      <c r="T407" s="62">
        <v>9</v>
      </c>
      <c r="U407" s="63">
        <v>20</v>
      </c>
      <c r="V407" s="41">
        <v>25</v>
      </c>
      <c r="W407" s="62">
        <v>9</v>
      </c>
      <c r="X407" s="63">
        <v>20</v>
      </c>
      <c r="Y407" s="41">
        <v>25</v>
      </c>
      <c r="Z407" s="62">
        <v>9</v>
      </c>
      <c r="AA407" s="63">
        <v>20</v>
      </c>
      <c r="AB407" s="41">
        <v>25</v>
      </c>
      <c r="AC407" s="62">
        <v>9</v>
      </c>
      <c r="AD407" s="63">
        <v>20</v>
      </c>
      <c r="AE407" s="41">
        <v>25</v>
      </c>
      <c r="AF407" s="62">
        <v>9</v>
      </c>
      <c r="AG407" s="63">
        <v>20</v>
      </c>
      <c r="AH407" s="41">
        <v>25</v>
      </c>
      <c r="AI407" s="62">
        <v>9</v>
      </c>
      <c r="AJ407" s="63">
        <v>20</v>
      </c>
      <c r="AK407" s="74">
        <v>25</v>
      </c>
      <c r="AL407" s="74">
        <v>9</v>
      </c>
      <c r="AM407" s="75">
        <v>20</v>
      </c>
    </row>
    <row r="408" spans="3:39">
      <c r="C408" s="58" t="s">
        <v>11</v>
      </c>
      <c r="D408" s="41">
        <v>16</v>
      </c>
      <c r="E408" s="62">
        <v>0</v>
      </c>
      <c r="F408" s="63">
        <v>10</v>
      </c>
      <c r="G408" s="41">
        <v>16</v>
      </c>
      <c r="H408" s="62">
        <v>0</v>
      </c>
      <c r="I408" s="63">
        <v>10</v>
      </c>
      <c r="J408" s="41">
        <v>16</v>
      </c>
      <c r="K408" s="62">
        <v>0</v>
      </c>
      <c r="L408" s="63">
        <v>10</v>
      </c>
      <c r="M408" s="41">
        <v>16</v>
      </c>
      <c r="N408" s="62">
        <v>0</v>
      </c>
      <c r="O408" s="63">
        <v>10</v>
      </c>
      <c r="P408" s="41">
        <v>16</v>
      </c>
      <c r="Q408" s="62">
        <v>0</v>
      </c>
      <c r="R408" s="63">
        <v>10</v>
      </c>
      <c r="S408" s="41">
        <v>16</v>
      </c>
      <c r="T408" s="62">
        <v>0</v>
      </c>
      <c r="U408" s="63">
        <v>10</v>
      </c>
      <c r="V408" s="41">
        <v>16</v>
      </c>
      <c r="W408" s="62">
        <v>0</v>
      </c>
      <c r="X408" s="63">
        <v>10</v>
      </c>
      <c r="Y408" s="41">
        <v>16</v>
      </c>
      <c r="Z408" s="62">
        <v>0</v>
      </c>
      <c r="AA408" s="63">
        <v>10</v>
      </c>
      <c r="AB408" s="41">
        <v>16</v>
      </c>
      <c r="AC408" s="62">
        <v>0</v>
      </c>
      <c r="AD408" s="63">
        <v>10</v>
      </c>
      <c r="AE408" s="41">
        <v>16</v>
      </c>
      <c r="AF408" s="62">
        <v>0</v>
      </c>
      <c r="AG408" s="63">
        <v>10</v>
      </c>
      <c r="AH408" s="41">
        <v>16</v>
      </c>
      <c r="AI408" s="62">
        <v>0</v>
      </c>
      <c r="AJ408" s="63">
        <v>10</v>
      </c>
      <c r="AK408" s="74">
        <v>16</v>
      </c>
      <c r="AL408" s="74">
        <v>0</v>
      </c>
      <c r="AM408" s="75">
        <v>10</v>
      </c>
    </row>
    <row r="409" spans="3:39">
      <c r="C409" s="58" t="s">
        <v>12</v>
      </c>
      <c r="D409" s="41">
        <v>47</v>
      </c>
      <c r="E409" s="62">
        <v>19</v>
      </c>
      <c r="F409" s="63">
        <v>31</v>
      </c>
      <c r="G409" s="41">
        <v>50</v>
      </c>
      <c r="H409" s="62">
        <v>20</v>
      </c>
      <c r="I409" s="63">
        <v>32</v>
      </c>
      <c r="J409" s="41">
        <v>50</v>
      </c>
      <c r="K409" s="62">
        <v>20</v>
      </c>
      <c r="L409" s="63">
        <v>32</v>
      </c>
      <c r="M409" s="41">
        <v>50</v>
      </c>
      <c r="N409" s="62">
        <v>20</v>
      </c>
      <c r="O409" s="63">
        <v>32</v>
      </c>
      <c r="P409" s="41">
        <v>50</v>
      </c>
      <c r="Q409" s="62">
        <v>20</v>
      </c>
      <c r="R409" s="63">
        <v>32</v>
      </c>
      <c r="S409" s="41">
        <v>50</v>
      </c>
      <c r="T409" s="62">
        <v>20</v>
      </c>
      <c r="U409" s="63">
        <v>32</v>
      </c>
      <c r="V409" s="41">
        <v>50</v>
      </c>
      <c r="W409" s="62">
        <v>20</v>
      </c>
      <c r="X409" s="63">
        <v>32</v>
      </c>
      <c r="Y409" s="41">
        <v>50</v>
      </c>
      <c r="Z409" s="62">
        <v>20</v>
      </c>
      <c r="AA409" s="63">
        <v>32</v>
      </c>
      <c r="AB409" s="41">
        <v>50</v>
      </c>
      <c r="AC409" s="62">
        <v>20</v>
      </c>
      <c r="AD409" s="63">
        <v>32</v>
      </c>
      <c r="AE409" s="41">
        <v>50</v>
      </c>
      <c r="AF409" s="62">
        <v>20</v>
      </c>
      <c r="AG409" s="63">
        <v>32</v>
      </c>
      <c r="AH409" s="41">
        <v>50</v>
      </c>
      <c r="AI409" s="62">
        <v>20</v>
      </c>
      <c r="AJ409" s="63">
        <v>32</v>
      </c>
      <c r="AK409" s="74">
        <v>47</v>
      </c>
      <c r="AL409" s="74">
        <v>19</v>
      </c>
      <c r="AM409" s="75">
        <v>32</v>
      </c>
    </row>
    <row r="410" spans="3:39">
      <c r="C410" s="58" t="s">
        <v>13</v>
      </c>
      <c r="D410" s="41">
        <v>44</v>
      </c>
      <c r="E410" s="62">
        <v>23</v>
      </c>
      <c r="F410" s="63">
        <v>22</v>
      </c>
      <c r="G410" s="41">
        <v>44</v>
      </c>
      <c r="H410" s="62">
        <v>23</v>
      </c>
      <c r="I410" s="63">
        <v>24</v>
      </c>
      <c r="J410" s="41">
        <v>44</v>
      </c>
      <c r="K410" s="62">
        <v>23</v>
      </c>
      <c r="L410" s="63">
        <v>24</v>
      </c>
      <c r="M410" s="41">
        <v>44</v>
      </c>
      <c r="N410" s="62">
        <v>23</v>
      </c>
      <c r="O410" s="63">
        <v>24</v>
      </c>
      <c r="P410" s="41">
        <v>44</v>
      </c>
      <c r="Q410" s="62">
        <v>23</v>
      </c>
      <c r="R410" s="63">
        <v>25</v>
      </c>
      <c r="S410" s="41">
        <v>44</v>
      </c>
      <c r="T410" s="62">
        <v>23</v>
      </c>
      <c r="U410" s="63">
        <v>25</v>
      </c>
      <c r="V410" s="41">
        <v>44</v>
      </c>
      <c r="W410" s="62">
        <v>24</v>
      </c>
      <c r="X410" s="63">
        <v>25</v>
      </c>
      <c r="Y410" s="41">
        <v>44</v>
      </c>
      <c r="Z410" s="62">
        <v>24</v>
      </c>
      <c r="AA410" s="63">
        <v>25</v>
      </c>
      <c r="AB410" s="41">
        <v>44</v>
      </c>
      <c r="AC410" s="62">
        <v>24</v>
      </c>
      <c r="AD410" s="63">
        <v>25</v>
      </c>
      <c r="AE410" s="41">
        <v>44</v>
      </c>
      <c r="AF410" s="62">
        <v>24</v>
      </c>
      <c r="AG410" s="63">
        <v>25</v>
      </c>
      <c r="AH410" s="41">
        <v>44</v>
      </c>
      <c r="AI410" s="62">
        <v>24</v>
      </c>
      <c r="AJ410" s="63">
        <v>25</v>
      </c>
      <c r="AK410" s="74">
        <v>44</v>
      </c>
      <c r="AL410" s="74">
        <v>24</v>
      </c>
      <c r="AM410" s="75">
        <v>25</v>
      </c>
    </row>
    <row r="411" spans="3:39">
      <c r="C411" s="58" t="s">
        <v>14</v>
      </c>
      <c r="D411" s="41">
        <v>43</v>
      </c>
      <c r="E411" s="62">
        <v>12</v>
      </c>
      <c r="F411" s="63">
        <v>22</v>
      </c>
      <c r="G411" s="41">
        <v>43</v>
      </c>
      <c r="H411" s="62">
        <v>12</v>
      </c>
      <c r="I411" s="63">
        <v>26</v>
      </c>
      <c r="J411" s="41">
        <v>43</v>
      </c>
      <c r="K411" s="62">
        <v>12</v>
      </c>
      <c r="L411" s="63">
        <v>26</v>
      </c>
      <c r="M411" s="41">
        <v>43</v>
      </c>
      <c r="N411" s="62">
        <v>12</v>
      </c>
      <c r="O411" s="63">
        <v>26</v>
      </c>
      <c r="P411" s="41">
        <v>43</v>
      </c>
      <c r="Q411" s="62">
        <v>12</v>
      </c>
      <c r="R411" s="63">
        <v>26</v>
      </c>
      <c r="S411" s="41">
        <v>43</v>
      </c>
      <c r="T411" s="62">
        <v>12</v>
      </c>
      <c r="U411" s="63">
        <v>26</v>
      </c>
      <c r="V411" s="41">
        <v>43</v>
      </c>
      <c r="W411" s="62">
        <v>12</v>
      </c>
      <c r="X411" s="63">
        <v>26</v>
      </c>
      <c r="Y411" s="41">
        <v>43</v>
      </c>
      <c r="Z411" s="62">
        <v>12</v>
      </c>
      <c r="AA411" s="63">
        <v>26</v>
      </c>
      <c r="AB411" s="41">
        <v>43</v>
      </c>
      <c r="AC411" s="62">
        <v>12</v>
      </c>
      <c r="AD411" s="63">
        <v>26</v>
      </c>
      <c r="AE411" s="41">
        <v>43</v>
      </c>
      <c r="AF411" s="62">
        <v>12</v>
      </c>
      <c r="AG411" s="63">
        <v>26</v>
      </c>
      <c r="AH411" s="41">
        <v>43</v>
      </c>
      <c r="AI411" s="62">
        <v>12</v>
      </c>
      <c r="AJ411" s="63">
        <v>26</v>
      </c>
      <c r="AK411" s="74">
        <v>43</v>
      </c>
      <c r="AL411" s="74">
        <v>12</v>
      </c>
      <c r="AM411" s="75">
        <v>26</v>
      </c>
    </row>
    <row r="412" spans="3:39">
      <c r="C412" s="58" t="s">
        <v>15</v>
      </c>
      <c r="D412" s="41">
        <v>36</v>
      </c>
      <c r="E412" s="62">
        <v>6</v>
      </c>
      <c r="F412" s="63">
        <v>24</v>
      </c>
      <c r="G412" s="41">
        <v>37</v>
      </c>
      <c r="H412" s="62">
        <v>6</v>
      </c>
      <c r="I412" s="63">
        <v>27</v>
      </c>
      <c r="J412" s="41">
        <v>37</v>
      </c>
      <c r="K412" s="62">
        <v>6</v>
      </c>
      <c r="L412" s="63">
        <v>27</v>
      </c>
      <c r="M412" s="41">
        <v>37</v>
      </c>
      <c r="N412" s="62">
        <v>6</v>
      </c>
      <c r="O412" s="63">
        <v>27</v>
      </c>
      <c r="P412" s="41">
        <v>37</v>
      </c>
      <c r="Q412" s="62">
        <v>6</v>
      </c>
      <c r="R412" s="63">
        <v>27</v>
      </c>
      <c r="S412" s="41">
        <v>37</v>
      </c>
      <c r="T412" s="62">
        <v>6</v>
      </c>
      <c r="U412" s="63">
        <v>27</v>
      </c>
      <c r="V412" s="41">
        <v>37</v>
      </c>
      <c r="W412" s="62">
        <v>6</v>
      </c>
      <c r="X412" s="63">
        <v>27</v>
      </c>
      <c r="Y412" s="41">
        <v>37</v>
      </c>
      <c r="Z412" s="62">
        <v>6</v>
      </c>
      <c r="AA412" s="63">
        <v>27</v>
      </c>
      <c r="AB412" s="41">
        <v>37</v>
      </c>
      <c r="AC412" s="62">
        <v>6</v>
      </c>
      <c r="AD412" s="63">
        <v>27</v>
      </c>
      <c r="AE412" s="41">
        <v>37</v>
      </c>
      <c r="AF412" s="62">
        <v>6</v>
      </c>
      <c r="AG412" s="63">
        <v>27</v>
      </c>
      <c r="AH412" s="41">
        <v>37</v>
      </c>
      <c r="AI412" s="62">
        <v>6</v>
      </c>
      <c r="AJ412" s="63">
        <v>27</v>
      </c>
      <c r="AK412" s="74">
        <v>36</v>
      </c>
      <c r="AL412" s="74">
        <v>6</v>
      </c>
      <c r="AM412" s="75">
        <v>27</v>
      </c>
    </row>
    <row r="413" spans="3:39">
      <c r="C413" s="58" t="s">
        <v>16</v>
      </c>
      <c r="D413" s="41">
        <v>6</v>
      </c>
      <c r="E413" s="62">
        <v>5</v>
      </c>
      <c r="F413" s="63">
        <v>0</v>
      </c>
      <c r="G413" s="41">
        <v>6</v>
      </c>
      <c r="H413" s="62">
        <v>5</v>
      </c>
      <c r="I413" s="63">
        <v>0</v>
      </c>
      <c r="J413" s="41">
        <v>6</v>
      </c>
      <c r="K413" s="62">
        <v>5</v>
      </c>
      <c r="L413" s="63">
        <v>0</v>
      </c>
      <c r="M413" s="41">
        <v>6</v>
      </c>
      <c r="N413" s="62">
        <v>5</v>
      </c>
      <c r="O413" s="63">
        <v>0</v>
      </c>
      <c r="P413" s="41">
        <v>6</v>
      </c>
      <c r="Q413" s="62">
        <v>5</v>
      </c>
      <c r="R413" s="63">
        <v>0</v>
      </c>
      <c r="S413" s="41">
        <v>6</v>
      </c>
      <c r="T413" s="62">
        <v>5</v>
      </c>
      <c r="U413" s="63">
        <v>0</v>
      </c>
      <c r="V413" s="41">
        <v>6</v>
      </c>
      <c r="W413" s="62">
        <v>5</v>
      </c>
      <c r="X413" s="63">
        <v>0</v>
      </c>
      <c r="Y413" s="41">
        <v>6</v>
      </c>
      <c r="Z413" s="62">
        <v>5</v>
      </c>
      <c r="AA413" s="63">
        <v>0</v>
      </c>
      <c r="AB413" s="41">
        <v>6</v>
      </c>
      <c r="AC413" s="62">
        <v>5</v>
      </c>
      <c r="AD413" s="63">
        <v>0</v>
      </c>
      <c r="AE413" s="41">
        <v>6</v>
      </c>
      <c r="AF413" s="62">
        <v>5</v>
      </c>
      <c r="AG413" s="63">
        <v>0</v>
      </c>
      <c r="AH413" s="41">
        <v>6</v>
      </c>
      <c r="AI413" s="62">
        <v>5</v>
      </c>
      <c r="AJ413" s="63">
        <v>0</v>
      </c>
      <c r="AK413" s="74">
        <v>6</v>
      </c>
      <c r="AL413" s="74">
        <v>5</v>
      </c>
      <c r="AM413" s="75">
        <v>0</v>
      </c>
    </row>
    <row r="414" spans="3:39">
      <c r="C414" s="58" t="s">
        <v>17</v>
      </c>
      <c r="D414" s="41">
        <v>234</v>
      </c>
      <c r="E414" s="62">
        <v>115</v>
      </c>
      <c r="F414" s="63">
        <v>199</v>
      </c>
      <c r="G414" s="41">
        <v>236</v>
      </c>
      <c r="H414" s="62">
        <v>117</v>
      </c>
      <c r="I414" s="63">
        <v>211</v>
      </c>
      <c r="J414" s="41">
        <v>236</v>
      </c>
      <c r="K414" s="62">
        <v>116</v>
      </c>
      <c r="L414" s="63">
        <v>211</v>
      </c>
      <c r="M414" s="41">
        <v>236</v>
      </c>
      <c r="N414" s="62">
        <v>117</v>
      </c>
      <c r="O414" s="63">
        <v>211</v>
      </c>
      <c r="P414" s="41">
        <v>236</v>
      </c>
      <c r="Q414" s="62">
        <v>117</v>
      </c>
      <c r="R414" s="63">
        <v>211</v>
      </c>
      <c r="S414" s="41">
        <v>236</v>
      </c>
      <c r="T414" s="62">
        <v>117</v>
      </c>
      <c r="U414" s="63">
        <v>211</v>
      </c>
      <c r="V414" s="41">
        <v>237</v>
      </c>
      <c r="W414" s="62">
        <v>117</v>
      </c>
      <c r="X414" s="63">
        <v>212</v>
      </c>
      <c r="Y414" s="41">
        <v>237</v>
      </c>
      <c r="Z414" s="62">
        <v>117</v>
      </c>
      <c r="AA414" s="63">
        <v>212</v>
      </c>
      <c r="AB414" s="41">
        <v>237</v>
      </c>
      <c r="AC414" s="62">
        <v>117</v>
      </c>
      <c r="AD414" s="63">
        <v>212</v>
      </c>
      <c r="AE414" s="41">
        <v>237</v>
      </c>
      <c r="AF414" s="62">
        <v>117</v>
      </c>
      <c r="AG414" s="63">
        <v>212</v>
      </c>
      <c r="AH414" s="41">
        <v>237</v>
      </c>
      <c r="AI414" s="62">
        <v>117</v>
      </c>
      <c r="AJ414" s="63">
        <v>212</v>
      </c>
      <c r="AK414" s="74">
        <v>237</v>
      </c>
      <c r="AL414" s="74">
        <v>117</v>
      </c>
      <c r="AM414" s="75">
        <v>212</v>
      </c>
    </row>
    <row r="415" spans="3:39">
      <c r="C415" s="58" t="s">
        <v>18</v>
      </c>
      <c r="D415" s="41">
        <v>21</v>
      </c>
      <c r="E415" s="62">
        <v>6</v>
      </c>
      <c r="F415" s="63">
        <v>19</v>
      </c>
      <c r="G415" s="41">
        <v>21</v>
      </c>
      <c r="H415" s="62">
        <v>6</v>
      </c>
      <c r="I415" s="63">
        <v>20</v>
      </c>
      <c r="J415" s="41">
        <v>21</v>
      </c>
      <c r="K415" s="62">
        <v>6</v>
      </c>
      <c r="L415" s="63">
        <v>20</v>
      </c>
      <c r="M415" s="41">
        <v>21</v>
      </c>
      <c r="N415" s="62">
        <v>6</v>
      </c>
      <c r="O415" s="63">
        <v>20</v>
      </c>
      <c r="P415" s="41">
        <v>21</v>
      </c>
      <c r="Q415" s="62">
        <v>6</v>
      </c>
      <c r="R415" s="63">
        <v>20</v>
      </c>
      <c r="S415" s="41">
        <v>21</v>
      </c>
      <c r="T415" s="62">
        <v>6</v>
      </c>
      <c r="U415" s="63">
        <v>20</v>
      </c>
      <c r="V415" s="41">
        <v>21</v>
      </c>
      <c r="W415" s="62">
        <v>6</v>
      </c>
      <c r="X415" s="63">
        <v>20</v>
      </c>
      <c r="Y415" s="41">
        <v>21</v>
      </c>
      <c r="Z415" s="62">
        <v>6</v>
      </c>
      <c r="AA415" s="63">
        <v>20</v>
      </c>
      <c r="AB415" s="41">
        <v>21</v>
      </c>
      <c r="AC415" s="62">
        <v>6</v>
      </c>
      <c r="AD415" s="63">
        <v>20</v>
      </c>
      <c r="AE415" s="41">
        <v>21</v>
      </c>
      <c r="AF415" s="62">
        <v>6</v>
      </c>
      <c r="AG415" s="63">
        <v>20</v>
      </c>
      <c r="AH415" s="41">
        <v>21</v>
      </c>
      <c r="AI415" s="62">
        <v>6</v>
      </c>
      <c r="AJ415" s="63">
        <v>20</v>
      </c>
      <c r="AK415" s="74">
        <v>21</v>
      </c>
      <c r="AL415" s="74">
        <v>6</v>
      </c>
      <c r="AM415" s="75">
        <v>20</v>
      </c>
    </row>
    <row r="416" spans="3:39">
      <c r="C416" s="58" t="s">
        <v>19</v>
      </c>
      <c r="D416" s="41">
        <v>29</v>
      </c>
      <c r="E416" s="62">
        <v>9</v>
      </c>
      <c r="F416" s="63">
        <v>19</v>
      </c>
      <c r="G416" s="41">
        <v>29</v>
      </c>
      <c r="H416" s="62">
        <v>9</v>
      </c>
      <c r="I416" s="63">
        <v>20</v>
      </c>
      <c r="J416" s="41">
        <v>29</v>
      </c>
      <c r="K416" s="62">
        <v>9</v>
      </c>
      <c r="L416" s="63">
        <v>20</v>
      </c>
      <c r="M416" s="41">
        <v>29</v>
      </c>
      <c r="N416" s="62">
        <v>9</v>
      </c>
      <c r="O416" s="63">
        <v>20</v>
      </c>
      <c r="P416" s="41">
        <v>29</v>
      </c>
      <c r="Q416" s="62">
        <v>9</v>
      </c>
      <c r="R416" s="63">
        <v>20</v>
      </c>
      <c r="S416" s="41">
        <v>29</v>
      </c>
      <c r="T416" s="62">
        <v>9</v>
      </c>
      <c r="U416" s="63">
        <v>20</v>
      </c>
      <c r="V416" s="41">
        <v>29</v>
      </c>
      <c r="W416" s="62">
        <v>9</v>
      </c>
      <c r="X416" s="63">
        <v>20</v>
      </c>
      <c r="Y416" s="41">
        <v>29</v>
      </c>
      <c r="Z416" s="62">
        <v>9</v>
      </c>
      <c r="AA416" s="63">
        <v>20</v>
      </c>
      <c r="AB416" s="41">
        <v>29</v>
      </c>
      <c r="AC416" s="62">
        <v>9</v>
      </c>
      <c r="AD416" s="63">
        <v>20</v>
      </c>
      <c r="AE416" s="41">
        <v>29</v>
      </c>
      <c r="AF416" s="62">
        <v>9</v>
      </c>
      <c r="AG416" s="63">
        <v>20</v>
      </c>
      <c r="AH416" s="41">
        <v>29</v>
      </c>
      <c r="AI416" s="62">
        <v>9</v>
      </c>
      <c r="AJ416" s="63">
        <v>20</v>
      </c>
      <c r="AK416" s="74">
        <v>29</v>
      </c>
      <c r="AL416" s="74">
        <v>9</v>
      </c>
      <c r="AM416" s="75">
        <v>20</v>
      </c>
    </row>
    <row r="417" spans="3:44">
      <c r="C417" s="58" t="s">
        <v>20</v>
      </c>
      <c r="D417" s="41">
        <v>40</v>
      </c>
      <c r="E417" s="62">
        <v>0</v>
      </c>
      <c r="F417" s="63">
        <v>31</v>
      </c>
      <c r="G417" s="41">
        <v>40</v>
      </c>
      <c r="H417" s="62">
        <v>0</v>
      </c>
      <c r="I417" s="63">
        <v>32</v>
      </c>
      <c r="J417" s="41">
        <v>40</v>
      </c>
      <c r="K417" s="62">
        <v>0</v>
      </c>
      <c r="L417" s="63">
        <v>32</v>
      </c>
      <c r="M417" s="41">
        <v>40</v>
      </c>
      <c r="N417" s="62">
        <v>0</v>
      </c>
      <c r="O417" s="63">
        <v>32</v>
      </c>
      <c r="P417" s="41">
        <v>40</v>
      </c>
      <c r="Q417" s="62">
        <v>0</v>
      </c>
      <c r="R417" s="63">
        <v>32</v>
      </c>
      <c r="S417" s="41">
        <v>40</v>
      </c>
      <c r="T417" s="62">
        <v>0</v>
      </c>
      <c r="U417" s="63">
        <v>32</v>
      </c>
      <c r="V417" s="41">
        <v>40</v>
      </c>
      <c r="W417" s="62">
        <v>0</v>
      </c>
      <c r="X417" s="63">
        <v>32</v>
      </c>
      <c r="Y417" s="41">
        <v>40</v>
      </c>
      <c r="Z417" s="62">
        <v>0</v>
      </c>
      <c r="AA417" s="63">
        <v>32</v>
      </c>
      <c r="AB417" s="41">
        <v>40</v>
      </c>
      <c r="AC417" s="62">
        <v>0</v>
      </c>
      <c r="AD417" s="63">
        <v>32</v>
      </c>
      <c r="AE417" s="41">
        <v>40</v>
      </c>
      <c r="AF417" s="62">
        <v>0</v>
      </c>
      <c r="AG417" s="63">
        <v>32</v>
      </c>
      <c r="AH417" s="41">
        <v>40</v>
      </c>
      <c r="AI417" s="62">
        <v>0</v>
      </c>
      <c r="AJ417" s="63">
        <v>32</v>
      </c>
      <c r="AK417" s="74">
        <v>40</v>
      </c>
      <c r="AL417" s="74">
        <v>0</v>
      </c>
      <c r="AM417" s="75">
        <v>32</v>
      </c>
    </row>
    <row r="418" spans="3:44">
      <c r="C418" s="58" t="s">
        <v>21</v>
      </c>
      <c r="D418" s="41">
        <v>110</v>
      </c>
      <c r="E418" s="62">
        <v>18</v>
      </c>
      <c r="F418" s="63">
        <v>80</v>
      </c>
      <c r="G418" s="41">
        <v>111</v>
      </c>
      <c r="H418" s="62">
        <v>18</v>
      </c>
      <c r="I418" s="63">
        <v>84</v>
      </c>
      <c r="J418" s="41">
        <v>111</v>
      </c>
      <c r="K418" s="62">
        <v>18</v>
      </c>
      <c r="L418" s="63">
        <v>84</v>
      </c>
      <c r="M418" s="41">
        <v>111</v>
      </c>
      <c r="N418" s="62">
        <v>18</v>
      </c>
      <c r="O418" s="63">
        <v>84</v>
      </c>
      <c r="P418" s="41">
        <v>111</v>
      </c>
      <c r="Q418" s="62">
        <v>18</v>
      </c>
      <c r="R418" s="63">
        <v>84</v>
      </c>
      <c r="S418" s="41">
        <v>111</v>
      </c>
      <c r="T418" s="62">
        <v>18</v>
      </c>
      <c r="U418" s="63">
        <v>84</v>
      </c>
      <c r="V418" s="41">
        <v>111</v>
      </c>
      <c r="W418" s="62">
        <v>18</v>
      </c>
      <c r="X418" s="63">
        <v>88</v>
      </c>
      <c r="Y418" s="41">
        <v>111</v>
      </c>
      <c r="Z418" s="62">
        <v>18</v>
      </c>
      <c r="AA418" s="63">
        <v>88</v>
      </c>
      <c r="AB418" s="41">
        <v>111</v>
      </c>
      <c r="AC418" s="62">
        <v>18</v>
      </c>
      <c r="AD418" s="63">
        <v>88</v>
      </c>
      <c r="AE418" s="41">
        <v>111</v>
      </c>
      <c r="AF418" s="62">
        <v>18</v>
      </c>
      <c r="AG418" s="63">
        <v>88</v>
      </c>
      <c r="AH418" s="41">
        <v>111</v>
      </c>
      <c r="AI418" s="62">
        <v>18</v>
      </c>
      <c r="AJ418" s="63">
        <v>88</v>
      </c>
      <c r="AK418" s="74">
        <v>111</v>
      </c>
      <c r="AL418" s="74">
        <v>18</v>
      </c>
      <c r="AM418" s="75">
        <v>88</v>
      </c>
    </row>
    <row r="419" spans="3:44" ht="22.5">
      <c r="C419" s="58" t="s">
        <v>22</v>
      </c>
      <c r="D419" s="41">
        <v>10</v>
      </c>
      <c r="E419" s="62">
        <v>0</v>
      </c>
      <c r="F419" s="63">
        <v>4</v>
      </c>
      <c r="G419" s="41">
        <v>10</v>
      </c>
      <c r="H419" s="62">
        <v>0</v>
      </c>
      <c r="I419" s="63">
        <v>4</v>
      </c>
      <c r="J419" s="41">
        <v>10</v>
      </c>
      <c r="K419" s="62">
        <v>0</v>
      </c>
      <c r="L419" s="63">
        <v>4</v>
      </c>
      <c r="M419" s="41">
        <v>10</v>
      </c>
      <c r="N419" s="62">
        <v>0</v>
      </c>
      <c r="O419" s="63">
        <v>4</v>
      </c>
      <c r="P419" s="41">
        <v>10</v>
      </c>
      <c r="Q419" s="62">
        <v>0</v>
      </c>
      <c r="R419" s="63">
        <v>4</v>
      </c>
      <c r="S419" s="41">
        <v>10</v>
      </c>
      <c r="T419" s="62">
        <v>0</v>
      </c>
      <c r="U419" s="63">
        <v>4</v>
      </c>
      <c r="V419" s="41">
        <v>10</v>
      </c>
      <c r="W419" s="62">
        <v>0</v>
      </c>
      <c r="X419" s="63">
        <v>5</v>
      </c>
      <c r="Y419" s="41">
        <v>10</v>
      </c>
      <c r="Z419" s="62">
        <v>0</v>
      </c>
      <c r="AA419" s="63">
        <v>5</v>
      </c>
      <c r="AB419" s="41">
        <v>10</v>
      </c>
      <c r="AC419" s="62">
        <v>0</v>
      </c>
      <c r="AD419" s="63">
        <v>5</v>
      </c>
      <c r="AE419" s="41">
        <v>10</v>
      </c>
      <c r="AF419" s="62">
        <v>0</v>
      </c>
      <c r="AG419" s="63">
        <v>5</v>
      </c>
      <c r="AH419" s="41">
        <v>10</v>
      </c>
      <c r="AI419" s="62">
        <v>0</v>
      </c>
      <c r="AJ419" s="63">
        <v>5</v>
      </c>
      <c r="AK419" s="74">
        <v>10</v>
      </c>
      <c r="AL419" s="74">
        <v>0</v>
      </c>
      <c r="AM419" s="75">
        <v>5</v>
      </c>
    </row>
    <row r="420" spans="3:44">
      <c r="C420" s="58" t="s">
        <v>23</v>
      </c>
      <c r="D420" s="41">
        <v>17</v>
      </c>
      <c r="E420" s="62">
        <v>5</v>
      </c>
      <c r="F420" s="63">
        <v>11</v>
      </c>
      <c r="G420" s="41">
        <v>18</v>
      </c>
      <c r="H420" s="62">
        <v>6</v>
      </c>
      <c r="I420" s="63">
        <v>11</v>
      </c>
      <c r="J420" s="41">
        <v>18</v>
      </c>
      <c r="K420" s="62">
        <v>6</v>
      </c>
      <c r="L420" s="63">
        <v>11</v>
      </c>
      <c r="M420" s="41">
        <v>18</v>
      </c>
      <c r="N420" s="62">
        <v>6</v>
      </c>
      <c r="O420" s="63">
        <v>11</v>
      </c>
      <c r="P420" s="41">
        <v>18</v>
      </c>
      <c r="Q420" s="62">
        <v>6</v>
      </c>
      <c r="R420" s="63">
        <v>11</v>
      </c>
      <c r="S420" s="41">
        <v>18</v>
      </c>
      <c r="T420" s="62">
        <v>6</v>
      </c>
      <c r="U420" s="63">
        <v>11</v>
      </c>
      <c r="V420" s="41">
        <v>18</v>
      </c>
      <c r="W420" s="62">
        <v>6</v>
      </c>
      <c r="X420" s="63">
        <v>11</v>
      </c>
      <c r="Y420" s="41">
        <v>18</v>
      </c>
      <c r="Z420" s="62">
        <v>6</v>
      </c>
      <c r="AA420" s="63">
        <v>11</v>
      </c>
      <c r="AB420" s="41">
        <v>18</v>
      </c>
      <c r="AC420" s="62">
        <v>6</v>
      </c>
      <c r="AD420" s="63">
        <v>11</v>
      </c>
      <c r="AE420" s="41">
        <v>18</v>
      </c>
      <c r="AF420" s="62">
        <v>6</v>
      </c>
      <c r="AG420" s="63">
        <v>11</v>
      </c>
      <c r="AH420" s="41">
        <v>18</v>
      </c>
      <c r="AI420" s="62">
        <v>6</v>
      </c>
      <c r="AJ420" s="63">
        <v>11</v>
      </c>
      <c r="AK420" s="74">
        <v>17</v>
      </c>
      <c r="AL420" s="74">
        <v>5</v>
      </c>
      <c r="AM420" s="75">
        <v>11</v>
      </c>
    </row>
    <row r="421" spans="3:44">
      <c r="C421" s="58" t="s">
        <v>24</v>
      </c>
      <c r="D421" s="41">
        <v>17</v>
      </c>
      <c r="E421" s="62">
        <v>0</v>
      </c>
      <c r="F421" s="63">
        <v>8</v>
      </c>
      <c r="G421" s="41">
        <v>17</v>
      </c>
      <c r="H421" s="62">
        <v>0</v>
      </c>
      <c r="I421" s="63">
        <v>11</v>
      </c>
      <c r="J421" s="41">
        <v>17</v>
      </c>
      <c r="K421" s="62">
        <v>0</v>
      </c>
      <c r="L421" s="63">
        <v>11</v>
      </c>
      <c r="M421" s="41">
        <v>17</v>
      </c>
      <c r="N421" s="62">
        <v>0</v>
      </c>
      <c r="O421" s="63">
        <v>11</v>
      </c>
      <c r="P421" s="41">
        <v>17</v>
      </c>
      <c r="Q421" s="62">
        <v>0</v>
      </c>
      <c r="R421" s="63">
        <v>11</v>
      </c>
      <c r="S421" s="41">
        <v>17</v>
      </c>
      <c r="T421" s="62">
        <v>0</v>
      </c>
      <c r="U421" s="63">
        <v>11</v>
      </c>
      <c r="V421" s="41">
        <v>17</v>
      </c>
      <c r="W421" s="62">
        <v>0</v>
      </c>
      <c r="X421" s="63">
        <v>11</v>
      </c>
      <c r="Y421" s="41">
        <v>17</v>
      </c>
      <c r="Z421" s="62">
        <v>0</v>
      </c>
      <c r="AA421" s="63">
        <v>11</v>
      </c>
      <c r="AB421" s="41">
        <v>17</v>
      </c>
      <c r="AC421" s="62">
        <v>0</v>
      </c>
      <c r="AD421" s="63">
        <v>11</v>
      </c>
      <c r="AE421" s="41">
        <v>17</v>
      </c>
      <c r="AF421" s="62">
        <v>0</v>
      </c>
      <c r="AG421" s="63">
        <v>11</v>
      </c>
      <c r="AH421" s="41">
        <v>17</v>
      </c>
      <c r="AI421" s="62">
        <v>0</v>
      </c>
      <c r="AJ421" s="63">
        <v>11</v>
      </c>
      <c r="AK421" s="74">
        <v>17</v>
      </c>
      <c r="AL421" s="74">
        <v>0</v>
      </c>
      <c r="AM421" s="75">
        <v>11</v>
      </c>
    </row>
    <row r="422" spans="3:44">
      <c r="C422" s="58" t="s">
        <v>25</v>
      </c>
      <c r="D422" s="41">
        <v>9</v>
      </c>
      <c r="E422" s="62">
        <v>6</v>
      </c>
      <c r="F422" s="63">
        <v>7</v>
      </c>
      <c r="G422" s="41">
        <v>9</v>
      </c>
      <c r="H422" s="62">
        <v>6</v>
      </c>
      <c r="I422" s="63">
        <v>8</v>
      </c>
      <c r="J422" s="41">
        <v>9</v>
      </c>
      <c r="K422" s="62">
        <v>6</v>
      </c>
      <c r="L422" s="63">
        <v>8</v>
      </c>
      <c r="M422" s="41">
        <v>9</v>
      </c>
      <c r="N422" s="62">
        <v>6</v>
      </c>
      <c r="O422" s="63">
        <v>8</v>
      </c>
      <c r="P422" s="41">
        <v>9</v>
      </c>
      <c r="Q422" s="62">
        <v>6</v>
      </c>
      <c r="R422" s="63">
        <v>8</v>
      </c>
      <c r="S422" s="41">
        <v>9</v>
      </c>
      <c r="T422" s="62">
        <v>6</v>
      </c>
      <c r="U422" s="63">
        <v>8</v>
      </c>
      <c r="V422" s="41">
        <v>9</v>
      </c>
      <c r="W422" s="62">
        <v>6</v>
      </c>
      <c r="X422" s="63">
        <v>8</v>
      </c>
      <c r="Y422" s="41">
        <v>9</v>
      </c>
      <c r="Z422" s="62">
        <v>6</v>
      </c>
      <c r="AA422" s="63">
        <v>8</v>
      </c>
      <c r="AB422" s="41">
        <v>9</v>
      </c>
      <c r="AC422" s="62">
        <v>6</v>
      </c>
      <c r="AD422" s="63">
        <v>8</v>
      </c>
      <c r="AE422" s="41">
        <v>9</v>
      </c>
      <c r="AF422" s="62">
        <v>6</v>
      </c>
      <c r="AG422" s="63">
        <v>8</v>
      </c>
      <c r="AH422" s="41">
        <v>9</v>
      </c>
      <c r="AI422" s="62">
        <v>6</v>
      </c>
      <c r="AJ422" s="63">
        <v>8</v>
      </c>
      <c r="AK422" s="74">
        <v>9</v>
      </c>
      <c r="AL422" s="74">
        <v>6</v>
      </c>
      <c r="AM422" s="75">
        <v>8</v>
      </c>
    </row>
    <row r="423" spans="3:44">
      <c r="C423" s="58" t="s">
        <v>26</v>
      </c>
      <c r="D423" s="41">
        <v>364</v>
      </c>
      <c r="E423" s="62">
        <v>344</v>
      </c>
      <c r="F423" s="63">
        <v>345</v>
      </c>
      <c r="G423" s="41">
        <v>380</v>
      </c>
      <c r="H423" s="62">
        <v>356</v>
      </c>
      <c r="I423" s="63">
        <v>383</v>
      </c>
      <c r="J423" s="41">
        <v>383</v>
      </c>
      <c r="K423" s="62">
        <v>359</v>
      </c>
      <c r="L423" s="63">
        <v>383</v>
      </c>
      <c r="M423" s="41">
        <v>383</v>
      </c>
      <c r="N423" s="62">
        <v>359</v>
      </c>
      <c r="O423" s="63">
        <v>383</v>
      </c>
      <c r="P423" s="41">
        <v>388</v>
      </c>
      <c r="Q423" s="62">
        <v>362</v>
      </c>
      <c r="R423" s="63">
        <v>391</v>
      </c>
      <c r="S423" s="41">
        <v>388</v>
      </c>
      <c r="T423" s="62">
        <v>362</v>
      </c>
      <c r="U423" s="63">
        <v>391</v>
      </c>
      <c r="V423" s="41">
        <v>392</v>
      </c>
      <c r="W423" s="62">
        <v>366</v>
      </c>
      <c r="X423" s="63">
        <v>394</v>
      </c>
      <c r="Y423" s="41">
        <v>392</v>
      </c>
      <c r="Z423" s="62">
        <v>366</v>
      </c>
      <c r="AA423" s="63">
        <v>394</v>
      </c>
      <c r="AB423" s="41">
        <v>392</v>
      </c>
      <c r="AC423" s="62">
        <v>366</v>
      </c>
      <c r="AD423" s="63">
        <v>394</v>
      </c>
      <c r="AE423" s="41">
        <v>392</v>
      </c>
      <c r="AF423" s="62">
        <v>366</v>
      </c>
      <c r="AG423" s="63">
        <v>394</v>
      </c>
      <c r="AH423" s="41">
        <v>392</v>
      </c>
      <c r="AI423" s="62">
        <v>366</v>
      </c>
      <c r="AJ423" s="63">
        <v>394</v>
      </c>
      <c r="AK423" s="74">
        <v>388</v>
      </c>
      <c r="AL423" s="74">
        <v>363</v>
      </c>
      <c r="AM423" s="75">
        <v>394</v>
      </c>
    </row>
    <row r="424" spans="3:44">
      <c r="C424" s="58" t="s">
        <v>39</v>
      </c>
      <c r="D424" s="41">
        <v>20</v>
      </c>
      <c r="E424" s="62">
        <v>2</v>
      </c>
      <c r="F424" s="63">
        <v>15</v>
      </c>
      <c r="G424" s="41">
        <v>20</v>
      </c>
      <c r="H424" s="62">
        <v>3</v>
      </c>
      <c r="I424" s="63">
        <v>18</v>
      </c>
      <c r="J424" s="41">
        <v>20</v>
      </c>
      <c r="K424" s="62">
        <v>3</v>
      </c>
      <c r="L424" s="63">
        <v>18</v>
      </c>
      <c r="M424" s="41">
        <v>20</v>
      </c>
      <c r="N424" s="62">
        <v>3</v>
      </c>
      <c r="O424" s="63">
        <v>18</v>
      </c>
      <c r="P424" s="41">
        <v>20</v>
      </c>
      <c r="Q424" s="62">
        <v>3</v>
      </c>
      <c r="R424" s="63">
        <v>18</v>
      </c>
      <c r="S424" s="41">
        <v>20</v>
      </c>
      <c r="T424" s="62">
        <v>3</v>
      </c>
      <c r="U424" s="63">
        <v>18</v>
      </c>
      <c r="V424" s="41">
        <v>20</v>
      </c>
      <c r="W424" s="62">
        <v>3</v>
      </c>
      <c r="X424" s="63">
        <v>18</v>
      </c>
      <c r="Y424" s="41">
        <v>20</v>
      </c>
      <c r="Z424" s="62">
        <v>3</v>
      </c>
      <c r="AA424" s="63">
        <v>18</v>
      </c>
      <c r="AB424" s="41">
        <v>20</v>
      </c>
      <c r="AC424" s="62">
        <v>3</v>
      </c>
      <c r="AD424" s="63">
        <v>18</v>
      </c>
      <c r="AE424" s="41">
        <v>20</v>
      </c>
      <c r="AF424" s="62">
        <v>3</v>
      </c>
      <c r="AG424" s="63">
        <v>18</v>
      </c>
      <c r="AH424" s="41">
        <v>20</v>
      </c>
      <c r="AI424" s="62">
        <v>3</v>
      </c>
      <c r="AJ424" s="63">
        <v>18</v>
      </c>
      <c r="AK424" s="74">
        <v>19</v>
      </c>
      <c r="AL424" s="74">
        <v>3</v>
      </c>
      <c r="AM424" s="75">
        <v>18</v>
      </c>
    </row>
    <row r="425" spans="3:44" ht="33.75">
      <c r="C425" s="58" t="s">
        <v>1193</v>
      </c>
      <c r="D425" s="41">
        <v>31</v>
      </c>
      <c r="E425" s="62">
        <v>5</v>
      </c>
      <c r="F425" s="63">
        <v>17</v>
      </c>
      <c r="G425" s="41">
        <v>31</v>
      </c>
      <c r="H425" s="62">
        <v>5</v>
      </c>
      <c r="I425" s="63">
        <v>17</v>
      </c>
      <c r="J425" s="41">
        <v>31</v>
      </c>
      <c r="K425" s="62">
        <v>5</v>
      </c>
      <c r="L425" s="63">
        <v>17</v>
      </c>
      <c r="M425" s="41">
        <v>31</v>
      </c>
      <c r="N425" s="62">
        <v>5</v>
      </c>
      <c r="O425" s="63">
        <v>17</v>
      </c>
      <c r="P425" s="41">
        <v>31</v>
      </c>
      <c r="Q425" s="62">
        <v>5</v>
      </c>
      <c r="R425" s="63">
        <v>17</v>
      </c>
      <c r="S425" s="41">
        <v>31</v>
      </c>
      <c r="T425" s="62">
        <v>5</v>
      </c>
      <c r="U425" s="63">
        <v>17</v>
      </c>
      <c r="V425" s="41">
        <v>31</v>
      </c>
      <c r="W425" s="62">
        <v>5</v>
      </c>
      <c r="X425" s="63">
        <v>17</v>
      </c>
      <c r="Y425" s="41">
        <v>31</v>
      </c>
      <c r="Z425" s="62">
        <v>5</v>
      </c>
      <c r="AA425" s="63">
        <v>17</v>
      </c>
      <c r="AB425" s="41">
        <v>31</v>
      </c>
      <c r="AC425" s="62">
        <v>5</v>
      </c>
      <c r="AD425" s="63">
        <v>17</v>
      </c>
      <c r="AE425" s="41">
        <v>31</v>
      </c>
      <c r="AF425" s="62">
        <v>5</v>
      </c>
      <c r="AG425" s="63">
        <v>17</v>
      </c>
      <c r="AH425" s="41">
        <v>31</v>
      </c>
      <c r="AI425" s="62">
        <v>5</v>
      </c>
      <c r="AJ425" s="63">
        <v>17</v>
      </c>
      <c r="AK425" s="74">
        <v>31</v>
      </c>
      <c r="AL425" s="74">
        <v>5</v>
      </c>
      <c r="AM425" s="75">
        <v>17</v>
      </c>
    </row>
    <row r="426" spans="3:44">
      <c r="C426" s="58" t="s">
        <v>27</v>
      </c>
      <c r="D426" s="41">
        <v>16</v>
      </c>
      <c r="E426" s="62">
        <v>0</v>
      </c>
      <c r="F426" s="63">
        <v>7</v>
      </c>
      <c r="G426" s="41">
        <v>16</v>
      </c>
      <c r="H426" s="62">
        <v>0</v>
      </c>
      <c r="I426" s="63">
        <v>13</v>
      </c>
      <c r="J426" s="41">
        <v>16</v>
      </c>
      <c r="K426" s="62">
        <v>0</v>
      </c>
      <c r="L426" s="63">
        <v>13</v>
      </c>
      <c r="M426" s="41">
        <v>16</v>
      </c>
      <c r="N426" s="62">
        <v>0</v>
      </c>
      <c r="O426" s="63">
        <v>13</v>
      </c>
      <c r="P426" s="41">
        <v>16</v>
      </c>
      <c r="Q426" s="62">
        <v>0</v>
      </c>
      <c r="R426" s="63">
        <v>13</v>
      </c>
      <c r="S426" s="41">
        <v>16</v>
      </c>
      <c r="T426" s="62">
        <v>0</v>
      </c>
      <c r="U426" s="63">
        <v>13</v>
      </c>
      <c r="V426" s="41">
        <v>16</v>
      </c>
      <c r="W426" s="62">
        <v>0</v>
      </c>
      <c r="X426" s="63">
        <v>13</v>
      </c>
      <c r="Y426" s="41">
        <v>16</v>
      </c>
      <c r="Z426" s="62">
        <v>0</v>
      </c>
      <c r="AA426" s="63">
        <v>13</v>
      </c>
      <c r="AB426" s="41">
        <v>16</v>
      </c>
      <c r="AC426" s="62">
        <v>0</v>
      </c>
      <c r="AD426" s="63">
        <v>13</v>
      </c>
      <c r="AE426" s="41">
        <v>16</v>
      </c>
      <c r="AF426" s="62">
        <v>0</v>
      </c>
      <c r="AG426" s="63">
        <v>13</v>
      </c>
      <c r="AH426" s="41">
        <v>16</v>
      </c>
      <c r="AI426" s="62">
        <v>0</v>
      </c>
      <c r="AJ426" s="63">
        <v>13</v>
      </c>
      <c r="AK426" s="74">
        <v>16</v>
      </c>
      <c r="AL426" s="74">
        <v>0</v>
      </c>
      <c r="AM426" s="75">
        <v>13</v>
      </c>
    </row>
    <row r="427" spans="3:44">
      <c r="C427" s="58" t="s">
        <v>28</v>
      </c>
      <c r="D427" s="41">
        <v>52</v>
      </c>
      <c r="E427" s="62">
        <v>33</v>
      </c>
      <c r="F427" s="63">
        <v>38</v>
      </c>
      <c r="G427" s="41">
        <v>54</v>
      </c>
      <c r="H427" s="62">
        <v>34</v>
      </c>
      <c r="I427" s="63">
        <v>42</v>
      </c>
      <c r="J427" s="41">
        <v>54</v>
      </c>
      <c r="K427" s="62">
        <v>34</v>
      </c>
      <c r="L427" s="63">
        <v>42</v>
      </c>
      <c r="M427" s="41">
        <v>54</v>
      </c>
      <c r="N427" s="62">
        <v>34</v>
      </c>
      <c r="O427" s="63">
        <v>42</v>
      </c>
      <c r="P427" s="41">
        <v>54</v>
      </c>
      <c r="Q427" s="62">
        <v>34</v>
      </c>
      <c r="R427" s="63">
        <v>43</v>
      </c>
      <c r="S427" s="41">
        <v>54</v>
      </c>
      <c r="T427" s="62">
        <v>34</v>
      </c>
      <c r="U427" s="63">
        <v>43</v>
      </c>
      <c r="V427" s="41">
        <v>54</v>
      </c>
      <c r="W427" s="62">
        <v>34</v>
      </c>
      <c r="X427" s="63">
        <v>43</v>
      </c>
      <c r="Y427" s="41">
        <v>54</v>
      </c>
      <c r="Z427" s="62">
        <v>34</v>
      </c>
      <c r="AA427" s="63">
        <v>43</v>
      </c>
      <c r="AB427" s="41">
        <v>54</v>
      </c>
      <c r="AC427" s="62">
        <v>34</v>
      </c>
      <c r="AD427" s="63">
        <v>43</v>
      </c>
      <c r="AE427" s="41">
        <v>54</v>
      </c>
      <c r="AF427" s="62">
        <v>34</v>
      </c>
      <c r="AG427" s="63">
        <v>43</v>
      </c>
      <c r="AH427" s="41">
        <v>54</v>
      </c>
      <c r="AI427" s="62">
        <v>34</v>
      </c>
      <c r="AJ427" s="63">
        <v>43</v>
      </c>
      <c r="AK427" s="74">
        <v>53</v>
      </c>
      <c r="AL427" s="74">
        <v>33</v>
      </c>
      <c r="AM427" s="75">
        <v>43</v>
      </c>
    </row>
    <row r="428" spans="3:44" ht="23.25" thickBot="1">
      <c r="C428" s="59" t="s">
        <v>29</v>
      </c>
      <c r="D428" s="42">
        <v>8</v>
      </c>
      <c r="E428" s="64">
        <v>0</v>
      </c>
      <c r="F428" s="65">
        <v>2</v>
      </c>
      <c r="G428" s="42">
        <v>9</v>
      </c>
      <c r="H428" s="64">
        <v>0</v>
      </c>
      <c r="I428" s="65">
        <v>2</v>
      </c>
      <c r="J428" s="42">
        <v>9</v>
      </c>
      <c r="K428" s="64">
        <v>0</v>
      </c>
      <c r="L428" s="65">
        <v>2</v>
      </c>
      <c r="M428" s="42">
        <v>9</v>
      </c>
      <c r="N428" s="64">
        <v>0</v>
      </c>
      <c r="O428" s="65">
        <v>2</v>
      </c>
      <c r="P428" s="42">
        <v>9</v>
      </c>
      <c r="Q428" s="64">
        <v>0</v>
      </c>
      <c r="R428" s="65">
        <v>2</v>
      </c>
      <c r="S428" s="42">
        <v>9</v>
      </c>
      <c r="T428" s="64">
        <v>0</v>
      </c>
      <c r="U428" s="65">
        <v>2</v>
      </c>
      <c r="V428" s="42">
        <v>9</v>
      </c>
      <c r="W428" s="64">
        <v>0</v>
      </c>
      <c r="X428" s="65">
        <v>2</v>
      </c>
      <c r="Y428" s="42">
        <v>9</v>
      </c>
      <c r="Z428" s="64">
        <v>0</v>
      </c>
      <c r="AA428" s="65">
        <v>2</v>
      </c>
      <c r="AB428" s="42">
        <v>9</v>
      </c>
      <c r="AC428" s="64">
        <v>0</v>
      </c>
      <c r="AD428" s="65">
        <v>2</v>
      </c>
      <c r="AE428" s="42">
        <v>9</v>
      </c>
      <c r="AF428" s="64">
        <v>0</v>
      </c>
      <c r="AG428" s="65">
        <v>2</v>
      </c>
      <c r="AH428" s="42">
        <v>9</v>
      </c>
      <c r="AI428" s="64">
        <v>0</v>
      </c>
      <c r="AJ428" s="65">
        <v>2</v>
      </c>
      <c r="AK428" s="78">
        <v>9</v>
      </c>
      <c r="AL428" s="78">
        <v>0</v>
      </c>
      <c r="AM428" s="79">
        <v>2</v>
      </c>
    </row>
    <row r="430" spans="3:44" ht="13.5" thickBot="1"/>
    <row r="431" spans="3:44" ht="23.25" thickBot="1">
      <c r="C431" s="559" t="s">
        <v>64</v>
      </c>
      <c r="D431" s="560"/>
      <c r="E431" s="560"/>
      <c r="F431" s="560"/>
      <c r="G431" s="560"/>
      <c r="H431" s="560"/>
      <c r="I431" s="560"/>
      <c r="J431" s="560"/>
      <c r="K431" s="560"/>
      <c r="L431" s="560"/>
      <c r="M431" s="560"/>
      <c r="N431" s="560"/>
      <c r="O431" s="560"/>
      <c r="P431" s="560"/>
      <c r="Q431" s="560"/>
      <c r="R431" s="560"/>
      <c r="S431" s="560"/>
      <c r="T431" s="560"/>
      <c r="U431" s="560"/>
      <c r="V431" s="560"/>
      <c r="W431" s="560"/>
      <c r="X431" s="560"/>
      <c r="Y431" s="560"/>
      <c r="Z431" s="560"/>
      <c r="AA431" s="560"/>
      <c r="AB431" s="560"/>
      <c r="AC431" s="560"/>
      <c r="AD431" s="560"/>
      <c r="AE431" s="560"/>
      <c r="AF431" s="560"/>
      <c r="AG431" s="560"/>
      <c r="AH431" s="560"/>
      <c r="AI431" s="560"/>
      <c r="AJ431" s="560"/>
      <c r="AK431" s="560"/>
      <c r="AL431" s="560"/>
      <c r="AM431" s="560"/>
      <c r="AN431" s="560"/>
      <c r="AO431" s="560"/>
      <c r="AP431" s="560"/>
      <c r="AQ431" s="561"/>
      <c r="AR431" s="151"/>
    </row>
    <row r="432" spans="3:44" ht="23.25" thickBot="1">
      <c r="C432" s="583" t="s">
        <v>36</v>
      </c>
      <c r="D432" s="562">
        <v>41640</v>
      </c>
      <c r="E432" s="586"/>
      <c r="F432" s="563"/>
      <c r="G432" s="562">
        <v>41671</v>
      </c>
      <c r="H432" s="586"/>
      <c r="I432" s="563"/>
      <c r="J432" s="562">
        <v>41699</v>
      </c>
      <c r="K432" s="586"/>
      <c r="L432" s="563"/>
      <c r="M432" s="562">
        <v>41730</v>
      </c>
      <c r="N432" s="586"/>
      <c r="O432" s="563"/>
      <c r="P432" s="562">
        <v>41760</v>
      </c>
      <c r="Q432" s="586"/>
      <c r="R432" s="563"/>
      <c r="S432" s="562">
        <v>41791</v>
      </c>
      <c r="T432" s="586"/>
      <c r="U432" s="563"/>
      <c r="V432" s="562">
        <v>41821</v>
      </c>
      <c r="W432" s="586"/>
      <c r="X432" s="563"/>
      <c r="Y432" s="562">
        <v>41852</v>
      </c>
      <c r="Z432" s="586"/>
      <c r="AA432" s="586"/>
      <c r="AB432" s="562">
        <v>41883</v>
      </c>
      <c r="AC432" s="586"/>
      <c r="AD432" s="586"/>
      <c r="AE432" s="563"/>
      <c r="AF432" s="562">
        <v>41913</v>
      </c>
      <c r="AG432" s="586"/>
      <c r="AH432" s="586"/>
      <c r="AI432" s="563"/>
      <c r="AJ432" s="562">
        <v>41944</v>
      </c>
      <c r="AK432" s="586"/>
      <c r="AL432" s="586"/>
      <c r="AM432" s="563"/>
      <c r="AN432" s="562">
        <v>41974</v>
      </c>
      <c r="AO432" s="586"/>
      <c r="AP432" s="586"/>
      <c r="AQ432" s="563"/>
      <c r="AR432" s="151"/>
    </row>
    <row r="433" spans="3:43" ht="13.5" thickBot="1">
      <c r="C433" s="585"/>
      <c r="D433" s="178" t="s">
        <v>2</v>
      </c>
      <c r="E433" s="387" t="s">
        <v>3</v>
      </c>
      <c r="F433" s="177" t="s">
        <v>33</v>
      </c>
      <c r="G433" s="178" t="s">
        <v>2</v>
      </c>
      <c r="H433" s="387" t="s">
        <v>3</v>
      </c>
      <c r="I433" s="177" t="s">
        <v>33</v>
      </c>
      <c r="J433" s="178" t="s">
        <v>2</v>
      </c>
      <c r="K433" s="387" t="s">
        <v>3</v>
      </c>
      <c r="L433" s="177" t="s">
        <v>33</v>
      </c>
      <c r="M433" s="178" t="s">
        <v>2</v>
      </c>
      <c r="N433" s="387" t="s">
        <v>3</v>
      </c>
      <c r="O433" s="177" t="s">
        <v>51</v>
      </c>
      <c r="P433" s="178" t="s">
        <v>2</v>
      </c>
      <c r="Q433" s="387" t="s">
        <v>3</v>
      </c>
      <c r="R433" s="177" t="s">
        <v>51</v>
      </c>
      <c r="S433" s="178" t="s">
        <v>2</v>
      </c>
      <c r="T433" s="387" t="s">
        <v>3</v>
      </c>
      <c r="U433" s="177" t="s">
        <v>51</v>
      </c>
      <c r="V433" s="178" t="s">
        <v>2</v>
      </c>
      <c r="W433" s="387" t="s">
        <v>3</v>
      </c>
      <c r="X433" s="177" t="s">
        <v>51</v>
      </c>
      <c r="Y433" s="178" t="s">
        <v>2</v>
      </c>
      <c r="Z433" s="387" t="s">
        <v>3</v>
      </c>
      <c r="AA433" s="396" t="s">
        <v>51</v>
      </c>
      <c r="AB433" s="186" t="s">
        <v>2</v>
      </c>
      <c r="AC433" s="186" t="s">
        <v>3</v>
      </c>
      <c r="AD433" s="186" t="s">
        <v>51</v>
      </c>
      <c r="AE433" s="186" t="s">
        <v>66</v>
      </c>
      <c r="AF433" s="186" t="s">
        <v>2</v>
      </c>
      <c r="AG433" s="186" t="s">
        <v>3</v>
      </c>
      <c r="AH433" s="186" t="s">
        <v>51</v>
      </c>
      <c r="AI433" s="186" t="s">
        <v>66</v>
      </c>
      <c r="AJ433" s="186" t="s">
        <v>2</v>
      </c>
      <c r="AK433" s="186" t="s">
        <v>3</v>
      </c>
      <c r="AL433" s="186" t="s">
        <v>51</v>
      </c>
      <c r="AM433" s="186" t="s">
        <v>66</v>
      </c>
      <c r="AN433" s="186" t="s">
        <v>2</v>
      </c>
      <c r="AO433" s="186" t="s">
        <v>3</v>
      </c>
      <c r="AP433" s="186" t="s">
        <v>51</v>
      </c>
      <c r="AQ433" s="186" t="s">
        <v>66</v>
      </c>
    </row>
    <row r="434" spans="3:43">
      <c r="C434" s="57" t="s">
        <v>8</v>
      </c>
      <c r="D434" s="70">
        <f>72+10</f>
        <v>82</v>
      </c>
      <c r="E434" s="70">
        <f>39+11</f>
        <v>50</v>
      </c>
      <c r="F434" s="71">
        <f>57+13</f>
        <v>70</v>
      </c>
      <c r="G434" s="70">
        <f>72+10</f>
        <v>82</v>
      </c>
      <c r="H434" s="70">
        <f>39+11</f>
        <v>50</v>
      </c>
      <c r="I434" s="71">
        <f>57+13</f>
        <v>70</v>
      </c>
      <c r="J434" s="70">
        <v>85</v>
      </c>
      <c r="K434" s="70">
        <v>50</v>
      </c>
      <c r="L434" s="71">
        <v>72</v>
      </c>
      <c r="M434" s="70">
        <v>85</v>
      </c>
      <c r="N434" s="70">
        <v>50</v>
      </c>
      <c r="O434" s="71">
        <v>73</v>
      </c>
      <c r="P434" s="104">
        <v>86</v>
      </c>
      <c r="Q434" s="104">
        <v>50</v>
      </c>
      <c r="R434" s="105">
        <v>77</v>
      </c>
      <c r="S434" s="72">
        <v>86</v>
      </c>
      <c r="T434" s="72">
        <v>50</v>
      </c>
      <c r="U434" s="73">
        <v>77</v>
      </c>
      <c r="V434" s="72">
        <v>86</v>
      </c>
      <c r="W434" s="72">
        <v>50</v>
      </c>
      <c r="X434" s="73">
        <v>77</v>
      </c>
      <c r="Y434" s="70">
        <v>86</v>
      </c>
      <c r="Z434" s="70">
        <v>50</v>
      </c>
      <c r="AA434" s="130">
        <v>77</v>
      </c>
      <c r="AB434" s="87">
        <v>86</v>
      </c>
      <c r="AC434" s="87">
        <v>50</v>
      </c>
      <c r="AD434" s="133">
        <v>77</v>
      </c>
      <c r="AE434" s="31">
        <v>0</v>
      </c>
      <c r="AF434" s="70">
        <v>86</v>
      </c>
      <c r="AG434" s="70">
        <v>50</v>
      </c>
      <c r="AH434" s="130">
        <v>79</v>
      </c>
      <c r="AI434" s="71">
        <v>0</v>
      </c>
      <c r="AJ434" s="138">
        <v>86</v>
      </c>
      <c r="AK434" s="70">
        <v>50</v>
      </c>
      <c r="AL434" s="70">
        <v>79</v>
      </c>
      <c r="AM434" s="139">
        <v>0</v>
      </c>
      <c r="AN434" s="138">
        <v>86</v>
      </c>
      <c r="AO434" s="70">
        <v>50</v>
      </c>
      <c r="AP434" s="70">
        <v>79</v>
      </c>
      <c r="AQ434" s="139">
        <v>0</v>
      </c>
    </row>
    <row r="435" spans="3:43">
      <c r="C435" s="58" t="s">
        <v>9</v>
      </c>
      <c r="D435" s="74">
        <v>12</v>
      </c>
      <c r="E435" s="74">
        <v>1</v>
      </c>
      <c r="F435" s="75">
        <v>8</v>
      </c>
      <c r="G435" s="74">
        <v>12</v>
      </c>
      <c r="H435" s="74">
        <v>1</v>
      </c>
      <c r="I435" s="75">
        <v>8</v>
      </c>
      <c r="J435" s="74">
        <v>12</v>
      </c>
      <c r="K435" s="74">
        <v>1</v>
      </c>
      <c r="L435" s="75">
        <v>8</v>
      </c>
      <c r="M435" s="74">
        <v>12</v>
      </c>
      <c r="N435" s="74">
        <v>1</v>
      </c>
      <c r="O435" s="75">
        <v>8</v>
      </c>
      <c r="P435" s="106">
        <v>12</v>
      </c>
      <c r="Q435" s="106">
        <v>1</v>
      </c>
      <c r="R435" s="107">
        <v>8</v>
      </c>
      <c r="S435" s="76">
        <v>12</v>
      </c>
      <c r="T435" s="76">
        <v>1</v>
      </c>
      <c r="U435" s="77">
        <v>8</v>
      </c>
      <c r="V435" s="76">
        <v>12</v>
      </c>
      <c r="W435" s="76">
        <v>1</v>
      </c>
      <c r="X435" s="77">
        <v>8</v>
      </c>
      <c r="Y435" s="74">
        <v>12</v>
      </c>
      <c r="Z435" s="74">
        <v>1</v>
      </c>
      <c r="AA435" s="131">
        <v>8</v>
      </c>
      <c r="AB435" s="85">
        <v>12</v>
      </c>
      <c r="AC435" s="85">
        <v>1</v>
      </c>
      <c r="AD435" s="134">
        <v>8</v>
      </c>
      <c r="AE435" s="33">
        <v>0</v>
      </c>
      <c r="AF435" s="74">
        <v>12</v>
      </c>
      <c r="AG435" s="74">
        <v>1</v>
      </c>
      <c r="AH435" s="131">
        <v>8</v>
      </c>
      <c r="AI435" s="75">
        <v>0</v>
      </c>
      <c r="AJ435" s="140">
        <v>12</v>
      </c>
      <c r="AK435" s="74">
        <v>1</v>
      </c>
      <c r="AL435" s="74">
        <v>8</v>
      </c>
      <c r="AM435" s="141">
        <v>0</v>
      </c>
      <c r="AN435" s="140">
        <v>12</v>
      </c>
      <c r="AO435" s="74">
        <v>1</v>
      </c>
      <c r="AP435" s="74">
        <v>8</v>
      </c>
      <c r="AQ435" s="141">
        <v>0</v>
      </c>
    </row>
    <row r="436" spans="3:43">
      <c r="C436" s="58" t="s">
        <v>10</v>
      </c>
      <c r="D436" s="74">
        <v>25</v>
      </c>
      <c r="E436" s="74">
        <v>9</v>
      </c>
      <c r="F436" s="75">
        <v>20</v>
      </c>
      <c r="G436" s="74">
        <v>25</v>
      </c>
      <c r="H436" s="74">
        <v>9</v>
      </c>
      <c r="I436" s="75">
        <v>20</v>
      </c>
      <c r="J436" s="74">
        <v>25</v>
      </c>
      <c r="K436" s="74">
        <v>9</v>
      </c>
      <c r="L436" s="75">
        <v>20</v>
      </c>
      <c r="M436" s="74">
        <v>25</v>
      </c>
      <c r="N436" s="74">
        <v>9</v>
      </c>
      <c r="O436" s="75">
        <v>20</v>
      </c>
      <c r="P436" s="106">
        <v>26</v>
      </c>
      <c r="Q436" s="106">
        <v>9</v>
      </c>
      <c r="R436" s="107">
        <v>21</v>
      </c>
      <c r="S436" s="76">
        <v>26</v>
      </c>
      <c r="T436" s="76">
        <v>9</v>
      </c>
      <c r="U436" s="77">
        <v>21</v>
      </c>
      <c r="V436" s="76">
        <v>26</v>
      </c>
      <c r="W436" s="76">
        <v>9</v>
      </c>
      <c r="X436" s="77">
        <v>21</v>
      </c>
      <c r="Y436" s="74">
        <v>26</v>
      </c>
      <c r="Z436" s="74">
        <v>9</v>
      </c>
      <c r="AA436" s="131">
        <v>21</v>
      </c>
      <c r="AB436" s="85">
        <v>26</v>
      </c>
      <c r="AC436" s="85">
        <v>9</v>
      </c>
      <c r="AD436" s="134">
        <v>21</v>
      </c>
      <c r="AE436" s="33">
        <v>2</v>
      </c>
      <c r="AF436" s="74">
        <v>26</v>
      </c>
      <c r="AG436" s="74">
        <v>7</v>
      </c>
      <c r="AH436" s="131">
        <v>21</v>
      </c>
      <c r="AI436" s="75">
        <v>2</v>
      </c>
      <c r="AJ436" s="140">
        <v>26</v>
      </c>
      <c r="AK436" s="74">
        <v>7</v>
      </c>
      <c r="AL436" s="74">
        <v>21</v>
      </c>
      <c r="AM436" s="141">
        <v>2</v>
      </c>
      <c r="AN436" s="140">
        <v>26</v>
      </c>
      <c r="AO436" s="74">
        <v>7</v>
      </c>
      <c r="AP436" s="74">
        <v>21</v>
      </c>
      <c r="AQ436" s="141">
        <v>2</v>
      </c>
    </row>
    <row r="437" spans="3:43">
      <c r="C437" s="58" t="s">
        <v>11</v>
      </c>
      <c r="D437" s="74">
        <v>16</v>
      </c>
      <c r="E437" s="74">
        <v>0</v>
      </c>
      <c r="F437" s="75">
        <v>10</v>
      </c>
      <c r="G437" s="74">
        <v>16</v>
      </c>
      <c r="H437" s="74">
        <v>0</v>
      </c>
      <c r="I437" s="75">
        <v>10</v>
      </c>
      <c r="J437" s="74">
        <v>16</v>
      </c>
      <c r="K437" s="74">
        <v>0</v>
      </c>
      <c r="L437" s="75">
        <v>10</v>
      </c>
      <c r="M437" s="74">
        <v>16</v>
      </c>
      <c r="N437" s="74">
        <v>0</v>
      </c>
      <c r="O437" s="75">
        <v>10</v>
      </c>
      <c r="P437" s="106">
        <v>16</v>
      </c>
      <c r="Q437" s="106">
        <v>0</v>
      </c>
      <c r="R437" s="107">
        <v>10</v>
      </c>
      <c r="S437" s="76">
        <v>16</v>
      </c>
      <c r="T437" s="76">
        <v>0</v>
      </c>
      <c r="U437" s="77">
        <v>10</v>
      </c>
      <c r="V437" s="76">
        <v>16</v>
      </c>
      <c r="W437" s="76">
        <v>0</v>
      </c>
      <c r="X437" s="77">
        <v>10</v>
      </c>
      <c r="Y437" s="74">
        <v>16</v>
      </c>
      <c r="Z437" s="74">
        <v>0</v>
      </c>
      <c r="AA437" s="131">
        <v>10</v>
      </c>
      <c r="AB437" s="85">
        <v>16</v>
      </c>
      <c r="AC437" s="85">
        <v>0</v>
      </c>
      <c r="AD437" s="134">
        <v>10</v>
      </c>
      <c r="AE437" s="33">
        <v>0</v>
      </c>
      <c r="AF437" s="74">
        <v>16</v>
      </c>
      <c r="AG437" s="74">
        <v>0</v>
      </c>
      <c r="AH437" s="131">
        <v>10</v>
      </c>
      <c r="AI437" s="75">
        <v>0</v>
      </c>
      <c r="AJ437" s="140">
        <v>16</v>
      </c>
      <c r="AK437" s="74">
        <v>0</v>
      </c>
      <c r="AL437" s="74">
        <v>10</v>
      </c>
      <c r="AM437" s="141">
        <v>0</v>
      </c>
      <c r="AN437" s="140">
        <v>16</v>
      </c>
      <c r="AO437" s="74">
        <v>0</v>
      </c>
      <c r="AP437" s="74">
        <v>10</v>
      </c>
      <c r="AQ437" s="141">
        <v>0</v>
      </c>
    </row>
    <row r="438" spans="3:43">
      <c r="C438" s="58" t="s">
        <v>12</v>
      </c>
      <c r="D438" s="74">
        <v>47</v>
      </c>
      <c r="E438" s="74">
        <v>19</v>
      </c>
      <c r="F438" s="75">
        <v>32</v>
      </c>
      <c r="G438" s="74">
        <v>47</v>
      </c>
      <c r="H438" s="74">
        <v>19</v>
      </c>
      <c r="I438" s="75">
        <v>32</v>
      </c>
      <c r="J438" s="74">
        <v>47</v>
      </c>
      <c r="K438" s="74">
        <v>19</v>
      </c>
      <c r="L438" s="75">
        <v>32</v>
      </c>
      <c r="M438" s="74">
        <v>47</v>
      </c>
      <c r="N438" s="74">
        <v>19</v>
      </c>
      <c r="O438" s="75">
        <v>32</v>
      </c>
      <c r="P438" s="106">
        <v>47</v>
      </c>
      <c r="Q438" s="106">
        <v>19</v>
      </c>
      <c r="R438" s="107">
        <v>38</v>
      </c>
      <c r="S438" s="76">
        <v>47</v>
      </c>
      <c r="T438" s="76">
        <v>19</v>
      </c>
      <c r="U438" s="77">
        <v>38</v>
      </c>
      <c r="V438" s="76">
        <v>47</v>
      </c>
      <c r="W438" s="76">
        <v>19</v>
      </c>
      <c r="X438" s="77">
        <v>38</v>
      </c>
      <c r="Y438" s="74">
        <v>47</v>
      </c>
      <c r="Z438" s="74">
        <v>19</v>
      </c>
      <c r="AA438" s="131">
        <v>38</v>
      </c>
      <c r="AB438" s="85">
        <v>47</v>
      </c>
      <c r="AC438" s="85">
        <v>19</v>
      </c>
      <c r="AD438" s="134">
        <v>38</v>
      </c>
      <c r="AE438" s="33">
        <v>0</v>
      </c>
      <c r="AF438" s="74">
        <v>47</v>
      </c>
      <c r="AG438" s="74">
        <v>19</v>
      </c>
      <c r="AH438" s="131">
        <v>38</v>
      </c>
      <c r="AI438" s="75">
        <v>0</v>
      </c>
      <c r="AJ438" s="140">
        <v>47</v>
      </c>
      <c r="AK438" s="74">
        <v>19</v>
      </c>
      <c r="AL438" s="74">
        <v>38</v>
      </c>
      <c r="AM438" s="141">
        <v>0</v>
      </c>
      <c r="AN438" s="140">
        <v>47</v>
      </c>
      <c r="AO438" s="74">
        <v>19</v>
      </c>
      <c r="AP438" s="74">
        <v>38</v>
      </c>
      <c r="AQ438" s="141">
        <v>0</v>
      </c>
    </row>
    <row r="439" spans="3:43">
      <c r="C439" s="58" t="s">
        <v>13</v>
      </c>
      <c r="D439" s="74">
        <v>44</v>
      </c>
      <c r="E439" s="74">
        <f>24+1</f>
        <v>25</v>
      </c>
      <c r="F439" s="75">
        <v>25</v>
      </c>
      <c r="G439" s="74">
        <v>44</v>
      </c>
      <c r="H439" s="74">
        <f>24+1</f>
        <v>25</v>
      </c>
      <c r="I439" s="75">
        <v>25</v>
      </c>
      <c r="J439" s="74">
        <v>44</v>
      </c>
      <c r="K439" s="74">
        <v>25</v>
      </c>
      <c r="L439" s="75">
        <v>25</v>
      </c>
      <c r="M439" s="74">
        <v>44</v>
      </c>
      <c r="N439" s="74">
        <v>25</v>
      </c>
      <c r="O439" s="75">
        <v>25</v>
      </c>
      <c r="P439" s="106">
        <v>44</v>
      </c>
      <c r="Q439" s="106">
        <v>26</v>
      </c>
      <c r="R439" s="107">
        <v>26</v>
      </c>
      <c r="S439" s="76">
        <v>44</v>
      </c>
      <c r="T439" s="76">
        <v>26</v>
      </c>
      <c r="U439" s="77">
        <v>26</v>
      </c>
      <c r="V439" s="76">
        <v>44</v>
      </c>
      <c r="W439" s="76">
        <v>26</v>
      </c>
      <c r="X439" s="77">
        <v>26</v>
      </c>
      <c r="Y439" s="74">
        <v>44</v>
      </c>
      <c r="Z439" s="74">
        <v>26</v>
      </c>
      <c r="AA439" s="131">
        <v>26</v>
      </c>
      <c r="AB439" s="85">
        <v>44</v>
      </c>
      <c r="AC439" s="85">
        <v>26</v>
      </c>
      <c r="AD439" s="134">
        <v>27</v>
      </c>
      <c r="AE439" s="33">
        <v>4</v>
      </c>
      <c r="AF439" s="74">
        <v>44</v>
      </c>
      <c r="AG439" s="74">
        <v>22</v>
      </c>
      <c r="AH439" s="131">
        <v>29</v>
      </c>
      <c r="AI439" s="75">
        <v>6</v>
      </c>
      <c r="AJ439" s="140">
        <v>44</v>
      </c>
      <c r="AK439" s="74">
        <v>22</v>
      </c>
      <c r="AL439" s="74">
        <v>29</v>
      </c>
      <c r="AM439" s="141">
        <v>6</v>
      </c>
      <c r="AN439" s="140">
        <v>44</v>
      </c>
      <c r="AO439" s="74">
        <v>22</v>
      </c>
      <c r="AP439" s="74">
        <v>29</v>
      </c>
      <c r="AQ439" s="141">
        <v>6</v>
      </c>
    </row>
    <row r="440" spans="3:43">
      <c r="C440" s="58" t="s">
        <v>14</v>
      </c>
      <c r="D440" s="74">
        <f>43+1</f>
        <v>44</v>
      </c>
      <c r="E440" s="74">
        <f>12+3</f>
        <v>15</v>
      </c>
      <c r="F440" s="75">
        <f>26+1</f>
        <v>27</v>
      </c>
      <c r="G440" s="74">
        <f>43+1</f>
        <v>44</v>
      </c>
      <c r="H440" s="74">
        <f>12+3</f>
        <v>15</v>
      </c>
      <c r="I440" s="75">
        <f>26+1</f>
        <v>27</v>
      </c>
      <c r="J440" s="74">
        <v>44</v>
      </c>
      <c r="K440" s="74">
        <v>15</v>
      </c>
      <c r="L440" s="75">
        <v>28</v>
      </c>
      <c r="M440" s="74">
        <v>44</v>
      </c>
      <c r="N440" s="74">
        <v>15</v>
      </c>
      <c r="O440" s="75">
        <v>28</v>
      </c>
      <c r="P440" s="106">
        <v>45</v>
      </c>
      <c r="Q440" s="106">
        <v>15</v>
      </c>
      <c r="R440" s="107">
        <v>29</v>
      </c>
      <c r="S440" s="76">
        <v>45</v>
      </c>
      <c r="T440" s="76">
        <v>15</v>
      </c>
      <c r="U440" s="77">
        <v>29</v>
      </c>
      <c r="V440" s="76">
        <v>45</v>
      </c>
      <c r="W440" s="76">
        <v>15</v>
      </c>
      <c r="X440" s="77">
        <v>29</v>
      </c>
      <c r="Y440" s="74">
        <v>45</v>
      </c>
      <c r="Z440" s="74">
        <v>15</v>
      </c>
      <c r="AA440" s="131">
        <v>29</v>
      </c>
      <c r="AB440" s="85">
        <v>45</v>
      </c>
      <c r="AC440" s="85">
        <v>15</v>
      </c>
      <c r="AD440" s="134">
        <v>29</v>
      </c>
      <c r="AE440" s="33">
        <v>2</v>
      </c>
      <c r="AF440" s="74">
        <v>45</v>
      </c>
      <c r="AG440" s="74">
        <v>13</v>
      </c>
      <c r="AH440" s="131">
        <v>32</v>
      </c>
      <c r="AI440" s="75">
        <v>5</v>
      </c>
      <c r="AJ440" s="140">
        <v>45</v>
      </c>
      <c r="AK440" s="74">
        <v>13</v>
      </c>
      <c r="AL440" s="74">
        <v>32</v>
      </c>
      <c r="AM440" s="141">
        <v>5</v>
      </c>
      <c r="AN440" s="140">
        <v>45</v>
      </c>
      <c r="AO440" s="74">
        <v>13</v>
      </c>
      <c r="AP440" s="74">
        <v>32</v>
      </c>
      <c r="AQ440" s="141">
        <v>5</v>
      </c>
    </row>
    <row r="441" spans="3:43">
      <c r="C441" s="58" t="s">
        <v>15</v>
      </c>
      <c r="D441" s="74">
        <v>36</v>
      </c>
      <c r="E441" s="74">
        <v>6</v>
      </c>
      <c r="F441" s="75">
        <f>27+1</f>
        <v>28</v>
      </c>
      <c r="G441" s="74">
        <v>36</v>
      </c>
      <c r="H441" s="74">
        <v>6</v>
      </c>
      <c r="I441" s="75">
        <f>27+1</f>
        <v>28</v>
      </c>
      <c r="J441" s="74">
        <v>37</v>
      </c>
      <c r="K441" s="74">
        <v>6</v>
      </c>
      <c r="L441" s="75">
        <v>28</v>
      </c>
      <c r="M441" s="74">
        <v>37</v>
      </c>
      <c r="N441" s="74">
        <v>6</v>
      </c>
      <c r="O441" s="75">
        <v>28</v>
      </c>
      <c r="P441" s="106">
        <v>37</v>
      </c>
      <c r="Q441" s="106">
        <v>6</v>
      </c>
      <c r="R441" s="107">
        <v>29</v>
      </c>
      <c r="S441" s="76">
        <v>37</v>
      </c>
      <c r="T441" s="76">
        <v>6</v>
      </c>
      <c r="U441" s="77">
        <v>29</v>
      </c>
      <c r="V441" s="76">
        <v>37</v>
      </c>
      <c r="W441" s="76">
        <v>6</v>
      </c>
      <c r="X441" s="77">
        <v>29</v>
      </c>
      <c r="Y441" s="74">
        <v>37</v>
      </c>
      <c r="Z441" s="74">
        <v>6</v>
      </c>
      <c r="AA441" s="131">
        <v>29</v>
      </c>
      <c r="AB441" s="85">
        <v>37</v>
      </c>
      <c r="AC441" s="85">
        <v>6</v>
      </c>
      <c r="AD441" s="134">
        <v>29</v>
      </c>
      <c r="AE441" s="33">
        <v>5</v>
      </c>
      <c r="AF441" s="74">
        <v>38</v>
      </c>
      <c r="AG441" s="74">
        <v>1</v>
      </c>
      <c r="AH441" s="131">
        <v>29</v>
      </c>
      <c r="AI441" s="75">
        <v>11</v>
      </c>
      <c r="AJ441" s="140">
        <v>38</v>
      </c>
      <c r="AK441" s="74">
        <v>1</v>
      </c>
      <c r="AL441" s="74">
        <v>29</v>
      </c>
      <c r="AM441" s="141">
        <v>11</v>
      </c>
      <c r="AN441" s="140">
        <v>38</v>
      </c>
      <c r="AO441" s="74">
        <v>1</v>
      </c>
      <c r="AP441" s="74">
        <v>29</v>
      </c>
      <c r="AQ441" s="141">
        <v>11</v>
      </c>
    </row>
    <row r="442" spans="3:43">
      <c r="C442" s="58" t="s">
        <v>16</v>
      </c>
      <c r="D442" s="74">
        <v>6</v>
      </c>
      <c r="E442" s="74">
        <v>5</v>
      </c>
      <c r="F442" s="75">
        <v>0</v>
      </c>
      <c r="G442" s="74">
        <v>6</v>
      </c>
      <c r="H442" s="74">
        <v>5</v>
      </c>
      <c r="I442" s="75">
        <v>0</v>
      </c>
      <c r="J442" s="74">
        <v>6</v>
      </c>
      <c r="K442" s="74">
        <v>5</v>
      </c>
      <c r="L442" s="75">
        <v>0</v>
      </c>
      <c r="M442" s="74">
        <v>6</v>
      </c>
      <c r="N442" s="74">
        <v>5</v>
      </c>
      <c r="O442" s="75">
        <v>0</v>
      </c>
      <c r="P442" s="106">
        <v>6</v>
      </c>
      <c r="Q442" s="106">
        <v>5</v>
      </c>
      <c r="R442" s="107">
        <v>0</v>
      </c>
      <c r="S442" s="76">
        <v>6</v>
      </c>
      <c r="T442" s="76">
        <v>5</v>
      </c>
      <c r="U442" s="77">
        <v>0</v>
      </c>
      <c r="V442" s="76">
        <v>6</v>
      </c>
      <c r="W442" s="76">
        <v>5</v>
      </c>
      <c r="X442" s="77">
        <v>0</v>
      </c>
      <c r="Y442" s="74">
        <v>6</v>
      </c>
      <c r="Z442" s="74">
        <v>5</v>
      </c>
      <c r="AA442" s="131">
        <v>0</v>
      </c>
      <c r="AB442" s="85">
        <v>6</v>
      </c>
      <c r="AC442" s="85">
        <v>5</v>
      </c>
      <c r="AD442" s="134">
        <v>0</v>
      </c>
      <c r="AE442" s="33">
        <v>0</v>
      </c>
      <c r="AF442" s="74">
        <v>6</v>
      </c>
      <c r="AG442" s="74">
        <v>5</v>
      </c>
      <c r="AH442" s="131">
        <v>0</v>
      </c>
      <c r="AI442" s="75">
        <v>0</v>
      </c>
      <c r="AJ442" s="140">
        <v>6</v>
      </c>
      <c r="AK442" s="74">
        <v>5</v>
      </c>
      <c r="AL442" s="74">
        <v>0</v>
      </c>
      <c r="AM442" s="141">
        <v>0</v>
      </c>
      <c r="AN442" s="140">
        <v>6</v>
      </c>
      <c r="AO442" s="74">
        <v>5</v>
      </c>
      <c r="AP442" s="74">
        <v>0</v>
      </c>
      <c r="AQ442" s="141">
        <v>0</v>
      </c>
    </row>
    <row r="443" spans="3:43">
      <c r="C443" s="58" t="s">
        <v>17</v>
      </c>
      <c r="D443" s="74">
        <v>237</v>
      </c>
      <c r="E443" s="74">
        <f>117+1</f>
        <v>118</v>
      </c>
      <c r="F443" s="75">
        <f>212+1</f>
        <v>213</v>
      </c>
      <c r="G443" s="74">
        <v>237</v>
      </c>
      <c r="H443" s="74">
        <f>117+1</f>
        <v>118</v>
      </c>
      <c r="I443" s="75">
        <f>212+1</f>
        <v>213</v>
      </c>
      <c r="J443" s="74">
        <v>237</v>
      </c>
      <c r="K443" s="74">
        <v>118</v>
      </c>
      <c r="L443" s="75">
        <v>213</v>
      </c>
      <c r="M443" s="74">
        <v>240</v>
      </c>
      <c r="N443" s="74">
        <v>118</v>
      </c>
      <c r="O443" s="75">
        <v>216</v>
      </c>
      <c r="P443" s="106">
        <v>251</v>
      </c>
      <c r="Q443" s="106">
        <v>120</v>
      </c>
      <c r="R443" s="107">
        <v>248</v>
      </c>
      <c r="S443" s="76">
        <v>251</v>
      </c>
      <c r="T443" s="76">
        <v>120</v>
      </c>
      <c r="U443" s="77">
        <v>248</v>
      </c>
      <c r="V443" s="76">
        <v>251</v>
      </c>
      <c r="W443" s="76">
        <v>120</v>
      </c>
      <c r="X443" s="77">
        <v>248</v>
      </c>
      <c r="Y443" s="74">
        <v>251</v>
      </c>
      <c r="Z443" s="74">
        <v>120</v>
      </c>
      <c r="AA443" s="131">
        <v>248</v>
      </c>
      <c r="AB443" s="85">
        <v>251</v>
      </c>
      <c r="AC443" s="85">
        <v>120</v>
      </c>
      <c r="AD443" s="134">
        <v>258</v>
      </c>
      <c r="AE443" s="33">
        <v>89</v>
      </c>
      <c r="AF443" s="74">
        <v>251</v>
      </c>
      <c r="AG443" s="74">
        <v>31</v>
      </c>
      <c r="AH443" s="131">
        <v>261</v>
      </c>
      <c r="AI443" s="75">
        <v>129</v>
      </c>
      <c r="AJ443" s="140">
        <v>251</v>
      </c>
      <c r="AK443" s="74">
        <v>31</v>
      </c>
      <c r="AL443" s="74">
        <v>261</v>
      </c>
      <c r="AM443" s="141">
        <v>129</v>
      </c>
      <c r="AN443" s="140">
        <v>251</v>
      </c>
      <c r="AO443" s="74">
        <v>31</v>
      </c>
      <c r="AP443" s="74">
        <v>261</v>
      </c>
      <c r="AQ443" s="141">
        <v>129</v>
      </c>
    </row>
    <row r="444" spans="3:43">
      <c r="C444" s="58" t="s">
        <v>18</v>
      </c>
      <c r="D444" s="74">
        <v>21</v>
      </c>
      <c r="E444" s="74">
        <v>6</v>
      </c>
      <c r="F444" s="75">
        <v>20</v>
      </c>
      <c r="G444" s="74">
        <v>21</v>
      </c>
      <c r="H444" s="74">
        <v>6</v>
      </c>
      <c r="I444" s="75">
        <v>20</v>
      </c>
      <c r="J444" s="74">
        <v>21</v>
      </c>
      <c r="K444" s="74">
        <v>6</v>
      </c>
      <c r="L444" s="75">
        <v>20</v>
      </c>
      <c r="M444" s="74">
        <v>21</v>
      </c>
      <c r="N444" s="74">
        <v>6</v>
      </c>
      <c r="O444" s="75">
        <v>20</v>
      </c>
      <c r="P444" s="106">
        <v>21</v>
      </c>
      <c r="Q444" s="106">
        <v>6</v>
      </c>
      <c r="R444" s="107">
        <v>23</v>
      </c>
      <c r="S444" s="76">
        <v>21</v>
      </c>
      <c r="T444" s="76">
        <v>6</v>
      </c>
      <c r="U444" s="77">
        <v>23</v>
      </c>
      <c r="V444" s="76">
        <v>21</v>
      </c>
      <c r="W444" s="76">
        <v>6</v>
      </c>
      <c r="X444" s="77">
        <v>23</v>
      </c>
      <c r="Y444" s="74">
        <v>21</v>
      </c>
      <c r="Z444" s="74">
        <v>6</v>
      </c>
      <c r="AA444" s="131">
        <v>23</v>
      </c>
      <c r="AB444" s="85">
        <v>21</v>
      </c>
      <c r="AC444" s="85">
        <v>6</v>
      </c>
      <c r="AD444" s="134">
        <v>23</v>
      </c>
      <c r="AE444" s="33">
        <v>1</v>
      </c>
      <c r="AF444" s="74">
        <v>21</v>
      </c>
      <c r="AG444" s="74">
        <v>5</v>
      </c>
      <c r="AH444" s="131">
        <v>27</v>
      </c>
      <c r="AI444" s="75">
        <v>3</v>
      </c>
      <c r="AJ444" s="140">
        <v>21</v>
      </c>
      <c r="AK444" s="74">
        <v>5</v>
      </c>
      <c r="AL444" s="74">
        <v>27</v>
      </c>
      <c r="AM444" s="141">
        <v>3</v>
      </c>
      <c r="AN444" s="140">
        <v>21</v>
      </c>
      <c r="AO444" s="74">
        <v>5</v>
      </c>
      <c r="AP444" s="74">
        <v>27</v>
      </c>
      <c r="AQ444" s="141">
        <v>3</v>
      </c>
    </row>
    <row r="445" spans="3:43">
      <c r="C445" s="58" t="s">
        <v>19</v>
      </c>
      <c r="D445" s="74">
        <v>29</v>
      </c>
      <c r="E445" s="74">
        <v>9</v>
      </c>
      <c r="F445" s="75">
        <v>20</v>
      </c>
      <c r="G445" s="74">
        <v>29</v>
      </c>
      <c r="H445" s="74">
        <v>9</v>
      </c>
      <c r="I445" s="75">
        <v>20</v>
      </c>
      <c r="J445" s="74">
        <v>29</v>
      </c>
      <c r="K445" s="74">
        <v>9</v>
      </c>
      <c r="L445" s="75">
        <v>20</v>
      </c>
      <c r="M445" s="74">
        <v>29</v>
      </c>
      <c r="N445" s="74">
        <v>9</v>
      </c>
      <c r="O445" s="75">
        <v>20</v>
      </c>
      <c r="P445" s="106">
        <v>29</v>
      </c>
      <c r="Q445" s="106">
        <v>9</v>
      </c>
      <c r="R445" s="107">
        <v>22</v>
      </c>
      <c r="S445" s="76">
        <v>29</v>
      </c>
      <c r="T445" s="76">
        <v>9</v>
      </c>
      <c r="U445" s="77">
        <v>22</v>
      </c>
      <c r="V445" s="76">
        <v>29</v>
      </c>
      <c r="W445" s="76">
        <v>9</v>
      </c>
      <c r="X445" s="77">
        <v>22</v>
      </c>
      <c r="Y445" s="74">
        <v>29</v>
      </c>
      <c r="Z445" s="74">
        <v>9</v>
      </c>
      <c r="AA445" s="131">
        <v>22</v>
      </c>
      <c r="AB445" s="85">
        <v>29</v>
      </c>
      <c r="AC445" s="85">
        <v>9</v>
      </c>
      <c r="AD445" s="134">
        <v>25</v>
      </c>
      <c r="AE445" s="33">
        <v>4</v>
      </c>
      <c r="AF445" s="74">
        <v>29</v>
      </c>
      <c r="AG445" s="74">
        <v>5</v>
      </c>
      <c r="AH445" s="131">
        <v>26</v>
      </c>
      <c r="AI445" s="75">
        <v>6</v>
      </c>
      <c r="AJ445" s="140">
        <v>29</v>
      </c>
      <c r="AK445" s="74">
        <v>5</v>
      </c>
      <c r="AL445" s="74">
        <v>26</v>
      </c>
      <c r="AM445" s="141">
        <v>6</v>
      </c>
      <c r="AN445" s="140">
        <v>29</v>
      </c>
      <c r="AO445" s="74">
        <v>5</v>
      </c>
      <c r="AP445" s="74">
        <v>26</v>
      </c>
      <c r="AQ445" s="141">
        <v>6</v>
      </c>
    </row>
    <row r="446" spans="3:43">
      <c r="C446" s="58" t="s">
        <v>20</v>
      </c>
      <c r="D446" s="74">
        <v>40</v>
      </c>
      <c r="E446" s="74">
        <v>0</v>
      </c>
      <c r="F446" s="75">
        <v>32</v>
      </c>
      <c r="G446" s="74">
        <v>40</v>
      </c>
      <c r="H446" s="74">
        <v>0</v>
      </c>
      <c r="I446" s="75">
        <v>32</v>
      </c>
      <c r="J446" s="74">
        <v>40</v>
      </c>
      <c r="K446" s="74">
        <v>0</v>
      </c>
      <c r="L446" s="75">
        <v>32</v>
      </c>
      <c r="M446" s="74">
        <v>40</v>
      </c>
      <c r="N446" s="74">
        <v>0</v>
      </c>
      <c r="O446" s="75">
        <v>32</v>
      </c>
      <c r="P446" s="106">
        <v>40</v>
      </c>
      <c r="Q446" s="106">
        <v>0</v>
      </c>
      <c r="R446" s="107">
        <v>32</v>
      </c>
      <c r="S446" s="76">
        <v>40</v>
      </c>
      <c r="T446" s="76">
        <v>0</v>
      </c>
      <c r="U446" s="77">
        <v>32</v>
      </c>
      <c r="V446" s="76">
        <v>40</v>
      </c>
      <c r="W446" s="76">
        <v>0</v>
      </c>
      <c r="X446" s="77">
        <v>32</v>
      </c>
      <c r="Y446" s="74">
        <v>40</v>
      </c>
      <c r="Z446" s="74">
        <v>0</v>
      </c>
      <c r="AA446" s="131">
        <v>32</v>
      </c>
      <c r="AB446" s="85">
        <v>40</v>
      </c>
      <c r="AC446" s="85">
        <v>0</v>
      </c>
      <c r="AD446" s="134">
        <v>33</v>
      </c>
      <c r="AE446" s="33">
        <v>0</v>
      </c>
      <c r="AF446" s="74">
        <v>40</v>
      </c>
      <c r="AG446" s="74">
        <v>0</v>
      </c>
      <c r="AH446" s="131">
        <v>33</v>
      </c>
      <c r="AI446" s="75">
        <v>3</v>
      </c>
      <c r="AJ446" s="140">
        <v>40</v>
      </c>
      <c r="AK446" s="74">
        <v>0</v>
      </c>
      <c r="AL446" s="74">
        <v>33</v>
      </c>
      <c r="AM446" s="141">
        <v>3</v>
      </c>
      <c r="AN446" s="140">
        <v>40</v>
      </c>
      <c r="AO446" s="74">
        <v>0</v>
      </c>
      <c r="AP446" s="74">
        <v>33</v>
      </c>
      <c r="AQ446" s="141">
        <v>3</v>
      </c>
    </row>
    <row r="447" spans="3:43">
      <c r="C447" s="58" t="s">
        <v>21</v>
      </c>
      <c r="D447" s="74">
        <v>111</v>
      </c>
      <c r="E447" s="74">
        <f>18+1</f>
        <v>19</v>
      </c>
      <c r="F447" s="75">
        <f>88+2</f>
        <v>90</v>
      </c>
      <c r="G447" s="74">
        <v>111</v>
      </c>
      <c r="H447" s="74">
        <f>18+1</f>
        <v>19</v>
      </c>
      <c r="I447" s="75">
        <f>88+2</f>
        <v>90</v>
      </c>
      <c r="J447" s="74">
        <v>111</v>
      </c>
      <c r="K447" s="74">
        <v>19</v>
      </c>
      <c r="L447" s="75">
        <v>90</v>
      </c>
      <c r="M447" s="74">
        <v>111</v>
      </c>
      <c r="N447" s="74">
        <v>19</v>
      </c>
      <c r="O447" s="75">
        <v>90</v>
      </c>
      <c r="P447" s="106">
        <v>111</v>
      </c>
      <c r="Q447" s="106">
        <v>20</v>
      </c>
      <c r="R447" s="107">
        <v>94</v>
      </c>
      <c r="S447" s="76">
        <v>111</v>
      </c>
      <c r="T447" s="76">
        <v>20</v>
      </c>
      <c r="U447" s="77">
        <v>94</v>
      </c>
      <c r="V447" s="76">
        <v>111</v>
      </c>
      <c r="W447" s="76">
        <v>20</v>
      </c>
      <c r="X447" s="77">
        <v>94</v>
      </c>
      <c r="Y447" s="74">
        <v>111</v>
      </c>
      <c r="Z447" s="74">
        <v>20</v>
      </c>
      <c r="AA447" s="131">
        <v>94</v>
      </c>
      <c r="AB447" s="85">
        <v>112</v>
      </c>
      <c r="AC447" s="85">
        <v>20</v>
      </c>
      <c r="AD447" s="134">
        <v>96</v>
      </c>
      <c r="AE447" s="33">
        <v>3</v>
      </c>
      <c r="AF447" s="74">
        <v>112</v>
      </c>
      <c r="AG447" s="74">
        <v>18</v>
      </c>
      <c r="AH447" s="131">
        <v>99</v>
      </c>
      <c r="AI447" s="75">
        <v>37</v>
      </c>
      <c r="AJ447" s="140">
        <v>112</v>
      </c>
      <c r="AK447" s="74">
        <v>12</v>
      </c>
      <c r="AL447" s="74">
        <v>99</v>
      </c>
      <c r="AM447" s="141">
        <v>37</v>
      </c>
      <c r="AN447" s="140">
        <v>112</v>
      </c>
      <c r="AO447" s="74">
        <v>12</v>
      </c>
      <c r="AP447" s="74">
        <v>99</v>
      </c>
      <c r="AQ447" s="141">
        <v>37</v>
      </c>
    </row>
    <row r="448" spans="3:43" ht="22.5">
      <c r="C448" s="58" t="s">
        <v>22</v>
      </c>
      <c r="D448" s="74">
        <v>10</v>
      </c>
      <c r="E448" s="74">
        <v>0</v>
      </c>
      <c r="F448" s="75">
        <v>5</v>
      </c>
      <c r="G448" s="74">
        <v>10</v>
      </c>
      <c r="H448" s="74">
        <v>0</v>
      </c>
      <c r="I448" s="75">
        <v>5</v>
      </c>
      <c r="J448" s="74">
        <v>10</v>
      </c>
      <c r="K448" s="74">
        <v>0</v>
      </c>
      <c r="L448" s="75">
        <v>4</v>
      </c>
      <c r="M448" s="74">
        <v>10</v>
      </c>
      <c r="N448" s="74">
        <v>0</v>
      </c>
      <c r="O448" s="75">
        <v>4</v>
      </c>
      <c r="P448" s="106">
        <v>10</v>
      </c>
      <c r="Q448" s="106">
        <v>0</v>
      </c>
      <c r="R448" s="107">
        <v>4</v>
      </c>
      <c r="S448" s="76">
        <v>10</v>
      </c>
      <c r="T448" s="76">
        <v>0</v>
      </c>
      <c r="U448" s="77">
        <v>4</v>
      </c>
      <c r="V448" s="76">
        <v>10</v>
      </c>
      <c r="W448" s="76">
        <v>0</v>
      </c>
      <c r="X448" s="77">
        <v>4</v>
      </c>
      <c r="Y448" s="74">
        <v>10</v>
      </c>
      <c r="Z448" s="74">
        <v>0</v>
      </c>
      <c r="AA448" s="131">
        <v>4</v>
      </c>
      <c r="AB448" s="85">
        <v>10</v>
      </c>
      <c r="AC448" s="85">
        <v>0</v>
      </c>
      <c r="AD448" s="134">
        <v>4</v>
      </c>
      <c r="AE448" s="33">
        <v>0</v>
      </c>
      <c r="AF448" s="74">
        <v>10</v>
      </c>
      <c r="AG448" s="74">
        <v>0</v>
      </c>
      <c r="AH448" s="131">
        <v>4</v>
      </c>
      <c r="AI448" s="75">
        <v>1</v>
      </c>
      <c r="AJ448" s="140">
        <v>10</v>
      </c>
      <c r="AK448" s="74">
        <v>0</v>
      </c>
      <c r="AL448" s="74">
        <v>4</v>
      </c>
      <c r="AM448" s="141">
        <v>1</v>
      </c>
      <c r="AN448" s="140">
        <v>10</v>
      </c>
      <c r="AO448" s="74">
        <v>0</v>
      </c>
      <c r="AP448" s="74">
        <v>4</v>
      </c>
      <c r="AQ448" s="141">
        <v>1</v>
      </c>
    </row>
    <row r="449" spans="3:62">
      <c r="C449" s="58" t="s">
        <v>23</v>
      </c>
      <c r="D449" s="74">
        <v>17</v>
      </c>
      <c r="E449" s="74">
        <f>5+1</f>
        <v>6</v>
      </c>
      <c r="F449" s="75">
        <f>11+1</f>
        <v>12</v>
      </c>
      <c r="G449" s="74">
        <v>17</v>
      </c>
      <c r="H449" s="74">
        <f>5+1</f>
        <v>6</v>
      </c>
      <c r="I449" s="75">
        <f>11+1</f>
        <v>12</v>
      </c>
      <c r="J449" s="74">
        <v>17</v>
      </c>
      <c r="K449" s="74">
        <v>6</v>
      </c>
      <c r="L449" s="75">
        <v>12</v>
      </c>
      <c r="M449" s="74">
        <v>17</v>
      </c>
      <c r="N449" s="74">
        <v>6</v>
      </c>
      <c r="O449" s="75">
        <v>12</v>
      </c>
      <c r="P449" s="106">
        <v>17</v>
      </c>
      <c r="Q449" s="106">
        <v>6</v>
      </c>
      <c r="R449" s="107">
        <v>12</v>
      </c>
      <c r="S449" s="76">
        <v>17</v>
      </c>
      <c r="T449" s="76">
        <v>6</v>
      </c>
      <c r="U449" s="77">
        <v>12</v>
      </c>
      <c r="V449" s="76">
        <v>17</v>
      </c>
      <c r="W449" s="76">
        <v>6</v>
      </c>
      <c r="X449" s="77">
        <v>12</v>
      </c>
      <c r="Y449" s="74">
        <v>17</v>
      </c>
      <c r="Z449" s="74">
        <v>6</v>
      </c>
      <c r="AA449" s="131">
        <v>12</v>
      </c>
      <c r="AB449" s="85">
        <v>17</v>
      </c>
      <c r="AC449" s="85">
        <v>6</v>
      </c>
      <c r="AD449" s="134">
        <v>12</v>
      </c>
      <c r="AE449" s="33">
        <v>4</v>
      </c>
      <c r="AF449" s="74">
        <v>18</v>
      </c>
      <c r="AG449" s="74">
        <v>2</v>
      </c>
      <c r="AH449" s="131">
        <v>12</v>
      </c>
      <c r="AI449" s="75">
        <v>4</v>
      </c>
      <c r="AJ449" s="140">
        <v>18</v>
      </c>
      <c r="AK449" s="74">
        <v>2</v>
      </c>
      <c r="AL449" s="74">
        <v>12</v>
      </c>
      <c r="AM449" s="141">
        <v>4</v>
      </c>
      <c r="AN449" s="140">
        <v>18</v>
      </c>
      <c r="AO449" s="74">
        <v>2</v>
      </c>
      <c r="AP449" s="74">
        <v>12</v>
      </c>
      <c r="AQ449" s="141">
        <v>4</v>
      </c>
    </row>
    <row r="450" spans="3:62">
      <c r="C450" s="58" t="s">
        <v>24</v>
      </c>
      <c r="D450" s="74">
        <v>17</v>
      </c>
      <c r="E450" s="74">
        <v>0</v>
      </c>
      <c r="F450" s="75">
        <v>11</v>
      </c>
      <c r="G450" s="74">
        <v>17</v>
      </c>
      <c r="H450" s="74">
        <v>0</v>
      </c>
      <c r="I450" s="75">
        <v>11</v>
      </c>
      <c r="J450" s="74">
        <v>17</v>
      </c>
      <c r="K450" s="74">
        <v>0</v>
      </c>
      <c r="L450" s="75">
        <v>11</v>
      </c>
      <c r="M450" s="74">
        <v>17</v>
      </c>
      <c r="N450" s="74">
        <v>0</v>
      </c>
      <c r="O450" s="75">
        <v>11</v>
      </c>
      <c r="P450" s="106">
        <v>17</v>
      </c>
      <c r="Q450" s="106">
        <v>0</v>
      </c>
      <c r="R450" s="107">
        <v>11</v>
      </c>
      <c r="S450" s="76">
        <v>17</v>
      </c>
      <c r="T450" s="76">
        <v>0</v>
      </c>
      <c r="U450" s="77">
        <v>11</v>
      </c>
      <c r="V450" s="76">
        <v>17</v>
      </c>
      <c r="W450" s="76">
        <v>0</v>
      </c>
      <c r="X450" s="77">
        <v>11</v>
      </c>
      <c r="Y450" s="74">
        <v>17</v>
      </c>
      <c r="Z450" s="74">
        <v>0</v>
      </c>
      <c r="AA450" s="131">
        <v>11</v>
      </c>
      <c r="AB450" s="85">
        <v>17</v>
      </c>
      <c r="AC450" s="85">
        <v>0</v>
      </c>
      <c r="AD450" s="134">
        <v>11</v>
      </c>
      <c r="AE450" s="33">
        <v>0</v>
      </c>
      <c r="AF450" s="74">
        <v>18</v>
      </c>
      <c r="AG450" s="74">
        <v>0</v>
      </c>
      <c r="AH450" s="131">
        <v>11</v>
      </c>
      <c r="AI450" s="75">
        <v>3</v>
      </c>
      <c r="AJ450" s="140">
        <v>18</v>
      </c>
      <c r="AK450" s="74">
        <v>0</v>
      </c>
      <c r="AL450" s="74">
        <v>11</v>
      </c>
      <c r="AM450" s="141">
        <v>3</v>
      </c>
      <c r="AN450" s="140">
        <v>18</v>
      </c>
      <c r="AO450" s="74">
        <v>0</v>
      </c>
      <c r="AP450" s="74">
        <v>11</v>
      </c>
      <c r="AQ450" s="141">
        <v>3</v>
      </c>
    </row>
    <row r="451" spans="3:62">
      <c r="C451" s="58" t="s">
        <v>25</v>
      </c>
      <c r="D451" s="74">
        <v>9</v>
      </c>
      <c r="E451" s="74">
        <v>6</v>
      </c>
      <c r="F451" s="75">
        <v>8</v>
      </c>
      <c r="G451" s="74">
        <v>9</v>
      </c>
      <c r="H451" s="74">
        <v>6</v>
      </c>
      <c r="I451" s="75">
        <v>8</v>
      </c>
      <c r="J451" s="74">
        <v>9</v>
      </c>
      <c r="K451" s="74">
        <v>6</v>
      </c>
      <c r="L451" s="75">
        <v>8</v>
      </c>
      <c r="M451" s="74">
        <v>9</v>
      </c>
      <c r="N451" s="74">
        <v>6</v>
      </c>
      <c r="O451" s="75">
        <v>8</v>
      </c>
      <c r="P451" s="106">
        <v>9</v>
      </c>
      <c r="Q451" s="106">
        <v>6</v>
      </c>
      <c r="R451" s="107">
        <v>8</v>
      </c>
      <c r="S451" s="76">
        <v>9</v>
      </c>
      <c r="T451" s="76">
        <v>6</v>
      </c>
      <c r="U451" s="77">
        <v>8</v>
      </c>
      <c r="V451" s="76">
        <v>9</v>
      </c>
      <c r="W451" s="76">
        <v>6</v>
      </c>
      <c r="X451" s="77">
        <v>8</v>
      </c>
      <c r="Y451" s="74">
        <v>9</v>
      </c>
      <c r="Z451" s="74">
        <v>6</v>
      </c>
      <c r="AA451" s="131">
        <v>8</v>
      </c>
      <c r="AB451" s="85">
        <v>9</v>
      </c>
      <c r="AC451" s="85">
        <v>6</v>
      </c>
      <c r="AD451" s="134">
        <v>8</v>
      </c>
      <c r="AE451" s="33">
        <v>1</v>
      </c>
      <c r="AF451" s="74">
        <v>9</v>
      </c>
      <c r="AG451" s="74">
        <v>5</v>
      </c>
      <c r="AH451" s="131">
        <v>8</v>
      </c>
      <c r="AI451" s="75">
        <v>1</v>
      </c>
      <c r="AJ451" s="140">
        <v>9</v>
      </c>
      <c r="AK451" s="74">
        <v>5</v>
      </c>
      <c r="AL451" s="74">
        <v>8</v>
      </c>
      <c r="AM451" s="141">
        <v>1</v>
      </c>
      <c r="AN451" s="140">
        <v>9</v>
      </c>
      <c r="AO451" s="74">
        <v>5</v>
      </c>
      <c r="AP451" s="74">
        <v>8</v>
      </c>
      <c r="AQ451" s="141">
        <v>1</v>
      </c>
    </row>
    <row r="452" spans="3:62">
      <c r="C452" s="58" t="s">
        <v>26</v>
      </c>
      <c r="D452" s="74">
        <f>388+4</f>
        <v>392</v>
      </c>
      <c r="E452" s="74">
        <f>363+4</f>
        <v>367</v>
      </c>
      <c r="F452" s="75">
        <f>394+33</f>
        <v>427</v>
      </c>
      <c r="G452" s="74">
        <f>388+4</f>
        <v>392</v>
      </c>
      <c r="H452" s="74">
        <f>363+4</f>
        <v>367</v>
      </c>
      <c r="I452" s="75">
        <f>394+33</f>
        <v>427</v>
      </c>
      <c r="J452" s="74">
        <v>394</v>
      </c>
      <c r="K452" s="74">
        <v>368</v>
      </c>
      <c r="L452" s="75">
        <v>432</v>
      </c>
      <c r="M452" s="74">
        <v>394</v>
      </c>
      <c r="N452" s="74">
        <v>368</v>
      </c>
      <c r="O452" s="75">
        <v>440</v>
      </c>
      <c r="P452" s="106">
        <v>397</v>
      </c>
      <c r="Q452" s="106">
        <v>369</v>
      </c>
      <c r="R452" s="107">
        <v>465</v>
      </c>
      <c r="S452" s="76">
        <v>397</v>
      </c>
      <c r="T452" s="76">
        <v>369</v>
      </c>
      <c r="U452" s="77">
        <v>469</v>
      </c>
      <c r="V452" s="76">
        <v>397</v>
      </c>
      <c r="W452" s="76">
        <v>369</v>
      </c>
      <c r="X452" s="77">
        <v>471</v>
      </c>
      <c r="Y452" s="74">
        <v>397</v>
      </c>
      <c r="Z452" s="74">
        <v>369</v>
      </c>
      <c r="AA452" s="131">
        <v>471</v>
      </c>
      <c r="AB452" s="85">
        <v>398</v>
      </c>
      <c r="AC452" s="85">
        <v>369</v>
      </c>
      <c r="AD452" s="134">
        <v>483</v>
      </c>
      <c r="AE452" s="33">
        <v>1</v>
      </c>
      <c r="AF452" s="74">
        <v>403</v>
      </c>
      <c r="AG452" s="74">
        <v>368</v>
      </c>
      <c r="AH452" s="131">
        <v>511</v>
      </c>
      <c r="AI452" s="75">
        <v>4</v>
      </c>
      <c r="AJ452" s="140">
        <v>403</v>
      </c>
      <c r="AK452" s="74">
        <v>368</v>
      </c>
      <c r="AL452" s="74">
        <v>511</v>
      </c>
      <c r="AM452" s="141">
        <v>4</v>
      </c>
      <c r="AN452" s="140">
        <v>403</v>
      </c>
      <c r="AO452" s="74">
        <v>368</v>
      </c>
      <c r="AP452" s="74">
        <v>511</v>
      </c>
      <c r="AQ452" s="141">
        <v>4</v>
      </c>
    </row>
    <row r="453" spans="3:62">
      <c r="C453" s="58" t="s">
        <v>39</v>
      </c>
      <c r="D453" s="74">
        <v>19</v>
      </c>
      <c r="E453" s="74">
        <f>3+2</f>
        <v>5</v>
      </c>
      <c r="F453" s="75">
        <f>18+1</f>
        <v>19</v>
      </c>
      <c r="G453" s="74">
        <v>19</v>
      </c>
      <c r="H453" s="74">
        <f>3+2</f>
        <v>5</v>
      </c>
      <c r="I453" s="75">
        <f>18+1</f>
        <v>19</v>
      </c>
      <c r="J453" s="74">
        <v>19</v>
      </c>
      <c r="K453" s="74">
        <v>5</v>
      </c>
      <c r="L453" s="75">
        <v>19</v>
      </c>
      <c r="M453" s="74">
        <v>19</v>
      </c>
      <c r="N453" s="74">
        <v>5</v>
      </c>
      <c r="O453" s="75">
        <v>19</v>
      </c>
      <c r="P453" s="106">
        <v>21</v>
      </c>
      <c r="Q453" s="106">
        <v>5</v>
      </c>
      <c r="R453" s="107">
        <v>22</v>
      </c>
      <c r="S453" s="76">
        <v>21</v>
      </c>
      <c r="T453" s="76">
        <v>5</v>
      </c>
      <c r="U453" s="77">
        <v>22</v>
      </c>
      <c r="V453" s="76">
        <v>21</v>
      </c>
      <c r="W453" s="76">
        <v>5</v>
      </c>
      <c r="X453" s="77">
        <v>22</v>
      </c>
      <c r="Y453" s="74">
        <v>21</v>
      </c>
      <c r="Z453" s="74">
        <v>5</v>
      </c>
      <c r="AA453" s="131">
        <v>22</v>
      </c>
      <c r="AB453" s="85">
        <v>21</v>
      </c>
      <c r="AC453" s="85">
        <v>5</v>
      </c>
      <c r="AD453" s="134">
        <v>23</v>
      </c>
      <c r="AE453" s="33">
        <v>4</v>
      </c>
      <c r="AF453" s="74">
        <v>21</v>
      </c>
      <c r="AG453" s="74">
        <v>1</v>
      </c>
      <c r="AH453" s="131">
        <v>23</v>
      </c>
      <c r="AI453" s="75">
        <v>17</v>
      </c>
      <c r="AJ453" s="140">
        <v>21</v>
      </c>
      <c r="AK453" s="74">
        <v>1</v>
      </c>
      <c r="AL453" s="74">
        <v>23</v>
      </c>
      <c r="AM453" s="141">
        <v>17</v>
      </c>
      <c r="AN453" s="140">
        <v>21</v>
      </c>
      <c r="AO453" s="74">
        <v>1</v>
      </c>
      <c r="AP453" s="74">
        <v>23</v>
      </c>
      <c r="AQ453" s="141">
        <v>17</v>
      </c>
    </row>
    <row r="454" spans="3:62" ht="33.75">
      <c r="C454" s="58" t="s">
        <v>1193</v>
      </c>
      <c r="D454" s="74">
        <v>31</v>
      </c>
      <c r="E454" s="74">
        <v>5</v>
      </c>
      <c r="F454" s="75">
        <v>17</v>
      </c>
      <c r="G454" s="74">
        <v>31</v>
      </c>
      <c r="H454" s="74">
        <v>5</v>
      </c>
      <c r="I454" s="75">
        <v>17</v>
      </c>
      <c r="J454" s="74">
        <v>30</v>
      </c>
      <c r="K454" s="74">
        <v>5</v>
      </c>
      <c r="L454" s="75">
        <v>17</v>
      </c>
      <c r="M454" s="74">
        <v>30</v>
      </c>
      <c r="N454" s="74">
        <v>5</v>
      </c>
      <c r="O454" s="75">
        <v>17</v>
      </c>
      <c r="P454" s="106">
        <v>30</v>
      </c>
      <c r="Q454" s="106">
        <v>5</v>
      </c>
      <c r="R454" s="107">
        <v>17</v>
      </c>
      <c r="S454" s="76">
        <v>30</v>
      </c>
      <c r="T454" s="76">
        <v>5</v>
      </c>
      <c r="U454" s="77">
        <v>17</v>
      </c>
      <c r="V454" s="76">
        <v>30</v>
      </c>
      <c r="W454" s="76">
        <v>5</v>
      </c>
      <c r="X454" s="77">
        <v>17</v>
      </c>
      <c r="Y454" s="74">
        <v>30</v>
      </c>
      <c r="Z454" s="74">
        <v>5</v>
      </c>
      <c r="AA454" s="131">
        <v>17</v>
      </c>
      <c r="AB454" s="85">
        <v>30</v>
      </c>
      <c r="AC454" s="85">
        <v>5</v>
      </c>
      <c r="AD454" s="134">
        <v>18</v>
      </c>
      <c r="AE454" s="33">
        <v>0</v>
      </c>
      <c r="AF454" s="74">
        <v>30</v>
      </c>
      <c r="AG454" s="74">
        <v>5</v>
      </c>
      <c r="AH454" s="131">
        <v>18</v>
      </c>
      <c r="AI454" s="75">
        <v>0</v>
      </c>
      <c r="AJ454" s="140">
        <v>30</v>
      </c>
      <c r="AK454" s="74">
        <v>5</v>
      </c>
      <c r="AL454" s="74">
        <v>18</v>
      </c>
      <c r="AM454" s="141">
        <v>0</v>
      </c>
      <c r="AN454" s="140">
        <v>30</v>
      </c>
      <c r="AO454" s="74">
        <v>5</v>
      </c>
      <c r="AP454" s="74">
        <v>18</v>
      </c>
      <c r="AQ454" s="141">
        <v>0</v>
      </c>
    </row>
    <row r="455" spans="3:62">
      <c r="C455" s="58" t="s">
        <v>27</v>
      </c>
      <c r="D455" s="74">
        <v>16</v>
      </c>
      <c r="E455" s="74">
        <v>0</v>
      </c>
      <c r="F455" s="75">
        <v>13</v>
      </c>
      <c r="G455" s="74">
        <v>16</v>
      </c>
      <c r="H455" s="74">
        <v>0</v>
      </c>
      <c r="I455" s="75">
        <v>13</v>
      </c>
      <c r="J455" s="74">
        <v>16</v>
      </c>
      <c r="K455" s="74">
        <v>0</v>
      </c>
      <c r="L455" s="75">
        <v>13</v>
      </c>
      <c r="M455" s="74">
        <v>16</v>
      </c>
      <c r="N455" s="74">
        <v>0</v>
      </c>
      <c r="O455" s="75">
        <v>13</v>
      </c>
      <c r="P455" s="106">
        <v>16</v>
      </c>
      <c r="Q455" s="106">
        <v>0</v>
      </c>
      <c r="R455" s="107">
        <v>13</v>
      </c>
      <c r="S455" s="76">
        <v>16</v>
      </c>
      <c r="T455" s="76">
        <v>0</v>
      </c>
      <c r="U455" s="77">
        <v>13</v>
      </c>
      <c r="V455" s="76">
        <v>16</v>
      </c>
      <c r="W455" s="76">
        <v>0</v>
      </c>
      <c r="X455" s="77">
        <v>13</v>
      </c>
      <c r="Y455" s="74">
        <v>16</v>
      </c>
      <c r="Z455" s="74">
        <v>0</v>
      </c>
      <c r="AA455" s="131">
        <v>13</v>
      </c>
      <c r="AB455" s="85">
        <v>16</v>
      </c>
      <c r="AC455" s="85">
        <v>0</v>
      </c>
      <c r="AD455" s="134">
        <v>13</v>
      </c>
      <c r="AE455" s="33">
        <v>0</v>
      </c>
      <c r="AF455" s="74">
        <v>16</v>
      </c>
      <c r="AG455" s="74">
        <v>0</v>
      </c>
      <c r="AH455" s="131">
        <v>13</v>
      </c>
      <c r="AI455" s="75">
        <v>0</v>
      </c>
      <c r="AJ455" s="140">
        <v>16</v>
      </c>
      <c r="AK455" s="74">
        <v>0</v>
      </c>
      <c r="AL455" s="74">
        <v>13</v>
      </c>
      <c r="AM455" s="141">
        <v>0</v>
      </c>
      <c r="AN455" s="140">
        <v>16</v>
      </c>
      <c r="AO455" s="74">
        <v>0</v>
      </c>
      <c r="AP455" s="74">
        <v>13</v>
      </c>
      <c r="AQ455" s="141">
        <v>0</v>
      </c>
    </row>
    <row r="456" spans="3:62">
      <c r="C456" s="58" t="s">
        <v>28</v>
      </c>
      <c r="D456" s="74">
        <v>53</v>
      </c>
      <c r="E456" s="74">
        <v>33</v>
      </c>
      <c r="F456" s="75">
        <v>43</v>
      </c>
      <c r="G456" s="74">
        <v>53</v>
      </c>
      <c r="H456" s="74">
        <v>33</v>
      </c>
      <c r="I456" s="75">
        <v>43</v>
      </c>
      <c r="J456" s="74">
        <v>53</v>
      </c>
      <c r="K456" s="74">
        <v>33</v>
      </c>
      <c r="L456" s="75">
        <v>45</v>
      </c>
      <c r="M456" s="74">
        <v>54</v>
      </c>
      <c r="N456" s="74">
        <v>34</v>
      </c>
      <c r="O456" s="75">
        <v>50</v>
      </c>
      <c r="P456" s="106">
        <v>58</v>
      </c>
      <c r="Q456" s="106">
        <v>36</v>
      </c>
      <c r="R456" s="107">
        <v>56</v>
      </c>
      <c r="S456" s="76">
        <v>58</v>
      </c>
      <c r="T456" s="76">
        <v>36</v>
      </c>
      <c r="U456" s="77">
        <v>56</v>
      </c>
      <c r="V456" s="76">
        <v>58</v>
      </c>
      <c r="W456" s="76">
        <v>36</v>
      </c>
      <c r="X456" s="77">
        <v>56</v>
      </c>
      <c r="Y456" s="74">
        <v>58</v>
      </c>
      <c r="Z456" s="74">
        <v>36</v>
      </c>
      <c r="AA456" s="131">
        <v>56</v>
      </c>
      <c r="AB456" s="85">
        <v>58</v>
      </c>
      <c r="AC456" s="85">
        <v>36</v>
      </c>
      <c r="AD456" s="134">
        <v>56</v>
      </c>
      <c r="AE456" s="33">
        <v>1</v>
      </c>
      <c r="AF456" s="74">
        <v>58</v>
      </c>
      <c r="AG456" s="74">
        <v>35</v>
      </c>
      <c r="AH456" s="131">
        <v>56</v>
      </c>
      <c r="AI456" s="75">
        <v>3</v>
      </c>
      <c r="AJ456" s="140">
        <v>58</v>
      </c>
      <c r="AK456" s="74">
        <v>35</v>
      </c>
      <c r="AL456" s="74">
        <v>56</v>
      </c>
      <c r="AM456" s="141">
        <v>3</v>
      </c>
      <c r="AN456" s="140">
        <v>58</v>
      </c>
      <c r="AO456" s="74">
        <v>35</v>
      </c>
      <c r="AP456" s="74">
        <v>56</v>
      </c>
      <c r="AQ456" s="141">
        <v>3</v>
      </c>
    </row>
    <row r="457" spans="3:62" ht="23.25" thickBot="1">
      <c r="C457" s="59" t="s">
        <v>29</v>
      </c>
      <c r="D457" s="78">
        <v>9</v>
      </c>
      <c r="E457" s="78">
        <v>0</v>
      </c>
      <c r="F457" s="79">
        <v>2</v>
      </c>
      <c r="G457" s="78">
        <v>9</v>
      </c>
      <c r="H457" s="78">
        <v>0</v>
      </c>
      <c r="I457" s="79">
        <v>2</v>
      </c>
      <c r="J457" s="78">
        <v>10</v>
      </c>
      <c r="K457" s="78">
        <v>0</v>
      </c>
      <c r="L457" s="79">
        <v>3</v>
      </c>
      <c r="M457" s="78">
        <v>10</v>
      </c>
      <c r="N457" s="78">
        <v>0</v>
      </c>
      <c r="O457" s="79">
        <v>3</v>
      </c>
      <c r="P457" s="108">
        <v>10</v>
      </c>
      <c r="Q457" s="108">
        <v>0</v>
      </c>
      <c r="R457" s="109">
        <v>3</v>
      </c>
      <c r="S457" s="80">
        <v>10</v>
      </c>
      <c r="T457" s="80">
        <v>0</v>
      </c>
      <c r="U457" s="81">
        <v>3</v>
      </c>
      <c r="V457" s="80">
        <v>10</v>
      </c>
      <c r="W457" s="80">
        <v>0</v>
      </c>
      <c r="X457" s="81">
        <v>3</v>
      </c>
      <c r="Y457" s="78">
        <v>10</v>
      </c>
      <c r="Z457" s="78">
        <v>0</v>
      </c>
      <c r="AA457" s="132">
        <v>3</v>
      </c>
      <c r="AB457" s="86">
        <v>10</v>
      </c>
      <c r="AC457" s="86">
        <v>0</v>
      </c>
      <c r="AD457" s="135">
        <v>3</v>
      </c>
      <c r="AE457" s="35">
        <v>0</v>
      </c>
      <c r="AF457" s="78">
        <v>10</v>
      </c>
      <c r="AG457" s="78">
        <v>0</v>
      </c>
      <c r="AH457" s="132">
        <v>3</v>
      </c>
      <c r="AI457" s="79">
        <v>0</v>
      </c>
      <c r="AJ457" s="142">
        <v>10</v>
      </c>
      <c r="AK457" s="78">
        <v>0</v>
      </c>
      <c r="AL457" s="78">
        <v>3</v>
      </c>
      <c r="AM457" s="143">
        <v>0</v>
      </c>
      <c r="AN457" s="142">
        <v>10</v>
      </c>
      <c r="AO457" s="78">
        <v>0</v>
      </c>
      <c r="AP457" s="78">
        <v>3</v>
      </c>
      <c r="AQ457" s="143">
        <v>0</v>
      </c>
    </row>
    <row r="459" spans="3:62" ht="13.5" thickBot="1"/>
    <row r="460" spans="3:62" ht="23.25" thickBot="1">
      <c r="C460" s="559" t="s">
        <v>67</v>
      </c>
      <c r="D460" s="560"/>
      <c r="E460" s="560"/>
      <c r="F460" s="560"/>
      <c r="G460" s="560"/>
      <c r="H460" s="560"/>
      <c r="I460" s="560"/>
      <c r="J460" s="560"/>
      <c r="K460" s="560"/>
      <c r="L460" s="560"/>
      <c r="M460" s="560"/>
      <c r="N460" s="560"/>
      <c r="O460" s="560"/>
      <c r="P460" s="560"/>
      <c r="Q460" s="560"/>
      <c r="R460" s="560"/>
      <c r="S460" s="560"/>
      <c r="T460" s="560"/>
      <c r="U460" s="560"/>
      <c r="V460" s="560"/>
      <c r="W460" s="560"/>
      <c r="X460" s="560"/>
      <c r="Y460" s="560"/>
      <c r="Z460" s="560"/>
      <c r="AA460" s="560"/>
      <c r="AB460" s="560"/>
      <c r="AC460" s="560"/>
      <c r="AD460" s="560"/>
      <c r="AE460" s="560"/>
      <c r="AF460" s="560"/>
      <c r="AG460" s="560"/>
      <c r="AH460" s="560"/>
      <c r="AI460" s="560"/>
      <c r="AJ460" s="560"/>
      <c r="AK460" s="560"/>
      <c r="AL460" s="560"/>
      <c r="AM460" s="560"/>
      <c r="AN460" s="560"/>
      <c r="AO460" s="560"/>
      <c r="AP460" s="560"/>
      <c r="AQ460" s="560"/>
      <c r="AR460" s="560"/>
      <c r="AS460" s="560"/>
      <c r="AT460" s="560"/>
      <c r="AU460" s="560"/>
      <c r="AV460" s="560"/>
      <c r="AW460" s="560"/>
      <c r="AX460" s="560"/>
      <c r="AY460" s="560"/>
      <c r="AZ460" s="560"/>
      <c r="BA460" s="560"/>
      <c r="BB460" s="560"/>
      <c r="BC460" s="560"/>
      <c r="BD460" s="560"/>
      <c r="BE460" s="561"/>
      <c r="BF460" s="151"/>
      <c r="BG460" s="151"/>
      <c r="BH460" s="151"/>
      <c r="BI460" s="151"/>
      <c r="BJ460" s="151"/>
    </row>
    <row r="461" spans="3:62" ht="23.25" thickBot="1">
      <c r="C461" s="583" t="s">
        <v>36</v>
      </c>
      <c r="D461" s="562">
        <v>42005</v>
      </c>
      <c r="E461" s="586"/>
      <c r="F461" s="586"/>
      <c r="G461" s="563"/>
      <c r="H461" s="562">
        <v>42036</v>
      </c>
      <c r="I461" s="586"/>
      <c r="J461" s="586"/>
      <c r="K461" s="563"/>
      <c r="L461" s="562">
        <v>42064</v>
      </c>
      <c r="M461" s="586"/>
      <c r="N461" s="586"/>
      <c r="O461" s="563"/>
      <c r="P461" s="562">
        <v>42095</v>
      </c>
      <c r="Q461" s="586"/>
      <c r="R461" s="586"/>
      <c r="S461" s="563"/>
      <c r="T461" s="562">
        <v>42125</v>
      </c>
      <c r="U461" s="586"/>
      <c r="V461" s="586"/>
      <c r="W461" s="563"/>
      <c r="X461" s="562">
        <v>42156</v>
      </c>
      <c r="Y461" s="586"/>
      <c r="Z461" s="586"/>
      <c r="AA461" s="563"/>
      <c r="AB461" s="562">
        <v>42186</v>
      </c>
      <c r="AC461" s="586"/>
      <c r="AD461" s="586"/>
      <c r="AE461" s="586"/>
      <c r="AF461" s="563"/>
      <c r="AG461" s="562">
        <v>42217</v>
      </c>
      <c r="AH461" s="586"/>
      <c r="AI461" s="586"/>
      <c r="AJ461" s="586"/>
      <c r="AK461" s="563"/>
      <c r="AL461" s="562">
        <v>42248</v>
      </c>
      <c r="AM461" s="586"/>
      <c r="AN461" s="586"/>
      <c r="AO461" s="586"/>
      <c r="AP461" s="563"/>
      <c r="AQ461" s="562">
        <v>42278</v>
      </c>
      <c r="AR461" s="586"/>
      <c r="AS461" s="586"/>
      <c r="AT461" s="586"/>
      <c r="AU461" s="563"/>
      <c r="AV461" s="562">
        <v>42309</v>
      </c>
      <c r="AW461" s="586"/>
      <c r="AX461" s="586"/>
      <c r="AY461" s="586"/>
      <c r="AZ461" s="563"/>
      <c r="BA461" s="562">
        <v>42339</v>
      </c>
      <c r="BB461" s="586"/>
      <c r="BC461" s="586"/>
      <c r="BD461" s="586"/>
      <c r="BE461" s="563"/>
      <c r="BF461" s="151"/>
      <c r="BG461" s="151"/>
      <c r="BH461" s="151"/>
      <c r="BI461" s="151"/>
      <c r="BJ461" s="151"/>
    </row>
    <row r="462" spans="3:62" ht="13.5" thickBot="1">
      <c r="C462" s="585"/>
      <c r="D462" s="178" t="s">
        <v>2</v>
      </c>
      <c r="E462" s="387" t="s">
        <v>3</v>
      </c>
      <c r="F462" s="391" t="s">
        <v>51</v>
      </c>
      <c r="G462" s="432" t="s">
        <v>66</v>
      </c>
      <c r="H462" s="178" t="s">
        <v>3</v>
      </c>
      <c r="I462" s="387" t="s">
        <v>33</v>
      </c>
      <c r="J462" s="391" t="s">
        <v>2</v>
      </c>
      <c r="K462" s="432" t="s">
        <v>3</v>
      </c>
      <c r="L462" s="178" t="s">
        <v>33</v>
      </c>
      <c r="M462" s="387" t="s">
        <v>2</v>
      </c>
      <c r="N462" s="391" t="s">
        <v>3</v>
      </c>
      <c r="O462" s="432" t="s">
        <v>51</v>
      </c>
      <c r="P462" s="178" t="s">
        <v>2</v>
      </c>
      <c r="Q462" s="387" t="s">
        <v>3</v>
      </c>
      <c r="R462" s="391" t="s">
        <v>51</v>
      </c>
      <c r="S462" s="432" t="s">
        <v>2</v>
      </c>
      <c r="T462" s="178" t="s">
        <v>3</v>
      </c>
      <c r="U462" s="387" t="s">
        <v>51</v>
      </c>
      <c r="V462" s="391" t="s">
        <v>2</v>
      </c>
      <c r="W462" s="432" t="s">
        <v>3</v>
      </c>
      <c r="X462" s="178" t="s">
        <v>51</v>
      </c>
      <c r="Y462" s="387" t="s">
        <v>2</v>
      </c>
      <c r="Z462" s="391" t="s">
        <v>3</v>
      </c>
      <c r="AA462" s="432" t="s">
        <v>51</v>
      </c>
      <c r="AB462" s="433" t="s">
        <v>2</v>
      </c>
      <c r="AC462" s="434" t="s">
        <v>3</v>
      </c>
      <c r="AD462" s="430" t="s">
        <v>51</v>
      </c>
      <c r="AE462" s="430" t="s">
        <v>66</v>
      </c>
      <c r="AF462" s="430" t="s">
        <v>68</v>
      </c>
      <c r="AG462" s="433" t="s">
        <v>2</v>
      </c>
      <c r="AH462" s="434" t="s">
        <v>3</v>
      </c>
      <c r="AI462" s="430" t="s">
        <v>51</v>
      </c>
      <c r="AJ462" s="430" t="s">
        <v>66</v>
      </c>
      <c r="AK462" s="430" t="s">
        <v>68</v>
      </c>
      <c r="AL462" s="433" t="s">
        <v>2</v>
      </c>
      <c r="AM462" s="434" t="s">
        <v>3</v>
      </c>
      <c r="AN462" s="430" t="s">
        <v>51</v>
      </c>
      <c r="AO462" s="430" t="s">
        <v>66</v>
      </c>
      <c r="AP462" s="430" t="s">
        <v>68</v>
      </c>
      <c r="AQ462" s="433" t="s">
        <v>2</v>
      </c>
      <c r="AR462" s="434" t="s">
        <v>3</v>
      </c>
      <c r="AS462" s="430" t="s">
        <v>51</v>
      </c>
      <c r="AT462" s="430" t="s">
        <v>66</v>
      </c>
      <c r="AU462" s="430" t="s">
        <v>68</v>
      </c>
      <c r="AV462" s="433" t="s">
        <v>2</v>
      </c>
      <c r="AW462" s="434" t="s">
        <v>3</v>
      </c>
      <c r="AX462" s="430" t="s">
        <v>51</v>
      </c>
      <c r="AY462" s="430" t="s">
        <v>66</v>
      </c>
      <c r="AZ462" s="430" t="s">
        <v>68</v>
      </c>
      <c r="BA462" s="433" t="s">
        <v>2</v>
      </c>
      <c r="BB462" s="434" t="s">
        <v>3</v>
      </c>
      <c r="BC462" s="430" t="s">
        <v>51</v>
      </c>
      <c r="BD462" s="430" t="s">
        <v>66</v>
      </c>
      <c r="BE462" s="430" t="s">
        <v>68</v>
      </c>
      <c r="BF462" s="151"/>
      <c r="BG462" s="151"/>
      <c r="BH462" s="151"/>
      <c r="BI462" s="151"/>
      <c r="BJ462" s="151"/>
    </row>
    <row r="463" spans="3:62">
      <c r="C463" s="57" t="s">
        <v>8</v>
      </c>
      <c r="D463" s="138">
        <v>86</v>
      </c>
      <c r="E463" s="70">
        <v>50</v>
      </c>
      <c r="F463" s="70">
        <v>79</v>
      </c>
      <c r="G463" s="139">
        <v>0</v>
      </c>
      <c r="H463" s="70">
        <v>86</v>
      </c>
      <c r="I463" s="70">
        <v>50</v>
      </c>
      <c r="J463" s="130">
        <v>79</v>
      </c>
      <c r="K463" s="71">
        <v>0</v>
      </c>
      <c r="L463" s="138">
        <v>86</v>
      </c>
      <c r="M463" s="70">
        <v>50</v>
      </c>
      <c r="N463" s="70">
        <v>79</v>
      </c>
      <c r="O463" s="139">
        <v>0</v>
      </c>
      <c r="P463" s="138">
        <v>86</v>
      </c>
      <c r="Q463" s="70">
        <v>50</v>
      </c>
      <c r="R463" s="70">
        <v>79</v>
      </c>
      <c r="S463" s="139">
        <v>0</v>
      </c>
      <c r="T463" s="138">
        <v>86</v>
      </c>
      <c r="U463" s="70">
        <v>50</v>
      </c>
      <c r="V463" s="70">
        <v>79</v>
      </c>
      <c r="W463" s="139">
        <v>0</v>
      </c>
      <c r="X463" s="138">
        <v>86</v>
      </c>
      <c r="Y463" s="70">
        <v>50</v>
      </c>
      <c r="Z463" s="70">
        <v>79</v>
      </c>
      <c r="AA463" s="139">
        <v>0</v>
      </c>
      <c r="AB463" s="138">
        <v>88</v>
      </c>
      <c r="AC463" s="70">
        <v>50</v>
      </c>
      <c r="AD463" s="70">
        <v>79</v>
      </c>
      <c r="AE463" s="70">
        <v>27</v>
      </c>
      <c r="AF463" s="71">
        <v>0</v>
      </c>
      <c r="AG463" s="138">
        <v>88</v>
      </c>
      <c r="AH463" s="70">
        <v>50</v>
      </c>
      <c r="AI463" s="70">
        <v>79</v>
      </c>
      <c r="AJ463" s="70">
        <v>27</v>
      </c>
      <c r="AK463" s="71">
        <v>0</v>
      </c>
      <c r="AL463" s="138">
        <v>88</v>
      </c>
      <c r="AM463" s="70">
        <v>50</v>
      </c>
      <c r="AN463" s="70">
        <v>79</v>
      </c>
      <c r="AO463" s="70">
        <v>27</v>
      </c>
      <c r="AP463" s="71">
        <v>0</v>
      </c>
      <c r="AQ463" s="138">
        <v>86</v>
      </c>
      <c r="AR463" s="70">
        <v>47</v>
      </c>
      <c r="AS463" s="70">
        <v>79</v>
      </c>
      <c r="AT463" s="70">
        <v>39</v>
      </c>
      <c r="AU463" s="71">
        <v>0</v>
      </c>
      <c r="AV463" s="138">
        <v>86</v>
      </c>
      <c r="AW463" s="70">
        <v>47</v>
      </c>
      <c r="AX463" s="70">
        <v>79</v>
      </c>
      <c r="AY463" s="70">
        <v>39</v>
      </c>
      <c r="AZ463" s="71">
        <v>0</v>
      </c>
      <c r="BA463" s="138">
        <v>86</v>
      </c>
      <c r="BB463" s="70">
        <v>48</v>
      </c>
      <c r="BC463" s="70">
        <v>81</v>
      </c>
      <c r="BD463" s="70">
        <v>59</v>
      </c>
      <c r="BE463" s="71">
        <v>56</v>
      </c>
      <c r="BF463" s="151"/>
      <c r="BG463" s="151"/>
      <c r="BH463" s="151"/>
      <c r="BI463" s="151"/>
      <c r="BJ463" s="151"/>
    </row>
    <row r="464" spans="3:62">
      <c r="C464" s="58" t="s">
        <v>9</v>
      </c>
      <c r="D464" s="140">
        <v>12</v>
      </c>
      <c r="E464" s="74">
        <v>1</v>
      </c>
      <c r="F464" s="74">
        <v>8</v>
      </c>
      <c r="G464" s="141">
        <v>0</v>
      </c>
      <c r="H464" s="74">
        <v>12</v>
      </c>
      <c r="I464" s="74">
        <v>1</v>
      </c>
      <c r="J464" s="131">
        <v>8</v>
      </c>
      <c r="K464" s="75">
        <v>0</v>
      </c>
      <c r="L464" s="140">
        <v>12</v>
      </c>
      <c r="M464" s="74">
        <v>1</v>
      </c>
      <c r="N464" s="74">
        <v>8</v>
      </c>
      <c r="O464" s="141">
        <v>0</v>
      </c>
      <c r="P464" s="140">
        <v>12</v>
      </c>
      <c r="Q464" s="74">
        <v>1</v>
      </c>
      <c r="R464" s="74">
        <v>8</v>
      </c>
      <c r="S464" s="141">
        <v>0</v>
      </c>
      <c r="T464" s="140">
        <v>12</v>
      </c>
      <c r="U464" s="74">
        <v>1</v>
      </c>
      <c r="V464" s="74">
        <v>8</v>
      </c>
      <c r="W464" s="141">
        <v>0</v>
      </c>
      <c r="X464" s="140">
        <v>12</v>
      </c>
      <c r="Y464" s="74">
        <v>1</v>
      </c>
      <c r="Z464" s="74">
        <v>8</v>
      </c>
      <c r="AA464" s="141">
        <v>0</v>
      </c>
      <c r="AB464" s="140">
        <v>12</v>
      </c>
      <c r="AC464" s="74">
        <v>1</v>
      </c>
      <c r="AD464" s="74">
        <v>8</v>
      </c>
      <c r="AE464" s="74">
        <v>0</v>
      </c>
      <c r="AF464" s="75">
        <v>0</v>
      </c>
      <c r="AG464" s="140">
        <v>12</v>
      </c>
      <c r="AH464" s="74">
        <v>1</v>
      </c>
      <c r="AI464" s="74">
        <v>8</v>
      </c>
      <c r="AJ464" s="74">
        <v>0</v>
      </c>
      <c r="AK464" s="75">
        <v>0</v>
      </c>
      <c r="AL464" s="140">
        <v>12</v>
      </c>
      <c r="AM464" s="74">
        <v>1</v>
      </c>
      <c r="AN464" s="74">
        <v>8</v>
      </c>
      <c r="AO464" s="74">
        <v>0</v>
      </c>
      <c r="AP464" s="75">
        <v>0</v>
      </c>
      <c r="AQ464" s="140">
        <v>12</v>
      </c>
      <c r="AR464" s="74">
        <v>1</v>
      </c>
      <c r="AS464" s="74">
        <v>8</v>
      </c>
      <c r="AT464" s="74">
        <v>0</v>
      </c>
      <c r="AU464" s="75">
        <v>0</v>
      </c>
      <c r="AV464" s="140">
        <v>12</v>
      </c>
      <c r="AW464" s="74">
        <v>1</v>
      </c>
      <c r="AX464" s="74">
        <v>8</v>
      </c>
      <c r="AY464" s="74">
        <v>0</v>
      </c>
      <c r="AZ464" s="75">
        <v>0</v>
      </c>
      <c r="BA464" s="140">
        <v>12</v>
      </c>
      <c r="BB464" s="74">
        <v>1</v>
      </c>
      <c r="BC464" s="74">
        <v>8</v>
      </c>
      <c r="BD464" s="74">
        <v>0</v>
      </c>
      <c r="BE464" s="75">
        <v>0</v>
      </c>
      <c r="BF464" s="151"/>
      <c r="BG464" s="151"/>
      <c r="BH464" s="151"/>
      <c r="BI464" s="151"/>
      <c r="BJ464" s="151"/>
    </row>
    <row r="465" spans="3:62">
      <c r="C465" s="58" t="s">
        <v>10</v>
      </c>
      <c r="D465" s="140">
        <v>26</v>
      </c>
      <c r="E465" s="74">
        <v>7</v>
      </c>
      <c r="F465" s="74">
        <v>21</v>
      </c>
      <c r="G465" s="141">
        <v>2</v>
      </c>
      <c r="H465" s="74">
        <v>26</v>
      </c>
      <c r="I465" s="74">
        <v>7</v>
      </c>
      <c r="J465" s="131">
        <v>21</v>
      </c>
      <c r="K465" s="75">
        <v>2</v>
      </c>
      <c r="L465" s="140">
        <v>26</v>
      </c>
      <c r="M465" s="74">
        <v>7</v>
      </c>
      <c r="N465" s="74">
        <v>21</v>
      </c>
      <c r="O465" s="141">
        <v>2</v>
      </c>
      <c r="P465" s="140">
        <v>26</v>
      </c>
      <c r="Q465" s="74">
        <v>7</v>
      </c>
      <c r="R465" s="74">
        <v>21</v>
      </c>
      <c r="S465" s="141">
        <v>2</v>
      </c>
      <c r="T465" s="140">
        <v>26</v>
      </c>
      <c r="U465" s="74">
        <v>7</v>
      </c>
      <c r="V465" s="74">
        <v>21</v>
      </c>
      <c r="W465" s="141">
        <v>2</v>
      </c>
      <c r="X465" s="140">
        <v>26</v>
      </c>
      <c r="Y465" s="74">
        <v>7</v>
      </c>
      <c r="Z465" s="74">
        <v>21</v>
      </c>
      <c r="AA465" s="141">
        <v>2</v>
      </c>
      <c r="AB465" s="140">
        <v>26</v>
      </c>
      <c r="AC465" s="74">
        <v>7</v>
      </c>
      <c r="AD465" s="74">
        <v>21</v>
      </c>
      <c r="AE465" s="74">
        <v>2</v>
      </c>
      <c r="AF465" s="75">
        <v>0</v>
      </c>
      <c r="AG465" s="140">
        <v>26</v>
      </c>
      <c r="AH465" s="74">
        <v>7</v>
      </c>
      <c r="AI465" s="74">
        <v>21</v>
      </c>
      <c r="AJ465" s="74">
        <v>2</v>
      </c>
      <c r="AK465" s="75">
        <v>0</v>
      </c>
      <c r="AL465" s="140">
        <v>26</v>
      </c>
      <c r="AM465" s="74">
        <v>7</v>
      </c>
      <c r="AN465" s="74">
        <v>21</v>
      </c>
      <c r="AO465" s="74">
        <v>2</v>
      </c>
      <c r="AP465" s="75">
        <v>0</v>
      </c>
      <c r="AQ465" s="140">
        <v>26</v>
      </c>
      <c r="AR465" s="74">
        <v>8</v>
      </c>
      <c r="AS465" s="74">
        <v>23</v>
      </c>
      <c r="AT465" s="74">
        <v>2</v>
      </c>
      <c r="AU465" s="75">
        <v>0</v>
      </c>
      <c r="AV465" s="140">
        <v>26</v>
      </c>
      <c r="AW465" s="74">
        <v>8</v>
      </c>
      <c r="AX465" s="74">
        <v>23</v>
      </c>
      <c r="AY465" s="74">
        <v>2</v>
      </c>
      <c r="AZ465" s="75">
        <v>0</v>
      </c>
      <c r="BA465" s="140">
        <v>26</v>
      </c>
      <c r="BB465" s="74">
        <v>9</v>
      </c>
      <c r="BC465" s="74">
        <v>23</v>
      </c>
      <c r="BD465" s="74">
        <v>4</v>
      </c>
      <c r="BE465" s="75">
        <v>4</v>
      </c>
      <c r="BF465" s="151"/>
      <c r="BG465" s="151"/>
      <c r="BH465" s="151"/>
      <c r="BI465" s="151"/>
      <c r="BJ465" s="151"/>
    </row>
    <row r="466" spans="3:62">
      <c r="C466" s="58" t="s">
        <v>11</v>
      </c>
      <c r="D466" s="140">
        <v>16</v>
      </c>
      <c r="E466" s="74">
        <v>0</v>
      </c>
      <c r="F466" s="74">
        <v>10</v>
      </c>
      <c r="G466" s="141">
        <v>0</v>
      </c>
      <c r="H466" s="74">
        <v>16</v>
      </c>
      <c r="I466" s="74">
        <v>0</v>
      </c>
      <c r="J466" s="131">
        <v>10</v>
      </c>
      <c r="K466" s="75">
        <v>0</v>
      </c>
      <c r="L466" s="140">
        <v>16</v>
      </c>
      <c r="M466" s="74">
        <v>0</v>
      </c>
      <c r="N466" s="74">
        <v>10</v>
      </c>
      <c r="O466" s="141">
        <v>0</v>
      </c>
      <c r="P466" s="140">
        <v>16</v>
      </c>
      <c r="Q466" s="74">
        <v>0</v>
      </c>
      <c r="R466" s="74">
        <v>10</v>
      </c>
      <c r="S466" s="141">
        <v>0</v>
      </c>
      <c r="T466" s="140">
        <v>16</v>
      </c>
      <c r="U466" s="74">
        <v>0</v>
      </c>
      <c r="V466" s="74">
        <v>10</v>
      </c>
      <c r="W466" s="141">
        <v>0</v>
      </c>
      <c r="X466" s="140">
        <v>16</v>
      </c>
      <c r="Y466" s="74">
        <v>0</v>
      </c>
      <c r="Z466" s="74">
        <v>10</v>
      </c>
      <c r="AA466" s="141">
        <v>0</v>
      </c>
      <c r="AB466" s="140">
        <v>17</v>
      </c>
      <c r="AC466" s="74">
        <v>0</v>
      </c>
      <c r="AD466" s="74">
        <v>10</v>
      </c>
      <c r="AE466" s="74">
        <v>0</v>
      </c>
      <c r="AF466" s="75">
        <v>0</v>
      </c>
      <c r="AG466" s="140">
        <v>17</v>
      </c>
      <c r="AH466" s="74">
        <v>0</v>
      </c>
      <c r="AI466" s="74">
        <v>10</v>
      </c>
      <c r="AJ466" s="74">
        <v>0</v>
      </c>
      <c r="AK466" s="75">
        <v>0</v>
      </c>
      <c r="AL466" s="140">
        <v>17</v>
      </c>
      <c r="AM466" s="74">
        <v>0</v>
      </c>
      <c r="AN466" s="74">
        <v>10</v>
      </c>
      <c r="AO466" s="74">
        <v>0</v>
      </c>
      <c r="AP466" s="75">
        <v>0</v>
      </c>
      <c r="AQ466" s="140">
        <v>16</v>
      </c>
      <c r="AR466" s="74">
        <v>0</v>
      </c>
      <c r="AS466" s="74">
        <v>11</v>
      </c>
      <c r="AT466" s="74">
        <v>0</v>
      </c>
      <c r="AU466" s="75">
        <v>0</v>
      </c>
      <c r="AV466" s="140">
        <v>16</v>
      </c>
      <c r="AW466" s="74">
        <v>0</v>
      </c>
      <c r="AX466" s="74">
        <v>11</v>
      </c>
      <c r="AY466" s="74">
        <v>0</v>
      </c>
      <c r="AZ466" s="75">
        <v>0</v>
      </c>
      <c r="BA466" s="140">
        <v>16</v>
      </c>
      <c r="BB466" s="74">
        <v>0</v>
      </c>
      <c r="BC466" s="74">
        <v>11</v>
      </c>
      <c r="BD466" s="74">
        <v>1</v>
      </c>
      <c r="BE466" s="75">
        <v>0</v>
      </c>
      <c r="BF466" s="151"/>
      <c r="BG466" s="151"/>
      <c r="BH466" s="151"/>
      <c r="BI466" s="151"/>
      <c r="BJ466" s="151"/>
    </row>
    <row r="467" spans="3:62">
      <c r="C467" s="58" t="s">
        <v>12</v>
      </c>
      <c r="D467" s="140">
        <v>47</v>
      </c>
      <c r="E467" s="74">
        <v>19</v>
      </c>
      <c r="F467" s="74">
        <v>38</v>
      </c>
      <c r="G467" s="141">
        <v>0</v>
      </c>
      <c r="H467" s="74">
        <v>47</v>
      </c>
      <c r="I467" s="74">
        <v>19</v>
      </c>
      <c r="J467" s="131">
        <v>38</v>
      </c>
      <c r="K467" s="75">
        <v>0</v>
      </c>
      <c r="L467" s="140">
        <v>47</v>
      </c>
      <c r="M467" s="74">
        <v>19</v>
      </c>
      <c r="N467" s="74">
        <v>38</v>
      </c>
      <c r="O467" s="141">
        <v>0</v>
      </c>
      <c r="P467" s="140">
        <v>47</v>
      </c>
      <c r="Q467" s="74">
        <v>19</v>
      </c>
      <c r="R467" s="74">
        <v>38</v>
      </c>
      <c r="S467" s="141">
        <v>0</v>
      </c>
      <c r="T467" s="140">
        <v>47</v>
      </c>
      <c r="U467" s="74">
        <v>19</v>
      </c>
      <c r="V467" s="74">
        <v>38</v>
      </c>
      <c r="W467" s="141">
        <v>0</v>
      </c>
      <c r="X467" s="140">
        <v>47</v>
      </c>
      <c r="Y467" s="74">
        <v>19</v>
      </c>
      <c r="Z467" s="74">
        <v>38</v>
      </c>
      <c r="AA467" s="141">
        <v>0</v>
      </c>
      <c r="AB467" s="140">
        <v>47</v>
      </c>
      <c r="AC467" s="74">
        <v>19</v>
      </c>
      <c r="AD467" s="74">
        <v>38</v>
      </c>
      <c r="AE467" s="74">
        <v>0</v>
      </c>
      <c r="AF467" s="75">
        <v>0</v>
      </c>
      <c r="AG467" s="140">
        <v>47</v>
      </c>
      <c r="AH467" s="74">
        <v>19</v>
      </c>
      <c r="AI467" s="74">
        <v>38</v>
      </c>
      <c r="AJ467" s="74">
        <v>0</v>
      </c>
      <c r="AK467" s="75">
        <v>0</v>
      </c>
      <c r="AL467" s="140">
        <v>47</v>
      </c>
      <c r="AM467" s="74">
        <v>19</v>
      </c>
      <c r="AN467" s="74">
        <v>38</v>
      </c>
      <c r="AO467" s="74">
        <v>0</v>
      </c>
      <c r="AP467" s="75">
        <v>0</v>
      </c>
      <c r="AQ467" s="140">
        <v>47</v>
      </c>
      <c r="AR467" s="74">
        <v>19</v>
      </c>
      <c r="AS467" s="74">
        <v>38</v>
      </c>
      <c r="AT467" s="74">
        <v>12</v>
      </c>
      <c r="AU467" s="75">
        <v>0</v>
      </c>
      <c r="AV467" s="140">
        <v>47</v>
      </c>
      <c r="AW467" s="74">
        <v>19</v>
      </c>
      <c r="AX467" s="74">
        <v>38</v>
      </c>
      <c r="AY467" s="74">
        <v>12</v>
      </c>
      <c r="AZ467" s="75">
        <v>0</v>
      </c>
      <c r="BA467" s="140">
        <v>47</v>
      </c>
      <c r="BB467" s="74">
        <v>19</v>
      </c>
      <c r="BC467" s="74">
        <v>38</v>
      </c>
      <c r="BD467" s="74">
        <v>12</v>
      </c>
      <c r="BE467" s="75">
        <v>0</v>
      </c>
      <c r="BF467" s="151"/>
      <c r="BG467" s="151"/>
      <c r="BH467" s="151"/>
      <c r="BI467" s="151"/>
      <c r="BJ467" s="151"/>
    </row>
    <row r="468" spans="3:62">
      <c r="C468" s="58" t="s">
        <v>13</v>
      </c>
      <c r="D468" s="140">
        <v>44</v>
      </c>
      <c r="E468" s="74">
        <v>22</v>
      </c>
      <c r="F468" s="74">
        <v>29</v>
      </c>
      <c r="G468" s="141">
        <v>6</v>
      </c>
      <c r="H468" s="74">
        <v>44</v>
      </c>
      <c r="I468" s="74">
        <v>22</v>
      </c>
      <c r="J468" s="131">
        <v>29</v>
      </c>
      <c r="K468" s="75">
        <v>6</v>
      </c>
      <c r="L468" s="140">
        <v>44</v>
      </c>
      <c r="M468" s="74">
        <v>22</v>
      </c>
      <c r="N468" s="74">
        <v>29</v>
      </c>
      <c r="O468" s="141">
        <v>6</v>
      </c>
      <c r="P468" s="140">
        <v>44</v>
      </c>
      <c r="Q468" s="74">
        <v>22</v>
      </c>
      <c r="R468" s="74">
        <v>29</v>
      </c>
      <c r="S468" s="141">
        <v>6</v>
      </c>
      <c r="T468" s="140">
        <v>44</v>
      </c>
      <c r="U468" s="74">
        <v>22</v>
      </c>
      <c r="V468" s="74">
        <v>29</v>
      </c>
      <c r="W468" s="141">
        <v>6</v>
      </c>
      <c r="X468" s="140">
        <v>44</v>
      </c>
      <c r="Y468" s="74">
        <v>22</v>
      </c>
      <c r="Z468" s="74">
        <v>29</v>
      </c>
      <c r="AA468" s="141">
        <v>6</v>
      </c>
      <c r="AB468" s="140">
        <v>44</v>
      </c>
      <c r="AC468" s="74">
        <v>23</v>
      </c>
      <c r="AD468" s="74">
        <v>29</v>
      </c>
      <c r="AE468" s="74">
        <v>12</v>
      </c>
      <c r="AF468" s="75">
        <v>0</v>
      </c>
      <c r="AG468" s="140">
        <v>44</v>
      </c>
      <c r="AH468" s="74">
        <v>23</v>
      </c>
      <c r="AI468" s="74">
        <v>29</v>
      </c>
      <c r="AJ468" s="74">
        <v>12</v>
      </c>
      <c r="AK468" s="75">
        <v>0</v>
      </c>
      <c r="AL468" s="140">
        <v>44</v>
      </c>
      <c r="AM468" s="74">
        <v>23</v>
      </c>
      <c r="AN468" s="74">
        <v>29</v>
      </c>
      <c r="AO468" s="74">
        <v>12</v>
      </c>
      <c r="AP468" s="75">
        <v>0</v>
      </c>
      <c r="AQ468" s="140">
        <v>44</v>
      </c>
      <c r="AR468" s="74">
        <v>27</v>
      </c>
      <c r="AS468" s="74">
        <v>30</v>
      </c>
      <c r="AT468" s="74">
        <v>14</v>
      </c>
      <c r="AU468" s="75">
        <v>0</v>
      </c>
      <c r="AV468" s="140">
        <v>44</v>
      </c>
      <c r="AW468" s="74">
        <v>27</v>
      </c>
      <c r="AX468" s="74">
        <v>30</v>
      </c>
      <c r="AY468" s="74">
        <v>14</v>
      </c>
      <c r="AZ468" s="75">
        <v>0</v>
      </c>
      <c r="BA468" s="140">
        <v>46</v>
      </c>
      <c r="BB468" s="74">
        <v>27</v>
      </c>
      <c r="BC468" s="74">
        <v>31</v>
      </c>
      <c r="BD468" s="74">
        <v>23</v>
      </c>
      <c r="BE468" s="75">
        <v>0</v>
      </c>
      <c r="BF468" s="151"/>
      <c r="BG468" s="151"/>
      <c r="BH468" s="151"/>
      <c r="BI468" s="151"/>
      <c r="BJ468" s="151"/>
    </row>
    <row r="469" spans="3:62">
      <c r="C469" s="58" t="s">
        <v>14</v>
      </c>
      <c r="D469" s="140">
        <v>45</v>
      </c>
      <c r="E469" s="74">
        <v>13</v>
      </c>
      <c r="F469" s="74">
        <v>32</v>
      </c>
      <c r="G469" s="141">
        <v>5</v>
      </c>
      <c r="H469" s="74">
        <v>45</v>
      </c>
      <c r="I469" s="74">
        <v>13</v>
      </c>
      <c r="J469" s="131">
        <v>32</v>
      </c>
      <c r="K469" s="75">
        <v>5</v>
      </c>
      <c r="L469" s="140">
        <v>45</v>
      </c>
      <c r="M469" s="74">
        <v>13</v>
      </c>
      <c r="N469" s="74">
        <v>32</v>
      </c>
      <c r="O469" s="141">
        <v>5</v>
      </c>
      <c r="P469" s="140">
        <v>45</v>
      </c>
      <c r="Q469" s="74">
        <v>13</v>
      </c>
      <c r="R469" s="74">
        <v>32</v>
      </c>
      <c r="S469" s="141">
        <v>5</v>
      </c>
      <c r="T469" s="140">
        <v>45</v>
      </c>
      <c r="U469" s="74">
        <v>13</v>
      </c>
      <c r="V469" s="74">
        <v>32</v>
      </c>
      <c r="W469" s="141">
        <v>5</v>
      </c>
      <c r="X469" s="140">
        <v>45</v>
      </c>
      <c r="Y469" s="74">
        <v>13</v>
      </c>
      <c r="Z469" s="74">
        <v>32</v>
      </c>
      <c r="AA469" s="141">
        <v>5</v>
      </c>
      <c r="AB469" s="140">
        <v>48</v>
      </c>
      <c r="AC469" s="74">
        <v>13</v>
      </c>
      <c r="AD469" s="74">
        <v>32</v>
      </c>
      <c r="AE469" s="74">
        <v>7</v>
      </c>
      <c r="AF469" s="75">
        <v>0</v>
      </c>
      <c r="AG469" s="140">
        <v>48</v>
      </c>
      <c r="AH469" s="74">
        <v>13</v>
      </c>
      <c r="AI469" s="74">
        <v>32</v>
      </c>
      <c r="AJ469" s="74">
        <v>7</v>
      </c>
      <c r="AK469" s="75">
        <v>0</v>
      </c>
      <c r="AL469" s="140">
        <v>48</v>
      </c>
      <c r="AM469" s="74">
        <v>13</v>
      </c>
      <c r="AN469" s="74">
        <v>32</v>
      </c>
      <c r="AO469" s="74">
        <v>7</v>
      </c>
      <c r="AP469" s="75">
        <v>0</v>
      </c>
      <c r="AQ469" s="140">
        <v>44</v>
      </c>
      <c r="AR469" s="74">
        <v>15</v>
      </c>
      <c r="AS469" s="74">
        <v>33</v>
      </c>
      <c r="AT469" s="74">
        <v>10</v>
      </c>
      <c r="AU469" s="75">
        <v>0</v>
      </c>
      <c r="AV469" s="140">
        <v>44</v>
      </c>
      <c r="AW469" s="74">
        <v>15</v>
      </c>
      <c r="AX469" s="74">
        <v>33</v>
      </c>
      <c r="AY469" s="74">
        <v>10</v>
      </c>
      <c r="AZ469" s="75">
        <v>0</v>
      </c>
      <c r="BA469" s="140">
        <v>44</v>
      </c>
      <c r="BB469" s="74">
        <v>15</v>
      </c>
      <c r="BC469" s="74">
        <v>33</v>
      </c>
      <c r="BD469" s="74">
        <v>14</v>
      </c>
      <c r="BE469" s="75">
        <v>0</v>
      </c>
      <c r="BF469" s="151"/>
      <c r="BG469" s="151"/>
      <c r="BH469" s="151"/>
      <c r="BI469" s="151"/>
      <c r="BJ469" s="151"/>
    </row>
    <row r="470" spans="3:62">
      <c r="C470" s="58" t="s">
        <v>15</v>
      </c>
      <c r="D470" s="140">
        <v>38</v>
      </c>
      <c r="E470" s="74">
        <v>1</v>
      </c>
      <c r="F470" s="74">
        <v>29</v>
      </c>
      <c r="G470" s="141">
        <v>11</v>
      </c>
      <c r="H470" s="74">
        <v>38</v>
      </c>
      <c r="I470" s="74">
        <v>1</v>
      </c>
      <c r="J470" s="131">
        <v>29</v>
      </c>
      <c r="K470" s="75">
        <v>11</v>
      </c>
      <c r="L470" s="140">
        <v>38</v>
      </c>
      <c r="M470" s="74">
        <v>1</v>
      </c>
      <c r="N470" s="74">
        <v>29</v>
      </c>
      <c r="O470" s="141">
        <v>11</v>
      </c>
      <c r="P470" s="140">
        <v>37</v>
      </c>
      <c r="Q470" s="74">
        <v>1</v>
      </c>
      <c r="R470" s="74">
        <v>29</v>
      </c>
      <c r="S470" s="141">
        <v>11</v>
      </c>
      <c r="T470" s="140">
        <v>37</v>
      </c>
      <c r="U470" s="74">
        <v>1</v>
      </c>
      <c r="V470" s="74">
        <v>29</v>
      </c>
      <c r="W470" s="141">
        <v>11</v>
      </c>
      <c r="X470" s="140">
        <v>37</v>
      </c>
      <c r="Y470" s="74">
        <v>1</v>
      </c>
      <c r="Z470" s="74">
        <v>29</v>
      </c>
      <c r="AA470" s="141">
        <v>11</v>
      </c>
      <c r="AB470" s="140">
        <v>37</v>
      </c>
      <c r="AC470" s="74">
        <v>1</v>
      </c>
      <c r="AD470" s="74">
        <v>29</v>
      </c>
      <c r="AE470" s="74">
        <v>11</v>
      </c>
      <c r="AF470" s="75">
        <v>0</v>
      </c>
      <c r="AG470" s="140">
        <v>37</v>
      </c>
      <c r="AH470" s="74">
        <v>1</v>
      </c>
      <c r="AI470" s="74">
        <v>29</v>
      </c>
      <c r="AJ470" s="74">
        <v>11</v>
      </c>
      <c r="AK470" s="75">
        <v>0</v>
      </c>
      <c r="AL470" s="140">
        <v>37</v>
      </c>
      <c r="AM470" s="74">
        <v>1</v>
      </c>
      <c r="AN470" s="74">
        <v>29</v>
      </c>
      <c r="AO470" s="74">
        <v>11</v>
      </c>
      <c r="AP470" s="75">
        <v>0</v>
      </c>
      <c r="AQ470" s="140">
        <v>37</v>
      </c>
      <c r="AR470" s="74">
        <v>6</v>
      </c>
      <c r="AS470" s="74">
        <v>33</v>
      </c>
      <c r="AT470" s="74">
        <v>16</v>
      </c>
      <c r="AU470" s="75">
        <v>0</v>
      </c>
      <c r="AV470" s="140">
        <v>37</v>
      </c>
      <c r="AW470" s="74">
        <v>6</v>
      </c>
      <c r="AX470" s="74">
        <v>33</v>
      </c>
      <c r="AY470" s="74">
        <v>16</v>
      </c>
      <c r="AZ470" s="75">
        <v>0</v>
      </c>
      <c r="BA470" s="140">
        <v>37</v>
      </c>
      <c r="BB470" s="74">
        <v>6</v>
      </c>
      <c r="BC470" s="74">
        <v>34</v>
      </c>
      <c r="BD470" s="74">
        <v>17</v>
      </c>
      <c r="BE470" s="75">
        <v>3</v>
      </c>
      <c r="BF470" s="151"/>
      <c r="BG470" s="151"/>
      <c r="BH470" s="151"/>
      <c r="BI470" s="151"/>
      <c r="BJ470" s="151"/>
    </row>
    <row r="471" spans="3:62">
      <c r="C471" s="58" t="s">
        <v>16</v>
      </c>
      <c r="D471" s="140">
        <v>6</v>
      </c>
      <c r="E471" s="74">
        <v>5</v>
      </c>
      <c r="F471" s="74">
        <v>0</v>
      </c>
      <c r="G471" s="141">
        <v>0</v>
      </c>
      <c r="H471" s="74">
        <v>6</v>
      </c>
      <c r="I471" s="74">
        <v>5</v>
      </c>
      <c r="J471" s="131">
        <v>0</v>
      </c>
      <c r="K471" s="75">
        <v>0</v>
      </c>
      <c r="L471" s="140">
        <v>6</v>
      </c>
      <c r="M471" s="74">
        <v>5</v>
      </c>
      <c r="N471" s="74">
        <v>0</v>
      </c>
      <c r="O471" s="141">
        <v>0</v>
      </c>
      <c r="P471" s="140">
        <v>6</v>
      </c>
      <c r="Q471" s="74">
        <v>5</v>
      </c>
      <c r="R471" s="74">
        <v>0</v>
      </c>
      <c r="S471" s="141">
        <v>0</v>
      </c>
      <c r="T471" s="140">
        <v>6</v>
      </c>
      <c r="U471" s="74">
        <v>5</v>
      </c>
      <c r="V471" s="74">
        <v>0</v>
      </c>
      <c r="W471" s="141">
        <v>0</v>
      </c>
      <c r="X471" s="140">
        <v>6</v>
      </c>
      <c r="Y471" s="74">
        <v>5</v>
      </c>
      <c r="Z471" s="74">
        <v>0</v>
      </c>
      <c r="AA471" s="141">
        <v>0</v>
      </c>
      <c r="AB471" s="140">
        <v>6</v>
      </c>
      <c r="AC471" s="74">
        <v>5</v>
      </c>
      <c r="AD471" s="74">
        <v>0</v>
      </c>
      <c r="AE471" s="74">
        <v>0</v>
      </c>
      <c r="AF471" s="75">
        <v>0</v>
      </c>
      <c r="AG471" s="140">
        <v>6</v>
      </c>
      <c r="AH471" s="74">
        <v>5</v>
      </c>
      <c r="AI471" s="74">
        <v>0</v>
      </c>
      <c r="AJ471" s="74">
        <v>0</v>
      </c>
      <c r="AK471" s="75">
        <v>0</v>
      </c>
      <c r="AL471" s="140">
        <v>6</v>
      </c>
      <c r="AM471" s="74">
        <v>5</v>
      </c>
      <c r="AN471" s="74">
        <v>0</v>
      </c>
      <c r="AO471" s="74">
        <v>0</v>
      </c>
      <c r="AP471" s="75">
        <v>0</v>
      </c>
      <c r="AQ471" s="140">
        <v>6</v>
      </c>
      <c r="AR471" s="74">
        <v>5</v>
      </c>
      <c r="AS471" s="74">
        <v>0</v>
      </c>
      <c r="AT471" s="74">
        <v>0</v>
      </c>
      <c r="AU471" s="75">
        <v>0</v>
      </c>
      <c r="AV471" s="140">
        <v>6</v>
      </c>
      <c r="AW471" s="74">
        <v>5</v>
      </c>
      <c r="AX471" s="74">
        <v>0</v>
      </c>
      <c r="AY471" s="74">
        <v>0</v>
      </c>
      <c r="AZ471" s="75">
        <v>0</v>
      </c>
      <c r="BA471" s="140">
        <v>6</v>
      </c>
      <c r="BB471" s="74">
        <v>5</v>
      </c>
      <c r="BC471" s="74">
        <v>0</v>
      </c>
      <c r="BD471" s="74">
        <v>0</v>
      </c>
      <c r="BE471" s="75">
        <v>0</v>
      </c>
      <c r="BF471" s="151"/>
      <c r="BG471" s="151"/>
      <c r="BH471" s="151"/>
      <c r="BI471" s="151"/>
      <c r="BJ471" s="151"/>
    </row>
    <row r="472" spans="3:62">
      <c r="C472" s="58" t="s">
        <v>17</v>
      </c>
      <c r="D472" s="140">
        <v>251</v>
      </c>
      <c r="E472" s="74">
        <v>31</v>
      </c>
      <c r="F472" s="74">
        <v>261</v>
      </c>
      <c r="G472" s="141">
        <v>129</v>
      </c>
      <c r="H472" s="74">
        <v>251</v>
      </c>
      <c r="I472" s="74">
        <v>31</v>
      </c>
      <c r="J472" s="131">
        <v>261</v>
      </c>
      <c r="K472" s="75">
        <v>129</v>
      </c>
      <c r="L472" s="140">
        <v>251</v>
      </c>
      <c r="M472" s="74">
        <v>31</v>
      </c>
      <c r="N472" s="74">
        <v>261</v>
      </c>
      <c r="O472" s="141">
        <v>129</v>
      </c>
      <c r="P472" s="140">
        <v>251</v>
      </c>
      <c r="Q472" s="74">
        <v>31</v>
      </c>
      <c r="R472" s="74">
        <v>261</v>
      </c>
      <c r="S472" s="141">
        <v>129</v>
      </c>
      <c r="T472" s="140">
        <v>251</v>
      </c>
      <c r="U472" s="74">
        <v>31</v>
      </c>
      <c r="V472" s="74">
        <v>261</v>
      </c>
      <c r="W472" s="141">
        <v>129</v>
      </c>
      <c r="X472" s="140">
        <v>251</v>
      </c>
      <c r="Y472" s="74">
        <v>31</v>
      </c>
      <c r="Z472" s="74">
        <v>261</v>
      </c>
      <c r="AA472" s="141">
        <v>129</v>
      </c>
      <c r="AB472" s="140">
        <v>256</v>
      </c>
      <c r="AC472" s="74">
        <v>31</v>
      </c>
      <c r="AD472" s="74">
        <v>261</v>
      </c>
      <c r="AE472" s="74">
        <v>129</v>
      </c>
      <c r="AF472" s="75">
        <v>0</v>
      </c>
      <c r="AG472" s="140">
        <v>256</v>
      </c>
      <c r="AH472" s="74">
        <v>31</v>
      </c>
      <c r="AI472" s="74">
        <v>261</v>
      </c>
      <c r="AJ472" s="74">
        <v>129</v>
      </c>
      <c r="AK472" s="75">
        <v>0</v>
      </c>
      <c r="AL472" s="140">
        <v>256</v>
      </c>
      <c r="AM472" s="74">
        <v>31</v>
      </c>
      <c r="AN472" s="74">
        <v>261</v>
      </c>
      <c r="AO472" s="74">
        <v>129</v>
      </c>
      <c r="AP472" s="75">
        <v>0</v>
      </c>
      <c r="AQ472" s="140">
        <v>251</v>
      </c>
      <c r="AR472" s="74">
        <v>21</v>
      </c>
      <c r="AS472" s="74">
        <v>284</v>
      </c>
      <c r="AT472" s="74">
        <v>180</v>
      </c>
      <c r="AU472" s="75">
        <v>0</v>
      </c>
      <c r="AV472" s="140">
        <v>251</v>
      </c>
      <c r="AW472" s="74">
        <v>21</v>
      </c>
      <c r="AX472" s="74">
        <v>284</v>
      </c>
      <c r="AY472" s="74">
        <v>180</v>
      </c>
      <c r="AZ472" s="75">
        <v>33</v>
      </c>
      <c r="BA472" s="140">
        <v>268</v>
      </c>
      <c r="BB472" s="74">
        <v>38</v>
      </c>
      <c r="BC472" s="74">
        <v>298</v>
      </c>
      <c r="BD472" s="74">
        <v>219</v>
      </c>
      <c r="BE472" s="75">
        <v>182</v>
      </c>
      <c r="BF472" s="151"/>
      <c r="BG472" s="151"/>
      <c r="BH472" s="151"/>
      <c r="BI472" s="151"/>
      <c r="BJ472" s="151"/>
    </row>
    <row r="473" spans="3:62">
      <c r="C473" s="58" t="s">
        <v>18</v>
      </c>
      <c r="D473" s="140">
        <v>21</v>
      </c>
      <c r="E473" s="74">
        <v>5</v>
      </c>
      <c r="F473" s="74">
        <v>27</v>
      </c>
      <c r="G473" s="141">
        <v>3</v>
      </c>
      <c r="H473" s="74">
        <v>21</v>
      </c>
      <c r="I473" s="74">
        <v>5</v>
      </c>
      <c r="J473" s="131">
        <v>27</v>
      </c>
      <c r="K473" s="75">
        <v>3</v>
      </c>
      <c r="L473" s="140">
        <v>21</v>
      </c>
      <c r="M473" s="74">
        <v>5</v>
      </c>
      <c r="N473" s="74">
        <v>27</v>
      </c>
      <c r="O473" s="141">
        <v>3</v>
      </c>
      <c r="P473" s="140">
        <v>21</v>
      </c>
      <c r="Q473" s="74">
        <v>5</v>
      </c>
      <c r="R473" s="74">
        <v>27</v>
      </c>
      <c r="S473" s="141">
        <v>3</v>
      </c>
      <c r="T473" s="140">
        <v>21</v>
      </c>
      <c r="U473" s="74">
        <v>5</v>
      </c>
      <c r="V473" s="74">
        <v>27</v>
      </c>
      <c r="W473" s="141">
        <v>3</v>
      </c>
      <c r="X473" s="140">
        <v>21</v>
      </c>
      <c r="Y473" s="74">
        <v>5</v>
      </c>
      <c r="Z473" s="74">
        <v>27</v>
      </c>
      <c r="AA473" s="141">
        <v>3</v>
      </c>
      <c r="AB473" s="140">
        <v>22</v>
      </c>
      <c r="AC473" s="74">
        <v>5</v>
      </c>
      <c r="AD473" s="74">
        <v>27</v>
      </c>
      <c r="AE473" s="74">
        <v>3</v>
      </c>
      <c r="AF473" s="75">
        <v>0</v>
      </c>
      <c r="AG473" s="140">
        <v>22</v>
      </c>
      <c r="AH473" s="74">
        <v>5</v>
      </c>
      <c r="AI473" s="74">
        <v>27</v>
      </c>
      <c r="AJ473" s="74">
        <v>3</v>
      </c>
      <c r="AK473" s="75">
        <v>0</v>
      </c>
      <c r="AL473" s="140">
        <v>22</v>
      </c>
      <c r="AM473" s="74">
        <v>5</v>
      </c>
      <c r="AN473" s="74">
        <v>27</v>
      </c>
      <c r="AO473" s="74">
        <v>3</v>
      </c>
      <c r="AP473" s="75">
        <v>0</v>
      </c>
      <c r="AQ473" s="140">
        <v>22</v>
      </c>
      <c r="AR473" s="74">
        <v>5</v>
      </c>
      <c r="AS473" s="74">
        <v>29</v>
      </c>
      <c r="AT473" s="74">
        <v>3</v>
      </c>
      <c r="AU473" s="75">
        <v>0</v>
      </c>
      <c r="AV473" s="140">
        <v>22</v>
      </c>
      <c r="AW473" s="74">
        <v>5</v>
      </c>
      <c r="AX473" s="74">
        <v>29</v>
      </c>
      <c r="AY473" s="74">
        <v>3</v>
      </c>
      <c r="AZ473" s="75">
        <v>0</v>
      </c>
      <c r="BA473" s="140">
        <v>22</v>
      </c>
      <c r="BB473" s="74">
        <v>6</v>
      </c>
      <c r="BC473" s="74">
        <v>29</v>
      </c>
      <c r="BD473" s="74">
        <v>8</v>
      </c>
      <c r="BE473" s="75">
        <v>0</v>
      </c>
      <c r="BF473" s="151"/>
      <c r="BG473" s="151"/>
      <c r="BH473" s="151"/>
      <c r="BI473" s="151"/>
      <c r="BJ473" s="151"/>
    </row>
    <row r="474" spans="3:62">
      <c r="C474" s="58" t="s">
        <v>19</v>
      </c>
      <c r="D474" s="140">
        <v>29</v>
      </c>
      <c r="E474" s="74">
        <v>5</v>
      </c>
      <c r="F474" s="74">
        <v>26</v>
      </c>
      <c r="G474" s="141">
        <v>6</v>
      </c>
      <c r="H474" s="74">
        <v>29</v>
      </c>
      <c r="I474" s="74">
        <v>5</v>
      </c>
      <c r="J474" s="131">
        <v>26</v>
      </c>
      <c r="K474" s="75">
        <v>6</v>
      </c>
      <c r="L474" s="140">
        <v>29</v>
      </c>
      <c r="M474" s="74">
        <v>5</v>
      </c>
      <c r="N474" s="74">
        <v>26</v>
      </c>
      <c r="O474" s="141">
        <v>6</v>
      </c>
      <c r="P474" s="140">
        <v>29</v>
      </c>
      <c r="Q474" s="74">
        <v>5</v>
      </c>
      <c r="R474" s="74">
        <v>26</v>
      </c>
      <c r="S474" s="141">
        <v>6</v>
      </c>
      <c r="T474" s="140">
        <v>29</v>
      </c>
      <c r="U474" s="74">
        <v>5</v>
      </c>
      <c r="V474" s="74">
        <v>26</v>
      </c>
      <c r="W474" s="141">
        <v>6</v>
      </c>
      <c r="X474" s="140">
        <v>29</v>
      </c>
      <c r="Y474" s="74">
        <v>5</v>
      </c>
      <c r="Z474" s="74">
        <v>26</v>
      </c>
      <c r="AA474" s="141">
        <v>6</v>
      </c>
      <c r="AB474" s="140">
        <v>29</v>
      </c>
      <c r="AC474" s="74">
        <v>5</v>
      </c>
      <c r="AD474" s="74">
        <v>26</v>
      </c>
      <c r="AE474" s="74">
        <v>8</v>
      </c>
      <c r="AF474" s="75">
        <v>0</v>
      </c>
      <c r="AG474" s="140">
        <v>29</v>
      </c>
      <c r="AH474" s="74">
        <v>5</v>
      </c>
      <c r="AI474" s="74">
        <v>26</v>
      </c>
      <c r="AJ474" s="74">
        <v>8</v>
      </c>
      <c r="AK474" s="75">
        <v>0</v>
      </c>
      <c r="AL474" s="140">
        <v>29</v>
      </c>
      <c r="AM474" s="74">
        <v>5</v>
      </c>
      <c r="AN474" s="74">
        <v>26</v>
      </c>
      <c r="AO474" s="74">
        <v>8</v>
      </c>
      <c r="AP474" s="75">
        <v>0</v>
      </c>
      <c r="AQ474" s="140">
        <v>28</v>
      </c>
      <c r="AR474" s="74">
        <v>8</v>
      </c>
      <c r="AS474" s="74">
        <v>27</v>
      </c>
      <c r="AT474" s="74">
        <v>8</v>
      </c>
      <c r="AU474" s="75">
        <v>0</v>
      </c>
      <c r="AV474" s="140">
        <v>28</v>
      </c>
      <c r="AW474" s="74">
        <v>8</v>
      </c>
      <c r="AX474" s="74">
        <v>27</v>
      </c>
      <c r="AY474" s="74">
        <v>8</v>
      </c>
      <c r="AZ474" s="75">
        <v>0</v>
      </c>
      <c r="BA474" s="140">
        <v>28</v>
      </c>
      <c r="BB474" s="74">
        <v>8</v>
      </c>
      <c r="BC474" s="74">
        <v>27</v>
      </c>
      <c r="BD474" s="74">
        <v>8</v>
      </c>
      <c r="BE474" s="75">
        <v>0</v>
      </c>
      <c r="BF474" s="151"/>
      <c r="BG474" s="151"/>
      <c r="BH474" s="151"/>
      <c r="BI474" s="151"/>
      <c r="BJ474" s="151"/>
    </row>
    <row r="475" spans="3:62">
      <c r="C475" s="58" t="s">
        <v>20</v>
      </c>
      <c r="D475" s="140">
        <v>40</v>
      </c>
      <c r="E475" s="74">
        <v>0</v>
      </c>
      <c r="F475" s="74">
        <v>33</v>
      </c>
      <c r="G475" s="141">
        <v>3</v>
      </c>
      <c r="H475" s="74">
        <v>40</v>
      </c>
      <c r="I475" s="74">
        <v>0</v>
      </c>
      <c r="J475" s="131">
        <v>33</v>
      </c>
      <c r="K475" s="75">
        <v>3</v>
      </c>
      <c r="L475" s="140">
        <v>40</v>
      </c>
      <c r="M475" s="74">
        <v>0</v>
      </c>
      <c r="N475" s="74">
        <v>33</v>
      </c>
      <c r="O475" s="141">
        <v>3</v>
      </c>
      <c r="P475" s="140">
        <v>40</v>
      </c>
      <c r="Q475" s="74">
        <v>0</v>
      </c>
      <c r="R475" s="74">
        <v>33</v>
      </c>
      <c r="S475" s="141">
        <v>3</v>
      </c>
      <c r="T475" s="140">
        <v>40</v>
      </c>
      <c r="U475" s="74">
        <v>0</v>
      </c>
      <c r="V475" s="74">
        <v>33</v>
      </c>
      <c r="W475" s="141">
        <v>3</v>
      </c>
      <c r="X475" s="140">
        <v>40</v>
      </c>
      <c r="Y475" s="74">
        <v>0</v>
      </c>
      <c r="Z475" s="74">
        <v>33</v>
      </c>
      <c r="AA475" s="141">
        <v>3</v>
      </c>
      <c r="AB475" s="140">
        <v>41</v>
      </c>
      <c r="AC475" s="74">
        <v>0</v>
      </c>
      <c r="AD475" s="74">
        <v>33</v>
      </c>
      <c r="AE475" s="74">
        <v>3</v>
      </c>
      <c r="AF475" s="75">
        <v>0</v>
      </c>
      <c r="AG475" s="140">
        <v>41</v>
      </c>
      <c r="AH475" s="74">
        <v>0</v>
      </c>
      <c r="AI475" s="74">
        <v>33</v>
      </c>
      <c r="AJ475" s="74">
        <v>3</v>
      </c>
      <c r="AK475" s="75">
        <v>0</v>
      </c>
      <c r="AL475" s="140">
        <v>41</v>
      </c>
      <c r="AM475" s="74">
        <v>0</v>
      </c>
      <c r="AN475" s="74">
        <v>33</v>
      </c>
      <c r="AO475" s="74">
        <v>3</v>
      </c>
      <c r="AP475" s="75">
        <v>0</v>
      </c>
      <c r="AQ475" s="140">
        <v>41</v>
      </c>
      <c r="AR475" s="74">
        <v>0</v>
      </c>
      <c r="AS475" s="74">
        <v>33</v>
      </c>
      <c r="AT475" s="74">
        <v>3</v>
      </c>
      <c r="AU475" s="75">
        <v>0</v>
      </c>
      <c r="AV475" s="140">
        <v>41</v>
      </c>
      <c r="AW475" s="74">
        <v>0</v>
      </c>
      <c r="AX475" s="74">
        <v>33</v>
      </c>
      <c r="AY475" s="74">
        <v>3</v>
      </c>
      <c r="AZ475" s="75">
        <v>0</v>
      </c>
      <c r="BA475" s="140">
        <v>41</v>
      </c>
      <c r="BB475" s="74">
        <v>0</v>
      </c>
      <c r="BC475" s="74">
        <v>33</v>
      </c>
      <c r="BD475" s="74">
        <v>7</v>
      </c>
      <c r="BE475" s="75">
        <v>0</v>
      </c>
      <c r="BF475" s="151"/>
      <c r="BG475" s="151"/>
      <c r="BH475" s="151"/>
      <c r="BI475" s="151"/>
      <c r="BJ475" s="151"/>
    </row>
    <row r="476" spans="3:62">
      <c r="C476" s="58" t="s">
        <v>21</v>
      </c>
      <c r="D476" s="140">
        <v>112</v>
      </c>
      <c r="E476" s="74">
        <v>12</v>
      </c>
      <c r="F476" s="74">
        <v>99</v>
      </c>
      <c r="G476" s="141">
        <v>37</v>
      </c>
      <c r="H476" s="74">
        <v>112</v>
      </c>
      <c r="I476" s="74">
        <v>12</v>
      </c>
      <c r="J476" s="131">
        <v>99</v>
      </c>
      <c r="K476" s="75">
        <v>37</v>
      </c>
      <c r="L476" s="140">
        <v>112</v>
      </c>
      <c r="M476" s="74">
        <v>12</v>
      </c>
      <c r="N476" s="74">
        <v>99</v>
      </c>
      <c r="O476" s="141">
        <v>37</v>
      </c>
      <c r="P476" s="140">
        <v>112</v>
      </c>
      <c r="Q476" s="74">
        <v>12</v>
      </c>
      <c r="R476" s="74">
        <v>99</v>
      </c>
      <c r="S476" s="141">
        <v>37</v>
      </c>
      <c r="T476" s="140">
        <v>112</v>
      </c>
      <c r="U476" s="74">
        <v>12</v>
      </c>
      <c r="V476" s="74">
        <v>99</v>
      </c>
      <c r="W476" s="141">
        <v>37</v>
      </c>
      <c r="X476" s="140">
        <v>112</v>
      </c>
      <c r="Y476" s="74">
        <v>12</v>
      </c>
      <c r="Z476" s="74">
        <v>99</v>
      </c>
      <c r="AA476" s="141">
        <v>37</v>
      </c>
      <c r="AB476" s="140">
        <v>113</v>
      </c>
      <c r="AC476" s="74">
        <v>12</v>
      </c>
      <c r="AD476" s="74">
        <v>99</v>
      </c>
      <c r="AE476" s="74">
        <v>43</v>
      </c>
      <c r="AF476" s="75">
        <v>0</v>
      </c>
      <c r="AG476" s="140">
        <v>113</v>
      </c>
      <c r="AH476" s="74">
        <v>12</v>
      </c>
      <c r="AI476" s="74">
        <v>99</v>
      </c>
      <c r="AJ476" s="74">
        <v>43</v>
      </c>
      <c r="AK476" s="75">
        <v>0</v>
      </c>
      <c r="AL476" s="140">
        <v>113</v>
      </c>
      <c r="AM476" s="74">
        <v>12</v>
      </c>
      <c r="AN476" s="74">
        <v>99</v>
      </c>
      <c r="AO476" s="74">
        <v>43</v>
      </c>
      <c r="AP476" s="75">
        <v>0</v>
      </c>
      <c r="AQ476" s="140">
        <v>113</v>
      </c>
      <c r="AR476" s="74">
        <v>20</v>
      </c>
      <c r="AS476" s="74">
        <v>107</v>
      </c>
      <c r="AT476" s="74">
        <v>60</v>
      </c>
      <c r="AU476" s="75">
        <v>0</v>
      </c>
      <c r="AV476" s="140">
        <v>113</v>
      </c>
      <c r="AW476" s="74">
        <v>20</v>
      </c>
      <c r="AX476" s="74">
        <v>107</v>
      </c>
      <c r="AY476" s="74">
        <v>60</v>
      </c>
      <c r="AZ476" s="75">
        <v>0</v>
      </c>
      <c r="BA476" s="140">
        <v>115</v>
      </c>
      <c r="BB476" s="74">
        <v>20</v>
      </c>
      <c r="BC476" s="74">
        <v>108</v>
      </c>
      <c r="BD476" s="74">
        <v>61</v>
      </c>
      <c r="BE476" s="75">
        <v>0</v>
      </c>
      <c r="BF476" s="151"/>
      <c r="BG476" s="151"/>
      <c r="BH476" s="151"/>
      <c r="BI476" s="151"/>
      <c r="BJ476" s="151"/>
    </row>
    <row r="477" spans="3:62" ht="22.5">
      <c r="C477" s="58" t="s">
        <v>22</v>
      </c>
      <c r="D477" s="140">
        <v>10</v>
      </c>
      <c r="E477" s="74">
        <v>0</v>
      </c>
      <c r="F477" s="74">
        <v>4</v>
      </c>
      <c r="G477" s="141">
        <v>1</v>
      </c>
      <c r="H477" s="74">
        <v>10</v>
      </c>
      <c r="I477" s="74">
        <v>0</v>
      </c>
      <c r="J477" s="131">
        <v>4</v>
      </c>
      <c r="K477" s="75">
        <v>1</v>
      </c>
      <c r="L477" s="140">
        <v>10</v>
      </c>
      <c r="M477" s="74">
        <v>0</v>
      </c>
      <c r="N477" s="74">
        <v>4</v>
      </c>
      <c r="O477" s="141">
        <v>1</v>
      </c>
      <c r="P477" s="140">
        <v>10</v>
      </c>
      <c r="Q477" s="74">
        <v>0</v>
      </c>
      <c r="R477" s="74">
        <v>4</v>
      </c>
      <c r="S477" s="141">
        <v>1</v>
      </c>
      <c r="T477" s="140">
        <v>10</v>
      </c>
      <c r="U477" s="74">
        <v>0</v>
      </c>
      <c r="V477" s="74">
        <v>4</v>
      </c>
      <c r="W477" s="141">
        <v>1</v>
      </c>
      <c r="X477" s="140">
        <v>10</v>
      </c>
      <c r="Y477" s="74">
        <v>0</v>
      </c>
      <c r="Z477" s="74">
        <v>4</v>
      </c>
      <c r="AA477" s="141">
        <v>1</v>
      </c>
      <c r="AB477" s="140">
        <v>13</v>
      </c>
      <c r="AC477" s="74">
        <v>0</v>
      </c>
      <c r="AD477" s="74">
        <v>4</v>
      </c>
      <c r="AE477" s="74">
        <v>1</v>
      </c>
      <c r="AF477" s="75">
        <v>0</v>
      </c>
      <c r="AG477" s="140">
        <v>13</v>
      </c>
      <c r="AH477" s="74">
        <v>0</v>
      </c>
      <c r="AI477" s="74">
        <v>4</v>
      </c>
      <c r="AJ477" s="74">
        <v>1</v>
      </c>
      <c r="AK477" s="75">
        <v>0</v>
      </c>
      <c r="AL477" s="140">
        <v>13</v>
      </c>
      <c r="AM477" s="74">
        <v>0</v>
      </c>
      <c r="AN477" s="74">
        <v>4</v>
      </c>
      <c r="AO477" s="74">
        <v>1</v>
      </c>
      <c r="AP477" s="75">
        <v>0</v>
      </c>
      <c r="AQ477" s="140">
        <v>13</v>
      </c>
      <c r="AR477" s="74">
        <v>0</v>
      </c>
      <c r="AS477" s="74">
        <v>4</v>
      </c>
      <c r="AT477" s="74">
        <v>1</v>
      </c>
      <c r="AU477" s="75">
        <v>0</v>
      </c>
      <c r="AV477" s="140">
        <v>13</v>
      </c>
      <c r="AW477" s="74">
        <v>0</v>
      </c>
      <c r="AX477" s="74">
        <v>4</v>
      </c>
      <c r="AY477" s="74">
        <v>1</v>
      </c>
      <c r="AZ477" s="75">
        <v>0</v>
      </c>
      <c r="BA477" s="140">
        <v>13</v>
      </c>
      <c r="BB477" s="74">
        <v>0</v>
      </c>
      <c r="BC477" s="74">
        <v>4</v>
      </c>
      <c r="BD477" s="74">
        <v>2</v>
      </c>
      <c r="BE477" s="75">
        <v>0</v>
      </c>
      <c r="BF477" s="151"/>
      <c r="BG477" s="151"/>
      <c r="BH477" s="151"/>
      <c r="BI477" s="151"/>
      <c r="BJ477" s="151"/>
    </row>
    <row r="478" spans="3:62">
      <c r="C478" s="58" t="s">
        <v>23</v>
      </c>
      <c r="D478" s="140">
        <v>18</v>
      </c>
      <c r="E478" s="74">
        <v>2</v>
      </c>
      <c r="F478" s="74">
        <v>12</v>
      </c>
      <c r="G478" s="141">
        <v>4</v>
      </c>
      <c r="H478" s="74">
        <v>18</v>
      </c>
      <c r="I478" s="74">
        <v>2</v>
      </c>
      <c r="J478" s="131">
        <v>12</v>
      </c>
      <c r="K478" s="75">
        <v>4</v>
      </c>
      <c r="L478" s="140">
        <v>18</v>
      </c>
      <c r="M478" s="74">
        <v>2</v>
      </c>
      <c r="N478" s="74">
        <v>12</v>
      </c>
      <c r="O478" s="141">
        <v>4</v>
      </c>
      <c r="P478" s="140">
        <v>18</v>
      </c>
      <c r="Q478" s="74">
        <v>2</v>
      </c>
      <c r="R478" s="74">
        <v>12</v>
      </c>
      <c r="S478" s="141">
        <v>4</v>
      </c>
      <c r="T478" s="140">
        <v>18</v>
      </c>
      <c r="U478" s="74">
        <v>2</v>
      </c>
      <c r="V478" s="74">
        <v>12</v>
      </c>
      <c r="W478" s="141">
        <v>4</v>
      </c>
      <c r="X478" s="140">
        <v>18</v>
      </c>
      <c r="Y478" s="74">
        <v>2</v>
      </c>
      <c r="Z478" s="74">
        <v>12</v>
      </c>
      <c r="AA478" s="141">
        <v>4</v>
      </c>
      <c r="AB478" s="140">
        <v>19</v>
      </c>
      <c r="AC478" s="74">
        <v>2</v>
      </c>
      <c r="AD478" s="74">
        <v>12</v>
      </c>
      <c r="AE478" s="74">
        <v>4</v>
      </c>
      <c r="AF478" s="75">
        <v>0</v>
      </c>
      <c r="AG478" s="140">
        <v>19</v>
      </c>
      <c r="AH478" s="74">
        <v>2</v>
      </c>
      <c r="AI478" s="74">
        <v>12</v>
      </c>
      <c r="AJ478" s="74">
        <v>4</v>
      </c>
      <c r="AK478" s="75">
        <v>0</v>
      </c>
      <c r="AL478" s="140">
        <v>19</v>
      </c>
      <c r="AM478" s="74">
        <v>2</v>
      </c>
      <c r="AN478" s="74">
        <v>12</v>
      </c>
      <c r="AO478" s="74">
        <v>4</v>
      </c>
      <c r="AP478" s="75">
        <v>0</v>
      </c>
      <c r="AQ478" s="140">
        <v>19</v>
      </c>
      <c r="AR478" s="74">
        <v>6</v>
      </c>
      <c r="AS478" s="74">
        <v>12</v>
      </c>
      <c r="AT478" s="74">
        <v>4</v>
      </c>
      <c r="AU478" s="75">
        <v>0</v>
      </c>
      <c r="AV478" s="140">
        <v>19</v>
      </c>
      <c r="AW478" s="74">
        <v>6</v>
      </c>
      <c r="AX478" s="74">
        <v>12</v>
      </c>
      <c r="AY478" s="74">
        <v>4</v>
      </c>
      <c r="AZ478" s="75">
        <v>0</v>
      </c>
      <c r="BA478" s="140">
        <v>19</v>
      </c>
      <c r="BB478" s="74">
        <v>6</v>
      </c>
      <c r="BC478" s="74">
        <v>12</v>
      </c>
      <c r="BD478" s="74">
        <v>4</v>
      </c>
      <c r="BE478" s="75">
        <v>0</v>
      </c>
      <c r="BF478" s="151"/>
      <c r="BG478" s="151"/>
      <c r="BH478" s="151"/>
      <c r="BI478" s="151"/>
      <c r="BJ478" s="151"/>
    </row>
    <row r="479" spans="3:62">
      <c r="C479" s="58" t="s">
        <v>24</v>
      </c>
      <c r="D479" s="140">
        <v>18</v>
      </c>
      <c r="E479" s="74">
        <v>0</v>
      </c>
      <c r="F479" s="74">
        <v>11</v>
      </c>
      <c r="G479" s="141">
        <v>3</v>
      </c>
      <c r="H479" s="74">
        <v>18</v>
      </c>
      <c r="I479" s="74">
        <v>0</v>
      </c>
      <c r="J479" s="131">
        <v>11</v>
      </c>
      <c r="K479" s="75">
        <v>3</v>
      </c>
      <c r="L479" s="140">
        <v>18</v>
      </c>
      <c r="M479" s="74">
        <v>0</v>
      </c>
      <c r="N479" s="74">
        <v>11</v>
      </c>
      <c r="O479" s="141">
        <v>3</v>
      </c>
      <c r="P479" s="140">
        <v>19</v>
      </c>
      <c r="Q479" s="74">
        <v>0</v>
      </c>
      <c r="R479" s="74">
        <v>11</v>
      </c>
      <c r="S479" s="141">
        <v>3</v>
      </c>
      <c r="T479" s="140">
        <v>19</v>
      </c>
      <c r="U479" s="74">
        <v>0</v>
      </c>
      <c r="V479" s="74">
        <v>11</v>
      </c>
      <c r="W479" s="141">
        <v>3</v>
      </c>
      <c r="X479" s="140">
        <v>19</v>
      </c>
      <c r="Y479" s="74">
        <v>0</v>
      </c>
      <c r="Z479" s="74">
        <v>11</v>
      </c>
      <c r="AA479" s="141">
        <v>3</v>
      </c>
      <c r="AB479" s="140">
        <v>24</v>
      </c>
      <c r="AC479" s="74">
        <v>0</v>
      </c>
      <c r="AD479" s="74">
        <v>11</v>
      </c>
      <c r="AE479" s="74">
        <v>3</v>
      </c>
      <c r="AF479" s="75">
        <v>0</v>
      </c>
      <c r="AG479" s="140">
        <v>24</v>
      </c>
      <c r="AH479" s="74">
        <v>0</v>
      </c>
      <c r="AI479" s="74">
        <v>11</v>
      </c>
      <c r="AJ479" s="74">
        <v>3</v>
      </c>
      <c r="AK479" s="75">
        <v>0</v>
      </c>
      <c r="AL479" s="140">
        <v>24</v>
      </c>
      <c r="AM479" s="74">
        <v>0</v>
      </c>
      <c r="AN479" s="74">
        <v>11</v>
      </c>
      <c r="AO479" s="74">
        <v>3</v>
      </c>
      <c r="AP479" s="75">
        <v>0</v>
      </c>
      <c r="AQ479" s="140">
        <v>24</v>
      </c>
      <c r="AR479" s="74">
        <v>0</v>
      </c>
      <c r="AS479" s="74">
        <v>11</v>
      </c>
      <c r="AT479" s="74">
        <v>3</v>
      </c>
      <c r="AU479" s="75">
        <v>0</v>
      </c>
      <c r="AV479" s="140">
        <v>24</v>
      </c>
      <c r="AW479" s="74">
        <v>0</v>
      </c>
      <c r="AX479" s="74">
        <v>11</v>
      </c>
      <c r="AY479" s="74">
        <v>3</v>
      </c>
      <c r="AZ479" s="75">
        <v>0</v>
      </c>
      <c r="BA479" s="140">
        <v>24</v>
      </c>
      <c r="BB479" s="74">
        <v>0</v>
      </c>
      <c r="BC479" s="74">
        <v>11</v>
      </c>
      <c r="BD479" s="74">
        <v>3</v>
      </c>
      <c r="BE479" s="75">
        <v>0</v>
      </c>
      <c r="BF479" s="151"/>
      <c r="BG479" s="151"/>
      <c r="BH479" s="151"/>
      <c r="BI479" s="151"/>
      <c r="BJ479" s="151"/>
    </row>
    <row r="480" spans="3:62">
      <c r="C480" s="58" t="s">
        <v>25</v>
      </c>
      <c r="D480" s="140">
        <v>9</v>
      </c>
      <c r="E480" s="74">
        <v>5</v>
      </c>
      <c r="F480" s="74">
        <v>8</v>
      </c>
      <c r="G480" s="141">
        <v>1</v>
      </c>
      <c r="H480" s="74">
        <v>9</v>
      </c>
      <c r="I480" s="74">
        <v>5</v>
      </c>
      <c r="J480" s="131">
        <v>8</v>
      </c>
      <c r="K480" s="75">
        <v>1</v>
      </c>
      <c r="L480" s="140">
        <v>9</v>
      </c>
      <c r="M480" s="74">
        <v>5</v>
      </c>
      <c r="N480" s="74">
        <v>8</v>
      </c>
      <c r="O480" s="141">
        <v>1</v>
      </c>
      <c r="P480" s="140">
        <v>9</v>
      </c>
      <c r="Q480" s="74">
        <v>5</v>
      </c>
      <c r="R480" s="74">
        <v>8</v>
      </c>
      <c r="S480" s="141">
        <v>1</v>
      </c>
      <c r="T480" s="140">
        <v>9</v>
      </c>
      <c r="U480" s="74">
        <v>5</v>
      </c>
      <c r="V480" s="74">
        <v>8</v>
      </c>
      <c r="W480" s="141">
        <v>1</v>
      </c>
      <c r="X480" s="140">
        <v>9</v>
      </c>
      <c r="Y480" s="74">
        <v>5</v>
      </c>
      <c r="Z480" s="74">
        <v>8</v>
      </c>
      <c r="AA480" s="141">
        <v>1</v>
      </c>
      <c r="AB480" s="140">
        <v>14</v>
      </c>
      <c r="AC480" s="74">
        <v>5</v>
      </c>
      <c r="AD480" s="74">
        <v>8</v>
      </c>
      <c r="AE480" s="74">
        <v>1</v>
      </c>
      <c r="AF480" s="75">
        <v>0</v>
      </c>
      <c r="AG480" s="140">
        <v>14</v>
      </c>
      <c r="AH480" s="74">
        <v>5</v>
      </c>
      <c r="AI480" s="74">
        <v>8</v>
      </c>
      <c r="AJ480" s="74">
        <v>1</v>
      </c>
      <c r="AK480" s="75">
        <v>0</v>
      </c>
      <c r="AL480" s="140">
        <v>14</v>
      </c>
      <c r="AM480" s="74">
        <v>5</v>
      </c>
      <c r="AN480" s="74">
        <v>8</v>
      </c>
      <c r="AO480" s="74">
        <v>1</v>
      </c>
      <c r="AP480" s="75">
        <v>0</v>
      </c>
      <c r="AQ480" s="140">
        <v>14</v>
      </c>
      <c r="AR480" s="74">
        <v>6</v>
      </c>
      <c r="AS480" s="74">
        <v>9</v>
      </c>
      <c r="AT480" s="74">
        <v>1</v>
      </c>
      <c r="AU480" s="75">
        <v>0</v>
      </c>
      <c r="AV480" s="140">
        <v>14</v>
      </c>
      <c r="AW480" s="74">
        <v>6</v>
      </c>
      <c r="AX480" s="74">
        <v>9</v>
      </c>
      <c r="AY480" s="74">
        <v>1</v>
      </c>
      <c r="AZ480" s="75">
        <v>0</v>
      </c>
      <c r="BA480" s="140">
        <v>15</v>
      </c>
      <c r="BB480" s="74">
        <v>6</v>
      </c>
      <c r="BC480" s="74">
        <v>9</v>
      </c>
      <c r="BD480" s="74">
        <v>4</v>
      </c>
      <c r="BE480" s="75">
        <v>0</v>
      </c>
      <c r="BF480" s="151"/>
      <c r="BG480" s="151"/>
      <c r="BH480" s="151"/>
      <c r="BI480" s="151"/>
      <c r="BJ480" s="151"/>
    </row>
    <row r="481" spans="3:68">
      <c r="C481" s="58" t="s">
        <v>26</v>
      </c>
      <c r="D481" s="140">
        <v>403</v>
      </c>
      <c r="E481" s="74">
        <v>368</v>
      </c>
      <c r="F481" s="74">
        <v>511</v>
      </c>
      <c r="G481" s="141">
        <v>4</v>
      </c>
      <c r="H481" s="74">
        <v>403</v>
      </c>
      <c r="I481" s="74">
        <v>368</v>
      </c>
      <c r="J481" s="131">
        <v>511</v>
      </c>
      <c r="K481" s="75">
        <v>4</v>
      </c>
      <c r="L481" s="140">
        <v>403</v>
      </c>
      <c r="M481" s="74">
        <v>368</v>
      </c>
      <c r="N481" s="74">
        <v>511</v>
      </c>
      <c r="O481" s="141">
        <v>4</v>
      </c>
      <c r="P481" s="140">
        <v>402</v>
      </c>
      <c r="Q481" s="74">
        <v>368</v>
      </c>
      <c r="R481" s="74">
        <v>511</v>
      </c>
      <c r="S481" s="141">
        <v>4</v>
      </c>
      <c r="T481" s="140">
        <v>402</v>
      </c>
      <c r="U481" s="74">
        <v>368</v>
      </c>
      <c r="V481" s="74">
        <v>511</v>
      </c>
      <c r="W481" s="141">
        <v>4</v>
      </c>
      <c r="X481" s="140">
        <v>402</v>
      </c>
      <c r="Y481" s="74">
        <v>368</v>
      </c>
      <c r="Z481" s="74">
        <v>511</v>
      </c>
      <c r="AA481" s="141">
        <v>4</v>
      </c>
      <c r="AB481" s="140">
        <v>414</v>
      </c>
      <c r="AC481" s="74">
        <v>368</v>
      </c>
      <c r="AD481" s="74">
        <v>511</v>
      </c>
      <c r="AE481" s="74">
        <v>44</v>
      </c>
      <c r="AF481" s="75">
        <v>84</v>
      </c>
      <c r="AG481" s="140">
        <v>414</v>
      </c>
      <c r="AH481" s="74">
        <v>368</v>
      </c>
      <c r="AI481" s="74">
        <v>511</v>
      </c>
      <c r="AJ481" s="74">
        <v>44</v>
      </c>
      <c r="AK481" s="75">
        <v>84</v>
      </c>
      <c r="AL481" s="140">
        <v>414</v>
      </c>
      <c r="AM481" s="74">
        <v>368</v>
      </c>
      <c r="AN481" s="74">
        <v>511</v>
      </c>
      <c r="AO481" s="74">
        <v>44</v>
      </c>
      <c r="AP481" s="75">
        <v>84</v>
      </c>
      <c r="AQ481" s="140">
        <v>407</v>
      </c>
      <c r="AR481" s="74">
        <v>370</v>
      </c>
      <c r="AS481" s="74">
        <v>552</v>
      </c>
      <c r="AT481" s="74">
        <v>63</v>
      </c>
      <c r="AU481" s="75">
        <v>183</v>
      </c>
      <c r="AV481" s="140">
        <v>407</v>
      </c>
      <c r="AW481" s="74">
        <v>370</v>
      </c>
      <c r="AX481" s="74">
        <v>552</v>
      </c>
      <c r="AY481" s="74">
        <v>63</v>
      </c>
      <c r="AZ481" s="75">
        <v>228</v>
      </c>
      <c r="BA481" s="140">
        <v>408</v>
      </c>
      <c r="BB481" s="74">
        <v>370</v>
      </c>
      <c r="BC481" s="74">
        <v>572</v>
      </c>
      <c r="BD481" s="74">
        <v>258</v>
      </c>
      <c r="BE481" s="75">
        <v>307</v>
      </c>
      <c r="BF481" s="151"/>
      <c r="BG481" s="151"/>
      <c r="BH481" s="151"/>
      <c r="BI481" s="151"/>
      <c r="BJ481" s="151"/>
    </row>
    <row r="482" spans="3:68">
      <c r="C482" s="58" t="s">
        <v>39</v>
      </c>
      <c r="D482" s="140">
        <v>21</v>
      </c>
      <c r="E482" s="74">
        <v>1</v>
      </c>
      <c r="F482" s="74">
        <v>23</v>
      </c>
      <c r="G482" s="141">
        <v>17</v>
      </c>
      <c r="H482" s="74">
        <v>21</v>
      </c>
      <c r="I482" s="74">
        <v>1</v>
      </c>
      <c r="J482" s="131">
        <v>23</v>
      </c>
      <c r="K482" s="75">
        <v>17</v>
      </c>
      <c r="L482" s="140">
        <v>21</v>
      </c>
      <c r="M482" s="74">
        <v>1</v>
      </c>
      <c r="N482" s="74">
        <v>23</v>
      </c>
      <c r="O482" s="141">
        <v>17</v>
      </c>
      <c r="P482" s="140">
        <v>21</v>
      </c>
      <c r="Q482" s="74">
        <v>1</v>
      </c>
      <c r="R482" s="74">
        <v>23</v>
      </c>
      <c r="S482" s="141">
        <v>17</v>
      </c>
      <c r="T482" s="140">
        <v>21</v>
      </c>
      <c r="U482" s="74">
        <v>1</v>
      </c>
      <c r="V482" s="74">
        <v>23</v>
      </c>
      <c r="W482" s="141">
        <v>17</v>
      </c>
      <c r="X482" s="140">
        <v>21</v>
      </c>
      <c r="Y482" s="74">
        <v>1</v>
      </c>
      <c r="Z482" s="74">
        <v>23</v>
      </c>
      <c r="AA482" s="141">
        <v>17</v>
      </c>
      <c r="AB482" s="140">
        <v>21</v>
      </c>
      <c r="AC482" s="74">
        <v>1</v>
      </c>
      <c r="AD482" s="74">
        <v>24</v>
      </c>
      <c r="AE482" s="74">
        <v>18</v>
      </c>
      <c r="AF482" s="75">
        <v>0</v>
      </c>
      <c r="AG482" s="140">
        <v>21</v>
      </c>
      <c r="AH482" s="74">
        <v>1</v>
      </c>
      <c r="AI482" s="74">
        <v>24</v>
      </c>
      <c r="AJ482" s="74">
        <v>18</v>
      </c>
      <c r="AK482" s="75">
        <v>0</v>
      </c>
      <c r="AL482" s="140">
        <v>21</v>
      </c>
      <c r="AM482" s="74">
        <v>1</v>
      </c>
      <c r="AN482" s="74">
        <v>24</v>
      </c>
      <c r="AO482" s="74">
        <v>18</v>
      </c>
      <c r="AP482" s="75">
        <v>0</v>
      </c>
      <c r="AQ482" s="140">
        <v>21</v>
      </c>
      <c r="AR482" s="74">
        <v>5</v>
      </c>
      <c r="AS482" s="74">
        <v>25</v>
      </c>
      <c r="AT482" s="74">
        <v>20</v>
      </c>
      <c r="AU482" s="75">
        <v>0</v>
      </c>
      <c r="AV482" s="140">
        <v>21</v>
      </c>
      <c r="AW482" s="74">
        <v>5</v>
      </c>
      <c r="AX482" s="74">
        <v>25</v>
      </c>
      <c r="AY482" s="74">
        <v>20</v>
      </c>
      <c r="AZ482" s="75">
        <v>0</v>
      </c>
      <c r="BA482" s="140">
        <v>21</v>
      </c>
      <c r="BB482" s="74">
        <v>5</v>
      </c>
      <c r="BC482" s="74">
        <v>26</v>
      </c>
      <c r="BD482" s="74">
        <v>21</v>
      </c>
      <c r="BE482" s="75">
        <v>7</v>
      </c>
      <c r="BF482" s="151"/>
      <c r="BG482" s="151"/>
      <c r="BH482" s="151"/>
      <c r="BI482" s="151"/>
      <c r="BJ482" s="151"/>
    </row>
    <row r="483" spans="3:68" ht="33.75">
      <c r="C483" s="58" t="s">
        <v>1193</v>
      </c>
      <c r="D483" s="140">
        <v>30</v>
      </c>
      <c r="E483" s="74">
        <v>5</v>
      </c>
      <c r="F483" s="74">
        <v>18</v>
      </c>
      <c r="G483" s="141">
        <v>0</v>
      </c>
      <c r="H483" s="74">
        <v>30</v>
      </c>
      <c r="I483" s="74">
        <v>5</v>
      </c>
      <c r="J483" s="131">
        <v>18</v>
      </c>
      <c r="K483" s="75">
        <v>0</v>
      </c>
      <c r="L483" s="140">
        <v>30</v>
      </c>
      <c r="M483" s="74">
        <v>5</v>
      </c>
      <c r="N483" s="74">
        <v>18</v>
      </c>
      <c r="O483" s="141">
        <v>0</v>
      </c>
      <c r="P483" s="140">
        <v>31</v>
      </c>
      <c r="Q483" s="74">
        <v>5</v>
      </c>
      <c r="R483" s="74">
        <v>18</v>
      </c>
      <c r="S483" s="141">
        <v>0</v>
      </c>
      <c r="T483" s="140">
        <v>31</v>
      </c>
      <c r="U483" s="74">
        <v>5</v>
      </c>
      <c r="V483" s="74">
        <v>18</v>
      </c>
      <c r="W483" s="141">
        <v>0</v>
      </c>
      <c r="X483" s="140">
        <v>31</v>
      </c>
      <c r="Y483" s="74">
        <v>5</v>
      </c>
      <c r="Z483" s="74">
        <v>18</v>
      </c>
      <c r="AA483" s="141">
        <v>0</v>
      </c>
      <c r="AB483" s="140">
        <v>32</v>
      </c>
      <c r="AC483" s="74">
        <v>5</v>
      </c>
      <c r="AD483" s="74">
        <v>18</v>
      </c>
      <c r="AE483" s="74">
        <v>0</v>
      </c>
      <c r="AF483" s="75">
        <v>0</v>
      </c>
      <c r="AG483" s="140">
        <v>32</v>
      </c>
      <c r="AH483" s="74">
        <v>5</v>
      </c>
      <c r="AI483" s="74">
        <v>18</v>
      </c>
      <c r="AJ483" s="74">
        <v>0</v>
      </c>
      <c r="AK483" s="75">
        <v>0</v>
      </c>
      <c r="AL483" s="140">
        <v>32</v>
      </c>
      <c r="AM483" s="74">
        <v>5</v>
      </c>
      <c r="AN483" s="74">
        <v>18</v>
      </c>
      <c r="AO483" s="74">
        <v>0</v>
      </c>
      <c r="AP483" s="75">
        <v>0</v>
      </c>
      <c r="AQ483" s="140">
        <v>31</v>
      </c>
      <c r="AR483" s="74">
        <v>5</v>
      </c>
      <c r="AS483" s="74">
        <v>18</v>
      </c>
      <c r="AT483" s="74">
        <v>0</v>
      </c>
      <c r="AU483" s="75">
        <v>0</v>
      </c>
      <c r="AV483" s="140">
        <v>31</v>
      </c>
      <c r="AW483" s="74">
        <v>5</v>
      </c>
      <c r="AX483" s="74">
        <v>18</v>
      </c>
      <c r="AY483" s="74">
        <v>0</v>
      </c>
      <c r="AZ483" s="75">
        <v>0</v>
      </c>
      <c r="BA483" s="140">
        <v>32</v>
      </c>
      <c r="BB483" s="74">
        <v>5</v>
      </c>
      <c r="BC483" s="74">
        <v>18</v>
      </c>
      <c r="BD483" s="74">
        <v>6</v>
      </c>
      <c r="BE483" s="75">
        <v>0</v>
      </c>
      <c r="BF483" s="151"/>
      <c r="BG483" s="151"/>
      <c r="BH483" s="151"/>
      <c r="BI483" s="151"/>
      <c r="BJ483" s="151"/>
    </row>
    <row r="484" spans="3:68">
      <c r="C484" s="58" t="s">
        <v>27</v>
      </c>
      <c r="D484" s="140">
        <v>16</v>
      </c>
      <c r="E484" s="74">
        <v>0</v>
      </c>
      <c r="F484" s="74">
        <v>13</v>
      </c>
      <c r="G484" s="141">
        <v>0</v>
      </c>
      <c r="H484" s="74">
        <v>16</v>
      </c>
      <c r="I484" s="74">
        <v>0</v>
      </c>
      <c r="J484" s="131">
        <v>13</v>
      </c>
      <c r="K484" s="75">
        <v>0</v>
      </c>
      <c r="L484" s="140">
        <v>16</v>
      </c>
      <c r="M484" s="74">
        <v>0</v>
      </c>
      <c r="N484" s="74">
        <v>13</v>
      </c>
      <c r="O484" s="141">
        <v>0</v>
      </c>
      <c r="P484" s="140">
        <v>16</v>
      </c>
      <c r="Q484" s="74">
        <v>0</v>
      </c>
      <c r="R484" s="74">
        <v>13</v>
      </c>
      <c r="S484" s="141">
        <v>0</v>
      </c>
      <c r="T484" s="140">
        <v>16</v>
      </c>
      <c r="U484" s="74">
        <v>0</v>
      </c>
      <c r="V484" s="74">
        <v>13</v>
      </c>
      <c r="W484" s="141">
        <v>0</v>
      </c>
      <c r="X484" s="140">
        <v>16</v>
      </c>
      <c r="Y484" s="74">
        <v>0</v>
      </c>
      <c r="Z484" s="74">
        <v>13</v>
      </c>
      <c r="AA484" s="141">
        <v>0</v>
      </c>
      <c r="AB484" s="140">
        <v>17</v>
      </c>
      <c r="AC484" s="74">
        <v>0</v>
      </c>
      <c r="AD484" s="74">
        <v>13</v>
      </c>
      <c r="AE484" s="74">
        <v>0</v>
      </c>
      <c r="AF484" s="75">
        <v>0</v>
      </c>
      <c r="AG484" s="140">
        <v>17</v>
      </c>
      <c r="AH484" s="74">
        <v>0</v>
      </c>
      <c r="AI484" s="74">
        <v>13</v>
      </c>
      <c r="AJ484" s="74">
        <v>0</v>
      </c>
      <c r="AK484" s="75">
        <v>0</v>
      </c>
      <c r="AL484" s="140">
        <v>17</v>
      </c>
      <c r="AM484" s="74">
        <v>0</v>
      </c>
      <c r="AN484" s="74">
        <v>13</v>
      </c>
      <c r="AO484" s="74">
        <v>0</v>
      </c>
      <c r="AP484" s="75">
        <v>0</v>
      </c>
      <c r="AQ484" s="140">
        <v>17</v>
      </c>
      <c r="AR484" s="74">
        <v>0</v>
      </c>
      <c r="AS484" s="74">
        <v>13</v>
      </c>
      <c r="AT484" s="74">
        <v>0</v>
      </c>
      <c r="AU484" s="75">
        <v>0</v>
      </c>
      <c r="AV484" s="140">
        <v>17</v>
      </c>
      <c r="AW484" s="74">
        <v>0</v>
      </c>
      <c r="AX484" s="74">
        <v>13</v>
      </c>
      <c r="AY484" s="74">
        <v>0</v>
      </c>
      <c r="AZ484" s="75">
        <v>0</v>
      </c>
      <c r="BA484" s="140">
        <v>18</v>
      </c>
      <c r="BB484" s="74">
        <v>0</v>
      </c>
      <c r="BC484" s="74">
        <v>13</v>
      </c>
      <c r="BD484" s="74">
        <v>2</v>
      </c>
      <c r="BE484" s="75">
        <v>0</v>
      </c>
      <c r="BF484" s="151"/>
      <c r="BG484" s="151"/>
      <c r="BH484" s="151"/>
      <c r="BI484" s="151"/>
      <c r="BJ484" s="151"/>
    </row>
    <row r="485" spans="3:68">
      <c r="C485" s="58" t="s">
        <v>28</v>
      </c>
      <c r="D485" s="140">
        <v>58</v>
      </c>
      <c r="E485" s="74">
        <v>35</v>
      </c>
      <c r="F485" s="74">
        <v>56</v>
      </c>
      <c r="G485" s="141">
        <v>3</v>
      </c>
      <c r="H485" s="74">
        <v>58</v>
      </c>
      <c r="I485" s="74">
        <v>35</v>
      </c>
      <c r="J485" s="131">
        <v>56</v>
      </c>
      <c r="K485" s="75">
        <v>3</v>
      </c>
      <c r="L485" s="140">
        <v>58</v>
      </c>
      <c r="M485" s="74">
        <v>35</v>
      </c>
      <c r="N485" s="74">
        <v>56</v>
      </c>
      <c r="O485" s="141">
        <v>3</v>
      </c>
      <c r="P485" s="140">
        <v>58</v>
      </c>
      <c r="Q485" s="74">
        <v>35</v>
      </c>
      <c r="R485" s="74">
        <v>56</v>
      </c>
      <c r="S485" s="141">
        <v>3</v>
      </c>
      <c r="T485" s="140">
        <v>58</v>
      </c>
      <c r="U485" s="74">
        <v>35</v>
      </c>
      <c r="V485" s="74">
        <v>56</v>
      </c>
      <c r="W485" s="141">
        <v>3</v>
      </c>
      <c r="X485" s="140">
        <v>58</v>
      </c>
      <c r="Y485" s="74">
        <v>35</v>
      </c>
      <c r="Z485" s="74">
        <v>56</v>
      </c>
      <c r="AA485" s="141">
        <v>3</v>
      </c>
      <c r="AB485" s="140">
        <v>60</v>
      </c>
      <c r="AC485" s="74">
        <v>35</v>
      </c>
      <c r="AD485" s="74">
        <v>56</v>
      </c>
      <c r="AE485" s="74">
        <v>25</v>
      </c>
      <c r="AF485" s="75">
        <v>0</v>
      </c>
      <c r="AG485" s="140">
        <v>60</v>
      </c>
      <c r="AH485" s="74">
        <v>35</v>
      </c>
      <c r="AI485" s="74">
        <v>56</v>
      </c>
      <c r="AJ485" s="74">
        <v>25</v>
      </c>
      <c r="AK485" s="75">
        <v>0</v>
      </c>
      <c r="AL485" s="140">
        <v>60</v>
      </c>
      <c r="AM485" s="74">
        <v>35</v>
      </c>
      <c r="AN485" s="74">
        <v>56</v>
      </c>
      <c r="AO485" s="74">
        <v>25</v>
      </c>
      <c r="AP485" s="75">
        <v>0</v>
      </c>
      <c r="AQ485" s="140">
        <v>60</v>
      </c>
      <c r="AR485" s="74">
        <v>33</v>
      </c>
      <c r="AS485" s="74">
        <v>63</v>
      </c>
      <c r="AT485" s="74">
        <v>38</v>
      </c>
      <c r="AU485" s="75">
        <v>0</v>
      </c>
      <c r="AV485" s="140">
        <v>60</v>
      </c>
      <c r="AW485" s="74">
        <v>33</v>
      </c>
      <c r="AX485" s="74">
        <v>63</v>
      </c>
      <c r="AY485" s="74">
        <v>38</v>
      </c>
      <c r="AZ485" s="75">
        <v>15</v>
      </c>
      <c r="BA485" s="140">
        <v>60</v>
      </c>
      <c r="BB485" s="74">
        <v>33</v>
      </c>
      <c r="BC485" s="74">
        <v>65</v>
      </c>
      <c r="BD485" s="74">
        <v>48</v>
      </c>
      <c r="BE485" s="75">
        <v>34</v>
      </c>
      <c r="BF485" s="151"/>
      <c r="BG485" s="151"/>
      <c r="BH485" s="151"/>
      <c r="BI485" s="151"/>
      <c r="BJ485" s="151"/>
    </row>
    <row r="486" spans="3:68" ht="23.25" thickBot="1">
      <c r="C486" s="59" t="s">
        <v>29</v>
      </c>
      <c r="D486" s="142">
        <v>10</v>
      </c>
      <c r="E486" s="78">
        <v>0</v>
      </c>
      <c r="F486" s="78">
        <v>3</v>
      </c>
      <c r="G486" s="143">
        <v>0</v>
      </c>
      <c r="H486" s="78">
        <v>10</v>
      </c>
      <c r="I486" s="78">
        <v>0</v>
      </c>
      <c r="J486" s="132">
        <v>3</v>
      </c>
      <c r="K486" s="79">
        <v>0</v>
      </c>
      <c r="L486" s="142">
        <v>10</v>
      </c>
      <c r="M486" s="78">
        <v>0</v>
      </c>
      <c r="N486" s="78">
        <v>3</v>
      </c>
      <c r="O486" s="143">
        <v>0</v>
      </c>
      <c r="P486" s="142">
        <v>10</v>
      </c>
      <c r="Q486" s="78">
        <v>0</v>
      </c>
      <c r="R486" s="78">
        <v>3</v>
      </c>
      <c r="S486" s="143">
        <v>0</v>
      </c>
      <c r="T486" s="142">
        <v>10</v>
      </c>
      <c r="U486" s="78">
        <v>0</v>
      </c>
      <c r="V486" s="78">
        <v>3</v>
      </c>
      <c r="W486" s="143">
        <v>0</v>
      </c>
      <c r="X486" s="142">
        <v>10</v>
      </c>
      <c r="Y486" s="78">
        <v>0</v>
      </c>
      <c r="Z486" s="78">
        <v>3</v>
      </c>
      <c r="AA486" s="143">
        <v>0</v>
      </c>
      <c r="AB486" s="142">
        <v>10</v>
      </c>
      <c r="AC486" s="78">
        <v>0</v>
      </c>
      <c r="AD486" s="78">
        <v>3</v>
      </c>
      <c r="AE486" s="78">
        <v>0</v>
      </c>
      <c r="AF486" s="79">
        <v>0</v>
      </c>
      <c r="AG486" s="142">
        <v>10</v>
      </c>
      <c r="AH486" s="78">
        <v>0</v>
      </c>
      <c r="AI486" s="78">
        <v>3</v>
      </c>
      <c r="AJ486" s="78">
        <v>0</v>
      </c>
      <c r="AK486" s="79">
        <v>0</v>
      </c>
      <c r="AL486" s="142">
        <v>10</v>
      </c>
      <c r="AM486" s="78">
        <v>0</v>
      </c>
      <c r="AN486" s="78">
        <v>3</v>
      </c>
      <c r="AO486" s="78">
        <v>0</v>
      </c>
      <c r="AP486" s="79">
        <v>0</v>
      </c>
      <c r="AQ486" s="142">
        <v>8</v>
      </c>
      <c r="AR486" s="78">
        <v>0</v>
      </c>
      <c r="AS486" s="78">
        <v>3</v>
      </c>
      <c r="AT486" s="78">
        <v>0</v>
      </c>
      <c r="AU486" s="79">
        <v>0</v>
      </c>
      <c r="AV486" s="142">
        <v>8</v>
      </c>
      <c r="AW486" s="78">
        <v>0</v>
      </c>
      <c r="AX486" s="78">
        <v>3</v>
      </c>
      <c r="AY486" s="78">
        <v>0</v>
      </c>
      <c r="AZ486" s="79">
        <v>0</v>
      </c>
      <c r="BA486" s="142">
        <v>8</v>
      </c>
      <c r="BB486" s="78">
        <v>0</v>
      </c>
      <c r="BC486" s="78">
        <v>3</v>
      </c>
      <c r="BD486" s="78">
        <v>0</v>
      </c>
      <c r="BE486" s="79">
        <v>0</v>
      </c>
      <c r="BI486" s="261"/>
    </row>
    <row r="488" spans="3:68" ht="13.5" thickBot="1"/>
    <row r="489" spans="3:68" ht="23.25" thickBot="1">
      <c r="C489" s="559" t="s">
        <v>87</v>
      </c>
      <c r="D489" s="560"/>
      <c r="E489" s="560"/>
      <c r="F489" s="560"/>
      <c r="G489" s="560"/>
      <c r="H489" s="560"/>
      <c r="I489" s="560"/>
      <c r="J489" s="560"/>
      <c r="K489" s="560"/>
      <c r="L489" s="560"/>
      <c r="M489" s="560"/>
      <c r="N489" s="560"/>
      <c r="O489" s="560"/>
      <c r="P489" s="560"/>
      <c r="Q489" s="560"/>
      <c r="R489" s="560"/>
      <c r="S489" s="560"/>
      <c r="T489" s="560"/>
      <c r="U489" s="560"/>
      <c r="V489" s="560"/>
      <c r="W489" s="560"/>
      <c r="X489" s="560"/>
      <c r="Y489" s="560"/>
      <c r="Z489" s="560"/>
      <c r="AA489" s="560"/>
      <c r="AB489" s="560"/>
      <c r="AC489" s="560"/>
      <c r="AD489" s="560"/>
      <c r="AE489" s="560"/>
      <c r="AF489" s="560"/>
      <c r="AG489" s="560"/>
      <c r="AH489" s="560"/>
      <c r="AI489" s="560"/>
      <c r="AJ489" s="560"/>
      <c r="AK489" s="560"/>
      <c r="AL489" s="560"/>
      <c r="AM489" s="560"/>
      <c r="AN489" s="560"/>
      <c r="AO489" s="560"/>
      <c r="AP489" s="560"/>
      <c r="AQ489" s="560"/>
      <c r="AR489" s="560"/>
      <c r="AS489" s="560"/>
      <c r="AT489" s="560"/>
      <c r="AU489" s="560"/>
      <c r="AV489" s="560"/>
      <c r="AW489" s="560"/>
      <c r="AX489" s="560"/>
      <c r="AY489" s="560"/>
      <c r="AZ489" s="560"/>
      <c r="BA489" s="560"/>
      <c r="BB489" s="560"/>
      <c r="BC489" s="560"/>
      <c r="BD489" s="560"/>
      <c r="BE489" s="560"/>
      <c r="BF489" s="560"/>
      <c r="BG489" s="560"/>
      <c r="BH489" s="560"/>
      <c r="BI489" s="560"/>
      <c r="BJ489" s="560"/>
      <c r="BK489" s="561"/>
      <c r="BL489" s="151"/>
      <c r="BM489" s="151"/>
      <c r="BN489" s="151"/>
      <c r="BO489" s="151"/>
      <c r="BP489" s="151"/>
    </row>
    <row r="490" spans="3:68" ht="23.25" thickBot="1">
      <c r="C490" s="583" t="s">
        <v>36</v>
      </c>
      <c r="D490" s="562">
        <v>42370</v>
      </c>
      <c r="E490" s="586"/>
      <c r="F490" s="586"/>
      <c r="G490" s="586"/>
      <c r="H490" s="563"/>
      <c r="I490" s="562">
        <v>42401</v>
      </c>
      <c r="J490" s="586"/>
      <c r="K490" s="586"/>
      <c r="L490" s="586"/>
      <c r="M490" s="563"/>
      <c r="N490" s="562">
        <v>42430</v>
      </c>
      <c r="O490" s="586"/>
      <c r="P490" s="586"/>
      <c r="Q490" s="586"/>
      <c r="R490" s="563"/>
      <c r="S490" s="562">
        <v>42461</v>
      </c>
      <c r="T490" s="586"/>
      <c r="U490" s="586"/>
      <c r="V490" s="586"/>
      <c r="W490" s="563"/>
      <c r="X490" s="562">
        <v>42491</v>
      </c>
      <c r="Y490" s="586"/>
      <c r="Z490" s="586"/>
      <c r="AA490" s="586"/>
      <c r="AB490" s="563"/>
      <c r="AC490" s="562">
        <v>42522</v>
      </c>
      <c r="AD490" s="586"/>
      <c r="AE490" s="586"/>
      <c r="AF490" s="586"/>
      <c r="AG490" s="563"/>
      <c r="AH490" s="562">
        <v>42552</v>
      </c>
      <c r="AI490" s="586"/>
      <c r="AJ490" s="586"/>
      <c r="AK490" s="586"/>
      <c r="AL490" s="563"/>
      <c r="AM490" s="562">
        <v>42583</v>
      </c>
      <c r="AN490" s="586"/>
      <c r="AO490" s="586"/>
      <c r="AP490" s="586"/>
      <c r="AQ490" s="586"/>
      <c r="AR490" s="562">
        <v>42614</v>
      </c>
      <c r="AS490" s="586"/>
      <c r="AT490" s="586"/>
      <c r="AU490" s="586"/>
      <c r="AV490" s="586"/>
      <c r="AW490" s="562">
        <v>42644</v>
      </c>
      <c r="AX490" s="586"/>
      <c r="AY490" s="586"/>
      <c r="AZ490" s="586"/>
      <c r="BA490" s="586"/>
      <c r="BB490" s="562">
        <v>42675</v>
      </c>
      <c r="BC490" s="586"/>
      <c r="BD490" s="586"/>
      <c r="BE490" s="586"/>
      <c r="BF490" s="563"/>
      <c r="BG490" s="562">
        <v>42705</v>
      </c>
      <c r="BH490" s="586"/>
      <c r="BI490" s="586"/>
      <c r="BJ490" s="586"/>
      <c r="BK490" s="563"/>
      <c r="BL490" s="151"/>
      <c r="BM490" s="151"/>
      <c r="BN490" s="151"/>
      <c r="BO490" s="151"/>
      <c r="BP490" s="151"/>
    </row>
    <row r="491" spans="3:68" ht="13.5" thickBot="1">
      <c r="C491" s="585"/>
      <c r="D491" s="178" t="s">
        <v>2</v>
      </c>
      <c r="E491" s="387" t="s">
        <v>3</v>
      </c>
      <c r="F491" s="391" t="s">
        <v>51</v>
      </c>
      <c r="G491" s="391" t="s">
        <v>66</v>
      </c>
      <c r="H491" s="432" t="s">
        <v>68</v>
      </c>
      <c r="I491" s="178" t="s">
        <v>2</v>
      </c>
      <c r="J491" s="387" t="s">
        <v>3</v>
      </c>
      <c r="K491" s="391" t="s">
        <v>51</v>
      </c>
      <c r="L491" s="391" t="s">
        <v>66</v>
      </c>
      <c r="M491" s="432" t="s">
        <v>68</v>
      </c>
      <c r="N491" s="178" t="s">
        <v>2</v>
      </c>
      <c r="O491" s="387" t="s">
        <v>3</v>
      </c>
      <c r="P491" s="391" t="s">
        <v>51</v>
      </c>
      <c r="Q491" s="391" t="s">
        <v>66</v>
      </c>
      <c r="R491" s="432" t="s">
        <v>68</v>
      </c>
      <c r="S491" s="178" t="s">
        <v>2</v>
      </c>
      <c r="T491" s="387" t="s">
        <v>3</v>
      </c>
      <c r="U491" s="391" t="s">
        <v>51</v>
      </c>
      <c r="V491" s="391" t="s">
        <v>66</v>
      </c>
      <c r="W491" s="432" t="s">
        <v>68</v>
      </c>
      <c r="X491" s="178" t="s">
        <v>2</v>
      </c>
      <c r="Y491" s="387" t="s">
        <v>3</v>
      </c>
      <c r="Z491" s="391" t="s">
        <v>51</v>
      </c>
      <c r="AA491" s="391" t="s">
        <v>66</v>
      </c>
      <c r="AB491" s="432" t="s">
        <v>68</v>
      </c>
      <c r="AC491" s="178" t="s">
        <v>2</v>
      </c>
      <c r="AD491" s="387" t="s">
        <v>3</v>
      </c>
      <c r="AE491" s="391" t="s">
        <v>51</v>
      </c>
      <c r="AF491" s="391" t="s">
        <v>66</v>
      </c>
      <c r="AG491" s="432" t="s">
        <v>68</v>
      </c>
      <c r="AH491" s="178" t="s">
        <v>2</v>
      </c>
      <c r="AI491" s="387" t="s">
        <v>3</v>
      </c>
      <c r="AJ491" s="391" t="s">
        <v>51</v>
      </c>
      <c r="AK491" s="391" t="s">
        <v>66</v>
      </c>
      <c r="AL491" s="432" t="s">
        <v>68</v>
      </c>
      <c r="AM491" s="178" t="s">
        <v>2</v>
      </c>
      <c r="AN491" s="387" t="s">
        <v>3</v>
      </c>
      <c r="AO491" s="391" t="s">
        <v>51</v>
      </c>
      <c r="AP491" s="391" t="s">
        <v>66</v>
      </c>
      <c r="AQ491" s="432" t="s">
        <v>68</v>
      </c>
      <c r="AR491" s="178" t="s">
        <v>2</v>
      </c>
      <c r="AS491" s="387" t="s">
        <v>3</v>
      </c>
      <c r="AT491" s="391" t="s">
        <v>51</v>
      </c>
      <c r="AU491" s="391" t="s">
        <v>66</v>
      </c>
      <c r="AV491" s="432" t="s">
        <v>68</v>
      </c>
      <c r="AW491" s="178" t="s">
        <v>2</v>
      </c>
      <c r="AX491" s="387" t="s">
        <v>3</v>
      </c>
      <c r="AY491" s="391" t="s">
        <v>51</v>
      </c>
      <c r="AZ491" s="391" t="s">
        <v>66</v>
      </c>
      <c r="BA491" s="432" t="s">
        <v>68</v>
      </c>
      <c r="BB491" s="178" t="s">
        <v>2</v>
      </c>
      <c r="BC491" s="387" t="s">
        <v>3</v>
      </c>
      <c r="BD491" s="391" t="s">
        <v>51</v>
      </c>
      <c r="BE491" s="391" t="s">
        <v>66</v>
      </c>
      <c r="BF491" s="432" t="s">
        <v>68</v>
      </c>
      <c r="BG491" s="178" t="s">
        <v>2</v>
      </c>
      <c r="BH491" s="387" t="s">
        <v>3</v>
      </c>
      <c r="BI491" s="391" t="s">
        <v>51</v>
      </c>
      <c r="BJ491" s="391" t="s">
        <v>66</v>
      </c>
      <c r="BK491" s="432" t="s">
        <v>68</v>
      </c>
      <c r="BL491" s="151"/>
      <c r="BM491" s="151"/>
      <c r="BN491" s="151"/>
      <c r="BO491" s="151"/>
      <c r="BP491" s="151"/>
    </row>
    <row r="492" spans="3:68">
      <c r="C492" s="57" t="s">
        <v>8</v>
      </c>
      <c r="D492" s="138">
        <v>86</v>
      </c>
      <c r="E492" s="70">
        <v>48</v>
      </c>
      <c r="F492" s="70">
        <v>81</v>
      </c>
      <c r="G492" s="70">
        <v>59</v>
      </c>
      <c r="H492" s="139">
        <v>59</v>
      </c>
      <c r="I492" s="138">
        <v>86</v>
      </c>
      <c r="J492" s="70">
        <v>48</v>
      </c>
      <c r="K492" s="70">
        <v>81</v>
      </c>
      <c r="L492" s="70">
        <v>59</v>
      </c>
      <c r="M492" s="139">
        <v>59</v>
      </c>
      <c r="N492" s="138">
        <v>86</v>
      </c>
      <c r="O492" s="70">
        <v>48</v>
      </c>
      <c r="P492" s="70">
        <v>81</v>
      </c>
      <c r="Q492" s="70">
        <v>59</v>
      </c>
      <c r="R492" s="139">
        <v>59</v>
      </c>
      <c r="S492" s="138">
        <v>86</v>
      </c>
      <c r="T492" s="70">
        <v>48</v>
      </c>
      <c r="U492" s="70">
        <v>81</v>
      </c>
      <c r="V492" s="70">
        <v>60</v>
      </c>
      <c r="W492" s="139">
        <v>60</v>
      </c>
      <c r="X492" s="138">
        <v>86</v>
      </c>
      <c r="Y492" s="70">
        <v>48</v>
      </c>
      <c r="Z492" s="70">
        <v>81</v>
      </c>
      <c r="AA492" s="70">
        <v>60</v>
      </c>
      <c r="AB492" s="139">
        <v>60</v>
      </c>
      <c r="AC492" s="138">
        <v>86</v>
      </c>
      <c r="AD492" s="70">
        <v>48</v>
      </c>
      <c r="AE492" s="70">
        <v>81</v>
      </c>
      <c r="AF492" s="70">
        <v>62</v>
      </c>
      <c r="AG492" s="139">
        <v>60</v>
      </c>
      <c r="AH492" s="138">
        <v>86</v>
      </c>
      <c r="AI492" s="70">
        <v>48</v>
      </c>
      <c r="AJ492" s="70">
        <v>82</v>
      </c>
      <c r="AK492" s="70">
        <v>63</v>
      </c>
      <c r="AL492" s="139">
        <v>60</v>
      </c>
      <c r="AM492" s="138">
        <v>86</v>
      </c>
      <c r="AN492" s="70">
        <v>48</v>
      </c>
      <c r="AO492" s="70">
        <v>84</v>
      </c>
      <c r="AP492" s="70">
        <v>65</v>
      </c>
      <c r="AQ492" s="139">
        <v>60</v>
      </c>
      <c r="AR492" s="138">
        <v>86</v>
      </c>
      <c r="AS492" s="70">
        <v>48</v>
      </c>
      <c r="AT492" s="70">
        <v>84</v>
      </c>
      <c r="AU492" s="70">
        <v>65</v>
      </c>
      <c r="AV492" s="139">
        <v>60</v>
      </c>
      <c r="AW492" s="138">
        <v>85</v>
      </c>
      <c r="AX492" s="70">
        <v>47</v>
      </c>
      <c r="AY492" s="70">
        <v>84</v>
      </c>
      <c r="AZ492" s="70">
        <v>65</v>
      </c>
      <c r="BA492" s="139">
        <v>60</v>
      </c>
      <c r="BB492" s="138">
        <v>85</v>
      </c>
      <c r="BC492" s="70">
        <v>47</v>
      </c>
      <c r="BD492" s="70">
        <v>84</v>
      </c>
      <c r="BE492" s="70">
        <v>65</v>
      </c>
      <c r="BF492" s="139">
        <v>60</v>
      </c>
      <c r="BG492" s="138">
        <v>85</v>
      </c>
      <c r="BH492" s="70">
        <v>47</v>
      </c>
      <c r="BI492" s="70">
        <v>84</v>
      </c>
      <c r="BJ492" s="70">
        <v>66</v>
      </c>
      <c r="BK492" s="139">
        <v>60</v>
      </c>
      <c r="BL492" s="151"/>
      <c r="BM492" s="151"/>
      <c r="BN492" s="151"/>
      <c r="BO492" s="151"/>
      <c r="BP492" s="151"/>
    </row>
    <row r="493" spans="3:68">
      <c r="C493" s="58" t="s">
        <v>9</v>
      </c>
      <c r="D493" s="140">
        <v>12</v>
      </c>
      <c r="E493" s="74">
        <v>1</v>
      </c>
      <c r="F493" s="74">
        <v>8</v>
      </c>
      <c r="G493" s="74">
        <v>0</v>
      </c>
      <c r="H493" s="141">
        <v>0</v>
      </c>
      <c r="I493" s="140">
        <v>12</v>
      </c>
      <c r="J493" s="74">
        <v>1</v>
      </c>
      <c r="K493" s="74">
        <v>8</v>
      </c>
      <c r="L493" s="74">
        <v>1</v>
      </c>
      <c r="M493" s="141">
        <v>0</v>
      </c>
      <c r="N493" s="140">
        <v>12</v>
      </c>
      <c r="O493" s="74">
        <v>1</v>
      </c>
      <c r="P493" s="74">
        <v>8</v>
      </c>
      <c r="Q493" s="74">
        <v>1</v>
      </c>
      <c r="R493" s="141">
        <v>0</v>
      </c>
      <c r="S493" s="140">
        <v>12</v>
      </c>
      <c r="T493" s="74">
        <v>1</v>
      </c>
      <c r="U493" s="74">
        <v>8</v>
      </c>
      <c r="V493" s="74">
        <v>1</v>
      </c>
      <c r="W493" s="141">
        <v>0</v>
      </c>
      <c r="X493" s="140">
        <v>12</v>
      </c>
      <c r="Y493" s="74">
        <v>1</v>
      </c>
      <c r="Z493" s="74">
        <v>8</v>
      </c>
      <c r="AA493" s="74">
        <v>1</v>
      </c>
      <c r="AB493" s="141">
        <v>0</v>
      </c>
      <c r="AC493" s="140">
        <v>12</v>
      </c>
      <c r="AD493" s="74">
        <v>1</v>
      </c>
      <c r="AE493" s="74">
        <v>8</v>
      </c>
      <c r="AF493" s="74">
        <v>1</v>
      </c>
      <c r="AG493" s="141">
        <v>0</v>
      </c>
      <c r="AH493" s="140">
        <v>12</v>
      </c>
      <c r="AI493" s="74">
        <v>1</v>
      </c>
      <c r="AJ493" s="74">
        <v>8</v>
      </c>
      <c r="AK493" s="74">
        <v>1</v>
      </c>
      <c r="AL493" s="141">
        <v>0</v>
      </c>
      <c r="AM493" s="140">
        <v>12</v>
      </c>
      <c r="AN493" s="74">
        <v>1</v>
      </c>
      <c r="AO493" s="74">
        <v>8</v>
      </c>
      <c r="AP493" s="74">
        <v>1</v>
      </c>
      <c r="AQ493" s="15">
        <v>0</v>
      </c>
      <c r="AR493" s="140">
        <v>12</v>
      </c>
      <c r="AS493" s="74">
        <v>1</v>
      </c>
      <c r="AT493" s="74">
        <v>8</v>
      </c>
      <c r="AU493" s="74">
        <v>1</v>
      </c>
      <c r="AV493" s="141">
        <v>0</v>
      </c>
      <c r="AW493" s="140">
        <v>12</v>
      </c>
      <c r="AX493" s="74">
        <v>1</v>
      </c>
      <c r="AY493" s="74">
        <v>8</v>
      </c>
      <c r="AZ493" s="74">
        <v>1</v>
      </c>
      <c r="BA493" s="141">
        <v>0</v>
      </c>
      <c r="BB493" s="140">
        <v>12</v>
      </c>
      <c r="BC493" s="74">
        <v>1</v>
      </c>
      <c r="BD493" s="74">
        <v>8</v>
      </c>
      <c r="BE493" s="74">
        <v>1</v>
      </c>
      <c r="BF493" s="141">
        <v>0</v>
      </c>
      <c r="BG493" s="140">
        <v>12</v>
      </c>
      <c r="BH493" s="74">
        <v>1</v>
      </c>
      <c r="BI493" s="74">
        <v>8</v>
      </c>
      <c r="BJ493" s="74">
        <v>1</v>
      </c>
      <c r="BK493" s="141">
        <v>0</v>
      </c>
      <c r="BL493" s="151"/>
      <c r="BM493" s="151"/>
      <c r="BN493" s="151"/>
      <c r="BO493" s="151"/>
      <c r="BP493" s="151"/>
    </row>
    <row r="494" spans="3:68">
      <c r="C494" s="58" t="s">
        <v>10</v>
      </c>
      <c r="D494" s="140">
        <v>26</v>
      </c>
      <c r="E494" s="74">
        <v>9</v>
      </c>
      <c r="F494" s="74">
        <v>23</v>
      </c>
      <c r="G494" s="74">
        <v>4</v>
      </c>
      <c r="H494" s="141">
        <v>4</v>
      </c>
      <c r="I494" s="140">
        <v>26</v>
      </c>
      <c r="J494" s="74">
        <v>9</v>
      </c>
      <c r="K494" s="74">
        <v>23</v>
      </c>
      <c r="L494" s="74">
        <v>5</v>
      </c>
      <c r="M494" s="141">
        <v>4</v>
      </c>
      <c r="N494" s="140">
        <v>26</v>
      </c>
      <c r="O494" s="74">
        <v>9</v>
      </c>
      <c r="P494" s="74">
        <v>23</v>
      </c>
      <c r="Q494" s="74">
        <v>5</v>
      </c>
      <c r="R494" s="141">
        <v>4</v>
      </c>
      <c r="S494" s="140">
        <v>26</v>
      </c>
      <c r="T494" s="74">
        <v>9</v>
      </c>
      <c r="U494" s="74">
        <v>23</v>
      </c>
      <c r="V494" s="74">
        <v>6</v>
      </c>
      <c r="W494" s="141">
        <v>4</v>
      </c>
      <c r="X494" s="140">
        <v>26</v>
      </c>
      <c r="Y494" s="74">
        <v>9</v>
      </c>
      <c r="Z494" s="74">
        <v>22</v>
      </c>
      <c r="AA494" s="74">
        <v>6</v>
      </c>
      <c r="AB494" s="141">
        <v>4</v>
      </c>
      <c r="AC494" s="140">
        <v>26</v>
      </c>
      <c r="AD494" s="74">
        <v>9</v>
      </c>
      <c r="AE494" s="74">
        <v>22</v>
      </c>
      <c r="AF494" s="74">
        <v>10</v>
      </c>
      <c r="AG494" s="141">
        <v>4</v>
      </c>
      <c r="AH494" s="140">
        <v>26</v>
      </c>
      <c r="AI494" s="74">
        <v>9</v>
      </c>
      <c r="AJ494" s="74">
        <v>22</v>
      </c>
      <c r="AK494" s="74">
        <v>10</v>
      </c>
      <c r="AL494" s="141">
        <v>4</v>
      </c>
      <c r="AM494" s="140">
        <v>26</v>
      </c>
      <c r="AN494" s="74">
        <v>9</v>
      </c>
      <c r="AO494" s="74">
        <v>22</v>
      </c>
      <c r="AP494" s="74">
        <v>10</v>
      </c>
      <c r="AQ494" s="141">
        <v>4</v>
      </c>
      <c r="AR494" s="140">
        <v>26</v>
      </c>
      <c r="AS494" s="74">
        <v>9</v>
      </c>
      <c r="AT494" s="74">
        <v>22</v>
      </c>
      <c r="AU494" s="74">
        <v>10</v>
      </c>
      <c r="AV494" s="141">
        <v>4</v>
      </c>
      <c r="AW494" s="140">
        <v>24</v>
      </c>
      <c r="AX494" s="74">
        <v>8</v>
      </c>
      <c r="AY494" s="74">
        <v>22</v>
      </c>
      <c r="AZ494" s="74">
        <v>10</v>
      </c>
      <c r="BA494" s="141">
        <v>4</v>
      </c>
      <c r="BB494" s="140">
        <v>24</v>
      </c>
      <c r="BC494" s="74">
        <v>8</v>
      </c>
      <c r="BD494" s="74">
        <v>22</v>
      </c>
      <c r="BE494" s="74">
        <v>10</v>
      </c>
      <c r="BF494" s="141">
        <v>4</v>
      </c>
      <c r="BG494" s="140">
        <v>24</v>
      </c>
      <c r="BH494" s="74">
        <v>8</v>
      </c>
      <c r="BI494" s="74">
        <v>22</v>
      </c>
      <c r="BJ494" s="74">
        <v>10</v>
      </c>
      <c r="BK494" s="141">
        <v>4</v>
      </c>
      <c r="BL494" s="151"/>
      <c r="BM494" s="151"/>
      <c r="BN494" s="151"/>
      <c r="BO494" s="151"/>
      <c r="BP494" s="151"/>
    </row>
    <row r="495" spans="3:68">
      <c r="C495" s="58" t="s">
        <v>11</v>
      </c>
      <c r="D495" s="140">
        <v>16</v>
      </c>
      <c r="E495" s="74">
        <v>0</v>
      </c>
      <c r="F495" s="74">
        <v>11</v>
      </c>
      <c r="G495" s="74">
        <v>1</v>
      </c>
      <c r="H495" s="141">
        <v>0</v>
      </c>
      <c r="I495" s="140">
        <v>16</v>
      </c>
      <c r="J495" s="74">
        <v>0</v>
      </c>
      <c r="K495" s="74">
        <v>11</v>
      </c>
      <c r="L495" s="74">
        <v>1</v>
      </c>
      <c r="M495" s="141">
        <v>0</v>
      </c>
      <c r="N495" s="140">
        <v>16</v>
      </c>
      <c r="O495" s="74">
        <v>0</v>
      </c>
      <c r="P495" s="74">
        <v>11</v>
      </c>
      <c r="Q495" s="74">
        <v>1</v>
      </c>
      <c r="R495" s="141">
        <v>0</v>
      </c>
      <c r="S495" s="140">
        <v>16</v>
      </c>
      <c r="T495" s="74">
        <v>0</v>
      </c>
      <c r="U495" s="74">
        <v>11</v>
      </c>
      <c r="V495" s="74">
        <v>1</v>
      </c>
      <c r="W495" s="141">
        <v>0</v>
      </c>
      <c r="X495" s="140">
        <v>16</v>
      </c>
      <c r="Y495" s="74">
        <v>0</v>
      </c>
      <c r="Z495" s="74">
        <v>11</v>
      </c>
      <c r="AA495" s="74">
        <v>1</v>
      </c>
      <c r="AB495" s="141">
        <v>0</v>
      </c>
      <c r="AC495" s="140">
        <v>16</v>
      </c>
      <c r="AD495" s="74">
        <v>0</v>
      </c>
      <c r="AE495" s="74">
        <v>11</v>
      </c>
      <c r="AF495" s="74">
        <v>1</v>
      </c>
      <c r="AG495" s="141">
        <v>0</v>
      </c>
      <c r="AH495" s="140">
        <v>16</v>
      </c>
      <c r="AI495" s="74">
        <v>0</v>
      </c>
      <c r="AJ495" s="74">
        <v>11</v>
      </c>
      <c r="AK495" s="74">
        <v>1</v>
      </c>
      <c r="AL495" s="141">
        <v>0</v>
      </c>
      <c r="AM495" s="140">
        <v>16</v>
      </c>
      <c r="AN495" s="15">
        <v>0</v>
      </c>
      <c r="AO495" s="74">
        <v>11</v>
      </c>
      <c r="AP495" s="74">
        <v>1</v>
      </c>
      <c r="AQ495" s="74">
        <v>0</v>
      </c>
      <c r="AR495" s="140">
        <v>16</v>
      </c>
      <c r="AS495" s="74">
        <v>0</v>
      </c>
      <c r="AT495" s="74">
        <v>11</v>
      </c>
      <c r="AU495" s="74">
        <v>1</v>
      </c>
      <c r="AV495" s="141">
        <v>0</v>
      </c>
      <c r="AW495" s="140">
        <v>16</v>
      </c>
      <c r="AX495" s="15">
        <v>0</v>
      </c>
      <c r="AY495" s="74">
        <v>11</v>
      </c>
      <c r="AZ495" s="74">
        <v>1</v>
      </c>
      <c r="BA495" s="141">
        <v>0</v>
      </c>
      <c r="BB495" s="140">
        <v>16</v>
      </c>
      <c r="BC495" s="74">
        <v>0</v>
      </c>
      <c r="BD495" s="74">
        <v>11</v>
      </c>
      <c r="BE495" s="74">
        <v>1</v>
      </c>
      <c r="BF495" s="141">
        <v>0</v>
      </c>
      <c r="BG495" s="140">
        <v>16</v>
      </c>
      <c r="BH495" s="74">
        <v>0</v>
      </c>
      <c r="BI495" s="74">
        <v>11</v>
      </c>
      <c r="BJ495" s="74">
        <v>1</v>
      </c>
      <c r="BK495" s="141">
        <v>0</v>
      </c>
      <c r="BL495" s="151"/>
      <c r="BM495" s="151"/>
      <c r="BN495" s="151"/>
      <c r="BO495" s="151"/>
      <c r="BP495" s="151"/>
    </row>
    <row r="496" spans="3:68">
      <c r="C496" s="58" t="s">
        <v>12</v>
      </c>
      <c r="D496" s="140">
        <v>47</v>
      </c>
      <c r="E496" s="74">
        <v>19</v>
      </c>
      <c r="F496" s="74">
        <v>38</v>
      </c>
      <c r="G496" s="74">
        <v>12</v>
      </c>
      <c r="H496" s="141">
        <v>0</v>
      </c>
      <c r="I496" s="140">
        <v>47</v>
      </c>
      <c r="J496" s="74">
        <v>19</v>
      </c>
      <c r="K496" s="74">
        <v>38</v>
      </c>
      <c r="L496" s="74">
        <v>12</v>
      </c>
      <c r="M496" s="141">
        <v>0</v>
      </c>
      <c r="N496" s="140">
        <v>47</v>
      </c>
      <c r="O496" s="74">
        <v>19</v>
      </c>
      <c r="P496" s="74">
        <v>38</v>
      </c>
      <c r="Q496" s="74">
        <v>12</v>
      </c>
      <c r="R496" s="141">
        <v>0</v>
      </c>
      <c r="S496" s="140">
        <v>47</v>
      </c>
      <c r="T496" s="74">
        <v>19</v>
      </c>
      <c r="U496" s="74">
        <v>38</v>
      </c>
      <c r="V496" s="74">
        <v>12</v>
      </c>
      <c r="W496" s="141">
        <v>0</v>
      </c>
      <c r="X496" s="140">
        <v>47</v>
      </c>
      <c r="Y496" s="74">
        <v>19</v>
      </c>
      <c r="Z496" s="74">
        <v>38</v>
      </c>
      <c r="AA496" s="74">
        <v>12</v>
      </c>
      <c r="AB496" s="141">
        <v>0</v>
      </c>
      <c r="AC496" s="140">
        <v>47</v>
      </c>
      <c r="AD496" s="74">
        <v>19</v>
      </c>
      <c r="AE496" s="74">
        <v>38</v>
      </c>
      <c r="AF496" s="74">
        <v>12</v>
      </c>
      <c r="AG496" s="141">
        <v>0</v>
      </c>
      <c r="AH496" s="140">
        <v>47</v>
      </c>
      <c r="AI496" s="74">
        <v>19</v>
      </c>
      <c r="AJ496" s="74">
        <v>38</v>
      </c>
      <c r="AK496" s="74">
        <v>12</v>
      </c>
      <c r="AL496" s="141">
        <v>0</v>
      </c>
      <c r="AM496" s="140">
        <v>47</v>
      </c>
      <c r="AN496" s="74">
        <v>19</v>
      </c>
      <c r="AO496" s="74">
        <v>38</v>
      </c>
      <c r="AP496" s="74">
        <v>12</v>
      </c>
      <c r="AQ496" s="74">
        <v>0</v>
      </c>
      <c r="AR496" s="140">
        <v>47</v>
      </c>
      <c r="AS496" s="74">
        <v>19</v>
      </c>
      <c r="AT496" s="74">
        <v>38</v>
      </c>
      <c r="AU496" s="74">
        <v>16</v>
      </c>
      <c r="AV496" s="141">
        <v>0</v>
      </c>
      <c r="AW496" s="140">
        <v>43</v>
      </c>
      <c r="AX496" s="74">
        <v>16</v>
      </c>
      <c r="AY496" s="74">
        <v>38</v>
      </c>
      <c r="AZ496" s="74">
        <v>16</v>
      </c>
      <c r="BA496" s="141">
        <v>0</v>
      </c>
      <c r="BB496" s="140">
        <v>43</v>
      </c>
      <c r="BC496" s="74">
        <v>16</v>
      </c>
      <c r="BD496" s="74">
        <v>38</v>
      </c>
      <c r="BE496" s="74">
        <v>16</v>
      </c>
      <c r="BF496" s="141">
        <v>0</v>
      </c>
      <c r="BG496" s="140">
        <v>43</v>
      </c>
      <c r="BH496" s="74">
        <v>16</v>
      </c>
      <c r="BI496" s="74">
        <v>38</v>
      </c>
      <c r="BJ496" s="74">
        <v>16</v>
      </c>
      <c r="BK496" s="141">
        <v>0</v>
      </c>
      <c r="BL496" s="151"/>
      <c r="BM496" s="151"/>
      <c r="BN496" s="151"/>
      <c r="BO496" s="151"/>
      <c r="BP496" s="151"/>
    </row>
    <row r="497" spans="3:68">
      <c r="C497" s="58" t="s">
        <v>13</v>
      </c>
      <c r="D497" s="140">
        <v>46</v>
      </c>
      <c r="E497" s="74">
        <v>27</v>
      </c>
      <c r="F497" s="74">
        <v>31</v>
      </c>
      <c r="G497" s="74">
        <v>23</v>
      </c>
      <c r="H497" s="141">
        <v>0</v>
      </c>
      <c r="I497" s="140">
        <v>46</v>
      </c>
      <c r="J497" s="74">
        <v>27</v>
      </c>
      <c r="K497" s="74">
        <v>31</v>
      </c>
      <c r="L497" s="74">
        <v>23</v>
      </c>
      <c r="M497" s="141">
        <v>0</v>
      </c>
      <c r="N497" s="140">
        <v>46</v>
      </c>
      <c r="O497" s="74">
        <v>27</v>
      </c>
      <c r="P497" s="74">
        <v>31</v>
      </c>
      <c r="Q497" s="74">
        <v>23</v>
      </c>
      <c r="R497" s="141">
        <v>0</v>
      </c>
      <c r="S497" s="140">
        <v>46</v>
      </c>
      <c r="T497" s="74">
        <v>27</v>
      </c>
      <c r="U497" s="74">
        <v>31</v>
      </c>
      <c r="V497" s="74">
        <v>23</v>
      </c>
      <c r="W497" s="141">
        <v>0</v>
      </c>
      <c r="X497" s="140">
        <v>46</v>
      </c>
      <c r="Y497" s="74">
        <v>27</v>
      </c>
      <c r="Z497" s="74">
        <v>31</v>
      </c>
      <c r="AA497" s="74">
        <v>23</v>
      </c>
      <c r="AB497" s="141">
        <v>0</v>
      </c>
      <c r="AC497" s="140">
        <v>46</v>
      </c>
      <c r="AD497" s="74">
        <v>27</v>
      </c>
      <c r="AE497" s="74">
        <v>31</v>
      </c>
      <c r="AF497" s="74">
        <v>23</v>
      </c>
      <c r="AG497" s="141">
        <v>0</v>
      </c>
      <c r="AH497" s="140">
        <v>46</v>
      </c>
      <c r="AI497" s="74">
        <v>27</v>
      </c>
      <c r="AJ497" s="74">
        <v>31</v>
      </c>
      <c r="AK497" s="74">
        <v>23</v>
      </c>
      <c r="AL497" s="141">
        <v>0</v>
      </c>
      <c r="AM497" s="140">
        <v>46</v>
      </c>
      <c r="AN497" s="74">
        <v>27</v>
      </c>
      <c r="AO497" s="74">
        <v>32</v>
      </c>
      <c r="AP497" s="74">
        <v>24</v>
      </c>
      <c r="AQ497" s="74">
        <v>0</v>
      </c>
      <c r="AR497" s="140">
        <v>46</v>
      </c>
      <c r="AS497" s="74">
        <v>27</v>
      </c>
      <c r="AT497" s="74">
        <v>32</v>
      </c>
      <c r="AU497" s="74">
        <v>26</v>
      </c>
      <c r="AV497" s="141">
        <v>0</v>
      </c>
      <c r="AW497" s="140">
        <v>43</v>
      </c>
      <c r="AX497" s="74">
        <v>24</v>
      </c>
      <c r="AY497" s="74">
        <v>32</v>
      </c>
      <c r="AZ497" s="74">
        <v>26</v>
      </c>
      <c r="BA497" s="141">
        <v>0</v>
      </c>
      <c r="BB497" s="140">
        <v>43</v>
      </c>
      <c r="BC497" s="74">
        <v>24</v>
      </c>
      <c r="BD497" s="74">
        <v>32</v>
      </c>
      <c r="BE497" s="74">
        <v>26</v>
      </c>
      <c r="BF497" s="141">
        <v>0</v>
      </c>
      <c r="BG497" s="140">
        <v>43</v>
      </c>
      <c r="BH497" s="74">
        <v>24</v>
      </c>
      <c r="BI497" s="74">
        <v>32</v>
      </c>
      <c r="BJ497" s="74">
        <v>26</v>
      </c>
      <c r="BK497" s="141">
        <v>0</v>
      </c>
      <c r="BL497" s="151"/>
      <c r="BM497" s="151"/>
      <c r="BN497" s="151"/>
      <c r="BO497" s="151"/>
      <c r="BP497" s="151"/>
    </row>
    <row r="498" spans="3:68">
      <c r="C498" s="58" t="s">
        <v>14</v>
      </c>
      <c r="D498" s="140">
        <v>44</v>
      </c>
      <c r="E498" s="74">
        <v>15</v>
      </c>
      <c r="F498" s="74">
        <v>33</v>
      </c>
      <c r="G498" s="74">
        <v>14</v>
      </c>
      <c r="H498" s="141">
        <v>0</v>
      </c>
      <c r="I498" s="140">
        <v>44</v>
      </c>
      <c r="J498" s="74">
        <v>15</v>
      </c>
      <c r="K498" s="74">
        <v>33</v>
      </c>
      <c r="L498" s="74">
        <v>15</v>
      </c>
      <c r="M498" s="141">
        <v>0</v>
      </c>
      <c r="N498" s="140">
        <v>44</v>
      </c>
      <c r="O498" s="74">
        <v>15</v>
      </c>
      <c r="P498" s="74">
        <v>33</v>
      </c>
      <c r="Q498" s="74">
        <v>15</v>
      </c>
      <c r="R498" s="141">
        <v>0</v>
      </c>
      <c r="S498" s="140">
        <v>44</v>
      </c>
      <c r="T498" s="74">
        <v>15</v>
      </c>
      <c r="U498" s="74">
        <v>33</v>
      </c>
      <c r="V498" s="74">
        <v>15</v>
      </c>
      <c r="W498" s="141">
        <v>0</v>
      </c>
      <c r="X498" s="140">
        <v>44</v>
      </c>
      <c r="Y498" s="74">
        <v>15</v>
      </c>
      <c r="Z498" s="74">
        <v>33</v>
      </c>
      <c r="AA498" s="74">
        <v>15</v>
      </c>
      <c r="AB498" s="141">
        <v>0</v>
      </c>
      <c r="AC498" s="140">
        <v>44</v>
      </c>
      <c r="AD498" s="74">
        <v>15</v>
      </c>
      <c r="AE498" s="74">
        <v>33</v>
      </c>
      <c r="AF498" s="74">
        <v>16</v>
      </c>
      <c r="AG498" s="141">
        <v>0</v>
      </c>
      <c r="AH498" s="140">
        <v>44</v>
      </c>
      <c r="AI498" s="74">
        <v>15</v>
      </c>
      <c r="AJ498" s="74">
        <v>33</v>
      </c>
      <c r="AK498" s="74">
        <v>16</v>
      </c>
      <c r="AL498" s="141">
        <v>0</v>
      </c>
      <c r="AM498" s="140">
        <v>44</v>
      </c>
      <c r="AN498" s="74">
        <v>15</v>
      </c>
      <c r="AO498" s="74">
        <v>33</v>
      </c>
      <c r="AP498" s="74">
        <v>16</v>
      </c>
      <c r="AQ498" s="74">
        <v>0</v>
      </c>
      <c r="AR498" s="140">
        <v>44</v>
      </c>
      <c r="AS498" s="74">
        <v>15</v>
      </c>
      <c r="AT498" s="74">
        <v>33</v>
      </c>
      <c r="AU498" s="74">
        <v>18</v>
      </c>
      <c r="AV498" s="141">
        <v>0</v>
      </c>
      <c r="AW498" s="140">
        <v>43</v>
      </c>
      <c r="AX498" s="74">
        <v>14</v>
      </c>
      <c r="AY498" s="74">
        <v>33</v>
      </c>
      <c r="AZ498" s="74">
        <v>18</v>
      </c>
      <c r="BA498" s="141">
        <v>0</v>
      </c>
      <c r="BB498" s="140">
        <v>43</v>
      </c>
      <c r="BC498" s="74">
        <v>14</v>
      </c>
      <c r="BD498" s="74">
        <v>33</v>
      </c>
      <c r="BE498" s="74">
        <v>18</v>
      </c>
      <c r="BF498" s="141">
        <v>0</v>
      </c>
      <c r="BG498" s="140">
        <v>43</v>
      </c>
      <c r="BH498" s="74">
        <v>14</v>
      </c>
      <c r="BI498" s="74">
        <v>33</v>
      </c>
      <c r="BJ498" s="74">
        <v>19</v>
      </c>
      <c r="BK498" s="141">
        <v>0</v>
      </c>
      <c r="BL498" s="151"/>
      <c r="BM498" s="151"/>
      <c r="BN498" s="151"/>
      <c r="BO498" s="151"/>
      <c r="BP498" s="151"/>
    </row>
    <row r="499" spans="3:68">
      <c r="C499" s="58" t="s">
        <v>15</v>
      </c>
      <c r="D499" s="140">
        <v>37</v>
      </c>
      <c r="E499" s="74">
        <v>6</v>
      </c>
      <c r="F499" s="74">
        <v>34</v>
      </c>
      <c r="G499" s="74">
        <v>17</v>
      </c>
      <c r="H499" s="141">
        <v>3</v>
      </c>
      <c r="I499" s="140">
        <v>37</v>
      </c>
      <c r="J499" s="74">
        <v>6</v>
      </c>
      <c r="K499" s="74">
        <v>34</v>
      </c>
      <c r="L499" s="74">
        <v>18</v>
      </c>
      <c r="M499" s="141">
        <v>3</v>
      </c>
      <c r="N499" s="140">
        <v>37</v>
      </c>
      <c r="O499" s="74">
        <v>6</v>
      </c>
      <c r="P499" s="74">
        <v>34</v>
      </c>
      <c r="Q499" s="74">
        <v>18</v>
      </c>
      <c r="R499" s="141">
        <v>3</v>
      </c>
      <c r="S499" s="140">
        <v>37</v>
      </c>
      <c r="T499" s="74">
        <v>6</v>
      </c>
      <c r="U499" s="74">
        <v>34</v>
      </c>
      <c r="V499" s="74">
        <v>18</v>
      </c>
      <c r="W499" s="141">
        <v>3</v>
      </c>
      <c r="X499" s="140">
        <v>37</v>
      </c>
      <c r="Y499" s="74">
        <v>5</v>
      </c>
      <c r="Z499" s="74">
        <v>34</v>
      </c>
      <c r="AA499" s="74">
        <v>18</v>
      </c>
      <c r="AB499" s="141">
        <v>3</v>
      </c>
      <c r="AC499" s="140">
        <v>37</v>
      </c>
      <c r="AD499" s="74">
        <v>5</v>
      </c>
      <c r="AE499" s="74">
        <v>34</v>
      </c>
      <c r="AF499" s="74">
        <v>18</v>
      </c>
      <c r="AG499" s="141">
        <v>3</v>
      </c>
      <c r="AH499" s="140">
        <v>37</v>
      </c>
      <c r="AI499" s="74">
        <v>5</v>
      </c>
      <c r="AJ499" s="74">
        <v>34</v>
      </c>
      <c r="AK499" s="74">
        <v>18</v>
      </c>
      <c r="AL499" s="141">
        <v>3</v>
      </c>
      <c r="AM499" s="140">
        <v>37</v>
      </c>
      <c r="AN499" s="74">
        <v>5</v>
      </c>
      <c r="AO499" s="74">
        <v>34</v>
      </c>
      <c r="AP499" s="74">
        <v>18</v>
      </c>
      <c r="AQ499" s="141">
        <v>3</v>
      </c>
      <c r="AR499" s="140">
        <v>37</v>
      </c>
      <c r="AS499" s="74">
        <v>5</v>
      </c>
      <c r="AT499" s="74">
        <v>34</v>
      </c>
      <c r="AU499" s="74">
        <v>18</v>
      </c>
      <c r="AV499" s="141">
        <v>3</v>
      </c>
      <c r="AW499" s="140">
        <v>37</v>
      </c>
      <c r="AX499" s="74">
        <v>5</v>
      </c>
      <c r="AY499" s="74">
        <v>34</v>
      </c>
      <c r="AZ499" s="74">
        <v>18</v>
      </c>
      <c r="BA499" s="141">
        <v>3</v>
      </c>
      <c r="BB499" s="140">
        <v>37</v>
      </c>
      <c r="BC499" s="74">
        <v>5</v>
      </c>
      <c r="BD499" s="74">
        <v>34</v>
      </c>
      <c r="BE499" s="74">
        <v>18</v>
      </c>
      <c r="BF499" s="141">
        <v>3</v>
      </c>
      <c r="BG499" s="140">
        <v>37</v>
      </c>
      <c r="BH499" s="74">
        <v>5</v>
      </c>
      <c r="BI499" s="74">
        <v>34</v>
      </c>
      <c r="BJ499" s="74">
        <v>18</v>
      </c>
      <c r="BK499" s="141">
        <v>3</v>
      </c>
      <c r="BL499" s="151"/>
      <c r="BM499" s="151"/>
      <c r="BN499" s="151"/>
      <c r="BO499" s="151"/>
      <c r="BP499" s="151"/>
    </row>
    <row r="500" spans="3:68">
      <c r="C500" s="58" t="s">
        <v>16</v>
      </c>
      <c r="D500" s="140">
        <v>6</v>
      </c>
      <c r="E500" s="74">
        <v>5</v>
      </c>
      <c r="F500" s="74">
        <v>0</v>
      </c>
      <c r="G500" s="74">
        <v>0</v>
      </c>
      <c r="H500" s="141">
        <v>0</v>
      </c>
      <c r="I500" s="140">
        <v>6</v>
      </c>
      <c r="J500" s="74">
        <v>5</v>
      </c>
      <c r="K500" s="74">
        <v>1</v>
      </c>
      <c r="L500" s="74">
        <v>0</v>
      </c>
      <c r="M500" s="141">
        <v>0</v>
      </c>
      <c r="N500" s="140">
        <v>6</v>
      </c>
      <c r="O500" s="74">
        <v>5</v>
      </c>
      <c r="P500" s="74">
        <v>1</v>
      </c>
      <c r="Q500" s="74">
        <v>0</v>
      </c>
      <c r="R500" s="141">
        <v>0</v>
      </c>
      <c r="S500" s="140">
        <v>6</v>
      </c>
      <c r="T500" s="74">
        <v>5</v>
      </c>
      <c r="U500" s="74">
        <v>1</v>
      </c>
      <c r="V500" s="74">
        <v>0</v>
      </c>
      <c r="W500" s="141">
        <v>0</v>
      </c>
      <c r="X500" s="140">
        <v>6</v>
      </c>
      <c r="Y500" s="74">
        <v>5</v>
      </c>
      <c r="Z500" s="74">
        <v>1</v>
      </c>
      <c r="AA500" s="74">
        <v>0</v>
      </c>
      <c r="AB500" s="141">
        <v>0</v>
      </c>
      <c r="AC500" s="140">
        <v>6</v>
      </c>
      <c r="AD500" s="74">
        <v>5</v>
      </c>
      <c r="AE500" s="74">
        <v>1</v>
      </c>
      <c r="AF500" s="74">
        <v>0</v>
      </c>
      <c r="AG500" s="141">
        <v>0</v>
      </c>
      <c r="AH500" s="140">
        <v>6</v>
      </c>
      <c r="AI500" s="74">
        <v>5</v>
      </c>
      <c r="AJ500" s="74">
        <v>1</v>
      </c>
      <c r="AK500" s="74">
        <v>1</v>
      </c>
      <c r="AL500" s="141">
        <v>0</v>
      </c>
      <c r="AM500" s="140">
        <v>6</v>
      </c>
      <c r="AN500" s="74">
        <v>5</v>
      </c>
      <c r="AO500" s="74">
        <v>1</v>
      </c>
      <c r="AP500" s="74">
        <v>1</v>
      </c>
      <c r="AQ500" s="15">
        <v>0</v>
      </c>
      <c r="AR500" s="140">
        <v>6</v>
      </c>
      <c r="AS500" s="74">
        <v>5</v>
      </c>
      <c r="AT500" s="74">
        <v>1</v>
      </c>
      <c r="AU500" s="74">
        <v>2</v>
      </c>
      <c r="AV500" s="141">
        <v>0</v>
      </c>
      <c r="AW500" s="140">
        <v>6</v>
      </c>
      <c r="AX500" s="74">
        <v>5</v>
      </c>
      <c r="AY500" s="74">
        <v>1</v>
      </c>
      <c r="AZ500" s="74">
        <v>2</v>
      </c>
      <c r="BA500" s="141">
        <v>0</v>
      </c>
      <c r="BB500" s="140">
        <v>6</v>
      </c>
      <c r="BC500" s="74">
        <v>5</v>
      </c>
      <c r="BD500" s="74">
        <v>1</v>
      </c>
      <c r="BE500" s="74">
        <v>2</v>
      </c>
      <c r="BF500" s="141">
        <v>0</v>
      </c>
      <c r="BG500" s="140">
        <v>6</v>
      </c>
      <c r="BH500" s="74">
        <v>5</v>
      </c>
      <c r="BI500" s="74">
        <v>1</v>
      </c>
      <c r="BJ500" s="74">
        <v>2</v>
      </c>
      <c r="BK500" s="141">
        <v>0</v>
      </c>
      <c r="BL500" s="151"/>
      <c r="BM500" s="151"/>
      <c r="BN500" s="151"/>
      <c r="BO500" s="151"/>
      <c r="BP500" s="151"/>
    </row>
    <row r="501" spans="3:68">
      <c r="C501" s="58" t="s">
        <v>17</v>
      </c>
      <c r="D501" s="140">
        <v>268</v>
      </c>
      <c r="E501" s="74">
        <v>38</v>
      </c>
      <c r="F501" s="74">
        <v>298</v>
      </c>
      <c r="G501" s="74">
        <v>219</v>
      </c>
      <c r="H501" s="141">
        <v>183</v>
      </c>
      <c r="I501" s="140">
        <v>268</v>
      </c>
      <c r="J501" s="74">
        <v>38</v>
      </c>
      <c r="K501" s="74">
        <v>298</v>
      </c>
      <c r="L501" s="74">
        <v>219</v>
      </c>
      <c r="M501" s="141">
        <v>183</v>
      </c>
      <c r="N501" s="140">
        <v>268</v>
      </c>
      <c r="O501" s="74">
        <v>38</v>
      </c>
      <c r="P501" s="74">
        <v>298</v>
      </c>
      <c r="Q501" s="74">
        <v>219</v>
      </c>
      <c r="R501" s="141">
        <v>183</v>
      </c>
      <c r="S501" s="140">
        <v>268</v>
      </c>
      <c r="T501" s="74">
        <v>38</v>
      </c>
      <c r="U501" s="74">
        <v>298</v>
      </c>
      <c r="V501" s="74">
        <v>220</v>
      </c>
      <c r="W501" s="141">
        <v>183</v>
      </c>
      <c r="X501" s="140">
        <v>268</v>
      </c>
      <c r="Y501" s="74">
        <v>38</v>
      </c>
      <c r="Z501" s="74">
        <v>297</v>
      </c>
      <c r="AA501" s="74">
        <v>220</v>
      </c>
      <c r="AB501" s="141">
        <v>200</v>
      </c>
      <c r="AC501" s="140">
        <v>268</v>
      </c>
      <c r="AD501" s="74">
        <v>38</v>
      </c>
      <c r="AE501" s="74">
        <v>297</v>
      </c>
      <c r="AF501" s="74">
        <v>220</v>
      </c>
      <c r="AG501" s="141">
        <v>200</v>
      </c>
      <c r="AH501" s="140">
        <v>269</v>
      </c>
      <c r="AI501" s="74">
        <v>38</v>
      </c>
      <c r="AJ501" s="74">
        <v>299</v>
      </c>
      <c r="AK501" s="74">
        <v>236</v>
      </c>
      <c r="AL501" s="141">
        <v>200</v>
      </c>
      <c r="AM501" s="140">
        <v>270</v>
      </c>
      <c r="AN501" s="74">
        <v>38</v>
      </c>
      <c r="AO501" s="74">
        <v>303</v>
      </c>
      <c r="AP501" s="74">
        <v>241</v>
      </c>
      <c r="AQ501" s="141">
        <v>200</v>
      </c>
      <c r="AR501" s="140">
        <v>270</v>
      </c>
      <c r="AS501" s="74">
        <v>38</v>
      </c>
      <c r="AT501" s="74">
        <v>303</v>
      </c>
      <c r="AU501" s="74">
        <v>242</v>
      </c>
      <c r="AV501" s="141">
        <v>200</v>
      </c>
      <c r="AW501" s="140">
        <v>270</v>
      </c>
      <c r="AX501" s="74">
        <v>38</v>
      </c>
      <c r="AY501" s="74">
        <v>303</v>
      </c>
      <c r="AZ501" s="74">
        <v>242</v>
      </c>
      <c r="BA501" s="141">
        <v>200</v>
      </c>
      <c r="BB501" s="140">
        <v>270</v>
      </c>
      <c r="BC501" s="74">
        <v>38</v>
      </c>
      <c r="BD501" s="74">
        <v>303</v>
      </c>
      <c r="BE501" s="74">
        <v>242</v>
      </c>
      <c r="BF501" s="141">
        <v>200</v>
      </c>
      <c r="BG501" s="140">
        <v>270</v>
      </c>
      <c r="BH501" s="74">
        <v>38</v>
      </c>
      <c r="BI501" s="74">
        <v>303</v>
      </c>
      <c r="BJ501" s="74">
        <v>243</v>
      </c>
      <c r="BK501" s="141">
        <v>200</v>
      </c>
      <c r="BL501" s="151"/>
      <c r="BM501" s="151"/>
      <c r="BN501" s="151"/>
      <c r="BO501" s="151"/>
      <c r="BP501" s="151"/>
    </row>
    <row r="502" spans="3:68">
      <c r="C502" s="58" t="s">
        <v>18</v>
      </c>
      <c r="D502" s="140">
        <v>22</v>
      </c>
      <c r="E502" s="74">
        <v>6</v>
      </c>
      <c r="F502" s="74">
        <v>29</v>
      </c>
      <c r="G502" s="74">
        <v>8</v>
      </c>
      <c r="H502" s="141">
        <v>0</v>
      </c>
      <c r="I502" s="140">
        <v>22</v>
      </c>
      <c r="J502" s="74">
        <v>6</v>
      </c>
      <c r="K502" s="74">
        <v>29</v>
      </c>
      <c r="L502" s="74">
        <v>8</v>
      </c>
      <c r="M502" s="141">
        <v>0</v>
      </c>
      <c r="N502" s="140">
        <v>22</v>
      </c>
      <c r="O502" s="74">
        <v>6</v>
      </c>
      <c r="P502" s="74">
        <v>29</v>
      </c>
      <c r="Q502" s="74">
        <v>8</v>
      </c>
      <c r="R502" s="141">
        <v>0</v>
      </c>
      <c r="S502" s="140">
        <v>22</v>
      </c>
      <c r="T502" s="74">
        <v>6</v>
      </c>
      <c r="U502" s="74">
        <v>29</v>
      </c>
      <c r="V502" s="74">
        <v>8</v>
      </c>
      <c r="W502" s="141">
        <v>0</v>
      </c>
      <c r="X502" s="140">
        <v>22</v>
      </c>
      <c r="Y502" s="74">
        <v>6</v>
      </c>
      <c r="Z502" s="74">
        <v>29</v>
      </c>
      <c r="AA502" s="74">
        <v>8</v>
      </c>
      <c r="AB502" s="141">
        <v>0</v>
      </c>
      <c r="AC502" s="140">
        <v>22</v>
      </c>
      <c r="AD502" s="74">
        <v>6</v>
      </c>
      <c r="AE502" s="74">
        <v>29</v>
      </c>
      <c r="AF502" s="74">
        <v>8</v>
      </c>
      <c r="AG502" s="141">
        <v>0</v>
      </c>
      <c r="AH502" s="140">
        <v>22</v>
      </c>
      <c r="AI502" s="74">
        <v>6</v>
      </c>
      <c r="AJ502" s="74">
        <v>29</v>
      </c>
      <c r="AK502" s="74">
        <v>8</v>
      </c>
      <c r="AL502" s="141">
        <v>0</v>
      </c>
      <c r="AM502" s="140">
        <v>22</v>
      </c>
      <c r="AN502" s="74">
        <v>6</v>
      </c>
      <c r="AO502" s="74">
        <v>29</v>
      </c>
      <c r="AP502" s="74">
        <v>8</v>
      </c>
      <c r="AQ502" s="74">
        <v>0</v>
      </c>
      <c r="AR502" s="140">
        <v>22</v>
      </c>
      <c r="AS502" s="74">
        <v>6</v>
      </c>
      <c r="AT502" s="74">
        <v>29</v>
      </c>
      <c r="AU502" s="74">
        <v>9</v>
      </c>
      <c r="AV502" s="141">
        <v>0</v>
      </c>
      <c r="AW502" s="140">
        <v>21</v>
      </c>
      <c r="AX502" s="74">
        <v>5</v>
      </c>
      <c r="AY502" s="74">
        <v>29</v>
      </c>
      <c r="AZ502" s="74">
        <v>9</v>
      </c>
      <c r="BA502" s="141">
        <v>0</v>
      </c>
      <c r="BB502" s="140">
        <v>21</v>
      </c>
      <c r="BC502" s="74">
        <v>5</v>
      </c>
      <c r="BD502" s="74">
        <v>29</v>
      </c>
      <c r="BE502" s="74">
        <v>9</v>
      </c>
      <c r="BF502" s="141">
        <v>0</v>
      </c>
      <c r="BG502" s="140">
        <v>21</v>
      </c>
      <c r="BH502" s="74">
        <v>5</v>
      </c>
      <c r="BI502" s="74">
        <v>29</v>
      </c>
      <c r="BJ502" s="74">
        <v>9</v>
      </c>
      <c r="BK502" s="141">
        <v>0</v>
      </c>
      <c r="BL502" s="151"/>
      <c r="BM502" s="151"/>
      <c r="BN502" s="151"/>
      <c r="BO502" s="151"/>
      <c r="BP502" s="151"/>
    </row>
    <row r="503" spans="3:68">
      <c r="C503" s="58" t="s">
        <v>19</v>
      </c>
      <c r="D503" s="140">
        <v>28</v>
      </c>
      <c r="E503" s="74">
        <v>8</v>
      </c>
      <c r="F503" s="74">
        <v>27</v>
      </c>
      <c r="G503" s="74">
        <v>8</v>
      </c>
      <c r="H503" s="141">
        <v>0</v>
      </c>
      <c r="I503" s="140">
        <v>28</v>
      </c>
      <c r="J503" s="74">
        <v>8</v>
      </c>
      <c r="K503" s="74">
        <v>27</v>
      </c>
      <c r="L503" s="74">
        <v>8</v>
      </c>
      <c r="M503" s="141">
        <v>0</v>
      </c>
      <c r="N503" s="140">
        <v>28</v>
      </c>
      <c r="O503" s="74">
        <v>8</v>
      </c>
      <c r="P503" s="74">
        <v>27</v>
      </c>
      <c r="Q503" s="74">
        <v>8</v>
      </c>
      <c r="R503" s="141">
        <v>0</v>
      </c>
      <c r="S503" s="140">
        <v>28</v>
      </c>
      <c r="T503" s="74">
        <v>8</v>
      </c>
      <c r="U503" s="74">
        <v>27</v>
      </c>
      <c r="V503" s="74">
        <v>9</v>
      </c>
      <c r="W503" s="141">
        <v>0</v>
      </c>
      <c r="X503" s="140">
        <v>28</v>
      </c>
      <c r="Y503" s="74">
        <v>8</v>
      </c>
      <c r="Z503" s="74">
        <v>27</v>
      </c>
      <c r="AA503" s="74">
        <v>9</v>
      </c>
      <c r="AB503" s="141">
        <v>0</v>
      </c>
      <c r="AC503" s="140">
        <v>28</v>
      </c>
      <c r="AD503" s="74">
        <v>8</v>
      </c>
      <c r="AE503" s="74">
        <v>27</v>
      </c>
      <c r="AF503" s="74">
        <v>9</v>
      </c>
      <c r="AG503" s="141">
        <v>0</v>
      </c>
      <c r="AH503" s="140">
        <v>28</v>
      </c>
      <c r="AI503" s="74">
        <v>8</v>
      </c>
      <c r="AJ503" s="74">
        <v>27</v>
      </c>
      <c r="AK503" s="74">
        <v>9</v>
      </c>
      <c r="AL503" s="141">
        <v>0</v>
      </c>
      <c r="AM503" s="140">
        <v>28</v>
      </c>
      <c r="AN503" s="74">
        <v>8</v>
      </c>
      <c r="AO503" s="74">
        <v>27</v>
      </c>
      <c r="AP503" s="74">
        <v>9</v>
      </c>
      <c r="AQ503" s="74">
        <v>0</v>
      </c>
      <c r="AR503" s="140">
        <v>28</v>
      </c>
      <c r="AS503" s="74">
        <v>8</v>
      </c>
      <c r="AT503" s="74">
        <v>27</v>
      </c>
      <c r="AU503" s="74">
        <v>9</v>
      </c>
      <c r="AV503" s="141">
        <v>0</v>
      </c>
      <c r="AW503" s="140">
        <v>27</v>
      </c>
      <c r="AX503" s="74">
        <v>7</v>
      </c>
      <c r="AY503" s="74">
        <v>27</v>
      </c>
      <c r="AZ503" s="74">
        <v>9</v>
      </c>
      <c r="BA503" s="141">
        <v>0</v>
      </c>
      <c r="BB503" s="140">
        <v>27</v>
      </c>
      <c r="BC503" s="74">
        <v>7</v>
      </c>
      <c r="BD503" s="74">
        <v>27</v>
      </c>
      <c r="BE503" s="74">
        <v>9</v>
      </c>
      <c r="BF503" s="141">
        <v>0</v>
      </c>
      <c r="BG503" s="140">
        <v>27</v>
      </c>
      <c r="BH503" s="74">
        <v>7</v>
      </c>
      <c r="BI503" s="74">
        <v>27</v>
      </c>
      <c r="BJ503" s="74">
        <v>9</v>
      </c>
      <c r="BK503" s="141">
        <v>0</v>
      </c>
      <c r="BL503" s="151"/>
      <c r="BM503" s="151"/>
      <c r="BN503" s="151"/>
      <c r="BO503" s="151"/>
      <c r="BP503" s="151"/>
    </row>
    <row r="504" spans="3:68">
      <c r="C504" s="58" t="s">
        <v>20</v>
      </c>
      <c r="D504" s="140">
        <v>41</v>
      </c>
      <c r="E504" s="74">
        <v>0</v>
      </c>
      <c r="F504" s="74">
        <v>33</v>
      </c>
      <c r="G504" s="74">
        <v>7</v>
      </c>
      <c r="H504" s="141">
        <v>0</v>
      </c>
      <c r="I504" s="140">
        <v>41</v>
      </c>
      <c r="J504" s="74">
        <v>0</v>
      </c>
      <c r="K504" s="74">
        <v>33</v>
      </c>
      <c r="L504" s="74">
        <v>7</v>
      </c>
      <c r="M504" s="141">
        <v>0</v>
      </c>
      <c r="N504" s="140">
        <v>41</v>
      </c>
      <c r="O504" s="74">
        <v>0</v>
      </c>
      <c r="P504" s="74">
        <v>33</v>
      </c>
      <c r="Q504" s="74">
        <v>7</v>
      </c>
      <c r="R504" s="141">
        <v>0</v>
      </c>
      <c r="S504" s="140">
        <v>41</v>
      </c>
      <c r="T504" s="74">
        <v>0</v>
      </c>
      <c r="U504" s="74">
        <v>33</v>
      </c>
      <c r="V504" s="74">
        <v>7</v>
      </c>
      <c r="W504" s="141">
        <v>0</v>
      </c>
      <c r="X504" s="140">
        <v>41</v>
      </c>
      <c r="Y504" s="74">
        <v>0</v>
      </c>
      <c r="Z504" s="74">
        <v>33</v>
      </c>
      <c r="AA504" s="74">
        <v>7</v>
      </c>
      <c r="AB504" s="141">
        <v>0</v>
      </c>
      <c r="AC504" s="140">
        <v>41</v>
      </c>
      <c r="AD504" s="74">
        <v>0</v>
      </c>
      <c r="AE504" s="74">
        <v>33</v>
      </c>
      <c r="AF504" s="74">
        <v>8</v>
      </c>
      <c r="AG504" s="141">
        <v>0</v>
      </c>
      <c r="AH504" s="140">
        <v>41</v>
      </c>
      <c r="AI504" s="74">
        <v>0</v>
      </c>
      <c r="AJ504" s="74">
        <v>33</v>
      </c>
      <c r="AK504" s="74">
        <v>8</v>
      </c>
      <c r="AL504" s="141">
        <v>0</v>
      </c>
      <c r="AM504" s="140">
        <v>41</v>
      </c>
      <c r="AN504" s="15">
        <v>0</v>
      </c>
      <c r="AO504" s="74">
        <v>33</v>
      </c>
      <c r="AP504" s="74">
        <v>8</v>
      </c>
      <c r="AQ504" s="74">
        <v>0</v>
      </c>
      <c r="AR504" s="140">
        <v>41</v>
      </c>
      <c r="AS504" s="74">
        <v>0</v>
      </c>
      <c r="AT504" s="74">
        <v>33</v>
      </c>
      <c r="AU504" s="74">
        <v>9</v>
      </c>
      <c r="AV504" s="141">
        <v>0</v>
      </c>
      <c r="AW504" s="140">
        <v>41</v>
      </c>
      <c r="AX504" s="74">
        <v>20</v>
      </c>
      <c r="AY504" s="74">
        <v>33</v>
      </c>
      <c r="AZ504" s="74">
        <v>9</v>
      </c>
      <c r="BA504" s="141">
        <v>0</v>
      </c>
      <c r="BB504" s="140">
        <v>41</v>
      </c>
      <c r="BC504" s="74">
        <v>0</v>
      </c>
      <c r="BD504" s="74">
        <v>33</v>
      </c>
      <c r="BE504" s="74">
        <v>9</v>
      </c>
      <c r="BF504" s="141">
        <v>0</v>
      </c>
      <c r="BG504" s="140">
        <v>41</v>
      </c>
      <c r="BH504" s="74">
        <v>0</v>
      </c>
      <c r="BI504" s="74">
        <v>33</v>
      </c>
      <c r="BJ504" s="74">
        <v>9</v>
      </c>
      <c r="BK504" s="141">
        <v>0</v>
      </c>
      <c r="BL504" s="151"/>
      <c r="BM504" s="151"/>
      <c r="BN504" s="151"/>
      <c r="BO504" s="151"/>
      <c r="BP504" s="151"/>
    </row>
    <row r="505" spans="3:68">
      <c r="C505" s="58" t="s">
        <v>21</v>
      </c>
      <c r="D505" s="140">
        <v>115</v>
      </c>
      <c r="E505" s="74">
        <v>20</v>
      </c>
      <c r="F505" s="74">
        <v>108</v>
      </c>
      <c r="G505" s="74">
        <v>61</v>
      </c>
      <c r="H505" s="141">
        <v>0</v>
      </c>
      <c r="I505" s="140">
        <v>115</v>
      </c>
      <c r="J505" s="74">
        <v>20</v>
      </c>
      <c r="K505" s="74">
        <v>108</v>
      </c>
      <c r="L505" s="74">
        <v>61</v>
      </c>
      <c r="M505" s="141">
        <v>0</v>
      </c>
      <c r="N505" s="140">
        <v>115</v>
      </c>
      <c r="O505" s="74">
        <v>20</v>
      </c>
      <c r="P505" s="74">
        <v>108</v>
      </c>
      <c r="Q505" s="74">
        <v>61</v>
      </c>
      <c r="R505" s="141">
        <v>0</v>
      </c>
      <c r="S505" s="140">
        <v>115</v>
      </c>
      <c r="T505" s="74">
        <v>20</v>
      </c>
      <c r="U505" s="74">
        <v>108</v>
      </c>
      <c r="V505" s="74">
        <v>61</v>
      </c>
      <c r="W505" s="141">
        <v>0</v>
      </c>
      <c r="X505" s="140">
        <v>115</v>
      </c>
      <c r="Y505" s="74">
        <v>20</v>
      </c>
      <c r="Z505" s="74">
        <v>108</v>
      </c>
      <c r="AA505" s="74">
        <v>61</v>
      </c>
      <c r="AB505" s="141">
        <v>0</v>
      </c>
      <c r="AC505" s="140">
        <v>115</v>
      </c>
      <c r="AD505" s="74">
        <v>20</v>
      </c>
      <c r="AE505" s="74">
        <v>108</v>
      </c>
      <c r="AF505" s="74">
        <v>61</v>
      </c>
      <c r="AG505" s="141">
        <v>0</v>
      </c>
      <c r="AH505" s="140">
        <v>117</v>
      </c>
      <c r="AI505" s="74">
        <v>22</v>
      </c>
      <c r="AJ505" s="74">
        <v>112</v>
      </c>
      <c r="AK505" s="74">
        <v>65</v>
      </c>
      <c r="AL505" s="141">
        <v>0</v>
      </c>
      <c r="AM505" s="140">
        <v>117</v>
      </c>
      <c r="AN505" s="74">
        <v>22</v>
      </c>
      <c r="AO505" s="74">
        <v>112</v>
      </c>
      <c r="AP505" s="74">
        <v>65</v>
      </c>
      <c r="AQ505" s="141">
        <v>0</v>
      </c>
      <c r="AR505" s="140">
        <v>117</v>
      </c>
      <c r="AS505" s="74">
        <v>22</v>
      </c>
      <c r="AT505" s="74">
        <v>112</v>
      </c>
      <c r="AU505" s="74">
        <v>69</v>
      </c>
      <c r="AV505" s="141">
        <v>0</v>
      </c>
      <c r="AW505" s="140">
        <v>114</v>
      </c>
      <c r="AX505" s="74">
        <v>6</v>
      </c>
      <c r="AY505" s="74">
        <v>110</v>
      </c>
      <c r="AZ505" s="74">
        <v>67</v>
      </c>
      <c r="BA505" s="141">
        <v>0</v>
      </c>
      <c r="BB505" s="140">
        <v>114</v>
      </c>
      <c r="BC505" s="74">
        <v>20</v>
      </c>
      <c r="BD505" s="74">
        <v>110</v>
      </c>
      <c r="BE505" s="74">
        <v>67</v>
      </c>
      <c r="BF505" s="141">
        <v>0</v>
      </c>
      <c r="BG505" s="140">
        <v>114</v>
      </c>
      <c r="BH505" s="74">
        <v>20</v>
      </c>
      <c r="BI505" s="74">
        <v>114</v>
      </c>
      <c r="BJ505" s="74">
        <v>72</v>
      </c>
      <c r="BK505" s="141">
        <v>0</v>
      </c>
      <c r="BL505" s="151"/>
      <c r="BM505" s="151"/>
      <c r="BN505" s="151"/>
      <c r="BO505" s="151"/>
      <c r="BP505" s="151"/>
    </row>
    <row r="506" spans="3:68" ht="22.5">
      <c r="C506" s="58" t="s">
        <v>22</v>
      </c>
      <c r="D506" s="140">
        <v>13</v>
      </c>
      <c r="E506" s="74">
        <v>0</v>
      </c>
      <c r="F506" s="74">
        <v>4</v>
      </c>
      <c r="G506" s="74">
        <v>2</v>
      </c>
      <c r="H506" s="141">
        <v>0</v>
      </c>
      <c r="I506" s="140">
        <v>13</v>
      </c>
      <c r="J506" s="74">
        <v>0</v>
      </c>
      <c r="K506" s="74">
        <v>4</v>
      </c>
      <c r="L506" s="74">
        <v>2</v>
      </c>
      <c r="M506" s="141">
        <v>0</v>
      </c>
      <c r="N506" s="140">
        <v>13</v>
      </c>
      <c r="O506" s="74">
        <v>0</v>
      </c>
      <c r="P506" s="74">
        <v>4</v>
      </c>
      <c r="Q506" s="74">
        <v>2</v>
      </c>
      <c r="R506" s="141">
        <v>0</v>
      </c>
      <c r="S506" s="140">
        <v>13</v>
      </c>
      <c r="T506" s="74">
        <v>0</v>
      </c>
      <c r="U506" s="74">
        <v>4</v>
      </c>
      <c r="V506" s="74">
        <v>2</v>
      </c>
      <c r="W506" s="141">
        <v>0</v>
      </c>
      <c r="X506" s="140">
        <v>13</v>
      </c>
      <c r="Y506" s="74">
        <v>0</v>
      </c>
      <c r="Z506" s="74">
        <v>4</v>
      </c>
      <c r="AA506" s="74">
        <v>2</v>
      </c>
      <c r="AB506" s="141">
        <v>0</v>
      </c>
      <c r="AC506" s="140">
        <v>13</v>
      </c>
      <c r="AD506" s="74">
        <v>0</v>
      </c>
      <c r="AE506" s="74">
        <v>4</v>
      </c>
      <c r="AF506" s="74">
        <v>2</v>
      </c>
      <c r="AG506" s="141">
        <v>0</v>
      </c>
      <c r="AH506" s="140">
        <v>13</v>
      </c>
      <c r="AI506" s="74">
        <v>0</v>
      </c>
      <c r="AJ506" s="74">
        <v>4</v>
      </c>
      <c r="AK506" s="74">
        <v>2</v>
      </c>
      <c r="AL506" s="141">
        <v>0</v>
      </c>
      <c r="AM506" s="140">
        <v>13</v>
      </c>
      <c r="AN506" s="15">
        <v>0</v>
      </c>
      <c r="AO506" s="74">
        <v>4</v>
      </c>
      <c r="AP506" s="74">
        <v>2</v>
      </c>
      <c r="AQ506" s="141">
        <v>0</v>
      </c>
      <c r="AR506" s="140">
        <v>13</v>
      </c>
      <c r="AS506" s="74">
        <v>0</v>
      </c>
      <c r="AT506" s="74">
        <v>4</v>
      </c>
      <c r="AU506" s="74">
        <v>2</v>
      </c>
      <c r="AV506" s="141">
        <v>0</v>
      </c>
      <c r="AW506" s="140">
        <v>13</v>
      </c>
      <c r="AX506" s="140">
        <v>0</v>
      </c>
      <c r="AY506" s="74">
        <v>4</v>
      </c>
      <c r="AZ506" s="74">
        <v>2</v>
      </c>
      <c r="BA506" s="141">
        <v>0</v>
      </c>
      <c r="BB506" s="140">
        <v>13</v>
      </c>
      <c r="BC506" s="74">
        <v>0</v>
      </c>
      <c r="BD506" s="74">
        <v>4</v>
      </c>
      <c r="BE506" s="74">
        <v>2</v>
      </c>
      <c r="BF506" s="141">
        <v>0</v>
      </c>
      <c r="BG506" s="140">
        <v>13</v>
      </c>
      <c r="BH506" s="74">
        <v>0</v>
      </c>
      <c r="BI506" s="74">
        <v>4</v>
      </c>
      <c r="BJ506" s="74">
        <v>2</v>
      </c>
      <c r="BK506" s="141">
        <v>0</v>
      </c>
      <c r="BL506" s="151"/>
      <c r="BM506" s="151"/>
      <c r="BN506" s="151"/>
      <c r="BO506" s="151"/>
      <c r="BP506" s="151"/>
    </row>
    <row r="507" spans="3:68">
      <c r="C507" s="58" t="s">
        <v>23</v>
      </c>
      <c r="D507" s="140">
        <v>19</v>
      </c>
      <c r="E507" s="74">
        <v>6</v>
      </c>
      <c r="F507" s="74">
        <v>12</v>
      </c>
      <c r="G507" s="74">
        <v>4</v>
      </c>
      <c r="H507" s="141">
        <v>0</v>
      </c>
      <c r="I507" s="140">
        <v>19</v>
      </c>
      <c r="J507" s="74">
        <v>6</v>
      </c>
      <c r="K507" s="74">
        <v>12</v>
      </c>
      <c r="L507" s="74">
        <v>4</v>
      </c>
      <c r="M507" s="141">
        <v>0</v>
      </c>
      <c r="N507" s="140">
        <v>19</v>
      </c>
      <c r="O507" s="74">
        <v>6</v>
      </c>
      <c r="P507" s="74">
        <v>12</v>
      </c>
      <c r="Q507" s="74">
        <v>4</v>
      </c>
      <c r="R507" s="141">
        <v>0</v>
      </c>
      <c r="S507" s="140">
        <v>19</v>
      </c>
      <c r="T507" s="74">
        <v>6</v>
      </c>
      <c r="U507" s="74">
        <v>12</v>
      </c>
      <c r="V507" s="74">
        <v>4</v>
      </c>
      <c r="W507" s="141">
        <v>0</v>
      </c>
      <c r="X507" s="140">
        <v>19</v>
      </c>
      <c r="Y507" s="74">
        <v>6</v>
      </c>
      <c r="Z507" s="74">
        <v>12</v>
      </c>
      <c r="AA507" s="74">
        <v>4</v>
      </c>
      <c r="AB507" s="141">
        <v>0</v>
      </c>
      <c r="AC507" s="140">
        <v>19</v>
      </c>
      <c r="AD507" s="74">
        <v>6</v>
      </c>
      <c r="AE507" s="74">
        <v>12</v>
      </c>
      <c r="AF507" s="74">
        <v>4</v>
      </c>
      <c r="AG507" s="141">
        <v>0</v>
      </c>
      <c r="AH507" s="140">
        <v>19</v>
      </c>
      <c r="AI507" s="74">
        <v>6</v>
      </c>
      <c r="AJ507" s="74">
        <v>12</v>
      </c>
      <c r="AK507" s="74">
        <v>4</v>
      </c>
      <c r="AL507" s="141">
        <v>0</v>
      </c>
      <c r="AM507" s="140">
        <v>19</v>
      </c>
      <c r="AN507" s="74">
        <v>6</v>
      </c>
      <c r="AO507" s="74">
        <v>12</v>
      </c>
      <c r="AP507" s="74">
        <v>4</v>
      </c>
      <c r="AQ507" s="141">
        <v>0</v>
      </c>
      <c r="AR507" s="140">
        <v>19</v>
      </c>
      <c r="AS507" s="74">
        <v>6</v>
      </c>
      <c r="AT507" s="74">
        <v>12</v>
      </c>
      <c r="AU507" s="74">
        <v>4</v>
      </c>
      <c r="AV507" s="141">
        <v>0</v>
      </c>
      <c r="AW507" s="140">
        <v>19</v>
      </c>
      <c r="AX507" s="140">
        <v>0</v>
      </c>
      <c r="AY507" s="74">
        <v>12</v>
      </c>
      <c r="AZ507" s="74">
        <v>4</v>
      </c>
      <c r="BA507" s="141">
        <v>0</v>
      </c>
      <c r="BB507" s="140">
        <v>19</v>
      </c>
      <c r="BC507" s="74">
        <v>6</v>
      </c>
      <c r="BD507" s="74">
        <v>12</v>
      </c>
      <c r="BE507" s="74">
        <v>4</v>
      </c>
      <c r="BF507" s="141">
        <v>0</v>
      </c>
      <c r="BG507" s="140">
        <v>19</v>
      </c>
      <c r="BH507" s="74">
        <v>6</v>
      </c>
      <c r="BI507" s="74">
        <v>12</v>
      </c>
      <c r="BJ507" s="74">
        <v>4</v>
      </c>
      <c r="BK507" s="141">
        <v>0</v>
      </c>
      <c r="BL507" s="151"/>
      <c r="BM507" s="151"/>
      <c r="BN507" s="151"/>
      <c r="BO507" s="151"/>
      <c r="BP507" s="151"/>
    </row>
    <row r="508" spans="3:68">
      <c r="C508" s="58" t="s">
        <v>24</v>
      </c>
      <c r="D508" s="140">
        <v>24</v>
      </c>
      <c r="E508" s="74">
        <v>0</v>
      </c>
      <c r="F508" s="74">
        <v>11</v>
      </c>
      <c r="G508" s="74">
        <v>3</v>
      </c>
      <c r="H508" s="141">
        <v>0</v>
      </c>
      <c r="I508" s="140">
        <v>24</v>
      </c>
      <c r="J508" s="74">
        <v>0</v>
      </c>
      <c r="K508" s="74">
        <v>11</v>
      </c>
      <c r="L508" s="74">
        <v>3</v>
      </c>
      <c r="M508" s="141">
        <v>0</v>
      </c>
      <c r="N508" s="140">
        <v>24</v>
      </c>
      <c r="O508" s="74">
        <v>0</v>
      </c>
      <c r="P508" s="74">
        <v>11</v>
      </c>
      <c r="Q508" s="74">
        <v>3</v>
      </c>
      <c r="R508" s="141">
        <v>0</v>
      </c>
      <c r="S508" s="140">
        <v>24</v>
      </c>
      <c r="T508" s="74">
        <v>0</v>
      </c>
      <c r="U508" s="74">
        <v>11</v>
      </c>
      <c r="V508" s="74">
        <v>3</v>
      </c>
      <c r="W508" s="141">
        <v>0</v>
      </c>
      <c r="X508" s="140">
        <v>24</v>
      </c>
      <c r="Y508" s="74">
        <v>0</v>
      </c>
      <c r="Z508" s="74">
        <v>11</v>
      </c>
      <c r="AA508" s="74">
        <v>3</v>
      </c>
      <c r="AB508" s="141">
        <v>0</v>
      </c>
      <c r="AC508" s="140">
        <v>24</v>
      </c>
      <c r="AD508" s="74">
        <v>0</v>
      </c>
      <c r="AE508" s="74">
        <v>11</v>
      </c>
      <c r="AF508" s="74">
        <v>3</v>
      </c>
      <c r="AG508" s="141">
        <v>0</v>
      </c>
      <c r="AH508" s="140">
        <v>24</v>
      </c>
      <c r="AI508" s="74">
        <v>0</v>
      </c>
      <c r="AJ508" s="74">
        <v>11</v>
      </c>
      <c r="AK508" s="74">
        <v>3</v>
      </c>
      <c r="AL508" s="141">
        <v>0</v>
      </c>
      <c r="AM508" s="140">
        <v>24</v>
      </c>
      <c r="AN508" s="15">
        <v>0</v>
      </c>
      <c r="AO508" s="74">
        <v>11</v>
      </c>
      <c r="AP508" s="74">
        <v>3</v>
      </c>
      <c r="AQ508" s="141">
        <v>0</v>
      </c>
      <c r="AR508" s="140">
        <v>24</v>
      </c>
      <c r="AS508" s="74">
        <v>0</v>
      </c>
      <c r="AT508" s="74">
        <v>11</v>
      </c>
      <c r="AU508" s="74">
        <v>3</v>
      </c>
      <c r="AV508" s="141">
        <v>0</v>
      </c>
      <c r="AW508" s="140">
        <v>24</v>
      </c>
      <c r="AX508" s="140">
        <v>0</v>
      </c>
      <c r="AY508" s="74">
        <v>11</v>
      </c>
      <c r="AZ508" s="74">
        <v>3</v>
      </c>
      <c r="BA508" s="141">
        <v>0</v>
      </c>
      <c r="BB508" s="140">
        <v>24</v>
      </c>
      <c r="BC508" s="74">
        <v>0</v>
      </c>
      <c r="BD508" s="74">
        <v>11</v>
      </c>
      <c r="BE508" s="74">
        <v>3</v>
      </c>
      <c r="BF508" s="141">
        <v>0</v>
      </c>
      <c r="BG508" s="140">
        <v>24</v>
      </c>
      <c r="BH508" s="74">
        <v>0</v>
      </c>
      <c r="BI508" s="74">
        <v>11</v>
      </c>
      <c r="BJ508" s="74">
        <v>3</v>
      </c>
      <c r="BK508" s="141">
        <v>0</v>
      </c>
      <c r="BL508" s="151"/>
      <c r="BM508" s="151"/>
      <c r="BN508" s="151"/>
      <c r="BO508" s="151"/>
      <c r="BP508" s="151"/>
    </row>
    <row r="509" spans="3:68">
      <c r="C509" s="58" t="s">
        <v>25</v>
      </c>
      <c r="D509" s="140">
        <v>15</v>
      </c>
      <c r="E509" s="74">
        <v>6</v>
      </c>
      <c r="F509" s="74">
        <v>9</v>
      </c>
      <c r="G509" s="74">
        <v>4</v>
      </c>
      <c r="H509" s="141">
        <v>0</v>
      </c>
      <c r="I509" s="140">
        <v>15</v>
      </c>
      <c r="J509" s="74">
        <v>6</v>
      </c>
      <c r="K509" s="74">
        <v>9</v>
      </c>
      <c r="L509" s="74">
        <v>4</v>
      </c>
      <c r="M509" s="141">
        <v>0</v>
      </c>
      <c r="N509" s="140">
        <v>15</v>
      </c>
      <c r="O509" s="74">
        <v>6</v>
      </c>
      <c r="P509" s="74">
        <v>9</v>
      </c>
      <c r="Q509" s="74">
        <v>4</v>
      </c>
      <c r="R509" s="141">
        <v>0</v>
      </c>
      <c r="S509" s="140">
        <v>15</v>
      </c>
      <c r="T509" s="74">
        <v>6</v>
      </c>
      <c r="U509" s="74">
        <v>9</v>
      </c>
      <c r="V509" s="74">
        <v>4</v>
      </c>
      <c r="W509" s="141">
        <v>0</v>
      </c>
      <c r="X509" s="140">
        <v>15</v>
      </c>
      <c r="Y509" s="74">
        <v>6</v>
      </c>
      <c r="Z509" s="74">
        <v>9</v>
      </c>
      <c r="AA509" s="74">
        <v>4</v>
      </c>
      <c r="AB509" s="141">
        <v>0</v>
      </c>
      <c r="AC509" s="140">
        <v>15</v>
      </c>
      <c r="AD509" s="74">
        <v>6</v>
      </c>
      <c r="AE509" s="74">
        <v>9</v>
      </c>
      <c r="AF509" s="74">
        <v>4</v>
      </c>
      <c r="AG509" s="141">
        <v>0</v>
      </c>
      <c r="AH509" s="140">
        <v>15</v>
      </c>
      <c r="AI509" s="74">
        <v>6</v>
      </c>
      <c r="AJ509" s="74">
        <v>9</v>
      </c>
      <c r="AK509" s="74">
        <v>4</v>
      </c>
      <c r="AL509" s="141">
        <v>0</v>
      </c>
      <c r="AM509" s="140">
        <v>15</v>
      </c>
      <c r="AN509" s="74">
        <v>6</v>
      </c>
      <c r="AO509" s="74">
        <v>9</v>
      </c>
      <c r="AP509" s="74">
        <v>4</v>
      </c>
      <c r="AQ509" s="141">
        <v>0</v>
      </c>
      <c r="AR509" s="140">
        <v>15</v>
      </c>
      <c r="AS509" s="74">
        <v>6</v>
      </c>
      <c r="AT509" s="74">
        <v>9</v>
      </c>
      <c r="AU509" s="74">
        <v>4</v>
      </c>
      <c r="AV509" s="141">
        <v>0</v>
      </c>
      <c r="AW509" s="140">
        <v>14</v>
      </c>
      <c r="AX509" s="74">
        <v>5</v>
      </c>
      <c r="AY509" s="74">
        <v>9</v>
      </c>
      <c r="AZ509" s="74">
        <v>4</v>
      </c>
      <c r="BA509" s="141">
        <v>0</v>
      </c>
      <c r="BB509" s="140">
        <v>14</v>
      </c>
      <c r="BC509" s="74">
        <v>5</v>
      </c>
      <c r="BD509" s="74">
        <v>9</v>
      </c>
      <c r="BE509" s="74">
        <v>4</v>
      </c>
      <c r="BF509" s="141">
        <v>0</v>
      </c>
      <c r="BG509" s="140">
        <v>14</v>
      </c>
      <c r="BH509" s="74">
        <v>5</v>
      </c>
      <c r="BI509" s="74">
        <v>9</v>
      </c>
      <c r="BJ509" s="74">
        <v>4</v>
      </c>
      <c r="BK509" s="141">
        <v>0</v>
      </c>
      <c r="BL509" s="151"/>
      <c r="BM509" s="151"/>
      <c r="BN509" s="151"/>
      <c r="BO509" s="151"/>
      <c r="BP509" s="151"/>
    </row>
    <row r="510" spans="3:68">
      <c r="C510" s="58" t="s">
        <v>26</v>
      </c>
      <c r="D510" s="140">
        <v>408</v>
      </c>
      <c r="E510" s="74">
        <v>370</v>
      </c>
      <c r="F510" s="74">
        <v>572</v>
      </c>
      <c r="G510" s="74">
        <v>258</v>
      </c>
      <c r="H510" s="141">
        <v>307</v>
      </c>
      <c r="I510" s="140">
        <v>408</v>
      </c>
      <c r="J510" s="74">
        <v>370</v>
      </c>
      <c r="K510" s="74">
        <v>574</v>
      </c>
      <c r="L510" s="74">
        <v>261</v>
      </c>
      <c r="M510" s="141">
        <v>307</v>
      </c>
      <c r="N510" s="140">
        <v>408</v>
      </c>
      <c r="O510" s="74">
        <v>370</v>
      </c>
      <c r="P510" s="74">
        <v>574</v>
      </c>
      <c r="Q510" s="74">
        <v>261</v>
      </c>
      <c r="R510" s="141">
        <v>309</v>
      </c>
      <c r="S510" s="140">
        <v>409</v>
      </c>
      <c r="T510" s="74">
        <v>370</v>
      </c>
      <c r="U510" s="74">
        <v>577</v>
      </c>
      <c r="V510" s="74">
        <v>267</v>
      </c>
      <c r="W510" s="141">
        <v>314</v>
      </c>
      <c r="X510" s="140">
        <v>403</v>
      </c>
      <c r="Y510" s="74">
        <v>363</v>
      </c>
      <c r="Z510" s="74">
        <v>576</v>
      </c>
      <c r="AA510" s="74">
        <v>267</v>
      </c>
      <c r="AB510" s="141">
        <v>320</v>
      </c>
      <c r="AC510" s="140">
        <v>403</v>
      </c>
      <c r="AD510" s="74">
        <v>363</v>
      </c>
      <c r="AE510" s="74">
        <v>576</v>
      </c>
      <c r="AF510" s="74">
        <v>274</v>
      </c>
      <c r="AG510" s="141">
        <v>336</v>
      </c>
      <c r="AH510" s="140">
        <v>403</v>
      </c>
      <c r="AI510" s="74">
        <v>363</v>
      </c>
      <c r="AJ510" s="74">
        <v>587</v>
      </c>
      <c r="AK510" s="74">
        <v>281</v>
      </c>
      <c r="AL510" s="141">
        <v>338</v>
      </c>
      <c r="AM510" s="140">
        <v>403</v>
      </c>
      <c r="AN510" s="74">
        <v>365</v>
      </c>
      <c r="AO510" s="74">
        <v>600</v>
      </c>
      <c r="AP510" s="74">
        <v>284</v>
      </c>
      <c r="AQ510" s="141">
        <v>362</v>
      </c>
      <c r="AR510" s="140">
        <v>399</v>
      </c>
      <c r="AS510" s="74">
        <v>363</v>
      </c>
      <c r="AT510" s="74">
        <v>598</v>
      </c>
      <c r="AU510" s="74">
        <v>284</v>
      </c>
      <c r="AV510" s="141">
        <v>363</v>
      </c>
      <c r="AW510" s="140">
        <v>395</v>
      </c>
      <c r="AX510" s="74">
        <v>357</v>
      </c>
      <c r="AY510" s="74">
        <v>598</v>
      </c>
      <c r="AZ510" s="74">
        <v>285</v>
      </c>
      <c r="BA510" s="141">
        <v>363</v>
      </c>
      <c r="BB510" s="140">
        <v>395</v>
      </c>
      <c r="BC510" s="74">
        <v>357</v>
      </c>
      <c r="BD510" s="74">
        <v>598</v>
      </c>
      <c r="BE510" s="74">
        <v>285</v>
      </c>
      <c r="BF510" s="141">
        <v>363</v>
      </c>
      <c r="BG510" s="140">
        <v>395</v>
      </c>
      <c r="BH510" s="74">
        <v>357</v>
      </c>
      <c r="BI510" s="74">
        <v>598</v>
      </c>
      <c r="BJ510" s="74">
        <v>291</v>
      </c>
      <c r="BK510" s="141">
        <v>364</v>
      </c>
      <c r="BL510" s="151"/>
      <c r="BM510" s="151"/>
      <c r="BN510" s="151"/>
      <c r="BO510" s="151"/>
      <c r="BP510" s="151"/>
    </row>
    <row r="511" spans="3:68">
      <c r="C511" s="58" t="s">
        <v>39</v>
      </c>
      <c r="D511" s="140">
        <v>21</v>
      </c>
      <c r="E511" s="74">
        <v>5</v>
      </c>
      <c r="F511" s="74">
        <v>26</v>
      </c>
      <c r="G511" s="74">
        <v>21</v>
      </c>
      <c r="H511" s="141">
        <v>7</v>
      </c>
      <c r="I511" s="140">
        <v>21</v>
      </c>
      <c r="J511" s="74">
        <v>5</v>
      </c>
      <c r="K511" s="74">
        <v>26</v>
      </c>
      <c r="L511" s="74">
        <v>21</v>
      </c>
      <c r="M511" s="141">
        <v>7</v>
      </c>
      <c r="N511" s="140">
        <v>21</v>
      </c>
      <c r="O511" s="74">
        <v>5</v>
      </c>
      <c r="P511" s="74">
        <v>26</v>
      </c>
      <c r="Q511" s="74">
        <v>21</v>
      </c>
      <c r="R511" s="141">
        <v>7</v>
      </c>
      <c r="S511" s="140">
        <v>21</v>
      </c>
      <c r="T511" s="74">
        <v>5</v>
      </c>
      <c r="U511" s="74">
        <v>29</v>
      </c>
      <c r="V511" s="74">
        <v>23</v>
      </c>
      <c r="W511" s="141">
        <v>8</v>
      </c>
      <c r="X511" s="140">
        <v>21</v>
      </c>
      <c r="Y511" s="74">
        <v>5</v>
      </c>
      <c r="Z511" s="74">
        <v>29</v>
      </c>
      <c r="AA511" s="74">
        <v>23</v>
      </c>
      <c r="AB511" s="141">
        <v>8</v>
      </c>
      <c r="AC511" s="140">
        <v>21</v>
      </c>
      <c r="AD511" s="74">
        <v>5</v>
      </c>
      <c r="AE511" s="74">
        <v>29</v>
      </c>
      <c r="AF511" s="74">
        <v>23</v>
      </c>
      <c r="AG511" s="141">
        <v>8</v>
      </c>
      <c r="AH511" s="140">
        <v>21</v>
      </c>
      <c r="AI511" s="74">
        <v>5</v>
      </c>
      <c r="AJ511" s="74">
        <v>29</v>
      </c>
      <c r="AK511" s="74">
        <v>23</v>
      </c>
      <c r="AL511" s="141">
        <v>8</v>
      </c>
      <c r="AM511" s="140">
        <v>21</v>
      </c>
      <c r="AN511" s="74">
        <v>5</v>
      </c>
      <c r="AO511" s="74">
        <v>29</v>
      </c>
      <c r="AP511" s="74">
        <v>23</v>
      </c>
      <c r="AQ511" s="141">
        <v>8</v>
      </c>
      <c r="AR511" s="140">
        <v>21</v>
      </c>
      <c r="AS511" s="74">
        <v>5</v>
      </c>
      <c r="AT511" s="74">
        <v>29</v>
      </c>
      <c r="AU511" s="74">
        <v>23</v>
      </c>
      <c r="AV511" s="141">
        <v>8</v>
      </c>
      <c r="AW511" s="140">
        <v>21</v>
      </c>
      <c r="AX511" s="74">
        <v>5</v>
      </c>
      <c r="AY511" s="74">
        <v>29</v>
      </c>
      <c r="AZ511" s="74">
        <v>23</v>
      </c>
      <c r="BA511" s="141">
        <v>8</v>
      </c>
      <c r="BB511" s="140">
        <v>21</v>
      </c>
      <c r="BC511" s="74">
        <v>5</v>
      </c>
      <c r="BD511" s="74">
        <v>29</v>
      </c>
      <c r="BE511" s="74">
        <v>23</v>
      </c>
      <c r="BF511" s="141">
        <v>8</v>
      </c>
      <c r="BG511" s="140">
        <v>21</v>
      </c>
      <c r="BH511" s="74">
        <v>5</v>
      </c>
      <c r="BI511" s="74">
        <v>30</v>
      </c>
      <c r="BJ511" s="74">
        <v>25</v>
      </c>
      <c r="BK511" s="141">
        <v>8</v>
      </c>
      <c r="BL511" s="151"/>
      <c r="BM511" s="151"/>
      <c r="BN511" s="151"/>
      <c r="BO511" s="151"/>
      <c r="BP511" s="151"/>
    </row>
    <row r="512" spans="3:68" ht="33.75">
      <c r="C512" s="58" t="s">
        <v>1193</v>
      </c>
      <c r="D512" s="140">
        <v>32</v>
      </c>
      <c r="E512" s="74">
        <v>5</v>
      </c>
      <c r="F512" s="74">
        <v>18</v>
      </c>
      <c r="G512" s="74">
        <v>6</v>
      </c>
      <c r="H512" s="141">
        <v>0</v>
      </c>
      <c r="I512" s="140">
        <v>32</v>
      </c>
      <c r="J512" s="74">
        <v>5</v>
      </c>
      <c r="K512" s="74">
        <v>18</v>
      </c>
      <c r="L512" s="74">
        <v>6</v>
      </c>
      <c r="M512" s="141">
        <v>0</v>
      </c>
      <c r="N512" s="140">
        <v>32</v>
      </c>
      <c r="O512" s="74">
        <v>5</v>
      </c>
      <c r="P512" s="74">
        <v>18</v>
      </c>
      <c r="Q512" s="74">
        <v>6</v>
      </c>
      <c r="R512" s="141">
        <v>0</v>
      </c>
      <c r="S512" s="140">
        <v>32</v>
      </c>
      <c r="T512" s="74">
        <v>5</v>
      </c>
      <c r="U512" s="74">
        <v>18</v>
      </c>
      <c r="V512" s="74">
        <v>6</v>
      </c>
      <c r="W512" s="141">
        <v>0</v>
      </c>
      <c r="X512" s="140">
        <v>31</v>
      </c>
      <c r="Y512" s="74">
        <v>5</v>
      </c>
      <c r="Z512" s="74">
        <v>18</v>
      </c>
      <c r="AA512" s="74">
        <v>6</v>
      </c>
      <c r="AB512" s="141">
        <v>0</v>
      </c>
      <c r="AC512" s="140">
        <v>31</v>
      </c>
      <c r="AD512" s="74">
        <v>5</v>
      </c>
      <c r="AE512" s="74">
        <v>18</v>
      </c>
      <c r="AF512" s="74">
        <v>7</v>
      </c>
      <c r="AG512" s="141">
        <v>0</v>
      </c>
      <c r="AH512" s="140">
        <v>31</v>
      </c>
      <c r="AI512" s="74">
        <v>5</v>
      </c>
      <c r="AJ512" s="74">
        <v>18</v>
      </c>
      <c r="AK512" s="74">
        <v>7</v>
      </c>
      <c r="AL512" s="141">
        <v>0</v>
      </c>
      <c r="AM512" s="140">
        <v>31</v>
      </c>
      <c r="AN512" s="74">
        <v>5</v>
      </c>
      <c r="AO512" s="74">
        <v>18</v>
      </c>
      <c r="AP512" s="74">
        <v>7</v>
      </c>
      <c r="AQ512" s="141">
        <v>0</v>
      </c>
      <c r="AR512" s="140">
        <v>31</v>
      </c>
      <c r="AS512" s="74">
        <v>5</v>
      </c>
      <c r="AT512" s="74">
        <v>18</v>
      </c>
      <c r="AU512" s="74">
        <v>8</v>
      </c>
      <c r="AV512" s="141">
        <v>0</v>
      </c>
      <c r="AW512" s="140">
        <v>30</v>
      </c>
      <c r="AX512" s="74">
        <v>4</v>
      </c>
      <c r="AY512" s="74">
        <v>18</v>
      </c>
      <c r="AZ512" s="74">
        <v>8</v>
      </c>
      <c r="BA512" s="141">
        <v>0</v>
      </c>
      <c r="BB512" s="140">
        <v>30</v>
      </c>
      <c r="BC512" s="74">
        <v>4</v>
      </c>
      <c r="BD512" s="74">
        <v>18</v>
      </c>
      <c r="BE512" s="74">
        <v>8</v>
      </c>
      <c r="BF512" s="141">
        <v>0</v>
      </c>
      <c r="BG512" s="140">
        <v>30</v>
      </c>
      <c r="BH512" s="74">
        <v>4</v>
      </c>
      <c r="BI512" s="74">
        <v>18</v>
      </c>
      <c r="BJ512" s="74">
        <v>8</v>
      </c>
      <c r="BK512" s="141">
        <v>0</v>
      </c>
      <c r="BL512" s="151"/>
      <c r="BM512" s="151"/>
      <c r="BN512" s="151"/>
      <c r="BO512" s="151"/>
      <c r="BP512" s="151"/>
    </row>
    <row r="513" spans="1:68">
      <c r="C513" s="58" t="s">
        <v>27</v>
      </c>
      <c r="D513" s="140">
        <v>18</v>
      </c>
      <c r="E513" s="74">
        <v>0</v>
      </c>
      <c r="F513" s="74">
        <v>13</v>
      </c>
      <c r="G513" s="74">
        <v>2</v>
      </c>
      <c r="H513" s="141">
        <v>0</v>
      </c>
      <c r="I513" s="140">
        <v>18</v>
      </c>
      <c r="J513" s="74">
        <v>0</v>
      </c>
      <c r="K513" s="74">
        <v>13</v>
      </c>
      <c r="L513" s="74">
        <v>2</v>
      </c>
      <c r="M513" s="141">
        <v>0</v>
      </c>
      <c r="N513" s="140">
        <v>18</v>
      </c>
      <c r="O513" s="74">
        <v>0</v>
      </c>
      <c r="P513" s="74">
        <v>13</v>
      </c>
      <c r="Q513" s="74">
        <v>2</v>
      </c>
      <c r="R513" s="141">
        <v>0</v>
      </c>
      <c r="S513" s="140">
        <v>18</v>
      </c>
      <c r="T513" s="74">
        <v>0</v>
      </c>
      <c r="U513" s="74">
        <v>13</v>
      </c>
      <c r="V513" s="74">
        <v>2</v>
      </c>
      <c r="W513" s="141">
        <v>0</v>
      </c>
      <c r="X513" s="140">
        <v>18</v>
      </c>
      <c r="Y513" s="74">
        <v>0</v>
      </c>
      <c r="Z513" s="74">
        <v>13</v>
      </c>
      <c r="AA513" s="74">
        <v>2</v>
      </c>
      <c r="AB513" s="141">
        <v>0</v>
      </c>
      <c r="AC513" s="140">
        <v>18</v>
      </c>
      <c r="AD513" s="74">
        <v>0</v>
      </c>
      <c r="AE513" s="74">
        <v>13</v>
      </c>
      <c r="AF513" s="74">
        <v>2</v>
      </c>
      <c r="AG513" s="141">
        <v>0</v>
      </c>
      <c r="AH513" s="140">
        <v>18</v>
      </c>
      <c r="AI513" s="74">
        <v>0</v>
      </c>
      <c r="AJ513" s="74">
        <v>13</v>
      </c>
      <c r="AK513" s="74">
        <v>2</v>
      </c>
      <c r="AL513" s="141">
        <v>0</v>
      </c>
      <c r="AM513" s="140">
        <v>18</v>
      </c>
      <c r="AN513" s="15">
        <v>0</v>
      </c>
      <c r="AO513" s="74">
        <v>13</v>
      </c>
      <c r="AP513" s="74">
        <v>2</v>
      </c>
      <c r="AQ513" s="141">
        <v>0</v>
      </c>
      <c r="AR513" s="140">
        <v>18</v>
      </c>
      <c r="AS513" s="74">
        <v>0</v>
      </c>
      <c r="AT513" s="74">
        <v>13</v>
      </c>
      <c r="AU513" s="74">
        <v>2</v>
      </c>
      <c r="AV513" s="141">
        <v>0</v>
      </c>
      <c r="AW513" s="140">
        <v>18</v>
      </c>
      <c r="AX513" s="74">
        <v>27</v>
      </c>
      <c r="AY513" s="74">
        <v>13</v>
      </c>
      <c r="AZ513" s="74">
        <v>2</v>
      </c>
      <c r="BA513" s="141">
        <v>0</v>
      </c>
      <c r="BB513" s="140">
        <v>18</v>
      </c>
      <c r="BC513" s="74">
        <v>0</v>
      </c>
      <c r="BD513" s="74">
        <v>13</v>
      </c>
      <c r="BE513" s="74">
        <v>2</v>
      </c>
      <c r="BF513" s="141">
        <v>0</v>
      </c>
      <c r="BG513" s="140">
        <v>18</v>
      </c>
      <c r="BH513" s="74">
        <v>0</v>
      </c>
      <c r="BI513" s="74">
        <v>13</v>
      </c>
      <c r="BJ513" s="74">
        <v>2</v>
      </c>
      <c r="BK513" s="141">
        <v>0</v>
      </c>
      <c r="BL513" s="151"/>
      <c r="BM513" s="151"/>
      <c r="BN513" s="151"/>
      <c r="BO513" s="151"/>
      <c r="BP513" s="151"/>
    </row>
    <row r="514" spans="1:68">
      <c r="C514" s="58" t="s">
        <v>28</v>
      </c>
      <c r="D514" s="140">
        <v>60</v>
      </c>
      <c r="E514" s="74">
        <v>33</v>
      </c>
      <c r="F514" s="74">
        <v>65</v>
      </c>
      <c r="G514" s="74">
        <v>48</v>
      </c>
      <c r="H514" s="141">
        <v>34</v>
      </c>
      <c r="I514" s="140">
        <v>60</v>
      </c>
      <c r="J514" s="74">
        <v>33</v>
      </c>
      <c r="K514" s="74">
        <v>65</v>
      </c>
      <c r="L514" s="74">
        <v>48</v>
      </c>
      <c r="M514" s="141">
        <v>34</v>
      </c>
      <c r="N514" s="140">
        <v>60</v>
      </c>
      <c r="O514" s="74">
        <v>33</v>
      </c>
      <c r="P514" s="74">
        <v>65</v>
      </c>
      <c r="Q514" s="74">
        <v>48</v>
      </c>
      <c r="R514" s="141">
        <v>34</v>
      </c>
      <c r="S514" s="140">
        <v>60</v>
      </c>
      <c r="T514" s="74">
        <v>33</v>
      </c>
      <c r="U514" s="74">
        <v>65</v>
      </c>
      <c r="V514" s="74">
        <v>49</v>
      </c>
      <c r="W514" s="141">
        <v>34</v>
      </c>
      <c r="X514" s="140">
        <v>60</v>
      </c>
      <c r="Y514" s="74">
        <v>29</v>
      </c>
      <c r="Z514" s="74">
        <v>64</v>
      </c>
      <c r="AA514" s="74">
        <v>49</v>
      </c>
      <c r="AB514" s="141">
        <v>34</v>
      </c>
      <c r="AC514" s="140">
        <v>60</v>
      </c>
      <c r="AD514" s="74">
        <v>29</v>
      </c>
      <c r="AE514" s="74">
        <v>64</v>
      </c>
      <c r="AF514" s="74">
        <v>49</v>
      </c>
      <c r="AG514" s="141">
        <v>34</v>
      </c>
      <c r="AH514" s="140">
        <v>60</v>
      </c>
      <c r="AI514" s="74">
        <v>29</v>
      </c>
      <c r="AJ514" s="74">
        <v>65</v>
      </c>
      <c r="AK514" s="74">
        <v>50</v>
      </c>
      <c r="AL514" s="141">
        <v>34</v>
      </c>
      <c r="AM514" s="140">
        <v>60</v>
      </c>
      <c r="AN514" s="74">
        <v>29</v>
      </c>
      <c r="AO514" s="74">
        <v>66</v>
      </c>
      <c r="AP514" s="74">
        <v>51</v>
      </c>
      <c r="AQ514" s="141">
        <v>34</v>
      </c>
      <c r="AR514" s="140">
        <v>60</v>
      </c>
      <c r="AS514" s="74">
        <v>29</v>
      </c>
      <c r="AT514" s="74">
        <v>66</v>
      </c>
      <c r="AU514" s="74">
        <v>51</v>
      </c>
      <c r="AV514" s="141">
        <v>34</v>
      </c>
      <c r="AW514" s="140">
        <v>58</v>
      </c>
      <c r="AX514" s="74">
        <v>0</v>
      </c>
      <c r="AY514" s="74">
        <v>66</v>
      </c>
      <c r="AZ514" s="74">
        <v>51</v>
      </c>
      <c r="BA514" s="141">
        <v>34</v>
      </c>
      <c r="BB514" s="140">
        <v>58</v>
      </c>
      <c r="BC514" s="74">
        <v>27</v>
      </c>
      <c r="BD514" s="74">
        <v>66</v>
      </c>
      <c r="BE514" s="74">
        <v>51</v>
      </c>
      <c r="BF514" s="141">
        <v>34</v>
      </c>
      <c r="BG514" s="140">
        <v>58</v>
      </c>
      <c r="BH514" s="74">
        <v>27</v>
      </c>
      <c r="BI514" s="74">
        <v>66</v>
      </c>
      <c r="BJ514" s="74">
        <v>52</v>
      </c>
      <c r="BK514" s="141">
        <v>34</v>
      </c>
      <c r="BL514" s="151"/>
      <c r="BM514" s="151"/>
      <c r="BN514" s="151"/>
      <c r="BO514" s="151"/>
      <c r="BP514" s="151"/>
    </row>
    <row r="515" spans="1:68" ht="22.5">
      <c r="C515" s="201" t="s">
        <v>29</v>
      </c>
      <c r="D515" s="202">
        <v>8</v>
      </c>
      <c r="E515" s="203">
        <v>0</v>
      </c>
      <c r="F515" s="203">
        <v>3</v>
      </c>
      <c r="G515" s="203">
        <v>0</v>
      </c>
      <c r="H515" s="204">
        <v>0</v>
      </c>
      <c r="I515" s="202">
        <v>8</v>
      </c>
      <c r="J515" s="203">
        <v>0</v>
      </c>
      <c r="K515" s="203">
        <v>3</v>
      </c>
      <c r="L515" s="203">
        <v>0</v>
      </c>
      <c r="M515" s="204">
        <v>0</v>
      </c>
      <c r="N515" s="202">
        <v>8</v>
      </c>
      <c r="O515" s="203">
        <v>0</v>
      </c>
      <c r="P515" s="203">
        <v>3</v>
      </c>
      <c r="Q515" s="203">
        <v>0</v>
      </c>
      <c r="R515" s="204">
        <v>0</v>
      </c>
      <c r="S515" s="202">
        <v>8</v>
      </c>
      <c r="T515" s="203">
        <v>0</v>
      </c>
      <c r="U515" s="203">
        <v>3</v>
      </c>
      <c r="V515" s="203">
        <v>0</v>
      </c>
      <c r="W515" s="204">
        <v>0</v>
      </c>
      <c r="X515" s="202">
        <v>8</v>
      </c>
      <c r="Y515" s="203">
        <v>0</v>
      </c>
      <c r="Z515" s="203">
        <v>3</v>
      </c>
      <c r="AA515" s="203">
        <v>0</v>
      </c>
      <c r="AB515" s="204">
        <v>0</v>
      </c>
      <c r="AC515" s="202">
        <v>8</v>
      </c>
      <c r="AD515" s="203">
        <v>0</v>
      </c>
      <c r="AE515" s="203">
        <v>3</v>
      </c>
      <c r="AF515" s="203">
        <v>0</v>
      </c>
      <c r="AG515" s="204">
        <v>0</v>
      </c>
      <c r="AH515" s="202">
        <v>8</v>
      </c>
      <c r="AI515" s="203">
        <v>0</v>
      </c>
      <c r="AJ515" s="203">
        <v>3</v>
      </c>
      <c r="AK515" s="203">
        <v>0</v>
      </c>
      <c r="AL515" s="204">
        <v>0</v>
      </c>
      <c r="AM515" s="202">
        <v>8</v>
      </c>
      <c r="AN515" s="203">
        <v>0</v>
      </c>
      <c r="AO515" s="203">
        <v>3</v>
      </c>
      <c r="AP515" s="203">
        <v>0</v>
      </c>
      <c r="AQ515" s="204">
        <v>0</v>
      </c>
      <c r="AR515" s="202">
        <v>8</v>
      </c>
      <c r="AS515" s="203">
        <v>0</v>
      </c>
      <c r="AT515" s="203">
        <v>3</v>
      </c>
      <c r="AU515" s="203">
        <v>0</v>
      </c>
      <c r="AV515" s="204">
        <v>0</v>
      </c>
      <c r="AW515" s="202">
        <v>8</v>
      </c>
      <c r="AX515" s="203">
        <v>0</v>
      </c>
      <c r="AY515" s="203">
        <v>3</v>
      </c>
      <c r="AZ515" s="203">
        <v>0</v>
      </c>
      <c r="BA515" s="204">
        <v>0</v>
      </c>
      <c r="BB515" s="202">
        <v>8</v>
      </c>
      <c r="BC515" s="203">
        <v>0</v>
      </c>
      <c r="BD515" s="203">
        <v>3</v>
      </c>
      <c r="BE515" s="203">
        <v>0</v>
      </c>
      <c r="BF515" s="204">
        <v>0</v>
      </c>
      <c r="BG515" s="202">
        <v>8</v>
      </c>
      <c r="BH515" s="203">
        <v>0</v>
      </c>
      <c r="BI515" s="203">
        <v>3</v>
      </c>
      <c r="BJ515" s="203">
        <v>0</v>
      </c>
      <c r="BK515" s="204">
        <v>0</v>
      </c>
      <c r="BL515" s="151"/>
      <c r="BM515" s="151"/>
      <c r="BN515" s="151"/>
      <c r="BO515" s="151"/>
      <c r="BP515" s="151"/>
    </row>
    <row r="516" spans="1:68" ht="23.25" thickBot="1">
      <c r="C516" s="59" t="s">
        <v>90</v>
      </c>
      <c r="D516" s="209"/>
      <c r="E516" s="210"/>
      <c r="F516" s="210"/>
      <c r="G516" s="210"/>
      <c r="H516" s="211"/>
      <c r="I516" s="209"/>
      <c r="J516" s="210"/>
      <c r="K516" s="210"/>
      <c r="L516" s="210"/>
      <c r="M516" s="211"/>
      <c r="N516" s="209"/>
      <c r="O516" s="210"/>
      <c r="P516" s="210"/>
      <c r="Q516" s="210"/>
      <c r="R516" s="211"/>
      <c r="S516" s="209"/>
      <c r="T516" s="210"/>
      <c r="U516" s="210"/>
      <c r="V516" s="210"/>
      <c r="W516" s="211"/>
      <c r="X516" s="209"/>
      <c r="Y516" s="210"/>
      <c r="Z516" s="210"/>
      <c r="AA516" s="210"/>
      <c r="AB516" s="211"/>
      <c r="AC516" s="209"/>
      <c r="AD516" s="210"/>
      <c r="AE516" s="210"/>
      <c r="AF516" s="210"/>
      <c r="AG516" s="211"/>
      <c r="AH516" s="209"/>
      <c r="AI516" s="210"/>
      <c r="AJ516" s="210"/>
      <c r="AK516" s="210"/>
      <c r="AL516" s="211"/>
      <c r="AM516" s="206">
        <v>3</v>
      </c>
      <c r="AN516" s="207">
        <v>0</v>
      </c>
      <c r="AO516" s="207">
        <v>1</v>
      </c>
      <c r="AP516" s="207">
        <v>0</v>
      </c>
      <c r="AQ516" s="208">
        <v>0</v>
      </c>
      <c r="AR516" s="206">
        <v>3</v>
      </c>
      <c r="AS516" s="207">
        <v>0</v>
      </c>
      <c r="AT516" s="207">
        <v>1</v>
      </c>
      <c r="AU516" s="207">
        <v>0</v>
      </c>
      <c r="AV516" s="208">
        <v>0</v>
      </c>
      <c r="AW516" s="206">
        <v>3</v>
      </c>
      <c r="AX516" s="207">
        <v>0</v>
      </c>
      <c r="AY516" s="207">
        <v>1</v>
      </c>
      <c r="AZ516" s="207">
        <v>0</v>
      </c>
      <c r="BA516" s="208">
        <v>0</v>
      </c>
      <c r="BB516" s="206">
        <v>3</v>
      </c>
      <c r="BC516" s="207">
        <v>0</v>
      </c>
      <c r="BD516" s="207">
        <v>1</v>
      </c>
      <c r="BE516" s="233">
        <v>0</v>
      </c>
      <c r="BF516" s="208">
        <v>0</v>
      </c>
      <c r="BG516" s="206">
        <v>3</v>
      </c>
      <c r="BH516" s="207">
        <v>0</v>
      </c>
      <c r="BI516" s="207">
        <v>1</v>
      </c>
      <c r="BJ516" s="233">
        <v>0</v>
      </c>
      <c r="BK516" s="208">
        <v>0</v>
      </c>
      <c r="BL516" s="151"/>
      <c r="BM516" s="151"/>
      <c r="BN516" s="151"/>
      <c r="BO516" s="151"/>
      <c r="BP516" s="151"/>
    </row>
    <row r="519" spans="1:68" ht="23.25" thickBot="1">
      <c r="A519" s="15"/>
      <c r="B519" s="15"/>
      <c r="C519" s="592" t="s">
        <v>1130</v>
      </c>
      <c r="D519" s="593"/>
      <c r="E519" s="593"/>
      <c r="F519" s="593"/>
      <c r="G519" s="593"/>
      <c r="H519" s="593"/>
      <c r="I519" s="593"/>
      <c r="J519" s="593"/>
      <c r="K519" s="593"/>
      <c r="L519" s="593"/>
      <c r="M519" s="593"/>
      <c r="N519" s="593"/>
      <c r="O519" s="593"/>
      <c r="P519" s="593"/>
      <c r="Q519" s="593"/>
      <c r="R519" s="593"/>
      <c r="S519" s="593"/>
      <c r="T519" s="593"/>
      <c r="U519" s="593"/>
      <c r="V519" s="593"/>
      <c r="W519" s="593"/>
      <c r="X519" s="593"/>
      <c r="Y519" s="593"/>
      <c r="Z519" s="593"/>
      <c r="AA519" s="593"/>
      <c r="AB519" s="593"/>
      <c r="AC519" s="593"/>
      <c r="AD519" s="593"/>
      <c r="AE519" s="593"/>
      <c r="AF519" s="593"/>
      <c r="AG519" s="593"/>
      <c r="AH519" s="593"/>
      <c r="AI519" s="593"/>
      <c r="AJ519" s="593"/>
      <c r="AK519" s="593"/>
      <c r="AL519" s="593"/>
      <c r="AM519" s="593"/>
      <c r="AN519" s="593"/>
      <c r="AO519" s="593"/>
      <c r="AP519" s="593"/>
      <c r="AQ519" s="593"/>
      <c r="AR519" s="593"/>
      <c r="AS519" s="593"/>
      <c r="AT519" s="593"/>
      <c r="AU519" s="593"/>
      <c r="AV519" s="593"/>
      <c r="AW519" s="593"/>
      <c r="AX519" s="593"/>
      <c r="AY519" s="593"/>
      <c r="AZ519" s="593"/>
      <c r="BA519" s="593"/>
      <c r="BB519" s="593"/>
      <c r="BC519" s="593"/>
      <c r="BD519" s="593"/>
      <c r="BE519" s="593"/>
      <c r="BF519" s="593"/>
      <c r="BG519" s="593"/>
      <c r="BH519" s="593"/>
      <c r="BI519" s="593"/>
      <c r="BJ519" s="593"/>
      <c r="BK519" s="593"/>
      <c r="BL519" s="593"/>
      <c r="BM519" s="593"/>
      <c r="BN519" s="593"/>
      <c r="BO519" s="593"/>
      <c r="BP519" s="593"/>
    </row>
    <row r="520" spans="1:68" ht="23.25" thickBot="1">
      <c r="C520" s="583" t="s">
        <v>36</v>
      </c>
      <c r="D520" s="562">
        <v>42736</v>
      </c>
      <c r="E520" s="586"/>
      <c r="F520" s="586"/>
      <c r="G520" s="586"/>
      <c r="H520" s="563"/>
      <c r="I520" s="562">
        <v>42767</v>
      </c>
      <c r="J520" s="586"/>
      <c r="K520" s="586"/>
      <c r="L520" s="586"/>
      <c r="M520" s="563"/>
      <c r="N520" s="562">
        <v>42795</v>
      </c>
      <c r="O520" s="586"/>
      <c r="P520" s="586"/>
      <c r="Q520" s="586"/>
      <c r="R520" s="563"/>
      <c r="S520" s="562">
        <v>42826</v>
      </c>
      <c r="T520" s="586"/>
      <c r="U520" s="586"/>
      <c r="V520" s="586"/>
      <c r="W520" s="563"/>
      <c r="X520" s="562">
        <v>42856</v>
      </c>
      <c r="Y520" s="586"/>
      <c r="Z520" s="586"/>
      <c r="AA520" s="586"/>
      <c r="AB520" s="563"/>
      <c r="AC520" s="562">
        <v>42887</v>
      </c>
      <c r="AD520" s="586"/>
      <c r="AE520" s="586"/>
      <c r="AF520" s="586"/>
      <c r="AG520" s="563"/>
      <c r="AH520" s="562">
        <v>42917</v>
      </c>
      <c r="AI520" s="586"/>
      <c r="AJ520" s="586"/>
      <c r="AK520" s="586"/>
      <c r="AL520" s="563"/>
      <c r="AM520" s="562">
        <v>42948</v>
      </c>
      <c r="AN520" s="586"/>
      <c r="AO520" s="586"/>
      <c r="AP520" s="586"/>
      <c r="AQ520" s="580"/>
      <c r="AR520" s="622"/>
      <c r="AS520" s="562">
        <v>42979</v>
      </c>
      <c r="AT520" s="586"/>
      <c r="AU520" s="586"/>
      <c r="AV520" s="586"/>
      <c r="AW520" s="580"/>
      <c r="AX520" s="563"/>
      <c r="AY520" s="562">
        <v>43009</v>
      </c>
      <c r="AZ520" s="586"/>
      <c r="BA520" s="586"/>
      <c r="BB520" s="586"/>
      <c r="BC520" s="586"/>
      <c r="BD520" s="563"/>
      <c r="BE520" s="562">
        <v>43040</v>
      </c>
      <c r="BF520" s="586"/>
      <c r="BG520" s="586"/>
      <c r="BH520" s="586"/>
      <c r="BI520" s="586"/>
      <c r="BJ520" s="563"/>
      <c r="BK520" s="562">
        <v>43070</v>
      </c>
      <c r="BL520" s="586"/>
      <c r="BM520" s="586"/>
      <c r="BN520" s="586"/>
      <c r="BO520" s="586"/>
      <c r="BP520" s="563"/>
    </row>
    <row r="521" spans="1:68" ht="13.5" thickBot="1">
      <c r="C521" s="585"/>
      <c r="D521" s="178" t="s">
        <v>2</v>
      </c>
      <c r="E521" s="387" t="s">
        <v>3</v>
      </c>
      <c r="F521" s="391" t="s">
        <v>51</v>
      </c>
      <c r="G521" s="391" t="s">
        <v>66</v>
      </c>
      <c r="H521" s="432" t="s">
        <v>68</v>
      </c>
      <c r="I521" s="178" t="s">
        <v>2</v>
      </c>
      <c r="J521" s="387" t="s">
        <v>3</v>
      </c>
      <c r="K521" s="391" t="s">
        <v>51</v>
      </c>
      <c r="L521" s="391" t="s">
        <v>66</v>
      </c>
      <c r="M521" s="432" t="s">
        <v>68</v>
      </c>
      <c r="N521" s="178" t="s">
        <v>2</v>
      </c>
      <c r="O521" s="387" t="s">
        <v>3</v>
      </c>
      <c r="P521" s="391" t="s">
        <v>51</v>
      </c>
      <c r="Q521" s="391" t="s">
        <v>66</v>
      </c>
      <c r="R521" s="432" t="s">
        <v>68</v>
      </c>
      <c r="S521" s="178" t="s">
        <v>2</v>
      </c>
      <c r="T521" s="387" t="s">
        <v>3</v>
      </c>
      <c r="U521" s="391" t="s">
        <v>51</v>
      </c>
      <c r="V521" s="391" t="s">
        <v>66</v>
      </c>
      <c r="W521" s="432" t="s">
        <v>68</v>
      </c>
      <c r="X521" s="178" t="s">
        <v>2</v>
      </c>
      <c r="Y521" s="387" t="s">
        <v>3</v>
      </c>
      <c r="Z521" s="391" t="s">
        <v>51</v>
      </c>
      <c r="AA521" s="391" t="s">
        <v>66</v>
      </c>
      <c r="AB521" s="432" t="s">
        <v>68</v>
      </c>
      <c r="AC521" s="178" t="s">
        <v>2</v>
      </c>
      <c r="AD521" s="387" t="s">
        <v>3</v>
      </c>
      <c r="AE521" s="391" t="s">
        <v>51</v>
      </c>
      <c r="AF521" s="391" t="s">
        <v>66</v>
      </c>
      <c r="AG521" s="432" t="s">
        <v>68</v>
      </c>
      <c r="AH521" s="178" t="s">
        <v>2</v>
      </c>
      <c r="AI521" s="387" t="s">
        <v>3</v>
      </c>
      <c r="AJ521" s="391" t="s">
        <v>51</v>
      </c>
      <c r="AK521" s="391" t="s">
        <v>66</v>
      </c>
      <c r="AL521" s="432" t="s">
        <v>68</v>
      </c>
      <c r="AM521" s="178" t="s">
        <v>2</v>
      </c>
      <c r="AN521" s="387" t="s">
        <v>3</v>
      </c>
      <c r="AO521" s="391" t="s">
        <v>51</v>
      </c>
      <c r="AP521" s="396" t="s">
        <v>66</v>
      </c>
      <c r="AQ521" s="178" t="s">
        <v>1136</v>
      </c>
      <c r="AR521" s="177" t="s">
        <v>68</v>
      </c>
      <c r="AS521" s="387" t="s">
        <v>2</v>
      </c>
      <c r="AT521" s="387" t="s">
        <v>3</v>
      </c>
      <c r="AU521" s="391" t="s">
        <v>51</v>
      </c>
      <c r="AV521" s="396" t="s">
        <v>66</v>
      </c>
      <c r="AW521" s="186" t="s">
        <v>1136</v>
      </c>
      <c r="AX521" s="432" t="s">
        <v>68</v>
      </c>
      <c r="AY521" s="178" t="s">
        <v>2</v>
      </c>
      <c r="AZ521" s="387" t="s">
        <v>3</v>
      </c>
      <c r="BA521" s="391" t="s">
        <v>51</v>
      </c>
      <c r="BB521" s="391" t="s">
        <v>66</v>
      </c>
      <c r="BC521" s="391" t="s">
        <v>1136</v>
      </c>
      <c r="BD521" s="432" t="s">
        <v>68</v>
      </c>
      <c r="BE521" s="178" t="s">
        <v>2</v>
      </c>
      <c r="BF521" s="387" t="s">
        <v>3</v>
      </c>
      <c r="BG521" s="391" t="s">
        <v>51</v>
      </c>
      <c r="BH521" s="396" t="s">
        <v>66</v>
      </c>
      <c r="BI521" s="186" t="s">
        <v>1136</v>
      </c>
      <c r="BJ521" s="432" t="s">
        <v>68</v>
      </c>
      <c r="BK521" s="178" t="s">
        <v>2</v>
      </c>
      <c r="BL521" s="387" t="s">
        <v>3</v>
      </c>
      <c r="BM521" s="391" t="s">
        <v>51</v>
      </c>
      <c r="BN521" s="391" t="s">
        <v>66</v>
      </c>
      <c r="BO521" s="391" t="s">
        <v>1136</v>
      </c>
      <c r="BP521" s="432" t="s">
        <v>68</v>
      </c>
    </row>
    <row r="522" spans="1:68">
      <c r="C522" s="57" t="s">
        <v>8</v>
      </c>
      <c r="D522" s="138">
        <v>85</v>
      </c>
      <c r="E522" s="70">
        <v>47</v>
      </c>
      <c r="F522" s="70">
        <v>85</v>
      </c>
      <c r="G522" s="70">
        <v>66</v>
      </c>
      <c r="H522" s="139">
        <v>63</v>
      </c>
      <c r="I522" s="138">
        <v>78</v>
      </c>
      <c r="J522" s="70">
        <v>47</v>
      </c>
      <c r="K522" s="70">
        <v>85</v>
      </c>
      <c r="L522" s="70">
        <v>66</v>
      </c>
      <c r="M522" s="139">
        <v>63</v>
      </c>
      <c r="N522" s="138">
        <v>78</v>
      </c>
      <c r="O522" s="70">
        <v>47</v>
      </c>
      <c r="P522" s="70">
        <v>85</v>
      </c>
      <c r="Q522" s="70">
        <v>66</v>
      </c>
      <c r="R522" s="139">
        <v>63</v>
      </c>
      <c r="S522" s="138">
        <v>78</v>
      </c>
      <c r="T522" s="70">
        <v>47</v>
      </c>
      <c r="U522" s="70">
        <v>85</v>
      </c>
      <c r="V522" s="70">
        <v>66</v>
      </c>
      <c r="W522" s="139">
        <v>63</v>
      </c>
      <c r="X522" s="138">
        <v>78</v>
      </c>
      <c r="Y522" s="70">
        <v>47</v>
      </c>
      <c r="Z522" s="70">
        <v>85</v>
      </c>
      <c r="AA522" s="70">
        <v>66</v>
      </c>
      <c r="AB522" s="139">
        <v>63</v>
      </c>
      <c r="AC522" s="138">
        <v>78</v>
      </c>
      <c r="AD522" s="70">
        <v>47</v>
      </c>
      <c r="AE522" s="70">
        <v>85</v>
      </c>
      <c r="AF522" s="70">
        <v>67</v>
      </c>
      <c r="AG522" s="139">
        <v>63</v>
      </c>
      <c r="AH522" s="138">
        <v>78</v>
      </c>
      <c r="AI522" s="70">
        <v>47</v>
      </c>
      <c r="AJ522" s="70">
        <v>85</v>
      </c>
      <c r="AK522" s="70">
        <v>68</v>
      </c>
      <c r="AL522" s="139">
        <v>63</v>
      </c>
      <c r="AM522" s="138">
        <v>78</v>
      </c>
      <c r="AN522" s="70">
        <v>47</v>
      </c>
      <c r="AO522" s="70">
        <v>86</v>
      </c>
      <c r="AP522" s="70">
        <v>69</v>
      </c>
      <c r="AQ522" s="269">
        <v>0</v>
      </c>
      <c r="AR522" s="263">
        <v>63</v>
      </c>
      <c r="AS522" s="138">
        <v>78</v>
      </c>
      <c r="AT522" s="70">
        <v>47</v>
      </c>
      <c r="AU522" s="70">
        <v>86</v>
      </c>
      <c r="AV522" s="70">
        <v>69</v>
      </c>
      <c r="AW522" s="269">
        <v>0</v>
      </c>
      <c r="AX522" s="139">
        <v>63</v>
      </c>
      <c r="AY522" s="138">
        <v>78</v>
      </c>
      <c r="AZ522" s="70">
        <v>47</v>
      </c>
      <c r="BA522" s="70">
        <v>86</v>
      </c>
      <c r="BB522" s="70">
        <v>69</v>
      </c>
      <c r="BC522" s="70">
        <v>0</v>
      </c>
      <c r="BD522" s="139">
        <v>63</v>
      </c>
      <c r="BE522" s="138">
        <v>78</v>
      </c>
      <c r="BF522" s="70">
        <v>47</v>
      </c>
      <c r="BG522" s="70">
        <v>86</v>
      </c>
      <c r="BH522" s="70">
        <v>69</v>
      </c>
      <c r="BI522" s="226">
        <v>0</v>
      </c>
      <c r="BJ522" s="71">
        <v>64</v>
      </c>
      <c r="BK522" s="138">
        <v>78</v>
      </c>
      <c r="BL522" s="70">
        <v>47</v>
      </c>
      <c r="BM522" s="70">
        <v>86</v>
      </c>
      <c r="BN522" s="70">
        <v>69</v>
      </c>
      <c r="BO522" s="70">
        <v>0</v>
      </c>
      <c r="BP522" s="71">
        <v>64</v>
      </c>
    </row>
    <row r="523" spans="1:68">
      <c r="C523" s="58" t="s">
        <v>9</v>
      </c>
      <c r="D523" s="140">
        <v>12</v>
      </c>
      <c r="E523" s="74">
        <v>1</v>
      </c>
      <c r="F523" s="74">
        <v>8</v>
      </c>
      <c r="G523" s="74">
        <v>1</v>
      </c>
      <c r="H523" s="141">
        <v>0</v>
      </c>
      <c r="I523" s="140">
        <v>12</v>
      </c>
      <c r="J523" s="74">
        <v>1</v>
      </c>
      <c r="K523" s="74">
        <v>8</v>
      </c>
      <c r="L523" s="74">
        <v>1</v>
      </c>
      <c r="M523" s="141">
        <v>0</v>
      </c>
      <c r="N523" s="140">
        <v>12</v>
      </c>
      <c r="O523" s="74">
        <v>1</v>
      </c>
      <c r="P523" s="74">
        <v>9</v>
      </c>
      <c r="Q523" s="74">
        <v>2</v>
      </c>
      <c r="R523" s="141">
        <v>0</v>
      </c>
      <c r="S523" s="140">
        <v>12</v>
      </c>
      <c r="T523" s="74">
        <v>1</v>
      </c>
      <c r="U523" s="74">
        <v>9</v>
      </c>
      <c r="V523" s="74">
        <v>2</v>
      </c>
      <c r="W523" s="141">
        <v>0</v>
      </c>
      <c r="X523" s="140">
        <v>12</v>
      </c>
      <c r="Y523" s="74">
        <v>1</v>
      </c>
      <c r="Z523" s="74">
        <v>9</v>
      </c>
      <c r="AA523" s="74">
        <v>2</v>
      </c>
      <c r="AB523" s="141">
        <v>0</v>
      </c>
      <c r="AC523" s="140">
        <v>12</v>
      </c>
      <c r="AD523" s="74">
        <v>1</v>
      </c>
      <c r="AE523" s="74">
        <v>9</v>
      </c>
      <c r="AF523" s="74">
        <v>2</v>
      </c>
      <c r="AG523" s="141">
        <v>0</v>
      </c>
      <c r="AH523" s="140">
        <v>12</v>
      </c>
      <c r="AI523" s="74">
        <v>1</v>
      </c>
      <c r="AJ523" s="74">
        <v>9</v>
      </c>
      <c r="AK523" s="74">
        <v>2</v>
      </c>
      <c r="AL523" s="141">
        <v>0</v>
      </c>
      <c r="AM523" s="140">
        <v>12</v>
      </c>
      <c r="AN523" s="74">
        <v>1</v>
      </c>
      <c r="AO523" s="74">
        <v>9</v>
      </c>
      <c r="AP523" s="74">
        <v>2</v>
      </c>
      <c r="AQ523" s="74">
        <v>0</v>
      </c>
      <c r="AR523" s="15">
        <v>0</v>
      </c>
      <c r="AS523" s="140">
        <v>12</v>
      </c>
      <c r="AT523" s="74">
        <v>1</v>
      </c>
      <c r="AU523" s="74">
        <v>9</v>
      </c>
      <c r="AV523" s="74">
        <v>2</v>
      </c>
      <c r="AW523" s="74">
        <v>0</v>
      </c>
      <c r="AX523" s="141">
        <v>0</v>
      </c>
      <c r="AY523" s="140">
        <v>12</v>
      </c>
      <c r="AZ523" s="74">
        <v>1</v>
      </c>
      <c r="BA523" s="74">
        <v>9</v>
      </c>
      <c r="BB523" s="74">
        <v>2</v>
      </c>
      <c r="BC523" s="74">
        <v>0</v>
      </c>
      <c r="BD523" s="141">
        <v>0</v>
      </c>
      <c r="BE523" s="140">
        <v>12</v>
      </c>
      <c r="BF523" s="74">
        <v>1</v>
      </c>
      <c r="BG523" s="74">
        <v>9</v>
      </c>
      <c r="BH523" s="74">
        <v>2</v>
      </c>
      <c r="BI523" s="160">
        <v>0</v>
      </c>
      <c r="BJ523" s="75">
        <v>0</v>
      </c>
      <c r="BK523" s="140">
        <v>12</v>
      </c>
      <c r="BL523" s="74">
        <v>1</v>
      </c>
      <c r="BM523" s="74">
        <v>9</v>
      </c>
      <c r="BN523" s="74">
        <v>2</v>
      </c>
      <c r="BO523" s="74">
        <v>0</v>
      </c>
      <c r="BP523" s="75">
        <v>0</v>
      </c>
    </row>
    <row r="524" spans="1:68">
      <c r="C524" s="58" t="s">
        <v>10</v>
      </c>
      <c r="D524" s="140">
        <v>24</v>
      </c>
      <c r="E524" s="74">
        <v>8</v>
      </c>
      <c r="F524" s="74">
        <v>22</v>
      </c>
      <c r="G524" s="74">
        <v>10</v>
      </c>
      <c r="H524" s="141">
        <v>4</v>
      </c>
      <c r="I524" s="140">
        <v>24</v>
      </c>
      <c r="J524" s="74">
        <v>8</v>
      </c>
      <c r="K524" s="74">
        <v>22</v>
      </c>
      <c r="L524" s="74">
        <v>10</v>
      </c>
      <c r="M524" s="141">
        <v>4</v>
      </c>
      <c r="N524" s="140">
        <v>23</v>
      </c>
      <c r="O524" s="74">
        <v>7</v>
      </c>
      <c r="P524" s="74">
        <v>22</v>
      </c>
      <c r="Q524" s="74">
        <v>10</v>
      </c>
      <c r="R524" s="141">
        <v>4</v>
      </c>
      <c r="S524" s="140">
        <v>23</v>
      </c>
      <c r="T524" s="74">
        <v>7</v>
      </c>
      <c r="U524" s="74">
        <v>22</v>
      </c>
      <c r="V524" s="74">
        <v>10</v>
      </c>
      <c r="W524" s="141">
        <v>4</v>
      </c>
      <c r="X524" s="140">
        <v>23</v>
      </c>
      <c r="Y524" s="74">
        <v>7</v>
      </c>
      <c r="Z524" s="74">
        <v>23</v>
      </c>
      <c r="AA524" s="74">
        <v>11</v>
      </c>
      <c r="AB524" s="141">
        <v>5</v>
      </c>
      <c r="AC524" s="140">
        <v>23</v>
      </c>
      <c r="AD524" s="74">
        <v>7</v>
      </c>
      <c r="AE524" s="74">
        <v>23</v>
      </c>
      <c r="AF524" s="74">
        <v>13</v>
      </c>
      <c r="AG524" s="141">
        <v>5</v>
      </c>
      <c r="AH524" s="140">
        <v>23</v>
      </c>
      <c r="AI524" s="74">
        <v>7</v>
      </c>
      <c r="AJ524" s="74">
        <v>23</v>
      </c>
      <c r="AK524" s="74">
        <v>13</v>
      </c>
      <c r="AL524" s="141">
        <v>5</v>
      </c>
      <c r="AM524" s="140">
        <v>23</v>
      </c>
      <c r="AN524" s="74">
        <v>7</v>
      </c>
      <c r="AO524" s="74">
        <v>23</v>
      </c>
      <c r="AP524" s="74">
        <v>13</v>
      </c>
      <c r="AQ524" s="74">
        <v>0</v>
      </c>
      <c r="AR524" s="141">
        <v>5</v>
      </c>
      <c r="AS524" s="140">
        <v>23</v>
      </c>
      <c r="AT524" s="74">
        <v>7</v>
      </c>
      <c r="AU524" s="74">
        <v>23</v>
      </c>
      <c r="AV524" s="74">
        <v>13</v>
      </c>
      <c r="AW524" s="74">
        <v>0</v>
      </c>
      <c r="AX524" s="141">
        <v>5</v>
      </c>
      <c r="AY524" s="140">
        <v>23</v>
      </c>
      <c r="AZ524" s="74">
        <v>7</v>
      </c>
      <c r="BA524" s="74">
        <v>23</v>
      </c>
      <c r="BB524" s="74">
        <v>13</v>
      </c>
      <c r="BC524" s="74">
        <v>0</v>
      </c>
      <c r="BD524" s="141">
        <v>5</v>
      </c>
      <c r="BE524" s="140">
        <v>23</v>
      </c>
      <c r="BF524" s="74">
        <v>7</v>
      </c>
      <c r="BG524" s="74">
        <v>23</v>
      </c>
      <c r="BH524" s="74">
        <v>13</v>
      </c>
      <c r="BI524" s="160">
        <v>0</v>
      </c>
      <c r="BJ524" s="75">
        <v>5</v>
      </c>
      <c r="BK524" s="140">
        <v>23</v>
      </c>
      <c r="BL524" s="74">
        <v>7</v>
      </c>
      <c r="BM524" s="74">
        <v>23</v>
      </c>
      <c r="BN524" s="74">
        <v>13</v>
      </c>
      <c r="BO524" s="74">
        <v>0</v>
      </c>
      <c r="BP524" s="75">
        <v>5</v>
      </c>
    </row>
    <row r="525" spans="1:68">
      <c r="C525" s="58" t="s">
        <v>11</v>
      </c>
      <c r="D525" s="140">
        <v>16</v>
      </c>
      <c r="E525" s="74">
        <v>0</v>
      </c>
      <c r="F525" s="74">
        <v>11</v>
      </c>
      <c r="G525" s="74">
        <v>1</v>
      </c>
      <c r="H525" s="141">
        <v>0</v>
      </c>
      <c r="I525" s="140">
        <v>16</v>
      </c>
      <c r="J525" s="74">
        <v>0</v>
      </c>
      <c r="K525" s="74">
        <v>11</v>
      </c>
      <c r="L525" s="74">
        <v>1</v>
      </c>
      <c r="M525" s="141">
        <v>0</v>
      </c>
      <c r="N525" s="140">
        <v>16</v>
      </c>
      <c r="O525" s="74">
        <v>0</v>
      </c>
      <c r="P525" s="74">
        <v>12</v>
      </c>
      <c r="Q525" s="74">
        <v>2</v>
      </c>
      <c r="R525" s="141">
        <v>0</v>
      </c>
      <c r="S525" s="140">
        <v>16</v>
      </c>
      <c r="T525" s="74">
        <v>0</v>
      </c>
      <c r="U525" s="74">
        <v>12</v>
      </c>
      <c r="V525" s="74">
        <v>2</v>
      </c>
      <c r="W525" s="141">
        <v>0</v>
      </c>
      <c r="X525" s="140">
        <v>16</v>
      </c>
      <c r="Y525" s="74">
        <v>0</v>
      </c>
      <c r="Z525" s="74">
        <v>12</v>
      </c>
      <c r="AA525" s="74">
        <v>2</v>
      </c>
      <c r="AB525" s="141">
        <v>0</v>
      </c>
      <c r="AC525" s="140">
        <v>16</v>
      </c>
      <c r="AD525" s="74">
        <v>0</v>
      </c>
      <c r="AE525" s="74">
        <v>12</v>
      </c>
      <c r="AF525" s="74">
        <v>4</v>
      </c>
      <c r="AG525" s="141">
        <v>0</v>
      </c>
      <c r="AH525" s="140">
        <v>16</v>
      </c>
      <c r="AI525" s="74">
        <v>0</v>
      </c>
      <c r="AJ525" s="74">
        <v>12</v>
      </c>
      <c r="AK525" s="74">
        <v>4</v>
      </c>
      <c r="AL525" s="141">
        <v>0</v>
      </c>
      <c r="AM525" s="140">
        <v>16</v>
      </c>
      <c r="AN525" s="15">
        <v>0</v>
      </c>
      <c r="AO525" s="74">
        <v>12</v>
      </c>
      <c r="AP525" s="74">
        <v>4</v>
      </c>
      <c r="AQ525" s="74">
        <v>0</v>
      </c>
      <c r="AR525" s="162">
        <v>0</v>
      </c>
      <c r="AS525" s="140">
        <v>16</v>
      </c>
      <c r="AT525" s="74">
        <v>0</v>
      </c>
      <c r="AU525" s="74">
        <v>12</v>
      </c>
      <c r="AV525" s="74">
        <v>4</v>
      </c>
      <c r="AW525" s="74">
        <v>0</v>
      </c>
      <c r="AX525" s="141">
        <v>0</v>
      </c>
      <c r="AY525" s="140">
        <v>16</v>
      </c>
      <c r="AZ525" s="15">
        <v>0</v>
      </c>
      <c r="BA525" s="74">
        <v>12</v>
      </c>
      <c r="BB525" s="74">
        <v>4</v>
      </c>
      <c r="BC525" s="74">
        <v>0</v>
      </c>
      <c r="BD525" s="141">
        <v>0</v>
      </c>
      <c r="BE525" s="140">
        <v>16</v>
      </c>
      <c r="BF525" s="74">
        <v>0</v>
      </c>
      <c r="BG525" s="74">
        <v>12</v>
      </c>
      <c r="BH525" s="74">
        <v>4</v>
      </c>
      <c r="BI525" s="160">
        <v>0</v>
      </c>
      <c r="BJ525" s="75">
        <v>0</v>
      </c>
      <c r="BK525" s="140">
        <v>16</v>
      </c>
      <c r="BL525" s="74">
        <v>0</v>
      </c>
      <c r="BM525" s="74">
        <v>12</v>
      </c>
      <c r="BN525" s="74">
        <v>4</v>
      </c>
      <c r="BO525" s="74">
        <v>0</v>
      </c>
      <c r="BP525" s="75">
        <v>0</v>
      </c>
    </row>
    <row r="526" spans="1:68">
      <c r="C526" s="58" t="s">
        <v>12</v>
      </c>
      <c r="D526" s="140">
        <v>43</v>
      </c>
      <c r="E526" s="74">
        <v>16</v>
      </c>
      <c r="F526" s="74">
        <v>38</v>
      </c>
      <c r="G526" s="74">
        <v>17</v>
      </c>
      <c r="H526" s="141">
        <v>0</v>
      </c>
      <c r="I526" s="140">
        <v>43</v>
      </c>
      <c r="J526" s="74">
        <v>16</v>
      </c>
      <c r="K526" s="74">
        <v>38</v>
      </c>
      <c r="L526" s="74">
        <v>17</v>
      </c>
      <c r="M526" s="141">
        <v>0</v>
      </c>
      <c r="N526" s="140">
        <v>43</v>
      </c>
      <c r="O526" s="74">
        <v>16</v>
      </c>
      <c r="P526" s="74">
        <v>38</v>
      </c>
      <c r="Q526" s="74">
        <v>17</v>
      </c>
      <c r="R526" s="141">
        <v>0</v>
      </c>
      <c r="S526" s="140">
        <v>43</v>
      </c>
      <c r="T526" s="74">
        <v>16</v>
      </c>
      <c r="U526" s="74">
        <v>38</v>
      </c>
      <c r="V526" s="74">
        <v>17</v>
      </c>
      <c r="W526" s="141">
        <v>0</v>
      </c>
      <c r="X526" s="140">
        <v>43</v>
      </c>
      <c r="Y526" s="74">
        <v>16</v>
      </c>
      <c r="Z526" s="74">
        <v>40</v>
      </c>
      <c r="AA526" s="74">
        <v>19</v>
      </c>
      <c r="AB526" s="141">
        <v>0</v>
      </c>
      <c r="AC526" s="140">
        <v>43</v>
      </c>
      <c r="AD526" s="74">
        <v>16</v>
      </c>
      <c r="AE526" s="74">
        <v>41</v>
      </c>
      <c r="AF526" s="74">
        <v>24</v>
      </c>
      <c r="AG526" s="141">
        <v>23</v>
      </c>
      <c r="AH526" s="140">
        <v>43</v>
      </c>
      <c r="AI526" s="74">
        <v>16</v>
      </c>
      <c r="AJ526" s="74">
        <v>41</v>
      </c>
      <c r="AK526" s="74">
        <v>24</v>
      </c>
      <c r="AL526" s="141">
        <v>23</v>
      </c>
      <c r="AM526" s="140">
        <v>43</v>
      </c>
      <c r="AN526" s="74">
        <v>16</v>
      </c>
      <c r="AO526" s="74">
        <v>41</v>
      </c>
      <c r="AP526" s="74">
        <v>24</v>
      </c>
      <c r="AQ526" s="74">
        <v>0</v>
      </c>
      <c r="AR526" s="162">
        <v>23</v>
      </c>
      <c r="AS526" s="140">
        <v>43</v>
      </c>
      <c r="AT526" s="74">
        <v>16</v>
      </c>
      <c r="AU526" s="74">
        <v>41</v>
      </c>
      <c r="AV526" s="74">
        <v>24</v>
      </c>
      <c r="AW526" s="74">
        <v>0</v>
      </c>
      <c r="AX526" s="141">
        <v>23</v>
      </c>
      <c r="AY526" s="140">
        <v>43</v>
      </c>
      <c r="AZ526" s="74">
        <v>16</v>
      </c>
      <c r="BA526" s="74">
        <v>41</v>
      </c>
      <c r="BB526" s="74">
        <v>24</v>
      </c>
      <c r="BC526" s="74">
        <v>0</v>
      </c>
      <c r="BD526" s="141">
        <v>23</v>
      </c>
      <c r="BE526" s="140">
        <v>43</v>
      </c>
      <c r="BF526" s="74">
        <v>16</v>
      </c>
      <c r="BG526" s="74">
        <v>41</v>
      </c>
      <c r="BH526" s="74">
        <v>24</v>
      </c>
      <c r="BI526" s="160">
        <v>0</v>
      </c>
      <c r="BJ526" s="75">
        <v>23</v>
      </c>
      <c r="BK526" s="140">
        <v>43</v>
      </c>
      <c r="BL526" s="74">
        <v>16</v>
      </c>
      <c r="BM526" s="74">
        <v>41</v>
      </c>
      <c r="BN526" s="74">
        <v>24</v>
      </c>
      <c r="BO526" s="74">
        <v>0</v>
      </c>
      <c r="BP526" s="75">
        <v>23</v>
      </c>
    </row>
    <row r="527" spans="1:68">
      <c r="C527" s="58" t="s">
        <v>13</v>
      </c>
      <c r="D527" s="140">
        <v>43</v>
      </c>
      <c r="E527" s="74">
        <v>24</v>
      </c>
      <c r="F527" s="74">
        <v>33</v>
      </c>
      <c r="G527" s="74">
        <v>27</v>
      </c>
      <c r="H527" s="141">
        <v>0</v>
      </c>
      <c r="I527" s="140">
        <v>43</v>
      </c>
      <c r="J527" s="74">
        <v>24</v>
      </c>
      <c r="K527" s="74">
        <v>33</v>
      </c>
      <c r="L527" s="74">
        <v>27</v>
      </c>
      <c r="M527" s="141">
        <v>0</v>
      </c>
      <c r="N527" s="140">
        <v>43</v>
      </c>
      <c r="O527" s="74">
        <v>24</v>
      </c>
      <c r="P527" s="74">
        <v>33</v>
      </c>
      <c r="Q527" s="74">
        <v>27</v>
      </c>
      <c r="R527" s="141">
        <v>0</v>
      </c>
      <c r="S527" s="140">
        <v>43</v>
      </c>
      <c r="T527" s="74">
        <v>24</v>
      </c>
      <c r="U527" s="74">
        <v>33</v>
      </c>
      <c r="V527" s="74">
        <v>27</v>
      </c>
      <c r="W527" s="141">
        <v>0</v>
      </c>
      <c r="X527" s="140">
        <v>43</v>
      </c>
      <c r="Y527" s="74">
        <v>24</v>
      </c>
      <c r="Z527" s="74">
        <v>36</v>
      </c>
      <c r="AA527" s="74">
        <v>30</v>
      </c>
      <c r="AB527" s="141">
        <v>0</v>
      </c>
      <c r="AC527" s="140">
        <v>43</v>
      </c>
      <c r="AD527" s="74">
        <v>24</v>
      </c>
      <c r="AE527" s="74">
        <v>40</v>
      </c>
      <c r="AF527" s="74">
        <v>32</v>
      </c>
      <c r="AG527" s="141">
        <v>17</v>
      </c>
      <c r="AH527" s="140">
        <v>43</v>
      </c>
      <c r="AI527" s="74">
        <v>24</v>
      </c>
      <c r="AJ527" s="74">
        <v>40</v>
      </c>
      <c r="AK527" s="74">
        <v>32</v>
      </c>
      <c r="AL527" s="141">
        <v>17</v>
      </c>
      <c r="AM527" s="140">
        <v>43</v>
      </c>
      <c r="AN527" s="74">
        <v>24</v>
      </c>
      <c r="AO527" s="74">
        <v>40</v>
      </c>
      <c r="AP527" s="74">
        <v>32</v>
      </c>
      <c r="AQ527" s="74">
        <v>0</v>
      </c>
      <c r="AR527" s="162">
        <v>17</v>
      </c>
      <c r="AS527" s="140">
        <v>43</v>
      </c>
      <c r="AT527" s="74">
        <v>24</v>
      </c>
      <c r="AU527" s="74">
        <v>40</v>
      </c>
      <c r="AV527" s="74">
        <v>32</v>
      </c>
      <c r="AW527" s="74">
        <v>0</v>
      </c>
      <c r="AX527" s="141">
        <v>17</v>
      </c>
      <c r="AY527" s="140">
        <v>43</v>
      </c>
      <c r="AZ527" s="74">
        <v>24</v>
      </c>
      <c r="BA527" s="74">
        <v>41</v>
      </c>
      <c r="BB527" s="74">
        <v>33</v>
      </c>
      <c r="BC527" s="74">
        <v>0</v>
      </c>
      <c r="BD527" s="141">
        <v>17</v>
      </c>
      <c r="BE527" s="140">
        <v>43</v>
      </c>
      <c r="BF527" s="74">
        <v>24</v>
      </c>
      <c r="BG527" s="74">
        <v>41</v>
      </c>
      <c r="BH527" s="74">
        <v>33</v>
      </c>
      <c r="BI527" s="160">
        <v>0</v>
      </c>
      <c r="BJ527" s="75">
        <v>17</v>
      </c>
      <c r="BK527" s="140">
        <v>43</v>
      </c>
      <c r="BL527" s="74">
        <v>24</v>
      </c>
      <c r="BM527" s="74">
        <v>41</v>
      </c>
      <c r="BN527" s="74">
        <v>33</v>
      </c>
      <c r="BO527" s="74">
        <v>0</v>
      </c>
      <c r="BP527" s="75">
        <v>17</v>
      </c>
    </row>
    <row r="528" spans="1:68">
      <c r="C528" s="58" t="s">
        <v>14</v>
      </c>
      <c r="D528" s="140">
        <v>43</v>
      </c>
      <c r="E528" s="74">
        <v>14</v>
      </c>
      <c r="F528" s="74">
        <v>33</v>
      </c>
      <c r="G528" s="74">
        <v>19</v>
      </c>
      <c r="H528" s="141">
        <v>0</v>
      </c>
      <c r="I528" s="140">
        <v>43</v>
      </c>
      <c r="J528" s="74">
        <v>12</v>
      </c>
      <c r="K528" s="74">
        <v>33</v>
      </c>
      <c r="L528" s="74">
        <v>19</v>
      </c>
      <c r="M528" s="141">
        <v>0</v>
      </c>
      <c r="N528" s="140">
        <v>43</v>
      </c>
      <c r="O528" s="74">
        <v>12</v>
      </c>
      <c r="P528" s="74">
        <v>33</v>
      </c>
      <c r="Q528" s="74">
        <v>19</v>
      </c>
      <c r="R528" s="141">
        <v>0</v>
      </c>
      <c r="S528" s="140">
        <v>43</v>
      </c>
      <c r="T528" s="74">
        <v>12</v>
      </c>
      <c r="U528" s="74">
        <v>33</v>
      </c>
      <c r="V528" s="74">
        <v>19</v>
      </c>
      <c r="W528" s="141">
        <v>0</v>
      </c>
      <c r="X528" s="140">
        <v>43</v>
      </c>
      <c r="Y528" s="74">
        <v>12</v>
      </c>
      <c r="Z528" s="74">
        <v>33</v>
      </c>
      <c r="AA528" s="74">
        <v>19</v>
      </c>
      <c r="AB528" s="141">
        <v>0</v>
      </c>
      <c r="AC528" s="140">
        <v>43</v>
      </c>
      <c r="AD528" s="74">
        <v>12</v>
      </c>
      <c r="AE528" s="74">
        <v>36</v>
      </c>
      <c r="AF528" s="74">
        <v>27</v>
      </c>
      <c r="AG528" s="141">
        <v>18</v>
      </c>
      <c r="AH528" s="140">
        <v>43</v>
      </c>
      <c r="AI528" s="74">
        <v>12</v>
      </c>
      <c r="AJ528" s="74">
        <v>36</v>
      </c>
      <c r="AK528" s="74">
        <v>27</v>
      </c>
      <c r="AL528" s="141">
        <v>18</v>
      </c>
      <c r="AM528" s="140">
        <v>43</v>
      </c>
      <c r="AN528" s="74">
        <v>12</v>
      </c>
      <c r="AO528" s="74">
        <v>36</v>
      </c>
      <c r="AP528" s="74">
        <v>27</v>
      </c>
      <c r="AQ528" s="74">
        <v>0</v>
      </c>
      <c r="AR528" s="162">
        <v>18</v>
      </c>
      <c r="AS528" s="140">
        <v>43</v>
      </c>
      <c r="AT528" s="74">
        <v>12</v>
      </c>
      <c r="AU528" s="74">
        <v>36</v>
      </c>
      <c r="AV528" s="74">
        <v>27</v>
      </c>
      <c r="AW528" s="74">
        <v>0</v>
      </c>
      <c r="AX528" s="141">
        <v>18</v>
      </c>
      <c r="AY528" s="140">
        <v>43</v>
      </c>
      <c r="AZ528" s="74">
        <v>12</v>
      </c>
      <c r="BA528" s="74">
        <v>36</v>
      </c>
      <c r="BB528" s="74">
        <v>27</v>
      </c>
      <c r="BC528" s="74">
        <v>0</v>
      </c>
      <c r="BD528" s="141">
        <v>18</v>
      </c>
      <c r="BE528" s="140">
        <v>43</v>
      </c>
      <c r="BF528" s="74">
        <v>12</v>
      </c>
      <c r="BG528" s="74">
        <v>36</v>
      </c>
      <c r="BH528" s="74">
        <v>27</v>
      </c>
      <c r="BI528" s="160">
        <v>0</v>
      </c>
      <c r="BJ528" s="75">
        <v>18</v>
      </c>
      <c r="BK528" s="140">
        <v>43</v>
      </c>
      <c r="BL528" s="74">
        <v>12</v>
      </c>
      <c r="BM528" s="74">
        <v>36</v>
      </c>
      <c r="BN528" s="74">
        <v>27</v>
      </c>
      <c r="BO528" s="74">
        <v>0</v>
      </c>
      <c r="BP528" s="75">
        <v>18</v>
      </c>
    </row>
    <row r="529" spans="1:68">
      <c r="C529" s="58" t="s">
        <v>15</v>
      </c>
      <c r="D529" s="140">
        <v>37</v>
      </c>
      <c r="E529" s="74">
        <v>5</v>
      </c>
      <c r="F529" s="74">
        <v>34</v>
      </c>
      <c r="G529" s="74">
        <v>17</v>
      </c>
      <c r="H529" s="141">
        <v>3</v>
      </c>
      <c r="I529" s="140">
        <v>37</v>
      </c>
      <c r="J529" s="74">
        <v>5</v>
      </c>
      <c r="K529" s="74">
        <v>34</v>
      </c>
      <c r="L529" s="74">
        <v>17</v>
      </c>
      <c r="M529" s="141">
        <v>3</v>
      </c>
      <c r="N529" s="140">
        <v>37</v>
      </c>
      <c r="O529" s="74">
        <v>2</v>
      </c>
      <c r="P529" s="74">
        <v>33</v>
      </c>
      <c r="Q529" s="74">
        <v>17</v>
      </c>
      <c r="R529" s="141">
        <v>3</v>
      </c>
      <c r="S529" s="140">
        <v>37</v>
      </c>
      <c r="T529" s="74">
        <v>2</v>
      </c>
      <c r="U529" s="74">
        <v>33</v>
      </c>
      <c r="V529" s="74">
        <v>17</v>
      </c>
      <c r="W529" s="141">
        <v>3</v>
      </c>
      <c r="X529" s="140">
        <v>37</v>
      </c>
      <c r="Y529" s="74">
        <v>2</v>
      </c>
      <c r="Z529" s="74">
        <v>35</v>
      </c>
      <c r="AA529" s="74">
        <v>17</v>
      </c>
      <c r="AB529" s="141">
        <v>3</v>
      </c>
      <c r="AC529" s="140">
        <v>37</v>
      </c>
      <c r="AD529" s="74">
        <v>2</v>
      </c>
      <c r="AE529" s="74">
        <v>35</v>
      </c>
      <c r="AF529" s="74">
        <v>17</v>
      </c>
      <c r="AG529" s="141">
        <v>3</v>
      </c>
      <c r="AH529" s="140">
        <v>37</v>
      </c>
      <c r="AI529" s="74">
        <v>2</v>
      </c>
      <c r="AJ529" s="74">
        <v>35</v>
      </c>
      <c r="AK529" s="74">
        <v>17</v>
      </c>
      <c r="AL529" s="141">
        <v>3</v>
      </c>
      <c r="AM529" s="140">
        <v>37</v>
      </c>
      <c r="AN529" s="74">
        <v>2</v>
      </c>
      <c r="AO529" s="74">
        <v>35</v>
      </c>
      <c r="AP529" s="74">
        <v>17</v>
      </c>
      <c r="AQ529" s="74">
        <v>1</v>
      </c>
      <c r="AR529" s="141">
        <v>4</v>
      </c>
      <c r="AS529" s="140">
        <v>37</v>
      </c>
      <c r="AT529" s="74">
        <v>2</v>
      </c>
      <c r="AU529" s="74">
        <v>35</v>
      </c>
      <c r="AV529" s="74">
        <v>17</v>
      </c>
      <c r="AW529" s="74">
        <v>1</v>
      </c>
      <c r="AX529" s="141">
        <v>4</v>
      </c>
      <c r="AY529" s="140">
        <v>37</v>
      </c>
      <c r="AZ529" s="74">
        <v>2</v>
      </c>
      <c r="BA529" s="74">
        <v>35</v>
      </c>
      <c r="BB529" s="74">
        <v>17</v>
      </c>
      <c r="BC529" s="74">
        <v>1</v>
      </c>
      <c r="BD529" s="141">
        <v>4</v>
      </c>
      <c r="BE529" s="140">
        <v>37</v>
      </c>
      <c r="BF529" s="74">
        <v>2</v>
      </c>
      <c r="BG529" s="74">
        <v>35</v>
      </c>
      <c r="BH529" s="74">
        <v>17</v>
      </c>
      <c r="BI529" s="160">
        <v>1</v>
      </c>
      <c r="BJ529" s="75">
        <v>4</v>
      </c>
      <c r="BK529" s="140">
        <v>37</v>
      </c>
      <c r="BL529" s="74">
        <v>2</v>
      </c>
      <c r="BM529" s="74">
        <v>35</v>
      </c>
      <c r="BN529" s="74">
        <v>17</v>
      </c>
      <c r="BO529" s="74">
        <v>1</v>
      </c>
      <c r="BP529" s="75">
        <v>4</v>
      </c>
    </row>
    <row r="530" spans="1:68">
      <c r="C530" s="58" t="s">
        <v>16</v>
      </c>
      <c r="D530" s="140">
        <v>6</v>
      </c>
      <c r="E530" s="74">
        <v>5</v>
      </c>
      <c r="F530" s="74">
        <v>1</v>
      </c>
      <c r="G530" s="74">
        <v>3</v>
      </c>
      <c r="H530" s="141">
        <v>0</v>
      </c>
      <c r="I530" s="140">
        <v>6</v>
      </c>
      <c r="J530" s="74">
        <v>4</v>
      </c>
      <c r="K530" s="74">
        <v>1</v>
      </c>
      <c r="L530" s="74">
        <v>3</v>
      </c>
      <c r="M530" s="141">
        <v>0</v>
      </c>
      <c r="N530" s="140">
        <v>6</v>
      </c>
      <c r="O530" s="74">
        <v>4</v>
      </c>
      <c r="P530" s="74">
        <v>1</v>
      </c>
      <c r="Q530" s="74">
        <v>3</v>
      </c>
      <c r="R530" s="141">
        <v>0</v>
      </c>
      <c r="S530" s="140">
        <v>6</v>
      </c>
      <c r="T530" s="74">
        <v>4</v>
      </c>
      <c r="U530" s="74">
        <v>1</v>
      </c>
      <c r="V530" s="74">
        <v>3</v>
      </c>
      <c r="W530" s="141">
        <v>0</v>
      </c>
      <c r="X530" s="140">
        <v>6</v>
      </c>
      <c r="Y530" s="74">
        <v>4</v>
      </c>
      <c r="Z530" s="74">
        <v>1</v>
      </c>
      <c r="AA530" s="74">
        <v>3</v>
      </c>
      <c r="AB530" s="141">
        <v>0</v>
      </c>
      <c r="AC530" s="140">
        <v>6</v>
      </c>
      <c r="AD530" s="74">
        <v>4</v>
      </c>
      <c r="AE530" s="74">
        <v>1</v>
      </c>
      <c r="AF530" s="74">
        <v>3</v>
      </c>
      <c r="AG530" s="141">
        <v>0</v>
      </c>
      <c r="AH530" s="140">
        <v>6</v>
      </c>
      <c r="AI530" s="74">
        <v>4</v>
      </c>
      <c r="AJ530" s="74">
        <v>1</v>
      </c>
      <c r="AK530" s="74">
        <v>3</v>
      </c>
      <c r="AL530" s="141">
        <v>0</v>
      </c>
      <c r="AM530" s="140">
        <v>6</v>
      </c>
      <c r="AN530" s="74">
        <v>4</v>
      </c>
      <c r="AO530" s="74">
        <v>1</v>
      </c>
      <c r="AP530" s="74">
        <v>3</v>
      </c>
      <c r="AQ530" s="74">
        <v>0</v>
      </c>
      <c r="AR530" s="15">
        <v>0</v>
      </c>
      <c r="AS530" s="140">
        <v>6</v>
      </c>
      <c r="AT530" s="74">
        <v>4</v>
      </c>
      <c r="AU530" s="74">
        <v>1</v>
      </c>
      <c r="AV530" s="74">
        <v>3</v>
      </c>
      <c r="AW530" s="74">
        <v>0</v>
      </c>
      <c r="AX530" s="141">
        <v>0</v>
      </c>
      <c r="AY530" s="140">
        <v>6</v>
      </c>
      <c r="AZ530" s="74">
        <v>4</v>
      </c>
      <c r="BA530" s="74">
        <v>1</v>
      </c>
      <c r="BB530" s="74">
        <v>3</v>
      </c>
      <c r="BC530" s="74">
        <v>0</v>
      </c>
      <c r="BD530" s="141">
        <v>0</v>
      </c>
      <c r="BE530" s="140">
        <v>6</v>
      </c>
      <c r="BF530" s="74">
        <v>4</v>
      </c>
      <c r="BG530" s="74">
        <v>1</v>
      </c>
      <c r="BH530" s="74">
        <v>3</v>
      </c>
      <c r="BI530" s="160">
        <v>0</v>
      </c>
      <c r="BJ530" s="75">
        <v>0</v>
      </c>
      <c r="BK530" s="140">
        <v>6</v>
      </c>
      <c r="BL530" s="74">
        <v>4</v>
      </c>
      <c r="BM530" s="74">
        <v>1</v>
      </c>
      <c r="BN530" s="74">
        <v>3</v>
      </c>
      <c r="BO530" s="74">
        <v>0</v>
      </c>
      <c r="BP530" s="75">
        <v>0</v>
      </c>
    </row>
    <row r="531" spans="1:68">
      <c r="C531" s="58" t="s">
        <v>17</v>
      </c>
      <c r="D531" s="140">
        <v>270</v>
      </c>
      <c r="E531" s="74">
        <v>38</v>
      </c>
      <c r="F531" s="74">
        <v>303</v>
      </c>
      <c r="G531" s="74">
        <v>254</v>
      </c>
      <c r="H531" s="141">
        <v>200</v>
      </c>
      <c r="I531" s="140">
        <v>271</v>
      </c>
      <c r="J531" s="74">
        <v>38</v>
      </c>
      <c r="K531" s="74">
        <v>303</v>
      </c>
      <c r="L531" s="74">
        <v>254</v>
      </c>
      <c r="M531" s="141">
        <v>200</v>
      </c>
      <c r="N531" s="140">
        <v>271</v>
      </c>
      <c r="O531" s="74">
        <v>38</v>
      </c>
      <c r="P531" s="74">
        <v>304</v>
      </c>
      <c r="Q531" s="74">
        <v>254</v>
      </c>
      <c r="R531" s="141">
        <v>200</v>
      </c>
      <c r="S531" s="140">
        <v>271</v>
      </c>
      <c r="T531" s="74">
        <v>38</v>
      </c>
      <c r="U531" s="74">
        <v>304</v>
      </c>
      <c r="V531" s="74">
        <v>254</v>
      </c>
      <c r="W531" s="141">
        <v>200</v>
      </c>
      <c r="X531" s="140">
        <v>271</v>
      </c>
      <c r="Y531" s="74">
        <v>38</v>
      </c>
      <c r="Z531" s="74">
        <v>306</v>
      </c>
      <c r="AA531" s="74">
        <v>256</v>
      </c>
      <c r="AB531" s="141">
        <v>201</v>
      </c>
      <c r="AC531" s="140">
        <v>271</v>
      </c>
      <c r="AD531" s="74">
        <v>38</v>
      </c>
      <c r="AE531" s="74">
        <v>320</v>
      </c>
      <c r="AF531" s="74">
        <v>279</v>
      </c>
      <c r="AG531" s="141">
        <v>219</v>
      </c>
      <c r="AH531" s="140">
        <v>271</v>
      </c>
      <c r="AI531" s="74">
        <v>38</v>
      </c>
      <c r="AJ531" s="74">
        <v>320</v>
      </c>
      <c r="AK531" s="74">
        <v>281</v>
      </c>
      <c r="AL531" s="141">
        <v>219</v>
      </c>
      <c r="AM531" s="140">
        <v>271</v>
      </c>
      <c r="AN531" s="74">
        <v>38</v>
      </c>
      <c r="AO531" s="74">
        <v>322</v>
      </c>
      <c r="AP531" s="74">
        <v>283</v>
      </c>
      <c r="AQ531" s="74">
        <v>0</v>
      </c>
      <c r="AR531" s="141">
        <v>221</v>
      </c>
      <c r="AS531" s="140">
        <v>271</v>
      </c>
      <c r="AT531" s="74">
        <v>38</v>
      </c>
      <c r="AU531" s="74">
        <v>322</v>
      </c>
      <c r="AV531" s="74">
        <v>283</v>
      </c>
      <c r="AW531" s="74">
        <v>0</v>
      </c>
      <c r="AX531" s="141">
        <v>221</v>
      </c>
      <c r="AY531" s="140">
        <v>271</v>
      </c>
      <c r="AZ531" s="74">
        <v>38</v>
      </c>
      <c r="BA531" s="74">
        <v>322</v>
      </c>
      <c r="BB531" s="74">
        <v>283</v>
      </c>
      <c r="BC531" s="74">
        <v>0</v>
      </c>
      <c r="BD531" s="141">
        <v>221</v>
      </c>
      <c r="BE531" s="140">
        <v>271</v>
      </c>
      <c r="BF531" s="74">
        <v>38</v>
      </c>
      <c r="BG531" s="74">
        <v>322</v>
      </c>
      <c r="BH531" s="74">
        <v>283</v>
      </c>
      <c r="BI531" s="160">
        <v>0</v>
      </c>
      <c r="BJ531" s="75">
        <v>221</v>
      </c>
      <c r="BK531" s="140">
        <v>271</v>
      </c>
      <c r="BL531" s="74">
        <v>38</v>
      </c>
      <c r="BM531" s="74">
        <v>322</v>
      </c>
      <c r="BN531" s="74">
        <v>283</v>
      </c>
      <c r="BO531" s="74">
        <v>0</v>
      </c>
      <c r="BP531" s="75">
        <v>221</v>
      </c>
    </row>
    <row r="532" spans="1:68">
      <c r="C532" s="58" t="s">
        <v>18</v>
      </c>
      <c r="D532" s="140">
        <v>21</v>
      </c>
      <c r="E532" s="74">
        <v>5</v>
      </c>
      <c r="F532" s="74">
        <v>29</v>
      </c>
      <c r="G532" s="74">
        <v>9</v>
      </c>
      <c r="H532" s="141">
        <v>0</v>
      </c>
      <c r="I532" s="140">
        <v>21</v>
      </c>
      <c r="J532" s="74">
        <v>5</v>
      </c>
      <c r="K532" s="74">
        <v>29</v>
      </c>
      <c r="L532" s="74">
        <v>9</v>
      </c>
      <c r="M532" s="141">
        <v>0</v>
      </c>
      <c r="N532" s="140">
        <v>21</v>
      </c>
      <c r="O532" s="74">
        <v>5</v>
      </c>
      <c r="P532" s="74">
        <v>29</v>
      </c>
      <c r="Q532" s="74">
        <v>9</v>
      </c>
      <c r="R532" s="141">
        <v>0</v>
      </c>
      <c r="S532" s="140">
        <v>21</v>
      </c>
      <c r="T532" s="74">
        <v>5</v>
      </c>
      <c r="U532" s="74">
        <v>29</v>
      </c>
      <c r="V532" s="74">
        <v>9</v>
      </c>
      <c r="W532" s="141">
        <v>0</v>
      </c>
      <c r="X532" s="140">
        <v>21</v>
      </c>
      <c r="Y532" s="74">
        <v>5</v>
      </c>
      <c r="Z532" s="74">
        <v>31</v>
      </c>
      <c r="AA532" s="74">
        <v>11</v>
      </c>
      <c r="AB532" s="141">
        <v>0</v>
      </c>
      <c r="AC532" s="140">
        <v>21</v>
      </c>
      <c r="AD532" s="74">
        <v>5</v>
      </c>
      <c r="AE532" s="74">
        <v>35</v>
      </c>
      <c r="AF532" s="74">
        <v>17</v>
      </c>
      <c r="AG532" s="141">
        <v>0</v>
      </c>
      <c r="AH532" s="140">
        <v>21</v>
      </c>
      <c r="AI532" s="74">
        <v>5</v>
      </c>
      <c r="AJ532" s="74">
        <v>37</v>
      </c>
      <c r="AK532" s="74">
        <v>20</v>
      </c>
      <c r="AL532" s="141">
        <v>0</v>
      </c>
      <c r="AM532" s="140">
        <v>21</v>
      </c>
      <c r="AN532" s="74">
        <v>5</v>
      </c>
      <c r="AO532" s="74">
        <v>37</v>
      </c>
      <c r="AP532" s="74">
        <v>20</v>
      </c>
      <c r="AQ532" s="74">
        <v>0</v>
      </c>
      <c r="AR532" s="162">
        <v>0</v>
      </c>
      <c r="AS532" s="140">
        <v>21</v>
      </c>
      <c r="AT532" s="74">
        <v>5</v>
      </c>
      <c r="AU532" s="74">
        <v>37</v>
      </c>
      <c r="AV532" s="74">
        <v>20</v>
      </c>
      <c r="AW532" s="74">
        <v>0</v>
      </c>
      <c r="AX532" s="141">
        <v>0</v>
      </c>
      <c r="AY532" s="140">
        <v>21</v>
      </c>
      <c r="AZ532" s="74">
        <v>5</v>
      </c>
      <c r="BA532" s="74">
        <v>37</v>
      </c>
      <c r="BB532" s="74">
        <v>20</v>
      </c>
      <c r="BC532" s="74">
        <v>0</v>
      </c>
      <c r="BD532" s="141">
        <v>0</v>
      </c>
      <c r="BE532" s="140">
        <v>21</v>
      </c>
      <c r="BF532" s="74">
        <v>5</v>
      </c>
      <c r="BG532" s="74">
        <v>37</v>
      </c>
      <c r="BH532" s="74">
        <v>20</v>
      </c>
      <c r="BI532" s="160">
        <v>0</v>
      </c>
      <c r="BJ532" s="75">
        <v>0</v>
      </c>
      <c r="BK532" s="140">
        <v>21</v>
      </c>
      <c r="BL532" s="74">
        <v>5</v>
      </c>
      <c r="BM532" s="74">
        <v>37</v>
      </c>
      <c r="BN532" s="74">
        <v>20</v>
      </c>
      <c r="BO532" s="74">
        <v>0</v>
      </c>
      <c r="BP532" s="75">
        <v>0</v>
      </c>
    </row>
    <row r="533" spans="1:68">
      <c r="C533" s="58" t="s">
        <v>19</v>
      </c>
      <c r="D533" s="140">
        <v>27</v>
      </c>
      <c r="E533" s="74">
        <v>7</v>
      </c>
      <c r="F533" s="74">
        <v>27</v>
      </c>
      <c r="G533" s="74">
        <v>9</v>
      </c>
      <c r="H533" s="141">
        <v>0</v>
      </c>
      <c r="I533" s="140">
        <v>27</v>
      </c>
      <c r="J533" s="74">
        <v>7</v>
      </c>
      <c r="K533" s="74">
        <v>27</v>
      </c>
      <c r="L533" s="74">
        <v>9</v>
      </c>
      <c r="M533" s="141">
        <v>0</v>
      </c>
      <c r="N533" s="140">
        <v>27</v>
      </c>
      <c r="O533" s="74">
        <v>7</v>
      </c>
      <c r="P533" s="74">
        <v>27</v>
      </c>
      <c r="Q533" s="74">
        <v>9</v>
      </c>
      <c r="R533" s="141">
        <v>0</v>
      </c>
      <c r="S533" s="140">
        <v>27</v>
      </c>
      <c r="T533" s="74">
        <v>7</v>
      </c>
      <c r="U533" s="74">
        <v>27</v>
      </c>
      <c r="V533" s="74">
        <v>9</v>
      </c>
      <c r="W533" s="141">
        <v>0</v>
      </c>
      <c r="X533" s="140">
        <v>27</v>
      </c>
      <c r="Y533" s="74">
        <v>7</v>
      </c>
      <c r="Z533" s="74">
        <v>28</v>
      </c>
      <c r="AA533" s="74">
        <v>10</v>
      </c>
      <c r="AB533" s="141">
        <v>0</v>
      </c>
      <c r="AC533" s="140">
        <v>27</v>
      </c>
      <c r="AD533" s="74">
        <v>7</v>
      </c>
      <c r="AE533" s="74">
        <v>28</v>
      </c>
      <c r="AF533" s="74">
        <v>11</v>
      </c>
      <c r="AG533" s="141">
        <v>0</v>
      </c>
      <c r="AH533" s="140">
        <v>27</v>
      </c>
      <c r="AI533" s="74">
        <v>7</v>
      </c>
      <c r="AJ533" s="74">
        <v>28</v>
      </c>
      <c r="AK533" s="74">
        <v>11</v>
      </c>
      <c r="AL533" s="141">
        <v>0</v>
      </c>
      <c r="AM533" s="140">
        <v>27</v>
      </c>
      <c r="AN533" s="74">
        <v>7</v>
      </c>
      <c r="AO533" s="74">
        <v>28</v>
      </c>
      <c r="AP533" s="74">
        <v>11</v>
      </c>
      <c r="AQ533" s="74">
        <v>0</v>
      </c>
      <c r="AR533" s="162">
        <v>0</v>
      </c>
      <c r="AS533" s="140">
        <v>27</v>
      </c>
      <c r="AT533" s="74">
        <v>7</v>
      </c>
      <c r="AU533" s="74">
        <v>28</v>
      </c>
      <c r="AV533" s="74">
        <v>11</v>
      </c>
      <c r="AW533" s="74">
        <v>0</v>
      </c>
      <c r="AX533" s="141">
        <v>0</v>
      </c>
      <c r="AY533" s="140">
        <v>27</v>
      </c>
      <c r="AZ533" s="74">
        <v>7</v>
      </c>
      <c r="BA533" s="74">
        <v>28</v>
      </c>
      <c r="BB533" s="74">
        <v>11</v>
      </c>
      <c r="BC533" s="74">
        <v>0</v>
      </c>
      <c r="BD533" s="141">
        <v>0</v>
      </c>
      <c r="BE533" s="140">
        <v>27</v>
      </c>
      <c r="BF533" s="74">
        <v>7</v>
      </c>
      <c r="BG533" s="74">
        <v>28</v>
      </c>
      <c r="BH533" s="74">
        <v>11</v>
      </c>
      <c r="BI533" s="160">
        <v>0</v>
      </c>
      <c r="BJ533" s="75">
        <v>0</v>
      </c>
      <c r="BK533" s="140">
        <v>27</v>
      </c>
      <c r="BL533" s="74">
        <v>7</v>
      </c>
      <c r="BM533" s="74">
        <v>28</v>
      </c>
      <c r="BN533" s="74">
        <v>11</v>
      </c>
      <c r="BO533" s="74">
        <v>0</v>
      </c>
      <c r="BP533" s="75">
        <v>0</v>
      </c>
    </row>
    <row r="534" spans="1:68">
      <c r="C534" s="58" t="s">
        <v>20</v>
      </c>
      <c r="D534" s="140">
        <v>41</v>
      </c>
      <c r="E534" s="74">
        <v>0</v>
      </c>
      <c r="F534" s="74">
        <v>33</v>
      </c>
      <c r="G534" s="74">
        <v>9</v>
      </c>
      <c r="H534" s="141">
        <v>0</v>
      </c>
      <c r="I534" s="140">
        <v>41</v>
      </c>
      <c r="J534" s="74">
        <v>0</v>
      </c>
      <c r="K534" s="74">
        <v>33</v>
      </c>
      <c r="L534" s="74">
        <v>9</v>
      </c>
      <c r="M534" s="141">
        <v>0</v>
      </c>
      <c r="N534" s="140">
        <v>41</v>
      </c>
      <c r="O534" s="74">
        <v>0</v>
      </c>
      <c r="P534" s="74">
        <v>33</v>
      </c>
      <c r="Q534" s="74">
        <v>9</v>
      </c>
      <c r="R534" s="141">
        <v>0</v>
      </c>
      <c r="S534" s="140">
        <v>41</v>
      </c>
      <c r="T534" s="74">
        <v>0</v>
      </c>
      <c r="U534" s="74">
        <v>33</v>
      </c>
      <c r="V534" s="74">
        <v>9</v>
      </c>
      <c r="W534" s="141">
        <v>0</v>
      </c>
      <c r="X534" s="140">
        <v>41</v>
      </c>
      <c r="Y534" s="74">
        <v>0</v>
      </c>
      <c r="Z534" s="74">
        <v>33</v>
      </c>
      <c r="AA534" s="74">
        <v>9</v>
      </c>
      <c r="AB534" s="141">
        <v>0</v>
      </c>
      <c r="AC534" s="140">
        <v>41</v>
      </c>
      <c r="AD534" s="74">
        <v>0</v>
      </c>
      <c r="AE534" s="74">
        <v>33</v>
      </c>
      <c r="AF534" s="74">
        <v>12</v>
      </c>
      <c r="AG534" s="141">
        <v>0</v>
      </c>
      <c r="AH534" s="140">
        <v>41</v>
      </c>
      <c r="AI534" s="74">
        <v>0</v>
      </c>
      <c r="AJ534" s="74">
        <v>33</v>
      </c>
      <c r="AK534" s="74">
        <v>12</v>
      </c>
      <c r="AL534" s="141">
        <v>0</v>
      </c>
      <c r="AM534" s="140">
        <v>41</v>
      </c>
      <c r="AN534" s="15">
        <v>0</v>
      </c>
      <c r="AO534" s="74">
        <v>33</v>
      </c>
      <c r="AP534" s="74">
        <v>12</v>
      </c>
      <c r="AQ534" s="74">
        <v>0</v>
      </c>
      <c r="AR534" s="162">
        <v>0</v>
      </c>
      <c r="AS534" s="140">
        <v>41</v>
      </c>
      <c r="AT534" s="74">
        <v>0</v>
      </c>
      <c r="AU534" s="74">
        <v>33</v>
      </c>
      <c r="AV534" s="74">
        <v>12</v>
      </c>
      <c r="AW534" s="74">
        <v>0</v>
      </c>
      <c r="AX534" s="141">
        <v>0</v>
      </c>
      <c r="AY534" s="140">
        <v>41</v>
      </c>
      <c r="AZ534" s="74">
        <v>0</v>
      </c>
      <c r="BA534" s="74">
        <v>33</v>
      </c>
      <c r="BB534" s="74">
        <v>12</v>
      </c>
      <c r="BC534" s="74">
        <v>0</v>
      </c>
      <c r="BD534" s="141">
        <v>0</v>
      </c>
      <c r="BE534" s="140">
        <v>41</v>
      </c>
      <c r="BF534" s="74">
        <v>0</v>
      </c>
      <c r="BG534" s="74">
        <v>33</v>
      </c>
      <c r="BH534" s="74">
        <v>12</v>
      </c>
      <c r="BI534" s="160">
        <v>0</v>
      </c>
      <c r="BJ534" s="75">
        <v>0</v>
      </c>
      <c r="BK534" s="140">
        <v>41</v>
      </c>
      <c r="BL534" s="74">
        <v>0</v>
      </c>
      <c r="BM534" s="74">
        <v>33</v>
      </c>
      <c r="BN534" s="74">
        <v>12</v>
      </c>
      <c r="BO534" s="74">
        <v>0</v>
      </c>
      <c r="BP534" s="75">
        <v>0</v>
      </c>
    </row>
    <row r="535" spans="1:68">
      <c r="C535" s="58" t="s">
        <v>21</v>
      </c>
      <c r="D535" s="140">
        <v>114</v>
      </c>
      <c r="E535" s="74">
        <v>20</v>
      </c>
      <c r="F535" s="74">
        <v>114</v>
      </c>
      <c r="G535" s="74">
        <v>74</v>
      </c>
      <c r="H535" s="141">
        <v>0</v>
      </c>
      <c r="I535" s="140">
        <v>114</v>
      </c>
      <c r="J535" s="74">
        <v>16</v>
      </c>
      <c r="K535" s="74">
        <v>114</v>
      </c>
      <c r="L535" s="74">
        <v>74</v>
      </c>
      <c r="M535" s="141">
        <v>0</v>
      </c>
      <c r="N535" s="140">
        <v>113</v>
      </c>
      <c r="O535" s="74">
        <v>16</v>
      </c>
      <c r="P535" s="74">
        <v>116</v>
      </c>
      <c r="Q535" s="74">
        <v>76</v>
      </c>
      <c r="R535" s="141">
        <v>0</v>
      </c>
      <c r="S535" s="140">
        <v>113</v>
      </c>
      <c r="T535" s="74">
        <v>16</v>
      </c>
      <c r="U535" s="74">
        <v>116</v>
      </c>
      <c r="V535" s="74">
        <v>76</v>
      </c>
      <c r="W535" s="141">
        <v>0</v>
      </c>
      <c r="X535" s="140">
        <v>113</v>
      </c>
      <c r="Y535" s="74">
        <v>16</v>
      </c>
      <c r="Z535" s="74">
        <v>116</v>
      </c>
      <c r="AA535" s="74">
        <v>76</v>
      </c>
      <c r="AB535" s="141">
        <v>0</v>
      </c>
      <c r="AC535" s="140">
        <v>113</v>
      </c>
      <c r="AD535" s="74">
        <v>16</v>
      </c>
      <c r="AE535" s="74">
        <v>119</v>
      </c>
      <c r="AF535" s="74">
        <v>85</v>
      </c>
      <c r="AG535" s="141">
        <v>24</v>
      </c>
      <c r="AH535" s="140">
        <v>113</v>
      </c>
      <c r="AI535" s="74">
        <v>16</v>
      </c>
      <c r="AJ535" s="74">
        <v>120</v>
      </c>
      <c r="AK535" s="74">
        <v>86</v>
      </c>
      <c r="AL535" s="141">
        <v>25</v>
      </c>
      <c r="AM535" s="140">
        <v>112</v>
      </c>
      <c r="AN535" s="74">
        <v>16</v>
      </c>
      <c r="AO535" s="74">
        <v>121</v>
      </c>
      <c r="AP535" s="74">
        <v>87</v>
      </c>
      <c r="AQ535" s="74">
        <v>0</v>
      </c>
      <c r="AR535" s="141">
        <v>26</v>
      </c>
      <c r="AS535" s="140">
        <v>112</v>
      </c>
      <c r="AT535" s="74">
        <v>16</v>
      </c>
      <c r="AU535" s="74">
        <v>121</v>
      </c>
      <c r="AV535" s="74">
        <v>87</v>
      </c>
      <c r="AW535" s="74">
        <v>0</v>
      </c>
      <c r="AX535" s="141">
        <v>26</v>
      </c>
      <c r="AY535" s="140">
        <v>112</v>
      </c>
      <c r="AZ535" s="74">
        <v>16</v>
      </c>
      <c r="BA535" s="74">
        <v>121</v>
      </c>
      <c r="BB535" s="74">
        <v>87</v>
      </c>
      <c r="BC535" s="74">
        <v>0</v>
      </c>
      <c r="BD535" s="141">
        <v>26</v>
      </c>
      <c r="BE535" s="140">
        <v>112</v>
      </c>
      <c r="BF535" s="74">
        <v>16</v>
      </c>
      <c r="BG535" s="74">
        <v>121</v>
      </c>
      <c r="BH535" s="74">
        <v>87</v>
      </c>
      <c r="BI535" s="160">
        <v>0</v>
      </c>
      <c r="BJ535" s="75">
        <v>26</v>
      </c>
      <c r="BK535" s="140">
        <v>112</v>
      </c>
      <c r="BL535" s="74">
        <v>16</v>
      </c>
      <c r="BM535" s="74">
        <v>121</v>
      </c>
      <c r="BN535" s="74">
        <v>87</v>
      </c>
      <c r="BO535" s="74">
        <v>0</v>
      </c>
      <c r="BP535" s="75">
        <v>26</v>
      </c>
    </row>
    <row r="536" spans="1:68" ht="22.5">
      <c r="C536" s="58" t="s">
        <v>22</v>
      </c>
      <c r="D536" s="140">
        <v>13</v>
      </c>
      <c r="E536" s="74">
        <v>0</v>
      </c>
      <c r="F536" s="74">
        <v>4</v>
      </c>
      <c r="G536" s="74">
        <v>2</v>
      </c>
      <c r="H536" s="141">
        <v>0</v>
      </c>
      <c r="I536" s="140">
        <v>13</v>
      </c>
      <c r="J536" s="74">
        <v>0</v>
      </c>
      <c r="K536" s="74">
        <v>4</v>
      </c>
      <c r="L536" s="74">
        <v>2</v>
      </c>
      <c r="M536" s="141">
        <v>0</v>
      </c>
      <c r="N536" s="140">
        <v>13</v>
      </c>
      <c r="O536" s="74">
        <v>0</v>
      </c>
      <c r="P536" s="74">
        <v>4</v>
      </c>
      <c r="Q536" s="74">
        <v>2</v>
      </c>
      <c r="R536" s="141">
        <v>0</v>
      </c>
      <c r="S536" s="140">
        <v>13</v>
      </c>
      <c r="T536" s="74">
        <v>0</v>
      </c>
      <c r="U536" s="74">
        <v>4</v>
      </c>
      <c r="V536" s="74">
        <v>2</v>
      </c>
      <c r="W536" s="141">
        <v>0</v>
      </c>
      <c r="X536" s="140">
        <v>13</v>
      </c>
      <c r="Y536" s="74">
        <v>0</v>
      </c>
      <c r="Z536" s="74">
        <v>4</v>
      </c>
      <c r="AA536" s="74">
        <v>2</v>
      </c>
      <c r="AB536" s="141">
        <v>0</v>
      </c>
      <c r="AC536" s="140">
        <v>13</v>
      </c>
      <c r="AD536" s="74">
        <v>0</v>
      </c>
      <c r="AE536" s="74">
        <v>4</v>
      </c>
      <c r="AF536" s="74">
        <v>2</v>
      </c>
      <c r="AG536" s="141">
        <v>0</v>
      </c>
      <c r="AH536" s="140">
        <v>13</v>
      </c>
      <c r="AI536" s="74">
        <v>0</v>
      </c>
      <c r="AJ536" s="74">
        <v>4</v>
      </c>
      <c r="AK536" s="74">
        <v>2</v>
      </c>
      <c r="AL536" s="141">
        <v>0</v>
      </c>
      <c r="AM536" s="140">
        <v>13</v>
      </c>
      <c r="AN536" s="15">
        <v>0</v>
      </c>
      <c r="AO536" s="74">
        <v>4</v>
      </c>
      <c r="AP536" s="74">
        <v>2</v>
      </c>
      <c r="AQ536" s="74">
        <v>0</v>
      </c>
      <c r="AR536" s="141">
        <v>0</v>
      </c>
      <c r="AS536" s="140">
        <v>13</v>
      </c>
      <c r="AT536" s="74">
        <v>0</v>
      </c>
      <c r="AU536" s="74">
        <v>4</v>
      </c>
      <c r="AV536" s="74">
        <v>2</v>
      </c>
      <c r="AW536" s="74">
        <v>0</v>
      </c>
      <c r="AX536" s="141">
        <v>0</v>
      </c>
      <c r="AY536" s="140">
        <v>13</v>
      </c>
      <c r="AZ536" s="162">
        <v>0</v>
      </c>
      <c r="BA536" s="74">
        <v>4</v>
      </c>
      <c r="BB536" s="74">
        <v>2</v>
      </c>
      <c r="BC536" s="74">
        <v>0</v>
      </c>
      <c r="BD536" s="141">
        <v>0</v>
      </c>
      <c r="BE536" s="140">
        <v>13</v>
      </c>
      <c r="BF536" s="74">
        <v>0</v>
      </c>
      <c r="BG536" s="74">
        <v>4</v>
      </c>
      <c r="BH536" s="74">
        <v>2</v>
      </c>
      <c r="BI536" s="160">
        <v>0</v>
      </c>
      <c r="BJ536" s="75">
        <v>0</v>
      </c>
      <c r="BK536" s="140">
        <v>13</v>
      </c>
      <c r="BL536" s="74">
        <v>0</v>
      </c>
      <c r="BM536" s="74">
        <v>4</v>
      </c>
      <c r="BN536" s="74">
        <v>2</v>
      </c>
      <c r="BO536" s="74">
        <v>0</v>
      </c>
      <c r="BP536" s="75">
        <v>0</v>
      </c>
    </row>
    <row r="537" spans="1:68">
      <c r="C537" s="58" t="s">
        <v>23</v>
      </c>
      <c r="D537" s="140">
        <v>19</v>
      </c>
      <c r="E537" s="74">
        <v>6</v>
      </c>
      <c r="F537" s="74">
        <v>12</v>
      </c>
      <c r="G537" s="74">
        <v>4</v>
      </c>
      <c r="H537" s="141">
        <v>0</v>
      </c>
      <c r="I537" s="140">
        <v>19</v>
      </c>
      <c r="J537" s="74">
        <v>6</v>
      </c>
      <c r="K537" s="74">
        <v>12</v>
      </c>
      <c r="L537" s="74">
        <v>4</v>
      </c>
      <c r="M537" s="141">
        <v>0</v>
      </c>
      <c r="N537" s="140">
        <v>19</v>
      </c>
      <c r="O537" s="74">
        <v>6</v>
      </c>
      <c r="P537" s="74">
        <v>12</v>
      </c>
      <c r="Q537" s="74">
        <v>4</v>
      </c>
      <c r="R537" s="141">
        <v>0</v>
      </c>
      <c r="S537" s="140">
        <v>19</v>
      </c>
      <c r="T537" s="74">
        <v>6</v>
      </c>
      <c r="U537" s="74">
        <v>12</v>
      </c>
      <c r="V537" s="74">
        <v>4</v>
      </c>
      <c r="W537" s="141">
        <v>0</v>
      </c>
      <c r="X537" s="140">
        <v>19</v>
      </c>
      <c r="Y537" s="74">
        <v>6</v>
      </c>
      <c r="Z537" s="74">
        <v>12</v>
      </c>
      <c r="AA537" s="74">
        <v>4</v>
      </c>
      <c r="AB537" s="141">
        <v>0</v>
      </c>
      <c r="AC537" s="140">
        <v>19</v>
      </c>
      <c r="AD537" s="74">
        <v>6</v>
      </c>
      <c r="AE537" s="74">
        <v>12</v>
      </c>
      <c r="AF537" s="74">
        <v>4</v>
      </c>
      <c r="AG537" s="141">
        <v>0</v>
      </c>
      <c r="AH537" s="140">
        <v>19</v>
      </c>
      <c r="AI537" s="74">
        <v>6</v>
      </c>
      <c r="AJ537" s="74">
        <v>12</v>
      </c>
      <c r="AK537" s="74">
        <v>4</v>
      </c>
      <c r="AL537" s="141">
        <v>0</v>
      </c>
      <c r="AM537" s="140">
        <v>19</v>
      </c>
      <c r="AN537" s="74">
        <v>6</v>
      </c>
      <c r="AO537" s="74">
        <v>12</v>
      </c>
      <c r="AP537" s="74">
        <v>4</v>
      </c>
      <c r="AQ537" s="74">
        <v>0</v>
      </c>
      <c r="AR537" s="141">
        <v>0</v>
      </c>
      <c r="AS537" s="140">
        <v>19</v>
      </c>
      <c r="AT537" s="74">
        <v>6</v>
      </c>
      <c r="AU537" s="74">
        <v>12</v>
      </c>
      <c r="AV537" s="74">
        <v>4</v>
      </c>
      <c r="AW537" s="74">
        <v>0</v>
      </c>
      <c r="AX537" s="141">
        <v>0</v>
      </c>
      <c r="AY537" s="140">
        <v>19</v>
      </c>
      <c r="AZ537" s="162">
        <v>6</v>
      </c>
      <c r="BA537" s="74">
        <v>12</v>
      </c>
      <c r="BB537" s="74">
        <v>4</v>
      </c>
      <c r="BC537" s="74">
        <v>0</v>
      </c>
      <c r="BD537" s="141">
        <v>0</v>
      </c>
      <c r="BE537" s="140">
        <v>19</v>
      </c>
      <c r="BF537" s="74">
        <v>6</v>
      </c>
      <c r="BG537" s="74">
        <v>12</v>
      </c>
      <c r="BH537" s="74">
        <v>4</v>
      </c>
      <c r="BI537" s="160">
        <v>0</v>
      </c>
      <c r="BJ537" s="75">
        <v>0</v>
      </c>
      <c r="BK537" s="140">
        <v>19</v>
      </c>
      <c r="BL537" s="74">
        <v>6</v>
      </c>
      <c r="BM537" s="74">
        <v>12</v>
      </c>
      <c r="BN537" s="74">
        <v>4</v>
      </c>
      <c r="BO537" s="74">
        <v>0</v>
      </c>
      <c r="BP537" s="75">
        <v>0</v>
      </c>
    </row>
    <row r="538" spans="1:68">
      <c r="C538" s="58" t="s">
        <v>24</v>
      </c>
      <c r="D538" s="140">
        <v>24</v>
      </c>
      <c r="E538" s="74">
        <v>0</v>
      </c>
      <c r="F538" s="74">
        <v>11</v>
      </c>
      <c r="G538" s="74">
        <v>3</v>
      </c>
      <c r="H538" s="141">
        <v>0</v>
      </c>
      <c r="I538" s="140">
        <v>24</v>
      </c>
      <c r="J538" s="74">
        <v>0</v>
      </c>
      <c r="K538" s="74">
        <v>11</v>
      </c>
      <c r="L538" s="74">
        <v>3</v>
      </c>
      <c r="M538" s="141">
        <v>0</v>
      </c>
      <c r="N538" s="140">
        <v>24</v>
      </c>
      <c r="O538" s="74">
        <v>0</v>
      </c>
      <c r="P538" s="74">
        <v>11</v>
      </c>
      <c r="Q538" s="74">
        <v>3</v>
      </c>
      <c r="R538" s="141">
        <v>0</v>
      </c>
      <c r="S538" s="140">
        <v>24</v>
      </c>
      <c r="T538" s="74">
        <v>0</v>
      </c>
      <c r="U538" s="74">
        <v>11</v>
      </c>
      <c r="V538" s="74">
        <v>3</v>
      </c>
      <c r="W538" s="141">
        <v>0</v>
      </c>
      <c r="X538" s="140">
        <v>24</v>
      </c>
      <c r="Y538" s="74">
        <v>0</v>
      </c>
      <c r="Z538" s="74">
        <v>11</v>
      </c>
      <c r="AA538" s="74">
        <v>3</v>
      </c>
      <c r="AB538" s="141">
        <v>0</v>
      </c>
      <c r="AC538" s="140">
        <v>24</v>
      </c>
      <c r="AD538" s="74">
        <v>0</v>
      </c>
      <c r="AE538" s="74">
        <v>11</v>
      </c>
      <c r="AF538" s="74">
        <v>3</v>
      </c>
      <c r="AG538" s="141">
        <v>0</v>
      </c>
      <c r="AH538" s="140">
        <v>24</v>
      </c>
      <c r="AI538" s="74">
        <v>0</v>
      </c>
      <c r="AJ538" s="74">
        <v>11</v>
      </c>
      <c r="AK538" s="74">
        <v>3</v>
      </c>
      <c r="AL538" s="141">
        <v>0</v>
      </c>
      <c r="AM538" s="140">
        <v>24</v>
      </c>
      <c r="AN538" s="15">
        <v>0</v>
      </c>
      <c r="AO538" s="74">
        <v>11</v>
      </c>
      <c r="AP538" s="74">
        <v>3</v>
      </c>
      <c r="AQ538" s="74">
        <v>0</v>
      </c>
      <c r="AR538" s="141">
        <v>0</v>
      </c>
      <c r="AS538" s="140">
        <v>24</v>
      </c>
      <c r="AT538" s="74">
        <v>0</v>
      </c>
      <c r="AU538" s="74">
        <v>11</v>
      </c>
      <c r="AV538" s="74">
        <v>3</v>
      </c>
      <c r="AW538" s="74">
        <v>0</v>
      </c>
      <c r="AX538" s="141">
        <v>0</v>
      </c>
      <c r="AY538" s="140">
        <v>24</v>
      </c>
      <c r="AZ538" s="162">
        <v>0</v>
      </c>
      <c r="BA538" s="74">
        <v>11</v>
      </c>
      <c r="BB538" s="74">
        <v>3</v>
      </c>
      <c r="BC538" s="74">
        <v>0</v>
      </c>
      <c r="BD538" s="141">
        <v>0</v>
      </c>
      <c r="BE538" s="140">
        <v>24</v>
      </c>
      <c r="BF538" s="74">
        <v>0</v>
      </c>
      <c r="BG538" s="74">
        <v>11</v>
      </c>
      <c r="BH538" s="74">
        <v>3</v>
      </c>
      <c r="BI538" s="160">
        <v>0</v>
      </c>
      <c r="BJ538" s="75">
        <v>0</v>
      </c>
      <c r="BK538" s="140">
        <v>24</v>
      </c>
      <c r="BL538" s="74">
        <v>0</v>
      </c>
      <c r="BM538" s="74">
        <v>11</v>
      </c>
      <c r="BN538" s="74">
        <v>3</v>
      </c>
      <c r="BO538" s="74">
        <v>0</v>
      </c>
      <c r="BP538" s="75">
        <v>0</v>
      </c>
    </row>
    <row r="539" spans="1:68">
      <c r="C539" s="58" t="s">
        <v>25</v>
      </c>
      <c r="D539" s="140">
        <v>14</v>
      </c>
      <c r="E539" s="74">
        <v>5</v>
      </c>
      <c r="F539" s="74">
        <v>11</v>
      </c>
      <c r="G539" s="74">
        <v>6</v>
      </c>
      <c r="H539" s="141">
        <v>0</v>
      </c>
      <c r="I539" s="140">
        <v>14</v>
      </c>
      <c r="J539" s="74">
        <v>5</v>
      </c>
      <c r="K539" s="74">
        <v>11</v>
      </c>
      <c r="L539" s="74">
        <v>6</v>
      </c>
      <c r="M539" s="141">
        <v>0</v>
      </c>
      <c r="N539" s="140">
        <v>14</v>
      </c>
      <c r="O539" s="74">
        <v>5</v>
      </c>
      <c r="P539" s="74">
        <v>11</v>
      </c>
      <c r="Q539" s="74">
        <v>6</v>
      </c>
      <c r="R539" s="141">
        <v>0</v>
      </c>
      <c r="S539" s="140">
        <v>14</v>
      </c>
      <c r="T539" s="74">
        <v>5</v>
      </c>
      <c r="U539" s="74">
        <v>11</v>
      </c>
      <c r="V539" s="74">
        <v>6</v>
      </c>
      <c r="W539" s="141">
        <v>0</v>
      </c>
      <c r="X539" s="140">
        <v>14</v>
      </c>
      <c r="Y539" s="74">
        <v>5</v>
      </c>
      <c r="Z539" s="74">
        <v>11</v>
      </c>
      <c r="AA539" s="74">
        <v>6</v>
      </c>
      <c r="AB539" s="141">
        <v>0</v>
      </c>
      <c r="AC539" s="140">
        <v>14</v>
      </c>
      <c r="AD539" s="74">
        <v>5</v>
      </c>
      <c r="AE539" s="74">
        <v>11</v>
      </c>
      <c r="AF539" s="74">
        <v>6</v>
      </c>
      <c r="AG539" s="141">
        <v>0</v>
      </c>
      <c r="AH539" s="140">
        <v>14</v>
      </c>
      <c r="AI539" s="74">
        <v>5</v>
      </c>
      <c r="AJ539" s="74">
        <v>11</v>
      </c>
      <c r="AK539" s="74">
        <v>6</v>
      </c>
      <c r="AL539" s="141">
        <v>0</v>
      </c>
      <c r="AM539" s="140">
        <v>14</v>
      </c>
      <c r="AN539" s="74">
        <v>5</v>
      </c>
      <c r="AO539" s="74">
        <v>11</v>
      </c>
      <c r="AP539" s="74">
        <v>6</v>
      </c>
      <c r="AQ539" s="74">
        <v>0</v>
      </c>
      <c r="AR539" s="141">
        <v>0</v>
      </c>
      <c r="AS539" s="140">
        <v>14</v>
      </c>
      <c r="AT539" s="74">
        <v>5</v>
      </c>
      <c r="AU539" s="74">
        <v>11</v>
      </c>
      <c r="AV539" s="74">
        <v>6</v>
      </c>
      <c r="AW539" s="74">
        <v>0</v>
      </c>
      <c r="AX539" s="141">
        <v>0</v>
      </c>
      <c r="AY539" s="140">
        <v>14</v>
      </c>
      <c r="AZ539" s="74">
        <v>5</v>
      </c>
      <c r="BA539" s="74">
        <v>11</v>
      </c>
      <c r="BB539" s="74">
        <v>6</v>
      </c>
      <c r="BC539" s="74">
        <v>0</v>
      </c>
      <c r="BD539" s="141">
        <v>0</v>
      </c>
      <c r="BE539" s="140">
        <v>14</v>
      </c>
      <c r="BF539" s="74">
        <v>5</v>
      </c>
      <c r="BG539" s="74">
        <v>11</v>
      </c>
      <c r="BH539" s="74">
        <v>6</v>
      </c>
      <c r="BI539" s="160">
        <v>0</v>
      </c>
      <c r="BJ539" s="75">
        <v>0</v>
      </c>
      <c r="BK539" s="140">
        <v>14</v>
      </c>
      <c r="BL539" s="74">
        <v>5</v>
      </c>
      <c r="BM539" s="74">
        <v>11</v>
      </c>
      <c r="BN539" s="74">
        <v>6</v>
      </c>
      <c r="BO539" s="74">
        <v>0</v>
      </c>
      <c r="BP539" s="75">
        <v>0</v>
      </c>
    </row>
    <row r="540" spans="1:68">
      <c r="C540" s="58" t="s">
        <v>26</v>
      </c>
      <c r="D540" s="140">
        <v>395</v>
      </c>
      <c r="E540" s="74">
        <v>357</v>
      </c>
      <c r="F540" s="74">
        <v>600</v>
      </c>
      <c r="G540" s="74">
        <v>294</v>
      </c>
      <c r="H540" s="141">
        <v>370</v>
      </c>
      <c r="I540" s="140">
        <v>385</v>
      </c>
      <c r="J540" s="74">
        <v>354</v>
      </c>
      <c r="K540" s="74">
        <v>600</v>
      </c>
      <c r="L540" s="74">
        <v>294</v>
      </c>
      <c r="M540" s="141">
        <v>371</v>
      </c>
      <c r="N540" s="140">
        <v>385</v>
      </c>
      <c r="O540" s="74">
        <v>353</v>
      </c>
      <c r="P540" s="74">
        <v>601</v>
      </c>
      <c r="Q540" s="74">
        <v>292</v>
      </c>
      <c r="R540" s="141">
        <v>371</v>
      </c>
      <c r="S540" s="140">
        <v>385</v>
      </c>
      <c r="T540" s="74">
        <v>353</v>
      </c>
      <c r="U540" s="74">
        <v>601</v>
      </c>
      <c r="V540" s="74">
        <v>292</v>
      </c>
      <c r="W540" s="141">
        <v>372</v>
      </c>
      <c r="X540" s="140">
        <v>385</v>
      </c>
      <c r="Y540" s="74">
        <v>353</v>
      </c>
      <c r="Z540" s="74">
        <v>607</v>
      </c>
      <c r="AA540" s="74">
        <v>298</v>
      </c>
      <c r="AB540" s="141">
        <v>379</v>
      </c>
      <c r="AC540" s="140">
        <v>385</v>
      </c>
      <c r="AD540" s="74">
        <v>353</v>
      </c>
      <c r="AE540" s="74">
        <v>614</v>
      </c>
      <c r="AF540" s="74">
        <v>376</v>
      </c>
      <c r="AG540" s="141">
        <v>423</v>
      </c>
      <c r="AH540" s="140">
        <v>385</v>
      </c>
      <c r="AI540" s="74">
        <v>353</v>
      </c>
      <c r="AJ540" s="74">
        <v>615</v>
      </c>
      <c r="AK540" s="74">
        <v>378</v>
      </c>
      <c r="AL540" s="141">
        <v>424</v>
      </c>
      <c r="AM540" s="140">
        <v>385</v>
      </c>
      <c r="AN540" s="74">
        <v>353</v>
      </c>
      <c r="AO540" s="74">
        <v>615</v>
      </c>
      <c r="AP540" s="74">
        <v>379</v>
      </c>
      <c r="AQ540" s="74">
        <v>0</v>
      </c>
      <c r="AR540" s="141">
        <v>426</v>
      </c>
      <c r="AS540" s="140">
        <v>385</v>
      </c>
      <c r="AT540" s="74">
        <v>353</v>
      </c>
      <c r="AU540" s="74">
        <v>615</v>
      </c>
      <c r="AV540" s="74">
        <v>379</v>
      </c>
      <c r="AW540" s="74">
        <v>0</v>
      </c>
      <c r="AX540" s="141">
        <v>426</v>
      </c>
      <c r="AY540" s="140">
        <v>384</v>
      </c>
      <c r="AZ540" s="74">
        <v>353</v>
      </c>
      <c r="BA540" s="74">
        <v>615</v>
      </c>
      <c r="BB540" s="74">
        <v>379</v>
      </c>
      <c r="BC540" s="74">
        <v>0</v>
      </c>
      <c r="BD540" s="141">
        <v>426</v>
      </c>
      <c r="BE540" s="140">
        <v>384</v>
      </c>
      <c r="BF540" s="74">
        <v>353</v>
      </c>
      <c r="BG540" s="74">
        <v>615</v>
      </c>
      <c r="BH540" s="74">
        <v>382</v>
      </c>
      <c r="BI540" s="160">
        <v>0</v>
      </c>
      <c r="BJ540" s="75">
        <v>429</v>
      </c>
      <c r="BK540" s="140">
        <v>384</v>
      </c>
      <c r="BL540" s="74">
        <v>353</v>
      </c>
      <c r="BM540" s="74">
        <v>615</v>
      </c>
      <c r="BN540" s="74">
        <v>382</v>
      </c>
      <c r="BO540" s="74">
        <v>0</v>
      </c>
      <c r="BP540" s="75">
        <v>429</v>
      </c>
    </row>
    <row r="541" spans="1:68">
      <c r="C541" s="58" t="s">
        <v>39</v>
      </c>
      <c r="D541" s="140">
        <v>21</v>
      </c>
      <c r="E541" s="74">
        <v>5</v>
      </c>
      <c r="F541" s="74">
        <v>30</v>
      </c>
      <c r="G541" s="74">
        <v>25</v>
      </c>
      <c r="H541" s="141">
        <v>8</v>
      </c>
      <c r="I541" s="140">
        <v>21</v>
      </c>
      <c r="J541" s="74">
        <v>5</v>
      </c>
      <c r="K541" s="74">
        <v>30</v>
      </c>
      <c r="L541" s="74">
        <v>25</v>
      </c>
      <c r="M541" s="141">
        <v>8</v>
      </c>
      <c r="N541" s="140">
        <v>21</v>
      </c>
      <c r="O541" s="74">
        <v>5</v>
      </c>
      <c r="P541" s="74">
        <v>32</v>
      </c>
      <c r="Q541" s="74">
        <v>27</v>
      </c>
      <c r="R541" s="141">
        <v>8</v>
      </c>
      <c r="S541" s="140">
        <v>21</v>
      </c>
      <c r="T541" s="74">
        <v>5</v>
      </c>
      <c r="U541" s="74">
        <v>32</v>
      </c>
      <c r="V541" s="74">
        <v>27</v>
      </c>
      <c r="W541" s="141">
        <v>8</v>
      </c>
      <c r="X541" s="140">
        <v>21</v>
      </c>
      <c r="Y541" s="74">
        <v>5</v>
      </c>
      <c r="Z541" s="74">
        <v>32</v>
      </c>
      <c r="AA541" s="74">
        <v>27</v>
      </c>
      <c r="AB541" s="141">
        <v>8</v>
      </c>
      <c r="AC541" s="140">
        <v>21</v>
      </c>
      <c r="AD541" s="74">
        <v>5</v>
      </c>
      <c r="AE541" s="74">
        <v>32</v>
      </c>
      <c r="AF541" s="74">
        <v>27</v>
      </c>
      <c r="AG541" s="141">
        <v>8</v>
      </c>
      <c r="AH541" s="140">
        <v>21</v>
      </c>
      <c r="AI541" s="74">
        <v>5</v>
      </c>
      <c r="AJ541" s="74">
        <v>32</v>
      </c>
      <c r="AK541" s="74">
        <v>27</v>
      </c>
      <c r="AL541" s="141">
        <v>8</v>
      </c>
      <c r="AM541" s="140">
        <v>21</v>
      </c>
      <c r="AN541" s="74">
        <v>5</v>
      </c>
      <c r="AO541" s="74">
        <v>32</v>
      </c>
      <c r="AP541" s="74">
        <v>27</v>
      </c>
      <c r="AQ541" s="74">
        <v>0</v>
      </c>
      <c r="AR541" s="141">
        <v>8</v>
      </c>
      <c r="AS541" s="140">
        <v>21</v>
      </c>
      <c r="AT541" s="74">
        <v>5</v>
      </c>
      <c r="AU541" s="74">
        <v>32</v>
      </c>
      <c r="AV541" s="74">
        <v>27</v>
      </c>
      <c r="AW541" s="74">
        <v>0</v>
      </c>
      <c r="AX541" s="141">
        <v>8</v>
      </c>
      <c r="AY541" s="140">
        <v>21</v>
      </c>
      <c r="AZ541" s="74">
        <v>5</v>
      </c>
      <c r="BA541" s="74">
        <v>32</v>
      </c>
      <c r="BB541" s="74">
        <v>27</v>
      </c>
      <c r="BC541" s="74">
        <v>0</v>
      </c>
      <c r="BD541" s="141">
        <v>8</v>
      </c>
      <c r="BE541" s="140">
        <v>21</v>
      </c>
      <c r="BF541" s="74">
        <v>5</v>
      </c>
      <c r="BG541" s="74">
        <v>33</v>
      </c>
      <c r="BH541" s="74">
        <v>28</v>
      </c>
      <c r="BI541" s="160">
        <v>0</v>
      </c>
      <c r="BJ541" s="75">
        <v>9</v>
      </c>
      <c r="BK541" s="140">
        <v>21</v>
      </c>
      <c r="BL541" s="74">
        <v>5</v>
      </c>
      <c r="BM541" s="74">
        <v>33</v>
      </c>
      <c r="BN541" s="74">
        <v>28</v>
      </c>
      <c r="BO541" s="74">
        <v>0</v>
      </c>
      <c r="BP541" s="75">
        <v>9</v>
      </c>
    </row>
    <row r="542" spans="1:68" ht="33.75">
      <c r="C542" s="58" t="s">
        <v>1193</v>
      </c>
      <c r="D542" s="140">
        <v>30</v>
      </c>
      <c r="E542" s="74">
        <v>4</v>
      </c>
      <c r="F542" s="74">
        <v>19</v>
      </c>
      <c r="G542" s="74">
        <v>8</v>
      </c>
      <c r="H542" s="141">
        <v>0</v>
      </c>
      <c r="I542" s="140">
        <v>30</v>
      </c>
      <c r="J542" s="74">
        <v>4</v>
      </c>
      <c r="K542" s="74">
        <v>19</v>
      </c>
      <c r="L542" s="74">
        <v>8</v>
      </c>
      <c r="M542" s="141">
        <v>0</v>
      </c>
      <c r="N542" s="140">
        <v>30</v>
      </c>
      <c r="O542" s="74">
        <v>4</v>
      </c>
      <c r="P542" s="74">
        <v>19</v>
      </c>
      <c r="Q542" s="74">
        <v>8</v>
      </c>
      <c r="R542" s="141">
        <v>0</v>
      </c>
      <c r="S542" s="140">
        <v>30</v>
      </c>
      <c r="T542" s="74">
        <v>4</v>
      </c>
      <c r="U542" s="74">
        <v>19</v>
      </c>
      <c r="V542" s="74">
        <v>8</v>
      </c>
      <c r="W542" s="141">
        <v>0</v>
      </c>
      <c r="X542" s="140">
        <v>30</v>
      </c>
      <c r="Y542" s="74">
        <v>4</v>
      </c>
      <c r="Z542" s="74">
        <v>21</v>
      </c>
      <c r="AA542" s="74">
        <v>10</v>
      </c>
      <c r="AB542" s="141">
        <v>11</v>
      </c>
      <c r="AC542" s="140">
        <v>30</v>
      </c>
      <c r="AD542" s="74">
        <v>4</v>
      </c>
      <c r="AE542" s="74">
        <v>26</v>
      </c>
      <c r="AF542" s="74">
        <v>17</v>
      </c>
      <c r="AG542" s="141">
        <v>17</v>
      </c>
      <c r="AH542" s="140">
        <v>30</v>
      </c>
      <c r="AI542" s="74">
        <v>4</v>
      </c>
      <c r="AJ542" s="74">
        <v>26</v>
      </c>
      <c r="AK542" s="74">
        <v>17</v>
      </c>
      <c r="AL542" s="141">
        <v>17</v>
      </c>
      <c r="AM542" s="140">
        <v>30</v>
      </c>
      <c r="AN542" s="74">
        <v>4</v>
      </c>
      <c r="AO542" s="74">
        <v>26</v>
      </c>
      <c r="AP542" s="74">
        <v>17</v>
      </c>
      <c r="AQ542" s="74">
        <v>0</v>
      </c>
      <c r="AR542" s="141">
        <v>17</v>
      </c>
      <c r="AS542" s="140">
        <v>30</v>
      </c>
      <c r="AT542" s="74">
        <v>4</v>
      </c>
      <c r="AU542" s="74">
        <v>26</v>
      </c>
      <c r="AV542" s="74">
        <v>17</v>
      </c>
      <c r="AW542" s="74">
        <v>0</v>
      </c>
      <c r="AX542" s="141">
        <v>17</v>
      </c>
      <c r="AY542" s="140">
        <v>30</v>
      </c>
      <c r="AZ542" s="74">
        <v>4</v>
      </c>
      <c r="BA542" s="74">
        <v>26</v>
      </c>
      <c r="BB542" s="74">
        <v>17</v>
      </c>
      <c r="BC542" s="74">
        <v>0</v>
      </c>
      <c r="BD542" s="141">
        <v>17</v>
      </c>
      <c r="BE542" s="140">
        <v>30</v>
      </c>
      <c r="BF542" s="74">
        <v>4</v>
      </c>
      <c r="BG542" s="74">
        <v>26</v>
      </c>
      <c r="BH542" s="74">
        <v>17</v>
      </c>
      <c r="BI542" s="160">
        <v>0</v>
      </c>
      <c r="BJ542" s="75">
        <v>17</v>
      </c>
      <c r="BK542" s="140">
        <v>30</v>
      </c>
      <c r="BL542" s="74">
        <v>4</v>
      </c>
      <c r="BM542" s="74">
        <v>26</v>
      </c>
      <c r="BN542" s="74">
        <v>17</v>
      </c>
      <c r="BO542" s="74">
        <v>0</v>
      </c>
      <c r="BP542" s="75">
        <v>17</v>
      </c>
    </row>
    <row r="543" spans="1:68">
      <c r="C543" s="58" t="s">
        <v>27</v>
      </c>
      <c r="D543" s="140">
        <v>18</v>
      </c>
      <c r="E543" s="74">
        <v>0</v>
      </c>
      <c r="F543" s="74">
        <v>13</v>
      </c>
      <c r="G543" s="74">
        <v>2</v>
      </c>
      <c r="H543" s="141">
        <v>0</v>
      </c>
      <c r="I543" s="140">
        <v>18</v>
      </c>
      <c r="J543" s="74">
        <v>0</v>
      </c>
      <c r="K543" s="74">
        <v>13</v>
      </c>
      <c r="L543" s="74">
        <v>2</v>
      </c>
      <c r="M543" s="141">
        <v>0</v>
      </c>
      <c r="N543" s="140">
        <v>18</v>
      </c>
      <c r="O543" s="74">
        <v>0</v>
      </c>
      <c r="P543" s="74">
        <v>13</v>
      </c>
      <c r="Q543" s="74">
        <v>2</v>
      </c>
      <c r="R543" s="141">
        <v>0</v>
      </c>
      <c r="S543" s="140">
        <v>18</v>
      </c>
      <c r="T543" s="74">
        <v>0</v>
      </c>
      <c r="U543" s="74">
        <v>13</v>
      </c>
      <c r="V543" s="74">
        <v>2</v>
      </c>
      <c r="W543" s="141">
        <v>0</v>
      </c>
      <c r="X543" s="140">
        <v>18</v>
      </c>
      <c r="Y543" s="74">
        <v>0</v>
      </c>
      <c r="Z543" s="74">
        <v>13</v>
      </c>
      <c r="AA543" s="74">
        <v>2</v>
      </c>
      <c r="AB543" s="141">
        <v>0</v>
      </c>
      <c r="AC543" s="140">
        <v>18</v>
      </c>
      <c r="AD543" s="74">
        <v>0</v>
      </c>
      <c r="AE543" s="74">
        <v>14</v>
      </c>
      <c r="AF543" s="74">
        <v>3</v>
      </c>
      <c r="AG543" s="141">
        <v>0</v>
      </c>
      <c r="AH543" s="140">
        <v>18</v>
      </c>
      <c r="AI543" s="74">
        <v>0</v>
      </c>
      <c r="AJ543" s="74">
        <v>14</v>
      </c>
      <c r="AK543" s="74">
        <v>3</v>
      </c>
      <c r="AL543" s="141">
        <v>0</v>
      </c>
      <c r="AM543" s="140">
        <v>18</v>
      </c>
      <c r="AN543" s="15">
        <v>0</v>
      </c>
      <c r="AO543" s="74">
        <v>14</v>
      </c>
      <c r="AP543" s="74">
        <v>3</v>
      </c>
      <c r="AQ543" s="74">
        <v>0</v>
      </c>
      <c r="AR543" s="141">
        <v>0</v>
      </c>
      <c r="AS543" s="140">
        <v>18</v>
      </c>
      <c r="AT543" s="74">
        <v>0</v>
      </c>
      <c r="AU543" s="74">
        <v>14</v>
      </c>
      <c r="AV543" s="74">
        <v>3</v>
      </c>
      <c r="AW543" s="74">
        <v>0</v>
      </c>
      <c r="AX543" s="141">
        <v>0</v>
      </c>
      <c r="AY543" s="140">
        <v>18</v>
      </c>
      <c r="AZ543" s="74">
        <v>0</v>
      </c>
      <c r="BA543" s="74">
        <v>14</v>
      </c>
      <c r="BB543" s="74">
        <v>3</v>
      </c>
      <c r="BC543" s="74">
        <v>0</v>
      </c>
      <c r="BD543" s="141">
        <v>0</v>
      </c>
      <c r="BE543" s="140">
        <v>18</v>
      </c>
      <c r="BF543" s="74">
        <v>0</v>
      </c>
      <c r="BG543" s="74">
        <v>14</v>
      </c>
      <c r="BH543" s="74">
        <v>3</v>
      </c>
      <c r="BI543" s="160">
        <v>0</v>
      </c>
      <c r="BJ543" s="75">
        <v>0</v>
      </c>
      <c r="BK543" s="140">
        <v>18</v>
      </c>
      <c r="BL543" s="74">
        <v>0</v>
      </c>
      <c r="BM543" s="74">
        <v>14</v>
      </c>
      <c r="BN543" s="74">
        <v>3</v>
      </c>
      <c r="BO543" s="74">
        <v>0</v>
      </c>
      <c r="BP543" s="75">
        <v>0</v>
      </c>
    </row>
    <row r="544" spans="1:68">
      <c r="A544" s="1"/>
      <c r="B544" s="1"/>
      <c r="C544" s="58" t="s">
        <v>28</v>
      </c>
      <c r="D544" s="140">
        <v>58</v>
      </c>
      <c r="E544" s="74">
        <v>27</v>
      </c>
      <c r="F544" s="74">
        <v>67</v>
      </c>
      <c r="G544" s="74">
        <v>55</v>
      </c>
      <c r="H544" s="141">
        <v>34</v>
      </c>
      <c r="I544" s="140">
        <v>58</v>
      </c>
      <c r="J544" s="74">
        <v>26</v>
      </c>
      <c r="K544" s="74">
        <v>67</v>
      </c>
      <c r="L544" s="74">
        <v>55</v>
      </c>
      <c r="M544" s="141">
        <v>34</v>
      </c>
      <c r="N544" s="140">
        <v>58</v>
      </c>
      <c r="O544" s="74">
        <v>26</v>
      </c>
      <c r="P544" s="74">
        <v>67</v>
      </c>
      <c r="Q544" s="74">
        <v>55</v>
      </c>
      <c r="R544" s="141">
        <v>34</v>
      </c>
      <c r="S544" s="140">
        <v>58</v>
      </c>
      <c r="T544" s="74">
        <v>26</v>
      </c>
      <c r="U544" s="74">
        <v>67</v>
      </c>
      <c r="V544" s="74">
        <v>55</v>
      </c>
      <c r="W544" s="141">
        <v>34</v>
      </c>
      <c r="X544" s="140">
        <v>58</v>
      </c>
      <c r="Y544" s="74">
        <v>26</v>
      </c>
      <c r="Z544" s="74">
        <v>68</v>
      </c>
      <c r="AA544" s="74">
        <v>56</v>
      </c>
      <c r="AB544" s="141">
        <v>34</v>
      </c>
      <c r="AC544" s="140">
        <v>58</v>
      </c>
      <c r="AD544" s="74">
        <v>26</v>
      </c>
      <c r="AE544" s="74">
        <v>69</v>
      </c>
      <c r="AF544" s="74">
        <v>60</v>
      </c>
      <c r="AG544" s="141">
        <v>35</v>
      </c>
      <c r="AH544" s="140">
        <v>58</v>
      </c>
      <c r="AI544" s="74">
        <v>26</v>
      </c>
      <c r="AJ544" s="74">
        <v>69</v>
      </c>
      <c r="AK544" s="74">
        <v>60</v>
      </c>
      <c r="AL544" s="141">
        <v>35</v>
      </c>
      <c r="AM544" s="140">
        <v>58</v>
      </c>
      <c r="AN544" s="74">
        <v>26</v>
      </c>
      <c r="AO544" s="74">
        <v>69</v>
      </c>
      <c r="AP544" s="74">
        <v>60</v>
      </c>
      <c r="AQ544" s="74">
        <v>0</v>
      </c>
      <c r="AR544" s="141">
        <v>35</v>
      </c>
      <c r="AS544" s="140">
        <v>58</v>
      </c>
      <c r="AT544" s="74">
        <v>26</v>
      </c>
      <c r="AU544" s="74">
        <v>69</v>
      </c>
      <c r="AV544" s="74">
        <v>60</v>
      </c>
      <c r="AW544" s="74">
        <v>0</v>
      </c>
      <c r="AX544" s="141">
        <v>35</v>
      </c>
      <c r="AY544" s="140">
        <v>58</v>
      </c>
      <c r="AZ544" s="74">
        <v>26</v>
      </c>
      <c r="BA544" s="74">
        <v>69</v>
      </c>
      <c r="BB544" s="74">
        <v>60</v>
      </c>
      <c r="BC544" s="74">
        <v>0</v>
      </c>
      <c r="BD544" s="141">
        <v>35</v>
      </c>
      <c r="BE544" s="140">
        <v>58</v>
      </c>
      <c r="BF544" s="74">
        <v>26</v>
      </c>
      <c r="BG544" s="74">
        <v>69</v>
      </c>
      <c r="BH544" s="74">
        <v>60</v>
      </c>
      <c r="BI544" s="160">
        <v>0</v>
      </c>
      <c r="BJ544" s="75">
        <v>36</v>
      </c>
      <c r="BK544" s="140">
        <v>58</v>
      </c>
      <c r="BL544" s="74">
        <v>26</v>
      </c>
      <c r="BM544" s="74">
        <v>69</v>
      </c>
      <c r="BN544" s="74">
        <v>60</v>
      </c>
      <c r="BO544" s="74">
        <v>0</v>
      </c>
      <c r="BP544" s="75">
        <v>36</v>
      </c>
    </row>
    <row r="545" spans="3:134" ht="22.5">
      <c r="C545" s="201" t="s">
        <v>29</v>
      </c>
      <c r="D545" s="202">
        <v>8</v>
      </c>
      <c r="E545" s="203">
        <v>0</v>
      </c>
      <c r="F545" s="203">
        <v>3</v>
      </c>
      <c r="G545" s="203">
        <v>0</v>
      </c>
      <c r="H545" s="204">
        <v>0</v>
      </c>
      <c r="I545" s="202">
        <v>8</v>
      </c>
      <c r="J545" s="203">
        <v>0</v>
      </c>
      <c r="K545" s="203">
        <v>3</v>
      </c>
      <c r="L545" s="203">
        <v>0</v>
      </c>
      <c r="M545" s="204">
        <v>0</v>
      </c>
      <c r="N545" s="202">
        <v>8</v>
      </c>
      <c r="O545" s="203">
        <v>0</v>
      </c>
      <c r="P545" s="203">
        <v>3</v>
      </c>
      <c r="Q545" s="203">
        <v>0</v>
      </c>
      <c r="R545" s="204">
        <v>0</v>
      </c>
      <c r="S545" s="202">
        <v>8</v>
      </c>
      <c r="T545" s="203">
        <v>0</v>
      </c>
      <c r="U545" s="203">
        <v>3</v>
      </c>
      <c r="V545" s="203">
        <v>0</v>
      </c>
      <c r="W545" s="204">
        <v>0</v>
      </c>
      <c r="X545" s="202">
        <v>8</v>
      </c>
      <c r="Y545" s="203">
        <v>0</v>
      </c>
      <c r="Z545" s="203">
        <v>3</v>
      </c>
      <c r="AA545" s="203">
        <v>0</v>
      </c>
      <c r="AB545" s="204">
        <v>0</v>
      </c>
      <c r="AC545" s="202">
        <v>8</v>
      </c>
      <c r="AD545" s="203">
        <v>0</v>
      </c>
      <c r="AE545" s="203">
        <v>3</v>
      </c>
      <c r="AF545" s="203">
        <v>0</v>
      </c>
      <c r="AG545" s="204">
        <v>0</v>
      </c>
      <c r="AH545" s="202">
        <v>8</v>
      </c>
      <c r="AI545" s="203">
        <v>0</v>
      </c>
      <c r="AJ545" s="203">
        <v>3</v>
      </c>
      <c r="AK545" s="203">
        <v>0</v>
      </c>
      <c r="AL545" s="204">
        <v>0</v>
      </c>
      <c r="AM545" s="202">
        <v>8</v>
      </c>
      <c r="AN545" s="203">
        <v>0</v>
      </c>
      <c r="AO545" s="203">
        <v>3</v>
      </c>
      <c r="AP545" s="203">
        <v>0</v>
      </c>
      <c r="AQ545" s="74">
        <v>0</v>
      </c>
      <c r="AR545" s="204">
        <v>0</v>
      </c>
      <c r="AS545" s="202">
        <v>8</v>
      </c>
      <c r="AT545" s="203">
        <v>0</v>
      </c>
      <c r="AU545" s="203">
        <v>3</v>
      </c>
      <c r="AV545" s="203">
        <v>0</v>
      </c>
      <c r="AW545" s="74">
        <v>0</v>
      </c>
      <c r="AX545" s="204">
        <v>0</v>
      </c>
      <c r="AY545" s="202">
        <v>8</v>
      </c>
      <c r="AZ545" s="203">
        <v>0</v>
      </c>
      <c r="BA545" s="203">
        <v>3</v>
      </c>
      <c r="BB545" s="203">
        <v>0</v>
      </c>
      <c r="BC545" s="203">
        <v>0</v>
      </c>
      <c r="BD545" s="204">
        <v>0</v>
      </c>
      <c r="BE545" s="202">
        <v>8</v>
      </c>
      <c r="BF545" s="203">
        <v>0</v>
      </c>
      <c r="BG545" s="203">
        <v>3</v>
      </c>
      <c r="BH545" s="203">
        <v>0</v>
      </c>
      <c r="BI545" s="227">
        <v>0</v>
      </c>
      <c r="BJ545" s="273">
        <v>0</v>
      </c>
      <c r="BK545" s="202">
        <v>8</v>
      </c>
      <c r="BL545" s="203">
        <v>0</v>
      </c>
      <c r="BM545" s="203">
        <v>3</v>
      </c>
      <c r="BN545" s="203">
        <v>0</v>
      </c>
      <c r="BO545" s="203">
        <v>0</v>
      </c>
      <c r="BP545" s="273">
        <v>0</v>
      </c>
    </row>
    <row r="546" spans="3:134" ht="23.25" thickBot="1">
      <c r="C546" s="240" t="s">
        <v>90</v>
      </c>
      <c r="D546" s="206">
        <v>3</v>
      </c>
      <c r="E546" s="207">
        <v>0</v>
      </c>
      <c r="F546" s="207">
        <v>2</v>
      </c>
      <c r="G546" s="207">
        <v>0</v>
      </c>
      <c r="H546" s="208">
        <v>0</v>
      </c>
      <c r="I546" s="206">
        <v>3</v>
      </c>
      <c r="J546" s="207">
        <v>0</v>
      </c>
      <c r="K546" s="207">
        <v>2</v>
      </c>
      <c r="L546" s="249">
        <v>0</v>
      </c>
      <c r="M546" s="208">
        <v>0</v>
      </c>
      <c r="N546" s="206">
        <v>3</v>
      </c>
      <c r="O546" s="207">
        <v>0</v>
      </c>
      <c r="P546" s="207">
        <v>2</v>
      </c>
      <c r="Q546" s="207">
        <v>0</v>
      </c>
      <c r="R546" s="208">
        <v>0</v>
      </c>
      <c r="S546" s="206">
        <v>3</v>
      </c>
      <c r="T546" s="207">
        <v>0</v>
      </c>
      <c r="U546" s="207">
        <v>2</v>
      </c>
      <c r="V546" s="207">
        <v>0</v>
      </c>
      <c r="W546" s="208">
        <v>0</v>
      </c>
      <c r="X546" s="206">
        <v>3</v>
      </c>
      <c r="Y546" s="207">
        <v>0</v>
      </c>
      <c r="Z546" s="207">
        <v>2</v>
      </c>
      <c r="AA546" s="207">
        <v>0</v>
      </c>
      <c r="AB546" s="208">
        <v>0</v>
      </c>
      <c r="AC546" s="206">
        <v>3</v>
      </c>
      <c r="AD546" s="207">
        <v>0</v>
      </c>
      <c r="AE546" s="207">
        <v>2</v>
      </c>
      <c r="AF546" s="207">
        <v>0</v>
      </c>
      <c r="AG546" s="208">
        <v>0</v>
      </c>
      <c r="AH546" s="206">
        <v>3</v>
      </c>
      <c r="AI546" s="207">
        <v>0</v>
      </c>
      <c r="AJ546" s="207">
        <v>2</v>
      </c>
      <c r="AK546" s="207">
        <v>0</v>
      </c>
      <c r="AL546" s="208">
        <v>0</v>
      </c>
      <c r="AM546" s="206">
        <v>3</v>
      </c>
      <c r="AN546" s="207">
        <v>0</v>
      </c>
      <c r="AO546" s="207">
        <v>2</v>
      </c>
      <c r="AP546" s="207">
        <v>0</v>
      </c>
      <c r="AQ546" s="74">
        <v>0</v>
      </c>
      <c r="AR546" s="264">
        <v>0</v>
      </c>
      <c r="AS546" s="206">
        <v>3</v>
      </c>
      <c r="AT546" s="207">
        <v>0</v>
      </c>
      <c r="AU546" s="207">
        <v>2</v>
      </c>
      <c r="AV546" s="207">
        <v>0</v>
      </c>
      <c r="AW546" s="268">
        <v>0</v>
      </c>
      <c r="AX546" s="264">
        <v>0</v>
      </c>
      <c r="AY546" s="206">
        <v>3</v>
      </c>
      <c r="AZ546" s="207">
        <v>0</v>
      </c>
      <c r="BA546" s="207">
        <v>2</v>
      </c>
      <c r="BB546" s="207">
        <v>0</v>
      </c>
      <c r="BC546" s="207">
        <v>0</v>
      </c>
      <c r="BD546" s="264">
        <v>0</v>
      </c>
      <c r="BE546" s="206">
        <v>3</v>
      </c>
      <c r="BF546" s="207">
        <v>0</v>
      </c>
      <c r="BG546" s="271">
        <v>2</v>
      </c>
      <c r="BH546" s="271">
        <v>0</v>
      </c>
      <c r="BI546" s="272">
        <v>0</v>
      </c>
      <c r="BJ546" s="208">
        <v>0</v>
      </c>
      <c r="BK546" s="295">
        <v>3</v>
      </c>
      <c r="BL546" s="207">
        <v>0</v>
      </c>
      <c r="BM546" s="207">
        <v>2</v>
      </c>
      <c r="BN546" s="300">
        <v>0</v>
      </c>
      <c r="BO546" s="207">
        <v>0</v>
      </c>
      <c r="BP546" s="208">
        <v>0</v>
      </c>
    </row>
    <row r="547" spans="3:134" ht="13.5" thickBot="1"/>
    <row r="548" spans="3:134" ht="23.25" thickBot="1">
      <c r="C548" s="559" t="s">
        <v>1140</v>
      </c>
      <c r="D548" s="560"/>
      <c r="E548" s="560"/>
      <c r="F548" s="560"/>
      <c r="G548" s="560"/>
      <c r="H548" s="560"/>
      <c r="I548" s="560"/>
      <c r="J548" s="560"/>
      <c r="K548" s="560"/>
      <c r="L548" s="560"/>
      <c r="M548" s="560"/>
      <c r="N548" s="560"/>
      <c r="O548" s="560"/>
      <c r="P548" s="560"/>
      <c r="Q548" s="560"/>
      <c r="R548" s="560"/>
      <c r="S548" s="560"/>
      <c r="T548" s="560"/>
      <c r="U548" s="560"/>
      <c r="V548" s="560"/>
      <c r="W548" s="560"/>
      <c r="X548" s="560"/>
      <c r="Y548" s="560"/>
      <c r="Z548" s="560"/>
      <c r="AA548" s="560"/>
      <c r="AB548" s="560"/>
      <c r="AC548" s="560"/>
      <c r="AD548" s="560"/>
      <c r="AE548" s="560"/>
      <c r="AF548" s="560"/>
      <c r="AG548" s="560"/>
      <c r="AH548" s="560"/>
      <c r="AI548" s="560"/>
      <c r="AJ548" s="560"/>
      <c r="AK548" s="560"/>
      <c r="AL548" s="560"/>
      <c r="AM548" s="560"/>
      <c r="AN548" s="560"/>
      <c r="AO548" s="560"/>
      <c r="AP548" s="560"/>
      <c r="AQ548" s="560"/>
      <c r="AR548" s="560"/>
      <c r="AS548" s="560"/>
      <c r="AT548" s="560"/>
      <c r="AU548" s="560"/>
      <c r="AV548" s="560"/>
      <c r="AW548" s="560"/>
      <c r="AX548" s="560"/>
      <c r="AY548" s="560"/>
      <c r="AZ548" s="560"/>
      <c r="BA548" s="560"/>
      <c r="BB548" s="560"/>
      <c r="BC548" s="560"/>
      <c r="BD548" s="560"/>
      <c r="BE548" s="560"/>
      <c r="BF548" s="560"/>
      <c r="BG548" s="560"/>
      <c r="BH548" s="560"/>
      <c r="BI548" s="560"/>
      <c r="BJ548" s="560"/>
      <c r="BK548" s="560"/>
      <c r="BL548" s="560"/>
      <c r="BM548" s="560"/>
      <c r="BN548" s="560"/>
      <c r="BO548" s="560"/>
      <c r="BP548" s="560"/>
      <c r="BQ548" s="560"/>
      <c r="BR548" s="560"/>
      <c r="BS548" s="560"/>
      <c r="BT548" s="560"/>
      <c r="BU548" s="560"/>
      <c r="BV548" s="560"/>
      <c r="BW548" s="561"/>
      <c r="BX548" s="151"/>
      <c r="BY548" s="151"/>
      <c r="BZ548" s="151"/>
      <c r="CA548" s="151"/>
      <c r="CB548" s="151"/>
      <c r="CC548" s="151"/>
      <c r="CD548" s="151"/>
      <c r="CE548" s="151"/>
      <c r="CF548" s="151"/>
      <c r="CG548" s="151"/>
      <c r="CH548" s="151"/>
      <c r="CI548" s="151"/>
      <c r="CJ548" s="151"/>
      <c r="CK548" s="151"/>
      <c r="CL548" s="151"/>
      <c r="CM548" s="151"/>
      <c r="CN548" s="151"/>
      <c r="CO548" s="151"/>
      <c r="CP548" s="151"/>
      <c r="CQ548" s="151"/>
      <c r="CR548" s="151"/>
      <c r="CS548" s="151"/>
      <c r="CT548" s="151"/>
      <c r="CU548" s="151"/>
      <c r="CV548" s="151"/>
      <c r="CW548" s="151"/>
      <c r="CX548" s="151"/>
      <c r="CY548" s="151"/>
      <c r="CZ548" s="151"/>
      <c r="DA548" s="151"/>
      <c r="DB548" s="151"/>
      <c r="DC548" s="151"/>
      <c r="DD548" s="151"/>
      <c r="DE548" s="151"/>
      <c r="DF548" s="151"/>
      <c r="DG548" s="151"/>
      <c r="DH548" s="151"/>
      <c r="DI548" s="151"/>
      <c r="DJ548" s="151"/>
      <c r="DK548" s="151"/>
      <c r="DL548" s="151"/>
      <c r="DM548" s="151"/>
      <c r="DN548" s="151"/>
      <c r="DO548" s="151"/>
      <c r="DP548" s="151"/>
      <c r="DQ548" s="151"/>
      <c r="DR548" s="151"/>
      <c r="DS548" s="151"/>
      <c r="DT548" s="151"/>
      <c r="DU548" s="151"/>
      <c r="DV548" s="151"/>
      <c r="DW548" s="151"/>
      <c r="DX548" s="151"/>
      <c r="DY548" s="151"/>
      <c r="DZ548" s="151"/>
      <c r="EA548" s="151"/>
      <c r="EB548" s="151"/>
      <c r="EC548" s="151"/>
      <c r="ED548" s="151"/>
    </row>
    <row r="549" spans="3:134" ht="23.25" thickBot="1">
      <c r="C549" s="587" t="s">
        <v>36</v>
      </c>
      <c r="D549" s="562">
        <v>43101</v>
      </c>
      <c r="E549" s="586"/>
      <c r="F549" s="586"/>
      <c r="G549" s="586"/>
      <c r="H549" s="586"/>
      <c r="I549" s="563"/>
      <c r="J549" s="562">
        <v>43132</v>
      </c>
      <c r="K549" s="586"/>
      <c r="L549" s="586"/>
      <c r="M549" s="586"/>
      <c r="N549" s="586"/>
      <c r="O549" s="586"/>
      <c r="P549" s="562">
        <v>43160</v>
      </c>
      <c r="Q549" s="586"/>
      <c r="R549" s="586"/>
      <c r="S549" s="586"/>
      <c r="T549" s="586"/>
      <c r="U549" s="563"/>
      <c r="V549" s="562">
        <v>43191</v>
      </c>
      <c r="W549" s="586"/>
      <c r="X549" s="586"/>
      <c r="Y549" s="586"/>
      <c r="Z549" s="586"/>
      <c r="AA549" s="563"/>
      <c r="AB549" s="562">
        <v>43221</v>
      </c>
      <c r="AC549" s="586"/>
      <c r="AD549" s="586"/>
      <c r="AE549" s="586"/>
      <c r="AF549" s="586"/>
      <c r="AG549" s="563"/>
      <c r="AH549" s="586">
        <v>43252</v>
      </c>
      <c r="AI549" s="586"/>
      <c r="AJ549" s="586"/>
      <c r="AK549" s="586"/>
      <c r="AL549" s="586"/>
      <c r="AM549" s="563"/>
      <c r="AN549" s="562">
        <v>43282</v>
      </c>
      <c r="AO549" s="586"/>
      <c r="AP549" s="586"/>
      <c r="AQ549" s="586"/>
      <c r="AR549" s="586"/>
      <c r="AS549" s="563"/>
      <c r="AT549" s="562">
        <v>43313</v>
      </c>
      <c r="AU549" s="586"/>
      <c r="AV549" s="586"/>
      <c r="AW549" s="586"/>
      <c r="AX549" s="586"/>
      <c r="AY549" s="563"/>
      <c r="AZ549" s="562">
        <v>43344</v>
      </c>
      <c r="BA549" s="586"/>
      <c r="BB549" s="586"/>
      <c r="BC549" s="586"/>
      <c r="BD549" s="586"/>
      <c r="BE549" s="563"/>
      <c r="BF549" s="562">
        <v>43374</v>
      </c>
      <c r="BG549" s="586"/>
      <c r="BH549" s="586"/>
      <c r="BI549" s="586"/>
      <c r="BJ549" s="586"/>
      <c r="BK549" s="586"/>
      <c r="BL549" s="562">
        <v>43405</v>
      </c>
      <c r="BM549" s="586"/>
      <c r="BN549" s="586"/>
      <c r="BO549" s="586"/>
      <c r="BP549" s="586"/>
      <c r="BQ549" s="563"/>
      <c r="BR549" s="562">
        <v>43435</v>
      </c>
      <c r="BS549" s="586"/>
      <c r="BT549" s="586"/>
      <c r="BU549" s="586"/>
      <c r="BV549" s="586"/>
      <c r="BW549" s="563"/>
      <c r="BX549" s="151"/>
      <c r="BY549" s="151"/>
      <c r="BZ549" s="151"/>
      <c r="CA549" s="151"/>
      <c r="CB549" s="151"/>
      <c r="CC549" s="151"/>
      <c r="CD549" s="151"/>
      <c r="CE549" s="151"/>
      <c r="CF549" s="151"/>
      <c r="CG549" s="151"/>
      <c r="CH549" s="151"/>
      <c r="CI549" s="151"/>
      <c r="CJ549" s="151"/>
      <c r="CK549" s="151"/>
      <c r="CL549" s="151"/>
      <c r="CM549" s="151"/>
      <c r="CN549" s="151"/>
      <c r="CO549" s="151"/>
      <c r="CP549" s="151"/>
      <c r="CQ549" s="151"/>
      <c r="CR549" s="151"/>
      <c r="CS549" s="151"/>
      <c r="CT549" s="151"/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151"/>
      <c r="DU549" s="151"/>
      <c r="DV549" s="151"/>
      <c r="DW549" s="151"/>
      <c r="DX549" s="151"/>
      <c r="DY549" s="151"/>
      <c r="DZ549" s="151"/>
      <c r="EA549" s="151"/>
      <c r="EB549" s="151"/>
      <c r="EC549" s="151"/>
      <c r="ED549" s="151"/>
    </row>
    <row r="550" spans="3:134" ht="13.5" thickBot="1">
      <c r="C550" s="601"/>
      <c r="D550" s="178" t="s">
        <v>2</v>
      </c>
      <c r="E550" s="387" t="s">
        <v>3</v>
      </c>
      <c r="F550" s="391" t="s">
        <v>51</v>
      </c>
      <c r="G550" s="391" t="s">
        <v>66</v>
      </c>
      <c r="H550" s="391" t="s">
        <v>1136</v>
      </c>
      <c r="I550" s="432" t="s">
        <v>1142</v>
      </c>
      <c r="J550" s="178" t="s">
        <v>2</v>
      </c>
      <c r="K550" s="387" t="s">
        <v>3</v>
      </c>
      <c r="L550" s="391" t="s">
        <v>51</v>
      </c>
      <c r="M550" s="391" t="s">
        <v>66</v>
      </c>
      <c r="N550" s="391" t="s">
        <v>1136</v>
      </c>
      <c r="O550" s="431" t="s">
        <v>1142</v>
      </c>
      <c r="P550" s="178" t="s">
        <v>2</v>
      </c>
      <c r="Q550" s="387" t="s">
        <v>3</v>
      </c>
      <c r="R550" s="391" t="s">
        <v>51</v>
      </c>
      <c r="S550" s="391" t="s">
        <v>66</v>
      </c>
      <c r="T550" s="391" t="s">
        <v>1136</v>
      </c>
      <c r="U550" s="432" t="s">
        <v>1142</v>
      </c>
      <c r="V550" s="178" t="s">
        <v>2</v>
      </c>
      <c r="W550" s="387" t="s">
        <v>3</v>
      </c>
      <c r="X550" s="391" t="s">
        <v>51</v>
      </c>
      <c r="Y550" s="391" t="s">
        <v>66</v>
      </c>
      <c r="Z550" s="391" t="s">
        <v>1136</v>
      </c>
      <c r="AA550" s="432" t="s">
        <v>1142</v>
      </c>
      <c r="AB550" s="178" t="s">
        <v>2</v>
      </c>
      <c r="AC550" s="387" t="s">
        <v>3</v>
      </c>
      <c r="AD550" s="391" t="s">
        <v>51</v>
      </c>
      <c r="AE550" s="391" t="s">
        <v>66</v>
      </c>
      <c r="AF550" s="391" t="s">
        <v>1136</v>
      </c>
      <c r="AG550" s="432" t="s">
        <v>1142</v>
      </c>
      <c r="AH550" s="387" t="s">
        <v>2</v>
      </c>
      <c r="AI550" s="387" t="s">
        <v>3</v>
      </c>
      <c r="AJ550" s="391" t="s">
        <v>51</v>
      </c>
      <c r="AK550" s="391" t="s">
        <v>66</v>
      </c>
      <c r="AL550" s="391" t="s">
        <v>1136</v>
      </c>
      <c r="AM550" s="432" t="s">
        <v>1142</v>
      </c>
      <c r="AN550" s="178" t="s">
        <v>2</v>
      </c>
      <c r="AO550" s="387" t="s">
        <v>3</v>
      </c>
      <c r="AP550" s="391" t="s">
        <v>51</v>
      </c>
      <c r="AQ550" s="391" t="s">
        <v>66</v>
      </c>
      <c r="AR550" s="391" t="s">
        <v>1136</v>
      </c>
      <c r="AS550" s="432" t="s">
        <v>1142</v>
      </c>
      <c r="AT550" s="178" t="s">
        <v>2</v>
      </c>
      <c r="AU550" s="387" t="s">
        <v>3</v>
      </c>
      <c r="AV550" s="391" t="s">
        <v>51</v>
      </c>
      <c r="AW550" s="391" t="s">
        <v>66</v>
      </c>
      <c r="AX550" s="391" t="s">
        <v>1136</v>
      </c>
      <c r="AY550" s="432" t="s">
        <v>1142</v>
      </c>
      <c r="AZ550" s="178" t="s">
        <v>2</v>
      </c>
      <c r="BA550" s="385" t="s">
        <v>3</v>
      </c>
      <c r="BB550" s="391" t="s">
        <v>51</v>
      </c>
      <c r="BC550" s="437" t="s">
        <v>66</v>
      </c>
      <c r="BD550" s="391" t="s">
        <v>1136</v>
      </c>
      <c r="BE550" s="432" t="s">
        <v>1142</v>
      </c>
      <c r="BF550" s="178" t="s">
        <v>2</v>
      </c>
      <c r="BG550" s="387" t="s">
        <v>3</v>
      </c>
      <c r="BH550" s="391" t="s">
        <v>51</v>
      </c>
      <c r="BI550" s="391" t="s">
        <v>66</v>
      </c>
      <c r="BJ550" s="391" t="s">
        <v>1136</v>
      </c>
      <c r="BK550" s="431" t="s">
        <v>1142</v>
      </c>
      <c r="BL550" s="178" t="s">
        <v>2</v>
      </c>
      <c r="BM550" s="387" t="s">
        <v>3</v>
      </c>
      <c r="BN550" s="391" t="s">
        <v>51</v>
      </c>
      <c r="BO550" s="391" t="s">
        <v>66</v>
      </c>
      <c r="BP550" s="391" t="s">
        <v>1136</v>
      </c>
      <c r="BQ550" s="432" t="s">
        <v>1142</v>
      </c>
      <c r="BR550" s="178" t="s">
        <v>2</v>
      </c>
      <c r="BS550" s="387" t="s">
        <v>3</v>
      </c>
      <c r="BT550" s="391" t="s">
        <v>51</v>
      </c>
      <c r="BU550" s="391" t="s">
        <v>66</v>
      </c>
      <c r="BV550" s="391" t="s">
        <v>1136</v>
      </c>
      <c r="BW550" s="432" t="s">
        <v>1142</v>
      </c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</row>
    <row r="551" spans="3:134">
      <c r="C551" s="406" t="s">
        <v>8</v>
      </c>
      <c r="D551" s="446">
        <v>78</v>
      </c>
      <c r="E551" s="269">
        <v>46</v>
      </c>
      <c r="F551" s="302">
        <v>86</v>
      </c>
      <c r="G551" s="303">
        <v>69</v>
      </c>
      <c r="H551" s="303">
        <v>0</v>
      </c>
      <c r="I551" s="445">
        <v>64</v>
      </c>
      <c r="J551" s="446">
        <v>78</v>
      </c>
      <c r="K551" s="269">
        <v>46</v>
      </c>
      <c r="L551" s="302">
        <v>86</v>
      </c>
      <c r="M551" s="303">
        <v>69</v>
      </c>
      <c r="N551" s="303">
        <v>0</v>
      </c>
      <c r="O551" s="444">
        <v>64</v>
      </c>
      <c r="P551" s="446">
        <v>78</v>
      </c>
      <c r="Q551" s="269">
        <v>46</v>
      </c>
      <c r="R551" s="302">
        <v>86</v>
      </c>
      <c r="S551" s="303">
        <v>69</v>
      </c>
      <c r="T551" s="303">
        <v>0</v>
      </c>
      <c r="U551" s="445">
        <v>64</v>
      </c>
      <c r="V551" s="446">
        <v>78</v>
      </c>
      <c r="W551" s="269">
        <v>46</v>
      </c>
      <c r="X551" s="306">
        <v>85</v>
      </c>
      <c r="Y551" s="303">
        <v>69</v>
      </c>
      <c r="Z551" s="303">
        <v>0</v>
      </c>
      <c r="AA551" s="445">
        <v>64</v>
      </c>
      <c r="AB551" s="446">
        <v>78</v>
      </c>
      <c r="AC551" s="269">
        <v>46</v>
      </c>
      <c r="AD551" s="306">
        <v>86</v>
      </c>
      <c r="AE551" s="308">
        <v>70</v>
      </c>
      <c r="AF551" s="303">
        <v>0</v>
      </c>
      <c r="AG551" s="463">
        <v>65</v>
      </c>
      <c r="AH551" s="462">
        <v>79</v>
      </c>
      <c r="AI551" s="269">
        <v>46</v>
      </c>
      <c r="AJ551" s="306">
        <v>86</v>
      </c>
      <c r="AK551" s="308">
        <v>71</v>
      </c>
      <c r="AL551" s="303">
        <v>0</v>
      </c>
      <c r="AM551" s="5">
        <v>65</v>
      </c>
      <c r="AN551" s="312">
        <v>79</v>
      </c>
      <c r="AO551" s="70">
        <v>46</v>
      </c>
      <c r="AP551" s="313">
        <v>86</v>
      </c>
      <c r="AQ551" s="314">
        <v>71</v>
      </c>
      <c r="AR551" s="315">
        <v>0</v>
      </c>
      <c r="AS551" s="316">
        <v>65</v>
      </c>
      <c r="AT551" s="312">
        <v>84</v>
      </c>
      <c r="AU551" s="70">
        <v>46</v>
      </c>
      <c r="AV551" s="313">
        <v>86</v>
      </c>
      <c r="AW551" s="314">
        <v>71</v>
      </c>
      <c r="AX551" s="315">
        <v>0</v>
      </c>
      <c r="AY551" s="316">
        <v>65</v>
      </c>
      <c r="AZ551" s="312">
        <v>83</v>
      </c>
      <c r="BA551" s="70">
        <v>41</v>
      </c>
      <c r="BB551" s="313">
        <v>87</v>
      </c>
      <c r="BC551" s="314">
        <v>69</v>
      </c>
      <c r="BD551" s="315">
        <v>0</v>
      </c>
      <c r="BE551" s="316">
        <v>65</v>
      </c>
      <c r="BF551" s="312">
        <v>83</v>
      </c>
      <c r="BG551" s="269">
        <v>41</v>
      </c>
      <c r="BH551" s="313">
        <v>88</v>
      </c>
      <c r="BI551" s="314">
        <v>69</v>
      </c>
      <c r="BJ551" s="315">
        <v>0</v>
      </c>
      <c r="BK551" s="443">
        <v>66</v>
      </c>
      <c r="BL551" s="457">
        <v>83</v>
      </c>
      <c r="BM551" s="269">
        <v>0</v>
      </c>
      <c r="BN551" s="302">
        <v>88</v>
      </c>
      <c r="BO551" s="303">
        <v>69</v>
      </c>
      <c r="BP551" s="303">
        <v>0</v>
      </c>
      <c r="BQ551" s="445">
        <v>66</v>
      </c>
      <c r="BR551" s="446">
        <v>83</v>
      </c>
      <c r="BS551" s="269">
        <v>0</v>
      </c>
      <c r="BT551" s="302">
        <v>88</v>
      </c>
      <c r="BU551" s="303">
        <v>69</v>
      </c>
      <c r="BV551" s="303">
        <v>0</v>
      </c>
      <c r="BW551" s="445">
        <v>66</v>
      </c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</row>
    <row r="552" spans="3:134">
      <c r="C552" s="407" t="s">
        <v>9</v>
      </c>
      <c r="D552" s="317">
        <v>12</v>
      </c>
      <c r="E552" s="74">
        <v>1</v>
      </c>
      <c r="F552" s="228">
        <v>9</v>
      </c>
      <c r="G552" s="268">
        <v>2</v>
      </c>
      <c r="H552" s="268">
        <v>0</v>
      </c>
      <c r="I552" s="318">
        <v>0</v>
      </c>
      <c r="J552" s="317">
        <v>12</v>
      </c>
      <c r="K552" s="74">
        <v>1</v>
      </c>
      <c r="L552" s="228">
        <v>9</v>
      </c>
      <c r="M552" s="268">
        <v>2</v>
      </c>
      <c r="N552" s="268">
        <v>0</v>
      </c>
      <c r="O552" s="311">
        <v>1</v>
      </c>
      <c r="P552" s="317">
        <v>12</v>
      </c>
      <c r="Q552" s="74">
        <v>1</v>
      </c>
      <c r="R552" s="228">
        <v>9</v>
      </c>
      <c r="S552" s="268">
        <v>2</v>
      </c>
      <c r="T552" s="268">
        <v>0</v>
      </c>
      <c r="U552" s="318">
        <v>1</v>
      </c>
      <c r="V552" s="317">
        <v>12</v>
      </c>
      <c r="W552" s="74">
        <v>1</v>
      </c>
      <c r="X552" s="228">
        <v>9</v>
      </c>
      <c r="Y552" s="268">
        <v>2</v>
      </c>
      <c r="Z552" s="268">
        <v>0</v>
      </c>
      <c r="AA552" s="318">
        <v>1</v>
      </c>
      <c r="AB552" s="317">
        <v>12</v>
      </c>
      <c r="AC552" s="74">
        <v>1</v>
      </c>
      <c r="AD552" s="228">
        <v>9</v>
      </c>
      <c r="AE552" s="268">
        <v>2</v>
      </c>
      <c r="AF552" s="268">
        <v>0</v>
      </c>
      <c r="AG552" s="318">
        <v>1</v>
      </c>
      <c r="AH552" s="326">
        <v>12</v>
      </c>
      <c r="AI552" s="74">
        <v>1</v>
      </c>
      <c r="AJ552" s="228">
        <v>9</v>
      </c>
      <c r="AK552" s="268">
        <v>2</v>
      </c>
      <c r="AL552" s="268">
        <v>0</v>
      </c>
      <c r="AM552" s="311">
        <v>1</v>
      </c>
      <c r="AN552" s="317">
        <v>12</v>
      </c>
      <c r="AO552" s="74">
        <v>1</v>
      </c>
      <c r="AP552" s="228">
        <v>9</v>
      </c>
      <c r="AQ552" s="268">
        <v>2</v>
      </c>
      <c r="AR552" s="268">
        <v>0</v>
      </c>
      <c r="AS552" s="318">
        <v>1</v>
      </c>
      <c r="AT552" s="317">
        <v>12</v>
      </c>
      <c r="AU552" s="74">
        <v>1</v>
      </c>
      <c r="AV552" s="228">
        <v>9</v>
      </c>
      <c r="AW552" s="268">
        <v>2</v>
      </c>
      <c r="AX552" s="268">
        <v>0</v>
      </c>
      <c r="AY552" s="318">
        <v>1</v>
      </c>
      <c r="AZ552" s="317">
        <v>12</v>
      </c>
      <c r="BA552" s="74">
        <v>0</v>
      </c>
      <c r="BB552" s="228">
        <v>9</v>
      </c>
      <c r="BC552" s="268">
        <v>1</v>
      </c>
      <c r="BD552" s="268">
        <v>0</v>
      </c>
      <c r="BE552" s="318">
        <v>1</v>
      </c>
      <c r="BF552" s="317">
        <v>12</v>
      </c>
      <c r="BG552" s="74">
        <v>0</v>
      </c>
      <c r="BH552" s="228">
        <v>9</v>
      </c>
      <c r="BI552" s="268">
        <v>1</v>
      </c>
      <c r="BJ552" s="268">
        <v>0</v>
      </c>
      <c r="BK552" s="311">
        <v>1</v>
      </c>
      <c r="BL552" s="458">
        <v>12</v>
      </c>
      <c r="BM552" s="269">
        <v>0</v>
      </c>
      <c r="BN552" s="228">
        <v>9</v>
      </c>
      <c r="BO552" s="268">
        <v>1</v>
      </c>
      <c r="BP552" s="268">
        <v>0</v>
      </c>
      <c r="BQ552" s="318">
        <v>1</v>
      </c>
      <c r="BR552" s="317">
        <v>12</v>
      </c>
      <c r="BS552" s="269">
        <v>0</v>
      </c>
      <c r="BT552" s="228">
        <v>9</v>
      </c>
      <c r="BU552" s="268">
        <v>1</v>
      </c>
      <c r="BV552" s="303">
        <v>0</v>
      </c>
      <c r="BW552" s="318">
        <v>1</v>
      </c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</row>
    <row r="553" spans="3:134">
      <c r="C553" s="407" t="s">
        <v>10</v>
      </c>
      <c r="D553" s="317">
        <v>23</v>
      </c>
      <c r="E553" s="74">
        <v>7</v>
      </c>
      <c r="F553" s="228">
        <v>23</v>
      </c>
      <c r="G553" s="268">
        <v>13</v>
      </c>
      <c r="H553" s="268">
        <v>0</v>
      </c>
      <c r="I553" s="318">
        <v>5</v>
      </c>
      <c r="J553" s="317">
        <v>23</v>
      </c>
      <c r="K553" s="74">
        <v>7</v>
      </c>
      <c r="L553" s="228">
        <v>23</v>
      </c>
      <c r="M553" s="268">
        <v>13</v>
      </c>
      <c r="N553" s="268">
        <v>0</v>
      </c>
      <c r="O553" s="311">
        <v>5</v>
      </c>
      <c r="P553" s="317">
        <v>23</v>
      </c>
      <c r="Q553" s="74">
        <v>7</v>
      </c>
      <c r="R553" s="228">
        <v>23</v>
      </c>
      <c r="S553" s="268">
        <v>13</v>
      </c>
      <c r="T553" s="268">
        <v>0</v>
      </c>
      <c r="U553" s="318">
        <v>5</v>
      </c>
      <c r="V553" s="317">
        <v>23</v>
      </c>
      <c r="W553" s="74">
        <v>7</v>
      </c>
      <c r="X553" s="228">
        <v>23</v>
      </c>
      <c r="Y553" s="268">
        <v>13</v>
      </c>
      <c r="Z553" s="268">
        <v>0</v>
      </c>
      <c r="AA553" s="318">
        <v>5</v>
      </c>
      <c r="AB553" s="317">
        <v>23</v>
      </c>
      <c r="AC553" s="74">
        <v>7</v>
      </c>
      <c r="AD553" s="228">
        <v>23</v>
      </c>
      <c r="AE553" s="268">
        <v>13</v>
      </c>
      <c r="AF553" s="268">
        <v>0</v>
      </c>
      <c r="AG553" s="319">
        <v>6</v>
      </c>
      <c r="AH553" s="326">
        <v>23</v>
      </c>
      <c r="AI553" s="74">
        <v>7</v>
      </c>
      <c r="AJ553" s="228">
        <v>23</v>
      </c>
      <c r="AK553" s="268">
        <v>13</v>
      </c>
      <c r="AL553" s="268">
        <v>0</v>
      </c>
      <c r="AM553" s="4">
        <v>6</v>
      </c>
      <c r="AN553" s="317">
        <v>23</v>
      </c>
      <c r="AO553" s="74">
        <v>7</v>
      </c>
      <c r="AP553" s="228">
        <v>23</v>
      </c>
      <c r="AQ553" s="268">
        <v>13</v>
      </c>
      <c r="AR553" s="268">
        <v>0</v>
      </c>
      <c r="AS553" s="319">
        <v>6</v>
      </c>
      <c r="AT553" s="317">
        <v>23</v>
      </c>
      <c r="AU553" s="74">
        <v>7</v>
      </c>
      <c r="AV553" s="228">
        <v>23</v>
      </c>
      <c r="AW553" s="268">
        <v>13</v>
      </c>
      <c r="AX553" s="268">
        <v>0</v>
      </c>
      <c r="AY553" s="319">
        <v>6</v>
      </c>
      <c r="AZ553" s="317">
        <v>23</v>
      </c>
      <c r="BA553" s="74">
        <v>6</v>
      </c>
      <c r="BB553" s="228">
        <v>23</v>
      </c>
      <c r="BC553" s="268">
        <v>12</v>
      </c>
      <c r="BD553" s="268">
        <v>0</v>
      </c>
      <c r="BE553" s="319">
        <v>6</v>
      </c>
      <c r="BF553" s="317">
        <v>23</v>
      </c>
      <c r="BG553" s="74">
        <v>0</v>
      </c>
      <c r="BH553" s="228">
        <v>23</v>
      </c>
      <c r="BI553" s="268">
        <v>12</v>
      </c>
      <c r="BJ553" s="268">
        <v>0</v>
      </c>
      <c r="BK553" s="4">
        <v>6</v>
      </c>
      <c r="BL553" s="458">
        <v>23</v>
      </c>
      <c r="BM553" s="269">
        <v>0</v>
      </c>
      <c r="BN553" s="228">
        <v>23</v>
      </c>
      <c r="BO553" s="268">
        <v>12</v>
      </c>
      <c r="BP553" s="268">
        <v>0</v>
      </c>
      <c r="BQ553" s="318">
        <v>6</v>
      </c>
      <c r="BR553" s="317">
        <v>23</v>
      </c>
      <c r="BS553" s="269">
        <v>0</v>
      </c>
      <c r="BT553" s="228">
        <v>23</v>
      </c>
      <c r="BU553" s="268">
        <v>12</v>
      </c>
      <c r="BV553" s="303">
        <v>0</v>
      </c>
      <c r="BW553" s="318">
        <v>6</v>
      </c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</row>
    <row r="554" spans="3:134">
      <c r="C554" s="407" t="s">
        <v>11</v>
      </c>
      <c r="D554" s="317">
        <v>16</v>
      </c>
      <c r="E554" s="74">
        <v>0</v>
      </c>
      <c r="F554" s="228">
        <v>12</v>
      </c>
      <c r="G554" s="268">
        <v>4</v>
      </c>
      <c r="H554" s="268">
        <v>0</v>
      </c>
      <c r="I554" s="318">
        <v>0</v>
      </c>
      <c r="J554" s="317">
        <v>16</v>
      </c>
      <c r="K554" s="74">
        <v>0</v>
      </c>
      <c r="L554" s="228">
        <v>12</v>
      </c>
      <c r="M554" s="268">
        <v>4</v>
      </c>
      <c r="N554" s="268">
        <v>0</v>
      </c>
      <c r="O554" s="311">
        <v>0</v>
      </c>
      <c r="P554" s="317">
        <v>16</v>
      </c>
      <c r="Q554" s="74">
        <v>0</v>
      </c>
      <c r="R554" s="228">
        <v>12</v>
      </c>
      <c r="S554" s="268">
        <v>4</v>
      </c>
      <c r="T554" s="268">
        <v>0</v>
      </c>
      <c r="U554" s="318">
        <v>0</v>
      </c>
      <c r="V554" s="317">
        <v>16</v>
      </c>
      <c r="W554" s="74">
        <v>0</v>
      </c>
      <c r="X554" s="228">
        <v>12</v>
      </c>
      <c r="Y554" s="268">
        <v>4</v>
      </c>
      <c r="Z554" s="268">
        <v>0</v>
      </c>
      <c r="AA554" s="318">
        <v>0</v>
      </c>
      <c r="AB554" s="317">
        <v>16</v>
      </c>
      <c r="AC554" s="74">
        <v>0</v>
      </c>
      <c r="AD554" s="228">
        <v>12</v>
      </c>
      <c r="AE554" s="268">
        <v>4</v>
      </c>
      <c r="AF554" s="268">
        <v>0</v>
      </c>
      <c r="AG554" s="318">
        <v>0</v>
      </c>
      <c r="AH554" s="326">
        <v>16</v>
      </c>
      <c r="AI554" s="74">
        <v>0</v>
      </c>
      <c r="AJ554" s="228">
        <v>12</v>
      </c>
      <c r="AK554" s="268">
        <v>4</v>
      </c>
      <c r="AL554" s="268">
        <v>0</v>
      </c>
      <c r="AM554" s="311">
        <v>0</v>
      </c>
      <c r="AN554" s="317">
        <v>16</v>
      </c>
      <c r="AO554" s="74">
        <v>0</v>
      </c>
      <c r="AP554" s="228">
        <v>12</v>
      </c>
      <c r="AQ554" s="268">
        <v>4</v>
      </c>
      <c r="AR554" s="268">
        <v>0</v>
      </c>
      <c r="AS554" s="318">
        <v>0</v>
      </c>
      <c r="AT554" s="317">
        <v>16</v>
      </c>
      <c r="AU554" s="74">
        <v>0</v>
      </c>
      <c r="AV554" s="228">
        <v>12</v>
      </c>
      <c r="AW554" s="268">
        <v>4</v>
      </c>
      <c r="AX554" s="268">
        <v>0</v>
      </c>
      <c r="AY554" s="318">
        <v>0</v>
      </c>
      <c r="AZ554" s="317">
        <v>16</v>
      </c>
      <c r="BA554" s="74">
        <v>0</v>
      </c>
      <c r="BB554" s="228">
        <v>12</v>
      </c>
      <c r="BC554" s="268">
        <v>4</v>
      </c>
      <c r="BD554" s="268">
        <v>0</v>
      </c>
      <c r="BE554" s="318">
        <v>0</v>
      </c>
      <c r="BF554" s="317">
        <v>16</v>
      </c>
      <c r="BG554" s="74">
        <v>0</v>
      </c>
      <c r="BH554" s="228">
        <v>12</v>
      </c>
      <c r="BI554" s="268">
        <v>4</v>
      </c>
      <c r="BJ554" s="268">
        <v>0</v>
      </c>
      <c r="BK554" s="311">
        <v>0</v>
      </c>
      <c r="BL554" s="458">
        <v>16</v>
      </c>
      <c r="BM554" s="269">
        <v>0</v>
      </c>
      <c r="BN554" s="228">
        <v>12</v>
      </c>
      <c r="BO554" s="268">
        <v>4</v>
      </c>
      <c r="BP554" s="268">
        <v>0</v>
      </c>
      <c r="BQ554" s="318">
        <v>0</v>
      </c>
      <c r="BR554" s="317">
        <v>16</v>
      </c>
      <c r="BS554" s="269">
        <v>0</v>
      </c>
      <c r="BT554" s="228">
        <v>12</v>
      </c>
      <c r="BU554" s="268">
        <v>4</v>
      </c>
      <c r="BV554" s="303">
        <v>0</v>
      </c>
      <c r="BW554" s="318">
        <v>0</v>
      </c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</row>
    <row r="555" spans="3:134">
      <c r="C555" s="407" t="s">
        <v>12</v>
      </c>
      <c r="D555" s="320">
        <v>43</v>
      </c>
      <c r="E555" s="74">
        <v>16</v>
      </c>
      <c r="F555" s="294">
        <v>41</v>
      </c>
      <c r="G555" s="2">
        <v>24</v>
      </c>
      <c r="H555" s="2">
        <v>0</v>
      </c>
      <c r="I555" s="319">
        <v>23</v>
      </c>
      <c r="J555" s="320">
        <v>43</v>
      </c>
      <c r="K555" s="74">
        <v>16</v>
      </c>
      <c r="L555" s="294">
        <v>41</v>
      </c>
      <c r="M555" s="2">
        <v>24</v>
      </c>
      <c r="N555" s="2">
        <v>0</v>
      </c>
      <c r="O555" s="4">
        <v>23</v>
      </c>
      <c r="P555" s="320">
        <v>43</v>
      </c>
      <c r="Q555" s="74">
        <v>16</v>
      </c>
      <c r="R555" s="294">
        <v>41</v>
      </c>
      <c r="S555" s="2">
        <v>24</v>
      </c>
      <c r="T555" s="2">
        <v>0</v>
      </c>
      <c r="U555" s="319">
        <v>23</v>
      </c>
      <c r="V555" s="320">
        <v>43</v>
      </c>
      <c r="W555" s="74">
        <v>16</v>
      </c>
      <c r="X555" s="294">
        <v>41</v>
      </c>
      <c r="Y555" s="2">
        <v>24</v>
      </c>
      <c r="Z555" s="2">
        <v>0</v>
      </c>
      <c r="AA555" s="319">
        <v>23</v>
      </c>
      <c r="AB555" s="320">
        <v>43</v>
      </c>
      <c r="AC555" s="74">
        <v>16</v>
      </c>
      <c r="AD555" s="294">
        <v>41</v>
      </c>
      <c r="AE555" s="2">
        <v>24</v>
      </c>
      <c r="AF555" s="2">
        <v>0</v>
      </c>
      <c r="AG555" s="319">
        <v>23</v>
      </c>
      <c r="AH555" s="277">
        <v>43</v>
      </c>
      <c r="AI555" s="74">
        <v>16</v>
      </c>
      <c r="AJ555" s="294">
        <v>41</v>
      </c>
      <c r="AK555" s="2">
        <v>24</v>
      </c>
      <c r="AL555" s="2">
        <v>0</v>
      </c>
      <c r="AM555" s="4">
        <v>23</v>
      </c>
      <c r="AN555" s="320">
        <v>43</v>
      </c>
      <c r="AO555" s="74">
        <v>16</v>
      </c>
      <c r="AP555" s="294">
        <v>41</v>
      </c>
      <c r="AQ555" s="2">
        <v>24</v>
      </c>
      <c r="AR555" s="2">
        <v>0</v>
      </c>
      <c r="AS555" s="319">
        <v>23</v>
      </c>
      <c r="AT555" s="320">
        <v>43</v>
      </c>
      <c r="AU555" s="74">
        <v>16</v>
      </c>
      <c r="AV555" s="294">
        <v>41</v>
      </c>
      <c r="AW555" s="2">
        <v>24</v>
      </c>
      <c r="AX555" s="2">
        <v>0</v>
      </c>
      <c r="AY555" s="319">
        <v>23</v>
      </c>
      <c r="AZ555" s="320">
        <v>43</v>
      </c>
      <c r="BA555" s="74">
        <v>0</v>
      </c>
      <c r="BB555" s="294">
        <v>41</v>
      </c>
      <c r="BC555" s="2">
        <v>23</v>
      </c>
      <c r="BD555" s="2">
        <v>0</v>
      </c>
      <c r="BE555" s="319">
        <v>23</v>
      </c>
      <c r="BF555" s="320">
        <v>43</v>
      </c>
      <c r="BG555" s="74">
        <v>0</v>
      </c>
      <c r="BH555" s="294">
        <v>42</v>
      </c>
      <c r="BI555" s="2">
        <v>23</v>
      </c>
      <c r="BJ555" s="2">
        <v>0</v>
      </c>
      <c r="BK555" s="4">
        <v>23</v>
      </c>
      <c r="BL555" s="459">
        <v>43</v>
      </c>
      <c r="BM555" s="269">
        <v>0</v>
      </c>
      <c r="BN555" s="294">
        <v>42</v>
      </c>
      <c r="BO555" s="2">
        <v>23</v>
      </c>
      <c r="BP555" s="268">
        <v>0</v>
      </c>
      <c r="BQ555" s="319">
        <v>23</v>
      </c>
      <c r="BR555" s="320">
        <v>43</v>
      </c>
      <c r="BS555" s="269">
        <v>0</v>
      </c>
      <c r="BT555" s="294">
        <v>42</v>
      </c>
      <c r="BU555" s="2">
        <v>23</v>
      </c>
      <c r="BV555" s="303">
        <v>0</v>
      </c>
      <c r="BW555" s="319">
        <v>23</v>
      </c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</row>
    <row r="556" spans="3:134">
      <c r="C556" s="407" t="s">
        <v>13</v>
      </c>
      <c r="D556" s="317">
        <v>43</v>
      </c>
      <c r="E556" s="74">
        <v>24</v>
      </c>
      <c r="F556" s="228">
        <v>41</v>
      </c>
      <c r="G556" s="268">
        <v>33</v>
      </c>
      <c r="H556" s="268">
        <v>0</v>
      </c>
      <c r="I556" s="318">
        <v>17</v>
      </c>
      <c r="J556" s="317">
        <v>43</v>
      </c>
      <c r="K556" s="74">
        <v>24</v>
      </c>
      <c r="L556" s="228">
        <v>41</v>
      </c>
      <c r="M556" s="268">
        <v>33</v>
      </c>
      <c r="N556" s="268">
        <v>0</v>
      </c>
      <c r="O556" s="311">
        <v>17</v>
      </c>
      <c r="P556" s="317">
        <v>43</v>
      </c>
      <c r="Q556" s="74">
        <v>24</v>
      </c>
      <c r="R556" s="228">
        <v>41</v>
      </c>
      <c r="S556" s="268">
        <v>33</v>
      </c>
      <c r="T556" s="268">
        <v>0</v>
      </c>
      <c r="U556" s="318">
        <v>17</v>
      </c>
      <c r="V556" s="317">
        <v>43</v>
      </c>
      <c r="W556" s="74">
        <v>24</v>
      </c>
      <c r="X556" s="228">
        <v>41</v>
      </c>
      <c r="Y556" s="268">
        <v>33</v>
      </c>
      <c r="Z556" s="268">
        <v>0</v>
      </c>
      <c r="AA556" s="319">
        <v>18</v>
      </c>
      <c r="AB556" s="317">
        <v>43</v>
      </c>
      <c r="AC556" s="74">
        <v>24</v>
      </c>
      <c r="AD556" s="228">
        <v>41</v>
      </c>
      <c r="AE556" s="268">
        <v>33</v>
      </c>
      <c r="AF556" s="268">
        <v>0</v>
      </c>
      <c r="AG556" s="319">
        <v>18</v>
      </c>
      <c r="AH556" s="326">
        <v>43</v>
      </c>
      <c r="AI556" s="74">
        <v>24</v>
      </c>
      <c r="AJ556" s="228">
        <v>41</v>
      </c>
      <c r="AK556" s="268">
        <v>33</v>
      </c>
      <c r="AL556" s="268">
        <v>0</v>
      </c>
      <c r="AM556" s="4">
        <v>18</v>
      </c>
      <c r="AN556" s="317">
        <v>43</v>
      </c>
      <c r="AO556" s="74">
        <v>24</v>
      </c>
      <c r="AP556" s="228">
        <v>41</v>
      </c>
      <c r="AQ556" s="268">
        <v>33</v>
      </c>
      <c r="AR556" s="268">
        <v>0</v>
      </c>
      <c r="AS556" s="319">
        <v>18</v>
      </c>
      <c r="AT556" s="317">
        <v>43</v>
      </c>
      <c r="AU556" s="74">
        <v>24</v>
      </c>
      <c r="AV556" s="228">
        <v>41</v>
      </c>
      <c r="AW556" s="268">
        <v>33</v>
      </c>
      <c r="AX556" s="268">
        <v>0</v>
      </c>
      <c r="AY556" s="319">
        <v>18</v>
      </c>
      <c r="AZ556" s="317">
        <v>43</v>
      </c>
      <c r="BA556" s="74">
        <v>14</v>
      </c>
      <c r="BB556" s="294">
        <v>42</v>
      </c>
      <c r="BC556" s="268">
        <v>28</v>
      </c>
      <c r="BD556" s="268">
        <v>0</v>
      </c>
      <c r="BE556" s="319">
        <v>18</v>
      </c>
      <c r="BF556" s="317">
        <v>43</v>
      </c>
      <c r="BG556" s="74">
        <v>14</v>
      </c>
      <c r="BH556" s="294">
        <v>45</v>
      </c>
      <c r="BI556" s="268">
        <v>28</v>
      </c>
      <c r="BJ556" s="268">
        <v>0</v>
      </c>
      <c r="BK556" s="4">
        <v>18</v>
      </c>
      <c r="BL556" s="458">
        <v>43</v>
      </c>
      <c r="BM556" s="269">
        <v>0</v>
      </c>
      <c r="BN556" s="228">
        <v>45</v>
      </c>
      <c r="BO556" s="268">
        <v>28</v>
      </c>
      <c r="BP556" s="268">
        <v>0</v>
      </c>
      <c r="BQ556" s="318">
        <v>18</v>
      </c>
      <c r="BR556" s="317">
        <v>43</v>
      </c>
      <c r="BS556" s="269">
        <v>0</v>
      </c>
      <c r="BT556" s="228">
        <v>45</v>
      </c>
      <c r="BU556" s="268">
        <v>28</v>
      </c>
      <c r="BV556" s="303">
        <v>0</v>
      </c>
      <c r="BW556" s="318">
        <v>18</v>
      </c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</row>
    <row r="557" spans="3:134">
      <c r="C557" s="407" t="s">
        <v>14</v>
      </c>
      <c r="D557" s="317">
        <v>43</v>
      </c>
      <c r="E557" s="74">
        <v>12</v>
      </c>
      <c r="F557" s="228">
        <v>36</v>
      </c>
      <c r="G557" s="268">
        <v>27</v>
      </c>
      <c r="H557" s="268">
        <v>0</v>
      </c>
      <c r="I557" s="318">
        <v>18</v>
      </c>
      <c r="J557" s="317">
        <v>43</v>
      </c>
      <c r="K557" s="74">
        <v>12</v>
      </c>
      <c r="L557" s="228">
        <v>36</v>
      </c>
      <c r="M557" s="268">
        <v>27</v>
      </c>
      <c r="N557" s="268">
        <v>0</v>
      </c>
      <c r="O557" s="311">
        <v>19</v>
      </c>
      <c r="P557" s="317">
        <v>43</v>
      </c>
      <c r="Q557" s="74">
        <v>12</v>
      </c>
      <c r="R557" s="228">
        <v>36</v>
      </c>
      <c r="S557" s="268">
        <v>27</v>
      </c>
      <c r="T557" s="268">
        <v>0</v>
      </c>
      <c r="U557" s="318">
        <v>19</v>
      </c>
      <c r="V557" s="317">
        <v>43</v>
      </c>
      <c r="W557" s="74">
        <v>12</v>
      </c>
      <c r="X557" s="228">
        <v>36</v>
      </c>
      <c r="Y557" s="268">
        <v>27</v>
      </c>
      <c r="Z557" s="268">
        <v>0</v>
      </c>
      <c r="AA557" s="318">
        <v>19</v>
      </c>
      <c r="AB557" s="317">
        <v>43</v>
      </c>
      <c r="AC557" s="74">
        <v>12</v>
      </c>
      <c r="AD557" s="228">
        <v>36</v>
      </c>
      <c r="AE557" s="268">
        <v>27</v>
      </c>
      <c r="AF557" s="268">
        <v>0</v>
      </c>
      <c r="AG557" s="319">
        <v>20</v>
      </c>
      <c r="AH557" s="326">
        <v>43</v>
      </c>
      <c r="AI557" s="74">
        <v>12</v>
      </c>
      <c r="AJ557" s="228">
        <v>36</v>
      </c>
      <c r="AK557" s="268">
        <v>27</v>
      </c>
      <c r="AL557" s="268">
        <v>0</v>
      </c>
      <c r="AM557" s="4">
        <v>20</v>
      </c>
      <c r="AN557" s="317">
        <v>43</v>
      </c>
      <c r="AO557" s="74">
        <v>12</v>
      </c>
      <c r="AP557" s="228">
        <v>36</v>
      </c>
      <c r="AQ557" s="268">
        <v>27</v>
      </c>
      <c r="AR557" s="268">
        <v>0</v>
      </c>
      <c r="AS557" s="319">
        <v>20</v>
      </c>
      <c r="AT557" s="317">
        <v>43</v>
      </c>
      <c r="AU557" s="74">
        <v>12</v>
      </c>
      <c r="AV557" s="228">
        <v>36</v>
      </c>
      <c r="AW557" s="268">
        <v>27</v>
      </c>
      <c r="AX557" s="268">
        <v>0</v>
      </c>
      <c r="AY557" s="319">
        <v>20</v>
      </c>
      <c r="AZ557" s="317">
        <v>43</v>
      </c>
      <c r="BA557" s="74">
        <v>0</v>
      </c>
      <c r="BB557" s="228">
        <v>36</v>
      </c>
      <c r="BC557" s="268">
        <v>26</v>
      </c>
      <c r="BD557" s="268">
        <v>0</v>
      </c>
      <c r="BE557" s="319">
        <v>20</v>
      </c>
      <c r="BF557" s="317">
        <v>43</v>
      </c>
      <c r="BG557" s="74">
        <v>0</v>
      </c>
      <c r="BH557" s="228">
        <v>36</v>
      </c>
      <c r="BI557" s="268">
        <v>26</v>
      </c>
      <c r="BJ557" s="268">
        <v>0</v>
      </c>
      <c r="BK557" s="4">
        <v>18</v>
      </c>
      <c r="BL557" s="458">
        <v>43</v>
      </c>
      <c r="BM557" s="269">
        <v>0</v>
      </c>
      <c r="BN557" s="228">
        <v>36</v>
      </c>
      <c r="BO557" s="268">
        <v>26</v>
      </c>
      <c r="BP557" s="268">
        <v>0</v>
      </c>
      <c r="BQ557" s="318">
        <v>19</v>
      </c>
      <c r="BR557" s="317">
        <v>43</v>
      </c>
      <c r="BS557" s="269">
        <v>0</v>
      </c>
      <c r="BT557" s="228">
        <v>36</v>
      </c>
      <c r="BU557" s="268">
        <v>26</v>
      </c>
      <c r="BV557" s="303">
        <v>0</v>
      </c>
      <c r="BW557" s="318">
        <v>19</v>
      </c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</row>
    <row r="558" spans="3:134">
      <c r="C558" s="407" t="s">
        <v>15</v>
      </c>
      <c r="D558" s="317">
        <v>37</v>
      </c>
      <c r="E558" s="74">
        <v>1</v>
      </c>
      <c r="F558" s="228">
        <v>35</v>
      </c>
      <c r="G558" s="268">
        <v>17</v>
      </c>
      <c r="H558" s="268">
        <v>1</v>
      </c>
      <c r="I558" s="318">
        <v>4</v>
      </c>
      <c r="J558" s="317">
        <v>37</v>
      </c>
      <c r="K558" s="74">
        <v>1</v>
      </c>
      <c r="L558" s="228">
        <v>35</v>
      </c>
      <c r="M558" s="268">
        <v>17</v>
      </c>
      <c r="N558" s="268">
        <v>2</v>
      </c>
      <c r="O558" s="311">
        <v>4</v>
      </c>
      <c r="P558" s="317">
        <v>37</v>
      </c>
      <c r="Q558" s="74">
        <v>1</v>
      </c>
      <c r="R558" s="228">
        <v>35</v>
      </c>
      <c r="S558" s="268">
        <v>17</v>
      </c>
      <c r="T558" s="268">
        <v>2</v>
      </c>
      <c r="U558" s="318">
        <v>4</v>
      </c>
      <c r="V558" s="317">
        <v>37</v>
      </c>
      <c r="W558" s="74">
        <v>1</v>
      </c>
      <c r="X558" s="228">
        <v>35</v>
      </c>
      <c r="Y558" s="268">
        <v>17</v>
      </c>
      <c r="Z558" s="268">
        <v>2</v>
      </c>
      <c r="AA558" s="318">
        <v>4</v>
      </c>
      <c r="AB558" s="317">
        <v>37</v>
      </c>
      <c r="AC558" s="74">
        <v>1</v>
      </c>
      <c r="AD558" s="228">
        <v>35</v>
      </c>
      <c r="AE558" s="268">
        <v>17</v>
      </c>
      <c r="AF558" s="268">
        <v>2</v>
      </c>
      <c r="AG558" s="318">
        <v>4</v>
      </c>
      <c r="AH558" s="326">
        <v>37</v>
      </c>
      <c r="AI558" s="74">
        <v>1</v>
      </c>
      <c r="AJ558" s="228">
        <v>35</v>
      </c>
      <c r="AK558" s="268">
        <v>17</v>
      </c>
      <c r="AL558" s="268">
        <v>2</v>
      </c>
      <c r="AM558" s="311">
        <v>4</v>
      </c>
      <c r="AN558" s="317">
        <v>37</v>
      </c>
      <c r="AO558" s="74">
        <v>1</v>
      </c>
      <c r="AP558" s="228">
        <v>35</v>
      </c>
      <c r="AQ558" s="268">
        <v>17</v>
      </c>
      <c r="AR558" s="268">
        <v>2</v>
      </c>
      <c r="AS558" s="318">
        <v>4</v>
      </c>
      <c r="AT558" s="317">
        <v>37</v>
      </c>
      <c r="AU558" s="74">
        <v>1</v>
      </c>
      <c r="AV558" s="228">
        <v>35</v>
      </c>
      <c r="AW558" s="268">
        <v>17</v>
      </c>
      <c r="AX558" s="268">
        <v>2</v>
      </c>
      <c r="AY558" s="318">
        <v>4</v>
      </c>
      <c r="AZ558" s="317">
        <v>37</v>
      </c>
      <c r="BA558" s="74">
        <v>0</v>
      </c>
      <c r="BB558" s="228">
        <v>35</v>
      </c>
      <c r="BC558" s="268">
        <v>17</v>
      </c>
      <c r="BD558" s="268">
        <v>2</v>
      </c>
      <c r="BE558" s="318">
        <v>4</v>
      </c>
      <c r="BF558" s="317">
        <v>37</v>
      </c>
      <c r="BG558" s="74">
        <v>0</v>
      </c>
      <c r="BH558" s="228">
        <v>35</v>
      </c>
      <c r="BI558" s="268">
        <v>17</v>
      </c>
      <c r="BJ558" s="268">
        <v>2</v>
      </c>
      <c r="BK558" s="311">
        <v>4</v>
      </c>
      <c r="BL558" s="458">
        <v>37</v>
      </c>
      <c r="BM558" s="269">
        <v>0</v>
      </c>
      <c r="BN558" s="228">
        <v>35</v>
      </c>
      <c r="BO558" s="268">
        <v>17</v>
      </c>
      <c r="BP558" s="268">
        <v>2</v>
      </c>
      <c r="BQ558" s="318">
        <v>4</v>
      </c>
      <c r="BR558" s="317">
        <v>37</v>
      </c>
      <c r="BS558" s="269">
        <v>0</v>
      </c>
      <c r="BT558" s="228">
        <v>34</v>
      </c>
      <c r="BU558" s="268">
        <v>16</v>
      </c>
      <c r="BV558" s="268">
        <v>2</v>
      </c>
      <c r="BW558" s="318">
        <v>4</v>
      </c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</row>
    <row r="559" spans="3:134">
      <c r="C559" s="407" t="s">
        <v>16</v>
      </c>
      <c r="D559" s="317">
        <v>6</v>
      </c>
      <c r="E559" s="74">
        <v>4</v>
      </c>
      <c r="F559" s="228">
        <v>1</v>
      </c>
      <c r="G559" s="268">
        <v>3</v>
      </c>
      <c r="H559" s="268">
        <v>0</v>
      </c>
      <c r="I559" s="318">
        <v>0</v>
      </c>
      <c r="J559" s="317">
        <v>6</v>
      </c>
      <c r="K559" s="74">
        <v>4</v>
      </c>
      <c r="L559" s="228">
        <v>1</v>
      </c>
      <c r="M559" s="268">
        <v>3</v>
      </c>
      <c r="N559" s="268">
        <v>0</v>
      </c>
      <c r="O559" s="311">
        <v>0</v>
      </c>
      <c r="P559" s="317">
        <v>6</v>
      </c>
      <c r="Q559" s="74">
        <v>4</v>
      </c>
      <c r="R559" s="228">
        <v>1</v>
      </c>
      <c r="S559" s="268">
        <v>3</v>
      </c>
      <c r="T559" s="268">
        <v>0</v>
      </c>
      <c r="U559" s="318">
        <v>0</v>
      </c>
      <c r="V559" s="317">
        <v>6</v>
      </c>
      <c r="W559" s="74">
        <v>4</v>
      </c>
      <c r="X559" s="228">
        <v>1</v>
      </c>
      <c r="Y559" s="268">
        <v>3</v>
      </c>
      <c r="Z559" s="268">
        <v>0</v>
      </c>
      <c r="AA559" s="318">
        <v>0</v>
      </c>
      <c r="AB559" s="317">
        <v>6</v>
      </c>
      <c r="AC559" s="74">
        <v>4</v>
      </c>
      <c r="AD559" s="228">
        <v>1</v>
      </c>
      <c r="AE559" s="268">
        <v>3</v>
      </c>
      <c r="AF559" s="268">
        <v>0</v>
      </c>
      <c r="AG559" s="318">
        <v>0</v>
      </c>
      <c r="AH559" s="326">
        <v>6</v>
      </c>
      <c r="AI559" s="74">
        <v>4</v>
      </c>
      <c r="AJ559" s="228">
        <v>1</v>
      </c>
      <c r="AK559" s="268">
        <v>3</v>
      </c>
      <c r="AL559" s="268">
        <v>0</v>
      </c>
      <c r="AM559" s="311">
        <v>0</v>
      </c>
      <c r="AN559" s="317">
        <v>6</v>
      </c>
      <c r="AO559" s="74">
        <v>4</v>
      </c>
      <c r="AP559" s="228">
        <v>1</v>
      </c>
      <c r="AQ559" s="268">
        <v>3</v>
      </c>
      <c r="AR559" s="268">
        <v>0</v>
      </c>
      <c r="AS559" s="318">
        <v>0</v>
      </c>
      <c r="AT559" s="317">
        <v>6</v>
      </c>
      <c r="AU559" s="74">
        <v>4</v>
      </c>
      <c r="AV559" s="228">
        <v>1</v>
      </c>
      <c r="AW559" s="268">
        <v>3</v>
      </c>
      <c r="AX559" s="268">
        <v>0</v>
      </c>
      <c r="AY559" s="318">
        <v>0</v>
      </c>
      <c r="AZ559" s="317">
        <v>6</v>
      </c>
      <c r="BA559" s="74">
        <v>4</v>
      </c>
      <c r="BB559" s="228">
        <v>1</v>
      </c>
      <c r="BC559" s="268">
        <v>3</v>
      </c>
      <c r="BD559" s="268">
        <v>0</v>
      </c>
      <c r="BE559" s="318">
        <v>0</v>
      </c>
      <c r="BF559" s="317">
        <v>6</v>
      </c>
      <c r="BG559" s="74">
        <v>4</v>
      </c>
      <c r="BH559" s="228">
        <v>1</v>
      </c>
      <c r="BI559" s="268">
        <v>3</v>
      </c>
      <c r="BJ559" s="268">
        <v>0</v>
      </c>
      <c r="BK559" s="311">
        <v>0</v>
      </c>
      <c r="BL559" s="458">
        <v>6</v>
      </c>
      <c r="BM559" s="74">
        <v>4</v>
      </c>
      <c r="BN559" s="228">
        <v>3</v>
      </c>
      <c r="BO559" s="268">
        <v>3</v>
      </c>
      <c r="BP559" s="268">
        <v>0</v>
      </c>
      <c r="BQ559" s="318">
        <v>0</v>
      </c>
      <c r="BR559" s="317">
        <v>6</v>
      </c>
      <c r="BS559" s="74">
        <v>4</v>
      </c>
      <c r="BT559" s="228">
        <v>3</v>
      </c>
      <c r="BU559" s="268">
        <v>3</v>
      </c>
      <c r="BV559" s="303">
        <v>0</v>
      </c>
      <c r="BW559" s="318">
        <v>0</v>
      </c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</row>
    <row r="560" spans="3:134">
      <c r="C560" s="407" t="s">
        <v>17</v>
      </c>
      <c r="D560" s="320">
        <v>269</v>
      </c>
      <c r="E560" s="74">
        <v>38</v>
      </c>
      <c r="F560" s="228">
        <v>322</v>
      </c>
      <c r="G560" s="268">
        <v>283</v>
      </c>
      <c r="H560" s="268">
        <v>0</v>
      </c>
      <c r="I560" s="318">
        <v>221</v>
      </c>
      <c r="J560" s="320">
        <v>269</v>
      </c>
      <c r="K560" s="74">
        <v>38</v>
      </c>
      <c r="L560" s="228">
        <v>322</v>
      </c>
      <c r="M560" s="268">
        <v>283</v>
      </c>
      <c r="N560" s="268">
        <v>0</v>
      </c>
      <c r="O560" s="311">
        <v>221</v>
      </c>
      <c r="P560" s="320">
        <v>269</v>
      </c>
      <c r="Q560" s="74">
        <v>38</v>
      </c>
      <c r="R560" s="228">
        <v>322</v>
      </c>
      <c r="S560" s="268">
        <v>283</v>
      </c>
      <c r="T560" s="268">
        <v>0</v>
      </c>
      <c r="U560" s="318">
        <v>221</v>
      </c>
      <c r="V560" s="320">
        <v>268</v>
      </c>
      <c r="W560" s="74">
        <v>38</v>
      </c>
      <c r="X560" s="294">
        <v>319</v>
      </c>
      <c r="Y560" s="268">
        <v>283</v>
      </c>
      <c r="Z560" s="268">
        <v>0</v>
      </c>
      <c r="AA560" s="318">
        <v>221</v>
      </c>
      <c r="AB560" s="320">
        <v>268</v>
      </c>
      <c r="AC560" s="74">
        <v>38</v>
      </c>
      <c r="AD560" s="294">
        <v>319</v>
      </c>
      <c r="AE560" s="268">
        <v>283</v>
      </c>
      <c r="AF560" s="268">
        <v>0</v>
      </c>
      <c r="AG560" s="319">
        <v>239</v>
      </c>
      <c r="AH560" s="277">
        <v>268</v>
      </c>
      <c r="AI560" s="74">
        <v>38</v>
      </c>
      <c r="AJ560" s="294">
        <v>321</v>
      </c>
      <c r="AK560" s="2">
        <v>285</v>
      </c>
      <c r="AL560" s="268">
        <v>0</v>
      </c>
      <c r="AM560" s="4">
        <v>242</v>
      </c>
      <c r="AN560" s="320">
        <v>268</v>
      </c>
      <c r="AO560" s="74">
        <v>38</v>
      </c>
      <c r="AP560" s="294">
        <v>321</v>
      </c>
      <c r="AQ560" s="2">
        <v>285</v>
      </c>
      <c r="AR560" s="268">
        <v>0</v>
      </c>
      <c r="AS560" s="319">
        <v>242</v>
      </c>
      <c r="AT560" s="320">
        <v>268</v>
      </c>
      <c r="AU560" s="74">
        <v>38</v>
      </c>
      <c r="AV560" s="294">
        <v>321</v>
      </c>
      <c r="AW560" s="2">
        <v>285</v>
      </c>
      <c r="AX560" s="268">
        <v>0</v>
      </c>
      <c r="AY560" s="319">
        <v>242</v>
      </c>
      <c r="AZ560" s="320">
        <v>268</v>
      </c>
      <c r="BA560" s="74">
        <v>3</v>
      </c>
      <c r="BB560" s="294">
        <v>321</v>
      </c>
      <c r="BC560" s="2">
        <v>282</v>
      </c>
      <c r="BD560" s="268">
        <v>0</v>
      </c>
      <c r="BE560" s="319">
        <v>242</v>
      </c>
      <c r="BF560" s="320">
        <v>269</v>
      </c>
      <c r="BG560" s="74">
        <v>0</v>
      </c>
      <c r="BH560" s="294">
        <v>323</v>
      </c>
      <c r="BI560" s="2">
        <v>282</v>
      </c>
      <c r="BJ560" s="268">
        <v>0</v>
      </c>
      <c r="BK560" s="4">
        <v>242</v>
      </c>
      <c r="BL560" s="459">
        <v>269</v>
      </c>
      <c r="BM560" s="269">
        <v>0</v>
      </c>
      <c r="BN560" s="228">
        <v>323</v>
      </c>
      <c r="BO560" s="268">
        <v>283</v>
      </c>
      <c r="BP560" s="268">
        <v>0</v>
      </c>
      <c r="BQ560" s="318">
        <v>244</v>
      </c>
      <c r="BR560" s="320">
        <v>269</v>
      </c>
      <c r="BS560" s="269">
        <v>0</v>
      </c>
      <c r="BT560" s="228">
        <v>323</v>
      </c>
      <c r="BU560" s="268">
        <v>283</v>
      </c>
      <c r="BV560" s="303">
        <v>0</v>
      </c>
      <c r="BW560" s="318">
        <v>243</v>
      </c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>
      <c r="C561" s="407" t="s">
        <v>18</v>
      </c>
      <c r="D561" s="317">
        <v>21</v>
      </c>
      <c r="E561" s="74">
        <v>5</v>
      </c>
      <c r="F561" s="228">
        <v>37</v>
      </c>
      <c r="G561" s="268">
        <v>20</v>
      </c>
      <c r="H561" s="268">
        <v>0</v>
      </c>
      <c r="I561" s="318">
        <v>0</v>
      </c>
      <c r="J561" s="317">
        <v>21</v>
      </c>
      <c r="K561" s="74">
        <v>5</v>
      </c>
      <c r="L561" s="228">
        <v>37</v>
      </c>
      <c r="M561" s="268">
        <v>20</v>
      </c>
      <c r="N561" s="268">
        <v>0</v>
      </c>
      <c r="O561" s="311">
        <v>1</v>
      </c>
      <c r="P561" s="317">
        <v>21</v>
      </c>
      <c r="Q561" s="74">
        <v>5</v>
      </c>
      <c r="R561" s="228">
        <v>37</v>
      </c>
      <c r="S561" s="268">
        <v>20</v>
      </c>
      <c r="T561" s="268">
        <v>0</v>
      </c>
      <c r="U561" s="318">
        <v>1</v>
      </c>
      <c r="V561" s="317">
        <v>21</v>
      </c>
      <c r="W561" s="74">
        <v>5</v>
      </c>
      <c r="X561" s="228">
        <v>37</v>
      </c>
      <c r="Y561" s="268">
        <v>20</v>
      </c>
      <c r="Z561" s="268">
        <v>0</v>
      </c>
      <c r="AA561" s="318">
        <v>1</v>
      </c>
      <c r="AB561" s="317">
        <v>21</v>
      </c>
      <c r="AC561" s="74">
        <v>5</v>
      </c>
      <c r="AD561" s="228">
        <v>37</v>
      </c>
      <c r="AE561" s="268">
        <v>20</v>
      </c>
      <c r="AF561" s="268">
        <v>0</v>
      </c>
      <c r="AG561" s="319">
        <v>4</v>
      </c>
      <c r="AH561" s="326">
        <v>21</v>
      </c>
      <c r="AI561" s="74">
        <v>5</v>
      </c>
      <c r="AJ561" s="228">
        <v>37</v>
      </c>
      <c r="AK561" s="268">
        <v>20</v>
      </c>
      <c r="AL561" s="268">
        <v>0</v>
      </c>
      <c r="AM561" s="4">
        <v>4</v>
      </c>
      <c r="AN561" s="317">
        <v>21</v>
      </c>
      <c r="AO561" s="74">
        <v>5</v>
      </c>
      <c r="AP561" s="228">
        <v>37</v>
      </c>
      <c r="AQ561" s="268">
        <v>20</v>
      </c>
      <c r="AR561" s="268">
        <v>0</v>
      </c>
      <c r="AS561" s="319">
        <v>4</v>
      </c>
      <c r="AT561" s="317">
        <v>21</v>
      </c>
      <c r="AU561" s="74">
        <v>5</v>
      </c>
      <c r="AV561" s="228">
        <v>37</v>
      </c>
      <c r="AW561" s="268">
        <v>20</v>
      </c>
      <c r="AX561" s="268">
        <v>0</v>
      </c>
      <c r="AY561" s="319">
        <v>4</v>
      </c>
      <c r="AZ561" s="317">
        <v>21</v>
      </c>
      <c r="BA561" s="74">
        <v>0</v>
      </c>
      <c r="BB561" s="228">
        <v>37</v>
      </c>
      <c r="BC561" s="268">
        <v>20</v>
      </c>
      <c r="BD561" s="268">
        <v>0</v>
      </c>
      <c r="BE561" s="319">
        <v>4</v>
      </c>
      <c r="BF561" s="317">
        <v>21</v>
      </c>
      <c r="BG561" s="74">
        <v>0</v>
      </c>
      <c r="BH561" s="228">
        <v>37</v>
      </c>
      <c r="BI561" s="268">
        <v>20</v>
      </c>
      <c r="BJ561" s="268">
        <v>0</v>
      </c>
      <c r="BK561" s="4">
        <v>21</v>
      </c>
      <c r="BL561" s="458">
        <v>21</v>
      </c>
      <c r="BM561" s="269">
        <v>0</v>
      </c>
      <c r="BN561" s="228">
        <v>37</v>
      </c>
      <c r="BO561" s="268">
        <v>20</v>
      </c>
      <c r="BP561" s="268">
        <v>0</v>
      </c>
      <c r="BQ561" s="318">
        <v>21</v>
      </c>
      <c r="BR561" s="317">
        <v>21</v>
      </c>
      <c r="BS561" s="269">
        <v>0</v>
      </c>
      <c r="BT561" s="228">
        <v>37</v>
      </c>
      <c r="BU561" s="268">
        <v>20</v>
      </c>
      <c r="BV561" s="303">
        <v>0</v>
      </c>
      <c r="BW561" s="318">
        <v>21</v>
      </c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>
      <c r="C562" s="407" t="s">
        <v>19</v>
      </c>
      <c r="D562" s="317">
        <v>27</v>
      </c>
      <c r="E562" s="74">
        <v>7</v>
      </c>
      <c r="F562" s="228">
        <v>28</v>
      </c>
      <c r="G562" s="268">
        <v>11</v>
      </c>
      <c r="H562" s="268">
        <v>0</v>
      </c>
      <c r="I562" s="318">
        <v>0</v>
      </c>
      <c r="J562" s="317">
        <v>27</v>
      </c>
      <c r="K562" s="74">
        <v>7</v>
      </c>
      <c r="L562" s="228">
        <v>28</v>
      </c>
      <c r="M562" s="268">
        <v>11</v>
      </c>
      <c r="N562" s="268">
        <v>0</v>
      </c>
      <c r="O562" s="311">
        <v>0</v>
      </c>
      <c r="P562" s="317">
        <v>27</v>
      </c>
      <c r="Q562" s="74">
        <v>7</v>
      </c>
      <c r="R562" s="228">
        <v>28</v>
      </c>
      <c r="S562" s="268">
        <v>11</v>
      </c>
      <c r="T562" s="268">
        <v>0</v>
      </c>
      <c r="U562" s="318">
        <v>0</v>
      </c>
      <c r="V562" s="317">
        <v>27</v>
      </c>
      <c r="W562" s="74">
        <v>7</v>
      </c>
      <c r="X562" s="228">
        <v>28</v>
      </c>
      <c r="Y562" s="268">
        <v>11</v>
      </c>
      <c r="Z562" s="268">
        <v>0</v>
      </c>
      <c r="AA562" s="318">
        <v>0</v>
      </c>
      <c r="AB562" s="317">
        <v>27</v>
      </c>
      <c r="AC562" s="74">
        <v>7</v>
      </c>
      <c r="AD562" s="228">
        <v>28</v>
      </c>
      <c r="AE562" s="268">
        <v>11</v>
      </c>
      <c r="AF562" s="268">
        <v>0</v>
      </c>
      <c r="AG562" s="318">
        <v>0</v>
      </c>
      <c r="AH562" s="326">
        <v>27</v>
      </c>
      <c r="AI562" s="74">
        <v>7</v>
      </c>
      <c r="AJ562" s="228">
        <v>28</v>
      </c>
      <c r="AK562" s="268">
        <v>11</v>
      </c>
      <c r="AL562" s="268">
        <v>0</v>
      </c>
      <c r="AM562" s="4">
        <v>14</v>
      </c>
      <c r="AN562" s="317">
        <v>27</v>
      </c>
      <c r="AO562" s="74">
        <v>7</v>
      </c>
      <c r="AP562" s="228">
        <v>28</v>
      </c>
      <c r="AQ562" s="268">
        <v>11</v>
      </c>
      <c r="AR562" s="268">
        <v>0</v>
      </c>
      <c r="AS562" s="319">
        <v>14</v>
      </c>
      <c r="AT562" s="317">
        <v>27</v>
      </c>
      <c r="AU562" s="74">
        <v>7</v>
      </c>
      <c r="AV562" s="228">
        <v>28</v>
      </c>
      <c r="AW562" s="268">
        <v>11</v>
      </c>
      <c r="AX562" s="268">
        <v>0</v>
      </c>
      <c r="AY562" s="319">
        <v>14</v>
      </c>
      <c r="AZ562" s="317">
        <v>27</v>
      </c>
      <c r="BA562" s="74">
        <v>0</v>
      </c>
      <c r="BB562" s="228">
        <v>28</v>
      </c>
      <c r="BC562" s="268">
        <v>11</v>
      </c>
      <c r="BD562" s="268">
        <v>0</v>
      </c>
      <c r="BE562" s="319">
        <v>14</v>
      </c>
      <c r="BF562" s="317">
        <v>27</v>
      </c>
      <c r="BG562" s="74">
        <v>0</v>
      </c>
      <c r="BH562" s="228">
        <v>28</v>
      </c>
      <c r="BI562" s="268">
        <v>11</v>
      </c>
      <c r="BJ562" s="268">
        <v>0</v>
      </c>
      <c r="BK562" s="4">
        <v>14</v>
      </c>
      <c r="BL562" s="458">
        <v>27</v>
      </c>
      <c r="BM562" s="269">
        <v>0</v>
      </c>
      <c r="BN562" s="228">
        <v>28</v>
      </c>
      <c r="BO562" s="268">
        <v>11</v>
      </c>
      <c r="BP562" s="268">
        <v>0</v>
      </c>
      <c r="BQ562" s="318">
        <v>14</v>
      </c>
      <c r="BR562" s="317">
        <v>27</v>
      </c>
      <c r="BS562" s="269">
        <v>0</v>
      </c>
      <c r="BT562" s="228">
        <v>28</v>
      </c>
      <c r="BU562" s="268">
        <v>11</v>
      </c>
      <c r="BV562" s="303">
        <v>0</v>
      </c>
      <c r="BW562" s="318">
        <v>14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>
      <c r="C563" s="407" t="s">
        <v>20</v>
      </c>
      <c r="D563" s="317">
        <v>41</v>
      </c>
      <c r="E563" s="74">
        <v>0</v>
      </c>
      <c r="F563" s="228">
        <v>33</v>
      </c>
      <c r="G563" s="268">
        <v>12</v>
      </c>
      <c r="H563" s="268">
        <v>0</v>
      </c>
      <c r="I563" s="318">
        <v>0</v>
      </c>
      <c r="J563" s="317">
        <v>41</v>
      </c>
      <c r="K563" s="74">
        <v>0</v>
      </c>
      <c r="L563" s="228">
        <v>33</v>
      </c>
      <c r="M563" s="268">
        <v>12</v>
      </c>
      <c r="N563" s="268">
        <v>0</v>
      </c>
      <c r="O563" s="311">
        <v>0</v>
      </c>
      <c r="P563" s="317">
        <v>41</v>
      </c>
      <c r="Q563" s="74">
        <v>0</v>
      </c>
      <c r="R563" s="228">
        <v>33</v>
      </c>
      <c r="S563" s="268">
        <v>12</v>
      </c>
      <c r="T563" s="268">
        <v>0</v>
      </c>
      <c r="U563" s="318">
        <v>0</v>
      </c>
      <c r="V563" s="317">
        <v>41</v>
      </c>
      <c r="W563" s="74">
        <v>0</v>
      </c>
      <c r="X563" s="228">
        <v>33</v>
      </c>
      <c r="Y563" s="268">
        <v>12</v>
      </c>
      <c r="Z563" s="268">
        <v>0</v>
      </c>
      <c r="AA563" s="318">
        <v>0</v>
      </c>
      <c r="AB563" s="317">
        <v>41</v>
      </c>
      <c r="AC563" s="74">
        <v>0</v>
      </c>
      <c r="AD563" s="228">
        <v>33</v>
      </c>
      <c r="AE563" s="268">
        <v>12</v>
      </c>
      <c r="AF563" s="268">
        <v>0</v>
      </c>
      <c r="AG563" s="318">
        <v>0</v>
      </c>
      <c r="AH563" s="326">
        <v>41</v>
      </c>
      <c r="AI563" s="74">
        <v>0</v>
      </c>
      <c r="AJ563" s="228">
        <v>33</v>
      </c>
      <c r="AK563" s="268">
        <v>12</v>
      </c>
      <c r="AL563" s="268">
        <v>0</v>
      </c>
      <c r="AM563" s="311">
        <v>0</v>
      </c>
      <c r="AN563" s="317">
        <v>41</v>
      </c>
      <c r="AO563" s="74">
        <v>0</v>
      </c>
      <c r="AP563" s="228">
        <v>33</v>
      </c>
      <c r="AQ563" s="268">
        <v>12</v>
      </c>
      <c r="AR563" s="268">
        <v>0</v>
      </c>
      <c r="AS563" s="318">
        <v>0</v>
      </c>
      <c r="AT563" s="317">
        <v>41</v>
      </c>
      <c r="AU563" s="74">
        <v>0</v>
      </c>
      <c r="AV563" s="294">
        <v>34</v>
      </c>
      <c r="AW563" s="2">
        <v>13</v>
      </c>
      <c r="AX563" s="268">
        <v>0</v>
      </c>
      <c r="AY563" s="318">
        <v>0</v>
      </c>
      <c r="AZ563" s="317">
        <v>41</v>
      </c>
      <c r="BA563" s="74">
        <v>0</v>
      </c>
      <c r="BB563" s="294">
        <v>34</v>
      </c>
      <c r="BC563" s="2">
        <v>13</v>
      </c>
      <c r="BD563" s="268">
        <v>0</v>
      </c>
      <c r="BE563" s="318">
        <v>0</v>
      </c>
      <c r="BF563" s="317">
        <v>41</v>
      </c>
      <c r="BG563" s="74">
        <v>0</v>
      </c>
      <c r="BH563" s="294">
        <v>34</v>
      </c>
      <c r="BI563" s="2">
        <v>13</v>
      </c>
      <c r="BJ563" s="268">
        <v>0</v>
      </c>
      <c r="BK563" s="311">
        <v>0</v>
      </c>
      <c r="BL563" s="459">
        <v>41</v>
      </c>
      <c r="BM563" s="269">
        <v>0</v>
      </c>
      <c r="BN563" s="228">
        <v>34</v>
      </c>
      <c r="BO563" s="268">
        <v>13</v>
      </c>
      <c r="BP563" s="268">
        <v>0</v>
      </c>
      <c r="BQ563" s="318">
        <v>0</v>
      </c>
      <c r="BR563" s="317">
        <v>41</v>
      </c>
      <c r="BS563" s="269">
        <v>0</v>
      </c>
      <c r="BT563" s="228">
        <v>34</v>
      </c>
      <c r="BU563" s="268">
        <v>13</v>
      </c>
      <c r="BV563" s="303">
        <v>0</v>
      </c>
      <c r="BW563" s="318">
        <v>0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>
      <c r="C564" s="407" t="s">
        <v>21</v>
      </c>
      <c r="D564" s="317">
        <v>112</v>
      </c>
      <c r="E564" s="74">
        <v>16</v>
      </c>
      <c r="F564" s="294">
        <v>122</v>
      </c>
      <c r="G564" s="2">
        <v>88</v>
      </c>
      <c r="H564" s="268">
        <v>0</v>
      </c>
      <c r="I564" s="319">
        <v>27</v>
      </c>
      <c r="J564" s="317">
        <v>112</v>
      </c>
      <c r="K564" s="74">
        <v>16</v>
      </c>
      <c r="L564" s="294">
        <v>122</v>
      </c>
      <c r="M564" s="2">
        <v>88</v>
      </c>
      <c r="N564" s="268">
        <v>0</v>
      </c>
      <c r="O564" s="4">
        <v>28</v>
      </c>
      <c r="P564" s="317">
        <v>112</v>
      </c>
      <c r="Q564" s="74">
        <v>16</v>
      </c>
      <c r="R564" s="294">
        <v>122</v>
      </c>
      <c r="S564" s="2">
        <v>88</v>
      </c>
      <c r="T564" s="268">
        <v>0</v>
      </c>
      <c r="U564" s="319">
        <v>28</v>
      </c>
      <c r="V564" s="317">
        <v>112</v>
      </c>
      <c r="W564" s="74">
        <v>16</v>
      </c>
      <c r="X564" s="294">
        <v>119</v>
      </c>
      <c r="Y564" s="2">
        <v>85</v>
      </c>
      <c r="Z564" s="268">
        <v>0</v>
      </c>
      <c r="AA564" s="319">
        <v>28</v>
      </c>
      <c r="AB564" s="317">
        <v>112</v>
      </c>
      <c r="AC564" s="74">
        <v>16</v>
      </c>
      <c r="AD564" s="294">
        <v>120</v>
      </c>
      <c r="AE564" s="2">
        <v>86</v>
      </c>
      <c r="AF564" s="268">
        <v>0</v>
      </c>
      <c r="AG564" s="319">
        <v>43</v>
      </c>
      <c r="AH564" s="326">
        <v>112</v>
      </c>
      <c r="AI564" s="74">
        <v>16</v>
      </c>
      <c r="AJ564" s="294">
        <v>121</v>
      </c>
      <c r="AK564" s="2">
        <v>87</v>
      </c>
      <c r="AL564" s="268">
        <v>0</v>
      </c>
      <c r="AM564" s="4">
        <v>43</v>
      </c>
      <c r="AN564" s="317">
        <v>112</v>
      </c>
      <c r="AO564" s="74">
        <v>16</v>
      </c>
      <c r="AP564" s="294">
        <v>121</v>
      </c>
      <c r="AQ564" s="2">
        <v>87</v>
      </c>
      <c r="AR564" s="268">
        <v>0</v>
      </c>
      <c r="AS564" s="319">
        <v>43</v>
      </c>
      <c r="AT564" s="317">
        <v>112</v>
      </c>
      <c r="AU564" s="74">
        <v>16</v>
      </c>
      <c r="AV564" s="294">
        <v>121</v>
      </c>
      <c r="AW564" s="2">
        <v>87</v>
      </c>
      <c r="AX564" s="268">
        <v>0</v>
      </c>
      <c r="AY564" s="319">
        <v>43</v>
      </c>
      <c r="AZ564" s="317">
        <v>112</v>
      </c>
      <c r="BA564" s="74">
        <v>9</v>
      </c>
      <c r="BB564" s="294">
        <v>121</v>
      </c>
      <c r="BC564" s="2">
        <v>85</v>
      </c>
      <c r="BD564" s="268">
        <v>0</v>
      </c>
      <c r="BE564" s="319">
        <v>43</v>
      </c>
      <c r="BF564" s="317">
        <v>112</v>
      </c>
      <c r="BG564" s="74">
        <v>9</v>
      </c>
      <c r="BH564" s="294">
        <v>121</v>
      </c>
      <c r="BI564" s="2">
        <v>85</v>
      </c>
      <c r="BJ564" s="268">
        <v>0</v>
      </c>
      <c r="BK564" s="4">
        <v>49</v>
      </c>
      <c r="BL564" s="459">
        <v>112</v>
      </c>
      <c r="BM564" s="269">
        <v>0</v>
      </c>
      <c r="BN564" s="294">
        <v>121</v>
      </c>
      <c r="BO564" s="2">
        <v>85</v>
      </c>
      <c r="BP564" s="268">
        <v>0</v>
      </c>
      <c r="BQ564" s="319">
        <v>49</v>
      </c>
      <c r="BR564" s="317">
        <v>112</v>
      </c>
      <c r="BS564" s="269">
        <v>0</v>
      </c>
      <c r="BT564" s="294">
        <v>119</v>
      </c>
      <c r="BU564" s="2">
        <v>83</v>
      </c>
      <c r="BV564" s="303">
        <v>0</v>
      </c>
      <c r="BW564" s="319">
        <v>49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 ht="22.5">
      <c r="C565" s="407" t="s">
        <v>22</v>
      </c>
      <c r="D565" s="317">
        <v>13</v>
      </c>
      <c r="E565" s="74">
        <v>0</v>
      </c>
      <c r="F565" s="228">
        <v>4</v>
      </c>
      <c r="G565" s="268">
        <v>2</v>
      </c>
      <c r="H565" s="268">
        <v>0</v>
      </c>
      <c r="I565" s="318">
        <v>0</v>
      </c>
      <c r="J565" s="317">
        <v>13</v>
      </c>
      <c r="K565" s="74">
        <v>0</v>
      </c>
      <c r="L565" s="228">
        <v>4</v>
      </c>
      <c r="M565" s="268">
        <v>2</v>
      </c>
      <c r="N565" s="268">
        <v>0</v>
      </c>
      <c r="O565" s="311">
        <v>0</v>
      </c>
      <c r="P565" s="317">
        <v>13</v>
      </c>
      <c r="Q565" s="74">
        <v>0</v>
      </c>
      <c r="R565" s="228">
        <v>4</v>
      </c>
      <c r="S565" s="268">
        <v>2</v>
      </c>
      <c r="T565" s="268">
        <v>0</v>
      </c>
      <c r="U565" s="318">
        <v>0</v>
      </c>
      <c r="V565" s="317">
        <v>13</v>
      </c>
      <c r="W565" s="74">
        <v>0</v>
      </c>
      <c r="X565" s="228">
        <v>4</v>
      </c>
      <c r="Y565" s="268">
        <v>2</v>
      </c>
      <c r="Z565" s="268">
        <v>0</v>
      </c>
      <c r="AA565" s="318">
        <v>0</v>
      </c>
      <c r="AB565" s="317">
        <v>13</v>
      </c>
      <c r="AC565" s="74">
        <v>0</v>
      </c>
      <c r="AD565" s="228">
        <v>4</v>
      </c>
      <c r="AE565" s="268">
        <v>2</v>
      </c>
      <c r="AF565" s="268">
        <v>0</v>
      </c>
      <c r="AG565" s="318">
        <v>0</v>
      </c>
      <c r="AH565" s="326">
        <v>13</v>
      </c>
      <c r="AI565" s="74">
        <v>0</v>
      </c>
      <c r="AJ565" s="228">
        <v>4</v>
      </c>
      <c r="AK565" s="268">
        <v>2</v>
      </c>
      <c r="AL565" s="268">
        <v>0</v>
      </c>
      <c r="AM565" s="311">
        <v>0</v>
      </c>
      <c r="AN565" s="317">
        <v>13</v>
      </c>
      <c r="AO565" s="74">
        <v>0</v>
      </c>
      <c r="AP565" s="228">
        <v>4</v>
      </c>
      <c r="AQ565" s="268">
        <v>2</v>
      </c>
      <c r="AR565" s="268">
        <v>0</v>
      </c>
      <c r="AS565" s="318">
        <v>0</v>
      </c>
      <c r="AT565" s="317">
        <v>13</v>
      </c>
      <c r="AU565" s="74">
        <v>0</v>
      </c>
      <c r="AV565" s="228">
        <v>4</v>
      </c>
      <c r="AW565" s="268">
        <v>2</v>
      </c>
      <c r="AX565" s="268">
        <v>0</v>
      </c>
      <c r="AY565" s="318">
        <v>0</v>
      </c>
      <c r="AZ565" s="317">
        <v>13</v>
      </c>
      <c r="BA565" s="74">
        <v>0</v>
      </c>
      <c r="BB565" s="228">
        <v>4</v>
      </c>
      <c r="BC565" s="268">
        <v>2</v>
      </c>
      <c r="BD565" s="268">
        <v>0</v>
      </c>
      <c r="BE565" s="318">
        <v>0</v>
      </c>
      <c r="BF565" s="317">
        <v>13</v>
      </c>
      <c r="BG565" s="74">
        <v>0</v>
      </c>
      <c r="BH565" s="228">
        <v>4</v>
      </c>
      <c r="BI565" s="268">
        <v>2</v>
      </c>
      <c r="BJ565" s="268">
        <v>0</v>
      </c>
      <c r="BK565" s="311">
        <v>0</v>
      </c>
      <c r="BL565" s="458">
        <v>13</v>
      </c>
      <c r="BM565" s="269">
        <v>0</v>
      </c>
      <c r="BN565" s="228">
        <v>4</v>
      </c>
      <c r="BO565" s="268">
        <v>2</v>
      </c>
      <c r="BP565" s="268">
        <v>0</v>
      </c>
      <c r="BQ565" s="318">
        <v>0</v>
      </c>
      <c r="BR565" s="317">
        <v>13</v>
      </c>
      <c r="BS565" s="269">
        <v>0</v>
      </c>
      <c r="BT565" s="228">
        <v>4</v>
      </c>
      <c r="BU565" s="268">
        <v>2</v>
      </c>
      <c r="BV565" s="303">
        <v>0</v>
      </c>
      <c r="BW565" s="318">
        <v>0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>
      <c r="C566" s="407" t="s">
        <v>23</v>
      </c>
      <c r="D566" s="317">
        <v>19</v>
      </c>
      <c r="E566" s="74">
        <v>6</v>
      </c>
      <c r="F566" s="228">
        <v>12</v>
      </c>
      <c r="G566" s="268">
        <v>4</v>
      </c>
      <c r="H566" s="268">
        <v>0</v>
      </c>
      <c r="I566" s="318">
        <v>0</v>
      </c>
      <c r="J566" s="317">
        <v>19</v>
      </c>
      <c r="K566" s="74">
        <v>6</v>
      </c>
      <c r="L566" s="228">
        <v>12</v>
      </c>
      <c r="M566" s="268">
        <v>4</v>
      </c>
      <c r="N566" s="268">
        <v>0</v>
      </c>
      <c r="O566" s="311">
        <v>0</v>
      </c>
      <c r="P566" s="317">
        <v>19</v>
      </c>
      <c r="Q566" s="74">
        <v>6</v>
      </c>
      <c r="R566" s="228">
        <v>12</v>
      </c>
      <c r="S566" s="268">
        <v>4</v>
      </c>
      <c r="T566" s="268">
        <v>0</v>
      </c>
      <c r="U566" s="318">
        <v>0</v>
      </c>
      <c r="V566" s="317">
        <v>19</v>
      </c>
      <c r="W566" s="74">
        <v>6</v>
      </c>
      <c r="X566" s="228">
        <v>12</v>
      </c>
      <c r="Y566" s="268">
        <v>4</v>
      </c>
      <c r="Z566" s="268">
        <v>0</v>
      </c>
      <c r="AA566" s="318">
        <v>0</v>
      </c>
      <c r="AB566" s="317">
        <v>19</v>
      </c>
      <c r="AC566" s="74">
        <v>6</v>
      </c>
      <c r="AD566" s="228">
        <v>12</v>
      </c>
      <c r="AE566" s="268">
        <v>4</v>
      </c>
      <c r="AF566" s="268">
        <v>0</v>
      </c>
      <c r="AG566" s="318">
        <v>0</v>
      </c>
      <c r="AH566" s="326">
        <v>19</v>
      </c>
      <c r="AI566" s="74">
        <v>6</v>
      </c>
      <c r="AJ566" s="228">
        <v>12</v>
      </c>
      <c r="AK566" s="268">
        <v>4</v>
      </c>
      <c r="AL566" s="268">
        <v>0</v>
      </c>
      <c r="AM566" s="311">
        <v>0</v>
      </c>
      <c r="AN566" s="317">
        <v>19</v>
      </c>
      <c r="AO566" s="74">
        <v>6</v>
      </c>
      <c r="AP566" s="228">
        <v>12</v>
      </c>
      <c r="AQ566" s="268">
        <v>4</v>
      </c>
      <c r="AR566" s="268">
        <v>0</v>
      </c>
      <c r="AS566" s="318">
        <v>0</v>
      </c>
      <c r="AT566" s="317">
        <v>19</v>
      </c>
      <c r="AU566" s="74">
        <v>6</v>
      </c>
      <c r="AV566" s="228">
        <v>12</v>
      </c>
      <c r="AW566" s="268">
        <v>4</v>
      </c>
      <c r="AX566" s="268">
        <v>0</v>
      </c>
      <c r="AY566" s="318">
        <v>0</v>
      </c>
      <c r="AZ566" s="317">
        <v>19</v>
      </c>
      <c r="BA566" s="74">
        <v>0</v>
      </c>
      <c r="BB566" s="228">
        <v>12</v>
      </c>
      <c r="BC566" s="268">
        <v>2</v>
      </c>
      <c r="BD566" s="268">
        <v>0</v>
      </c>
      <c r="BE566" s="318">
        <v>0</v>
      </c>
      <c r="BF566" s="317">
        <v>19</v>
      </c>
      <c r="BG566" s="74">
        <v>0</v>
      </c>
      <c r="BH566" s="228">
        <v>12</v>
      </c>
      <c r="BI566" s="268">
        <v>2</v>
      </c>
      <c r="BJ566" s="268">
        <v>0</v>
      </c>
      <c r="BK566" s="311">
        <v>0</v>
      </c>
      <c r="BL566" s="458">
        <v>19</v>
      </c>
      <c r="BM566" s="269">
        <v>0</v>
      </c>
      <c r="BN566" s="228">
        <v>12</v>
      </c>
      <c r="BO566" s="268">
        <v>2</v>
      </c>
      <c r="BP566" s="268">
        <v>0</v>
      </c>
      <c r="BQ566" s="318">
        <v>0</v>
      </c>
      <c r="BR566" s="317">
        <v>19</v>
      </c>
      <c r="BS566" s="269">
        <v>0</v>
      </c>
      <c r="BT566" s="228">
        <v>12</v>
      </c>
      <c r="BU566" s="268">
        <v>2</v>
      </c>
      <c r="BV566" s="303">
        <v>0</v>
      </c>
      <c r="BW566" s="318">
        <v>0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>
      <c r="C567" s="407" t="s">
        <v>24</v>
      </c>
      <c r="D567" s="317">
        <v>24</v>
      </c>
      <c r="E567" s="74">
        <v>0</v>
      </c>
      <c r="F567" s="228">
        <v>11</v>
      </c>
      <c r="G567" s="268">
        <v>3</v>
      </c>
      <c r="H567" s="268">
        <v>0</v>
      </c>
      <c r="I567" s="318">
        <v>0</v>
      </c>
      <c r="J567" s="317">
        <v>24</v>
      </c>
      <c r="K567" s="74">
        <v>0</v>
      </c>
      <c r="L567" s="228">
        <v>11</v>
      </c>
      <c r="M567" s="268">
        <v>3</v>
      </c>
      <c r="N567" s="268">
        <v>0</v>
      </c>
      <c r="O567" s="311">
        <v>0</v>
      </c>
      <c r="P567" s="317">
        <v>24</v>
      </c>
      <c r="Q567" s="74">
        <v>0</v>
      </c>
      <c r="R567" s="228">
        <v>11</v>
      </c>
      <c r="S567" s="268">
        <v>3</v>
      </c>
      <c r="T567" s="268">
        <v>0</v>
      </c>
      <c r="U567" s="318">
        <v>0</v>
      </c>
      <c r="V567" s="317">
        <v>24</v>
      </c>
      <c r="W567" s="74">
        <v>0</v>
      </c>
      <c r="X567" s="228">
        <v>11</v>
      </c>
      <c r="Y567" s="268">
        <v>3</v>
      </c>
      <c r="Z567" s="268">
        <v>0</v>
      </c>
      <c r="AA567" s="318">
        <v>0</v>
      </c>
      <c r="AB567" s="317">
        <v>24</v>
      </c>
      <c r="AC567" s="74">
        <v>0</v>
      </c>
      <c r="AD567" s="228">
        <v>11</v>
      </c>
      <c r="AE567" s="268">
        <v>3</v>
      </c>
      <c r="AF567" s="268">
        <v>0</v>
      </c>
      <c r="AG567" s="318">
        <v>0</v>
      </c>
      <c r="AH567" s="326">
        <v>24</v>
      </c>
      <c r="AI567" s="74">
        <v>0</v>
      </c>
      <c r="AJ567" s="228">
        <v>11</v>
      </c>
      <c r="AK567" s="268">
        <v>3</v>
      </c>
      <c r="AL567" s="268">
        <v>0</v>
      </c>
      <c r="AM567" s="311">
        <v>0</v>
      </c>
      <c r="AN567" s="317">
        <v>24</v>
      </c>
      <c r="AO567" s="74">
        <v>0</v>
      </c>
      <c r="AP567" s="228">
        <v>11</v>
      </c>
      <c r="AQ567" s="268">
        <v>3</v>
      </c>
      <c r="AR567" s="268">
        <v>0</v>
      </c>
      <c r="AS567" s="318">
        <v>0</v>
      </c>
      <c r="AT567" s="317">
        <v>24</v>
      </c>
      <c r="AU567" s="74">
        <v>0</v>
      </c>
      <c r="AV567" s="228">
        <v>11</v>
      </c>
      <c r="AW567" s="268">
        <v>3</v>
      </c>
      <c r="AX567" s="268">
        <v>0</v>
      </c>
      <c r="AY567" s="318">
        <v>0</v>
      </c>
      <c r="AZ567" s="317">
        <v>24</v>
      </c>
      <c r="BA567" s="74">
        <v>0</v>
      </c>
      <c r="BB567" s="228">
        <v>11</v>
      </c>
      <c r="BC567" s="268">
        <v>3</v>
      </c>
      <c r="BD567" s="268">
        <v>0</v>
      </c>
      <c r="BE567" s="318">
        <v>0</v>
      </c>
      <c r="BF567" s="317">
        <v>24</v>
      </c>
      <c r="BG567" s="74">
        <v>0</v>
      </c>
      <c r="BH567" s="228">
        <v>11</v>
      </c>
      <c r="BI567" s="268">
        <v>3</v>
      </c>
      <c r="BJ567" s="268">
        <v>0</v>
      </c>
      <c r="BK567" s="311">
        <v>0</v>
      </c>
      <c r="BL567" s="458">
        <v>24</v>
      </c>
      <c r="BM567" s="269">
        <v>0</v>
      </c>
      <c r="BN567" s="228">
        <v>11</v>
      </c>
      <c r="BO567" s="268">
        <v>3</v>
      </c>
      <c r="BP567" s="268">
        <v>0</v>
      </c>
      <c r="BQ567" s="318">
        <v>0</v>
      </c>
      <c r="BR567" s="317">
        <v>24</v>
      </c>
      <c r="BS567" s="269">
        <v>0</v>
      </c>
      <c r="BT567" s="228">
        <v>11</v>
      </c>
      <c r="BU567" s="268">
        <v>3</v>
      </c>
      <c r="BV567" s="303">
        <v>0</v>
      </c>
      <c r="BW567" s="318">
        <v>0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>
      <c r="C568" s="407" t="s">
        <v>25</v>
      </c>
      <c r="D568" s="317">
        <v>14</v>
      </c>
      <c r="E568" s="74">
        <v>5</v>
      </c>
      <c r="F568" s="228">
        <v>11</v>
      </c>
      <c r="G568" s="268">
        <v>6</v>
      </c>
      <c r="H568" s="268">
        <v>0</v>
      </c>
      <c r="I568" s="318">
        <v>0</v>
      </c>
      <c r="J568" s="317">
        <v>14</v>
      </c>
      <c r="K568" s="74">
        <v>5</v>
      </c>
      <c r="L568" s="228">
        <v>11</v>
      </c>
      <c r="M568" s="268">
        <v>6</v>
      </c>
      <c r="N568" s="268">
        <v>0</v>
      </c>
      <c r="O568" s="311">
        <v>0</v>
      </c>
      <c r="P568" s="317">
        <v>14</v>
      </c>
      <c r="Q568" s="74">
        <v>5</v>
      </c>
      <c r="R568" s="228">
        <v>11</v>
      </c>
      <c r="S568" s="268">
        <v>6</v>
      </c>
      <c r="T568" s="268">
        <v>0</v>
      </c>
      <c r="U568" s="318">
        <v>0</v>
      </c>
      <c r="V568" s="317">
        <v>14</v>
      </c>
      <c r="W568" s="74">
        <v>5</v>
      </c>
      <c r="X568" s="228">
        <v>11</v>
      </c>
      <c r="Y568" s="268">
        <v>6</v>
      </c>
      <c r="Z568" s="268">
        <v>0</v>
      </c>
      <c r="AA568" s="318">
        <v>0</v>
      </c>
      <c r="AB568" s="317">
        <v>14</v>
      </c>
      <c r="AC568" s="74">
        <v>5</v>
      </c>
      <c r="AD568" s="228">
        <v>11</v>
      </c>
      <c r="AE568" s="268">
        <v>6</v>
      </c>
      <c r="AF568" s="268">
        <v>0</v>
      </c>
      <c r="AG568" s="318">
        <v>0</v>
      </c>
      <c r="AH568" s="326">
        <v>14</v>
      </c>
      <c r="AI568" s="74">
        <v>5</v>
      </c>
      <c r="AJ568" s="228">
        <v>11</v>
      </c>
      <c r="AK568" s="268">
        <v>6</v>
      </c>
      <c r="AL568" s="268">
        <v>0</v>
      </c>
      <c r="AM568" s="311">
        <v>0</v>
      </c>
      <c r="AN568" s="317">
        <v>14</v>
      </c>
      <c r="AO568" s="74">
        <v>5</v>
      </c>
      <c r="AP568" s="228">
        <v>11</v>
      </c>
      <c r="AQ568" s="268">
        <v>6</v>
      </c>
      <c r="AR568" s="268">
        <v>0</v>
      </c>
      <c r="AS568" s="318">
        <v>0</v>
      </c>
      <c r="AT568" s="317">
        <v>14</v>
      </c>
      <c r="AU568" s="74">
        <v>5</v>
      </c>
      <c r="AV568" s="228">
        <v>11</v>
      </c>
      <c r="AW568" s="268">
        <v>6</v>
      </c>
      <c r="AX568" s="268">
        <v>0</v>
      </c>
      <c r="AY568" s="318">
        <v>0</v>
      </c>
      <c r="AZ568" s="317">
        <v>14</v>
      </c>
      <c r="BA568" s="74">
        <v>3</v>
      </c>
      <c r="BB568" s="228">
        <v>11</v>
      </c>
      <c r="BC568" s="268">
        <v>5</v>
      </c>
      <c r="BD568" s="268">
        <v>0</v>
      </c>
      <c r="BE568" s="318">
        <v>0</v>
      </c>
      <c r="BF568" s="317">
        <v>14</v>
      </c>
      <c r="BG568" s="74">
        <v>0</v>
      </c>
      <c r="BH568" s="228">
        <v>11</v>
      </c>
      <c r="BI568" s="268">
        <v>5</v>
      </c>
      <c r="BJ568" s="268">
        <v>0</v>
      </c>
      <c r="BK568" s="311">
        <v>0</v>
      </c>
      <c r="BL568" s="458">
        <v>14</v>
      </c>
      <c r="BM568" s="269">
        <v>0</v>
      </c>
      <c r="BN568" s="228">
        <v>11</v>
      </c>
      <c r="BO568" s="268">
        <v>5</v>
      </c>
      <c r="BP568" s="268">
        <v>0</v>
      </c>
      <c r="BQ568" s="318">
        <v>0</v>
      </c>
      <c r="BR568" s="317">
        <v>14</v>
      </c>
      <c r="BS568" s="269">
        <v>0</v>
      </c>
      <c r="BT568" s="228">
        <v>11</v>
      </c>
      <c r="BU568" s="268">
        <v>5</v>
      </c>
      <c r="BV568" s="303">
        <v>0</v>
      </c>
      <c r="BW568" s="318">
        <v>0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>
      <c r="C569" s="407" t="s">
        <v>26</v>
      </c>
      <c r="D569" s="320">
        <v>379</v>
      </c>
      <c r="E569" s="74">
        <v>348</v>
      </c>
      <c r="F569" s="228">
        <v>615</v>
      </c>
      <c r="G569" s="268">
        <v>382</v>
      </c>
      <c r="H569" s="268">
        <v>0</v>
      </c>
      <c r="I569" s="318">
        <v>429</v>
      </c>
      <c r="J569" s="320">
        <v>379</v>
      </c>
      <c r="K569" s="74">
        <v>348</v>
      </c>
      <c r="L569" s="294">
        <v>616</v>
      </c>
      <c r="M569" s="268">
        <v>383</v>
      </c>
      <c r="N569" s="268">
        <v>0</v>
      </c>
      <c r="O569" s="311">
        <v>430</v>
      </c>
      <c r="P569" s="320">
        <v>379</v>
      </c>
      <c r="Q569" s="74">
        <v>348</v>
      </c>
      <c r="R569" s="228">
        <v>616</v>
      </c>
      <c r="S569" s="268">
        <v>383</v>
      </c>
      <c r="T569" s="268">
        <v>0</v>
      </c>
      <c r="U569" s="318">
        <v>430</v>
      </c>
      <c r="V569" s="320">
        <v>379</v>
      </c>
      <c r="W569" s="74">
        <v>347</v>
      </c>
      <c r="X569" s="228">
        <v>616</v>
      </c>
      <c r="Y569" s="2">
        <v>382</v>
      </c>
      <c r="Z569" s="268">
        <v>0</v>
      </c>
      <c r="AA569" s="319">
        <v>428</v>
      </c>
      <c r="AB569" s="320">
        <v>379</v>
      </c>
      <c r="AC569" s="74">
        <v>347</v>
      </c>
      <c r="AD569" s="228">
        <v>616</v>
      </c>
      <c r="AE569" s="268">
        <v>382</v>
      </c>
      <c r="AF569" s="268">
        <v>0</v>
      </c>
      <c r="AG569" s="319">
        <v>483</v>
      </c>
      <c r="AH569" s="277">
        <v>383</v>
      </c>
      <c r="AI569" s="74">
        <v>347</v>
      </c>
      <c r="AJ569" s="294">
        <v>618</v>
      </c>
      <c r="AK569" s="2">
        <v>384</v>
      </c>
      <c r="AL569" s="268">
        <v>0</v>
      </c>
      <c r="AM569" s="4">
        <v>513</v>
      </c>
      <c r="AN569" s="320">
        <v>383</v>
      </c>
      <c r="AO569" s="74">
        <v>347</v>
      </c>
      <c r="AP569" s="294">
        <v>618</v>
      </c>
      <c r="AQ569" s="2">
        <v>384</v>
      </c>
      <c r="AR569" s="268">
        <v>0</v>
      </c>
      <c r="AS569" s="319">
        <v>513</v>
      </c>
      <c r="AT569" s="320">
        <v>383</v>
      </c>
      <c r="AU569" s="74">
        <v>347</v>
      </c>
      <c r="AV569" s="294">
        <v>621</v>
      </c>
      <c r="AW569" s="2">
        <v>394</v>
      </c>
      <c r="AX569" s="268">
        <v>0</v>
      </c>
      <c r="AY569" s="319">
        <v>524</v>
      </c>
      <c r="AZ569" s="320">
        <v>382</v>
      </c>
      <c r="BA569" s="74">
        <v>280</v>
      </c>
      <c r="BB569" s="294">
        <v>619</v>
      </c>
      <c r="BC569" s="2">
        <v>377</v>
      </c>
      <c r="BD569" s="268">
        <v>0</v>
      </c>
      <c r="BE569" s="319">
        <v>524</v>
      </c>
      <c r="BF569" s="320">
        <v>382</v>
      </c>
      <c r="BG569" s="74">
        <v>11</v>
      </c>
      <c r="BH569" s="294">
        <v>623</v>
      </c>
      <c r="BI569" s="2">
        <v>380</v>
      </c>
      <c r="BJ569" s="268">
        <v>0</v>
      </c>
      <c r="BK569" s="4">
        <v>531</v>
      </c>
      <c r="BL569" s="459">
        <v>381</v>
      </c>
      <c r="BM569" s="74">
        <v>2</v>
      </c>
      <c r="BN569" s="228">
        <v>624</v>
      </c>
      <c r="BO569" s="268">
        <v>381</v>
      </c>
      <c r="BP569" s="268">
        <v>0</v>
      </c>
      <c r="BQ569" s="318">
        <v>532</v>
      </c>
      <c r="BR569" s="320">
        <v>381</v>
      </c>
      <c r="BS569" s="74">
        <v>2</v>
      </c>
      <c r="BT569" s="228">
        <v>623</v>
      </c>
      <c r="BU569" s="268">
        <v>380</v>
      </c>
      <c r="BV569" s="303">
        <v>0</v>
      </c>
      <c r="BW569" s="318">
        <v>530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>
      <c r="C570" s="407" t="s">
        <v>39</v>
      </c>
      <c r="D570" s="317">
        <v>21</v>
      </c>
      <c r="E570" s="74">
        <v>5</v>
      </c>
      <c r="F570" s="228">
        <v>33</v>
      </c>
      <c r="G570" s="268">
        <v>28</v>
      </c>
      <c r="H570" s="268">
        <v>0</v>
      </c>
      <c r="I570" s="318">
        <v>9</v>
      </c>
      <c r="J570" s="317">
        <v>21</v>
      </c>
      <c r="K570" s="74">
        <v>5</v>
      </c>
      <c r="L570" s="228">
        <v>33</v>
      </c>
      <c r="M570" s="268">
        <v>28</v>
      </c>
      <c r="N570" s="268">
        <v>0</v>
      </c>
      <c r="O570" s="311">
        <v>9</v>
      </c>
      <c r="P570" s="317">
        <v>21</v>
      </c>
      <c r="Q570" s="74">
        <v>5</v>
      </c>
      <c r="R570" s="228">
        <v>33</v>
      </c>
      <c r="S570" s="268">
        <v>28</v>
      </c>
      <c r="T570" s="268">
        <v>0</v>
      </c>
      <c r="U570" s="318">
        <v>9</v>
      </c>
      <c r="V570" s="317">
        <v>21</v>
      </c>
      <c r="W570" s="74">
        <v>5</v>
      </c>
      <c r="X570" s="294">
        <v>31</v>
      </c>
      <c r="Y570" s="268">
        <v>28</v>
      </c>
      <c r="Z570" s="268">
        <v>0</v>
      </c>
      <c r="AA570" s="318">
        <v>9</v>
      </c>
      <c r="AB570" s="317">
        <v>21</v>
      </c>
      <c r="AC570" s="74">
        <v>5</v>
      </c>
      <c r="AD570" s="294">
        <v>31</v>
      </c>
      <c r="AE570" s="268">
        <v>28</v>
      </c>
      <c r="AF570" s="268">
        <v>0</v>
      </c>
      <c r="AG570" s="319">
        <v>15</v>
      </c>
      <c r="AH570" s="326">
        <v>21</v>
      </c>
      <c r="AI570" s="74">
        <v>5</v>
      </c>
      <c r="AJ570" s="294">
        <v>31</v>
      </c>
      <c r="AK570" s="268">
        <v>28</v>
      </c>
      <c r="AL570" s="268">
        <v>0</v>
      </c>
      <c r="AM570" s="4">
        <v>15</v>
      </c>
      <c r="AN570" s="317">
        <v>21</v>
      </c>
      <c r="AO570" s="74">
        <v>5</v>
      </c>
      <c r="AP570" s="294">
        <v>31</v>
      </c>
      <c r="AQ570" s="268">
        <v>28</v>
      </c>
      <c r="AR570" s="268">
        <v>0</v>
      </c>
      <c r="AS570" s="319">
        <v>15</v>
      </c>
      <c r="AT570" s="317">
        <v>21</v>
      </c>
      <c r="AU570" s="74">
        <v>5</v>
      </c>
      <c r="AV570" s="294">
        <v>31</v>
      </c>
      <c r="AW570" s="268">
        <v>28</v>
      </c>
      <c r="AX570" s="268">
        <v>0</v>
      </c>
      <c r="AY570" s="319">
        <v>15</v>
      </c>
      <c r="AZ570" s="317">
        <v>21</v>
      </c>
      <c r="BA570" s="74">
        <v>0</v>
      </c>
      <c r="BB570" s="294">
        <v>30</v>
      </c>
      <c r="BC570" s="268">
        <v>27</v>
      </c>
      <c r="BD570" s="268">
        <v>0</v>
      </c>
      <c r="BE570" s="319">
        <v>15</v>
      </c>
      <c r="BF570" s="317">
        <v>21</v>
      </c>
      <c r="BG570" s="74">
        <v>0</v>
      </c>
      <c r="BH570" s="294">
        <v>32</v>
      </c>
      <c r="BI570" s="268">
        <v>27</v>
      </c>
      <c r="BJ570" s="268">
        <v>0</v>
      </c>
      <c r="BK570" s="4">
        <v>14</v>
      </c>
      <c r="BL570" s="458">
        <v>21</v>
      </c>
      <c r="BM570" s="74">
        <v>0</v>
      </c>
      <c r="BN570" s="228">
        <v>32</v>
      </c>
      <c r="BO570" s="268">
        <v>27</v>
      </c>
      <c r="BP570" s="268">
        <v>0</v>
      </c>
      <c r="BQ570" s="318">
        <v>14</v>
      </c>
      <c r="BR570" s="317">
        <v>21</v>
      </c>
      <c r="BS570" s="269">
        <v>0</v>
      </c>
      <c r="BT570" s="228">
        <v>32</v>
      </c>
      <c r="BU570" s="268">
        <v>27</v>
      </c>
      <c r="BV570" s="303">
        <v>0</v>
      </c>
      <c r="BW570" s="318">
        <v>14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 ht="33.75">
      <c r="C571" s="407" t="s">
        <v>1193</v>
      </c>
      <c r="D571" s="440">
        <v>30</v>
      </c>
      <c r="E571" s="74">
        <v>0</v>
      </c>
      <c r="F571" s="438">
        <v>26</v>
      </c>
      <c r="G571" s="304">
        <v>17</v>
      </c>
      <c r="H571" s="304">
        <v>0</v>
      </c>
      <c r="I571" s="441">
        <v>17</v>
      </c>
      <c r="J571" s="440">
        <v>30</v>
      </c>
      <c r="K571" s="74">
        <v>0</v>
      </c>
      <c r="L571" s="438">
        <v>26</v>
      </c>
      <c r="M571" s="304">
        <v>17</v>
      </c>
      <c r="N571" s="304">
        <v>0</v>
      </c>
      <c r="O571" s="439">
        <v>17</v>
      </c>
      <c r="P571" s="440">
        <v>30</v>
      </c>
      <c r="Q571" s="74">
        <v>0</v>
      </c>
      <c r="R571" s="438">
        <v>26</v>
      </c>
      <c r="S571" s="304">
        <v>17</v>
      </c>
      <c r="T571" s="304">
        <v>0</v>
      </c>
      <c r="U571" s="441">
        <v>17</v>
      </c>
      <c r="V571" s="440">
        <v>30</v>
      </c>
      <c r="W571" s="74">
        <v>0</v>
      </c>
      <c r="X571" s="438">
        <v>26</v>
      </c>
      <c r="Y571" s="304">
        <v>17</v>
      </c>
      <c r="Z571" s="304">
        <v>0</v>
      </c>
      <c r="AA571" s="441">
        <v>17</v>
      </c>
      <c r="AB571" s="440">
        <v>30</v>
      </c>
      <c r="AC571" s="74">
        <v>0</v>
      </c>
      <c r="AD571" s="438">
        <v>26</v>
      </c>
      <c r="AE571" s="304">
        <v>17</v>
      </c>
      <c r="AF571" s="304">
        <v>0</v>
      </c>
      <c r="AG571" s="441">
        <v>17</v>
      </c>
      <c r="AH571" s="442">
        <v>30</v>
      </c>
      <c r="AI571" s="74">
        <v>0</v>
      </c>
      <c r="AJ571" s="438">
        <v>26</v>
      </c>
      <c r="AK571" s="304">
        <v>17</v>
      </c>
      <c r="AL571" s="304">
        <v>0</v>
      </c>
      <c r="AM571" s="439">
        <v>17</v>
      </c>
      <c r="AN571" s="440">
        <v>30</v>
      </c>
      <c r="AO571" s="74">
        <v>0</v>
      </c>
      <c r="AP571" s="438">
        <v>26</v>
      </c>
      <c r="AQ571" s="304">
        <v>17</v>
      </c>
      <c r="AR571" s="304">
        <v>0</v>
      </c>
      <c r="AS571" s="441">
        <v>17</v>
      </c>
      <c r="AT571" s="440">
        <v>30</v>
      </c>
      <c r="AU571" s="74">
        <v>0</v>
      </c>
      <c r="AV571" s="438">
        <v>26</v>
      </c>
      <c r="AW571" s="304">
        <v>17</v>
      </c>
      <c r="AX571" s="304">
        <v>0</v>
      </c>
      <c r="AY571" s="441">
        <v>17</v>
      </c>
      <c r="AZ571" s="440">
        <v>30</v>
      </c>
      <c r="BA571" s="74">
        <v>0</v>
      </c>
      <c r="BB571" s="438">
        <v>26</v>
      </c>
      <c r="BC571" s="304">
        <v>17</v>
      </c>
      <c r="BD571" s="304">
        <v>0</v>
      </c>
      <c r="BE571" s="441">
        <v>17</v>
      </c>
      <c r="BF571" s="440">
        <v>30</v>
      </c>
      <c r="BG571" s="74">
        <v>0</v>
      </c>
      <c r="BH571" s="438">
        <v>26</v>
      </c>
      <c r="BI571" s="304">
        <v>17</v>
      </c>
      <c r="BJ571" s="304">
        <v>0</v>
      </c>
      <c r="BK571" s="439">
        <v>17</v>
      </c>
      <c r="BL571" s="53">
        <v>31</v>
      </c>
      <c r="BM571" s="74">
        <v>0</v>
      </c>
      <c r="BN571" s="438">
        <v>26</v>
      </c>
      <c r="BO571" s="304">
        <v>17</v>
      </c>
      <c r="BP571" s="304">
        <v>0</v>
      </c>
      <c r="BQ571" s="441">
        <v>17</v>
      </c>
      <c r="BR571" s="440">
        <v>31</v>
      </c>
      <c r="BS571" s="269">
        <v>0</v>
      </c>
      <c r="BT571" s="438">
        <v>26</v>
      </c>
      <c r="BU571" s="304">
        <v>17</v>
      </c>
      <c r="BV571" s="460">
        <v>0</v>
      </c>
      <c r="BW571" s="441">
        <v>17</v>
      </c>
      <c r="BX571" s="456"/>
      <c r="BY571" s="456"/>
      <c r="BZ571" s="456"/>
      <c r="CA571" s="456"/>
      <c r="CB571" s="456"/>
      <c r="CC571" s="456"/>
      <c r="CD571" s="456"/>
      <c r="CE571" s="456"/>
      <c r="CF571" s="456"/>
      <c r="CG571" s="456"/>
      <c r="CH571" s="456"/>
      <c r="CI571" s="456"/>
      <c r="CJ571" s="456"/>
      <c r="CK571" s="456"/>
      <c r="CL571" s="456"/>
      <c r="CM571" s="456"/>
      <c r="CN571" s="456"/>
      <c r="CO571" s="456"/>
      <c r="CP571" s="456"/>
      <c r="CQ571" s="456"/>
      <c r="CR571" s="456"/>
      <c r="CS571" s="456"/>
      <c r="CT571" s="456"/>
      <c r="CU571" s="456"/>
      <c r="CV571" s="456"/>
      <c r="CW571" s="456"/>
      <c r="CX571" s="456"/>
      <c r="CY571" s="456"/>
      <c r="CZ571" s="456"/>
      <c r="DA571" s="456"/>
      <c r="DB571" s="456"/>
      <c r="DC571" s="456"/>
      <c r="DD571" s="456"/>
      <c r="DE571" s="456"/>
      <c r="DF571" s="456"/>
      <c r="DG571" s="456"/>
      <c r="DH571" s="456"/>
      <c r="DI571" s="456"/>
      <c r="DJ571" s="456"/>
      <c r="DK571" s="456"/>
      <c r="DL571" s="456"/>
      <c r="DM571" s="456"/>
      <c r="DN571" s="456"/>
      <c r="DO571" s="456"/>
      <c r="DP571" s="456"/>
      <c r="DQ571" s="456"/>
      <c r="DR571" s="456"/>
      <c r="DS571" s="456"/>
      <c r="DT571" s="456"/>
      <c r="DU571" s="456"/>
      <c r="DV571" s="456"/>
      <c r="DW571" s="456"/>
      <c r="DX571" s="456"/>
      <c r="DY571" s="456"/>
      <c r="DZ571" s="456"/>
      <c r="EA571" s="456"/>
      <c r="EB571" s="456"/>
      <c r="EC571" s="456"/>
      <c r="ED571" s="456"/>
    </row>
    <row r="572" spans="3:134">
      <c r="C572" s="407" t="s">
        <v>27</v>
      </c>
      <c r="D572" s="317">
        <v>18</v>
      </c>
      <c r="E572" s="74">
        <v>0</v>
      </c>
      <c r="F572" s="228">
        <v>14</v>
      </c>
      <c r="G572" s="268">
        <v>3</v>
      </c>
      <c r="H572" s="268">
        <v>0</v>
      </c>
      <c r="I572" s="318">
        <v>0</v>
      </c>
      <c r="J572" s="317">
        <v>18</v>
      </c>
      <c r="K572" s="74">
        <v>0</v>
      </c>
      <c r="L572" s="228">
        <v>14</v>
      </c>
      <c r="M572" s="268">
        <v>3</v>
      </c>
      <c r="N572" s="268">
        <v>0</v>
      </c>
      <c r="O572" s="311">
        <v>0</v>
      </c>
      <c r="P572" s="317">
        <v>18</v>
      </c>
      <c r="Q572" s="74">
        <v>0</v>
      </c>
      <c r="R572" s="228">
        <v>14</v>
      </c>
      <c r="S572" s="268">
        <v>3</v>
      </c>
      <c r="T572" s="268">
        <v>0</v>
      </c>
      <c r="U572" s="318">
        <v>0</v>
      </c>
      <c r="V572" s="317">
        <v>18</v>
      </c>
      <c r="W572" s="74">
        <v>0</v>
      </c>
      <c r="X572" s="228">
        <v>14</v>
      </c>
      <c r="Y572" s="268">
        <v>3</v>
      </c>
      <c r="Z572" s="268">
        <v>0</v>
      </c>
      <c r="AA572" s="318">
        <v>0</v>
      </c>
      <c r="AB572" s="317">
        <v>18</v>
      </c>
      <c r="AC572" s="74">
        <v>0</v>
      </c>
      <c r="AD572" s="228">
        <v>14</v>
      </c>
      <c r="AE572" s="268">
        <v>3</v>
      </c>
      <c r="AF572" s="268">
        <v>0</v>
      </c>
      <c r="AG572" s="318">
        <v>0</v>
      </c>
      <c r="AH572" s="326">
        <v>18</v>
      </c>
      <c r="AI572" s="74">
        <v>0</v>
      </c>
      <c r="AJ572" s="228">
        <v>14</v>
      </c>
      <c r="AK572" s="268">
        <v>3</v>
      </c>
      <c r="AL572" s="268">
        <v>0</v>
      </c>
      <c r="AM572" s="311">
        <v>0</v>
      </c>
      <c r="AN572" s="317">
        <v>18</v>
      </c>
      <c r="AO572" s="74">
        <v>0</v>
      </c>
      <c r="AP572" s="228">
        <v>14</v>
      </c>
      <c r="AQ572" s="268">
        <v>3</v>
      </c>
      <c r="AR572" s="268">
        <v>0</v>
      </c>
      <c r="AS572" s="318">
        <v>0</v>
      </c>
      <c r="AT572" s="317">
        <v>18</v>
      </c>
      <c r="AU572" s="74">
        <v>0</v>
      </c>
      <c r="AV572" s="228">
        <v>14</v>
      </c>
      <c r="AW572" s="268">
        <v>3</v>
      </c>
      <c r="AX572" s="268">
        <v>0</v>
      </c>
      <c r="AY572" s="318">
        <v>0</v>
      </c>
      <c r="AZ572" s="317">
        <v>18</v>
      </c>
      <c r="BA572" s="74">
        <v>0</v>
      </c>
      <c r="BB572" s="228">
        <v>14</v>
      </c>
      <c r="BC572" s="268">
        <v>2</v>
      </c>
      <c r="BD572" s="268">
        <v>0</v>
      </c>
      <c r="BE572" s="318">
        <v>0</v>
      </c>
      <c r="BF572" s="317">
        <v>18</v>
      </c>
      <c r="BG572" s="74">
        <v>0</v>
      </c>
      <c r="BH572" s="228">
        <v>14</v>
      </c>
      <c r="BI572" s="268">
        <v>2</v>
      </c>
      <c r="BJ572" s="268">
        <v>0</v>
      </c>
      <c r="BK572" s="311">
        <v>0</v>
      </c>
      <c r="BL572" s="458">
        <v>18</v>
      </c>
      <c r="BM572" s="74">
        <v>0</v>
      </c>
      <c r="BN572" s="228">
        <v>14</v>
      </c>
      <c r="BO572" s="268">
        <v>2</v>
      </c>
      <c r="BP572" s="268">
        <v>0</v>
      </c>
      <c r="BQ572" s="318">
        <v>0</v>
      </c>
      <c r="BR572" s="317">
        <v>18</v>
      </c>
      <c r="BS572" s="269">
        <v>0</v>
      </c>
      <c r="BT572" s="228">
        <v>14</v>
      </c>
      <c r="BU572" s="268">
        <v>2</v>
      </c>
      <c r="BV572" s="303">
        <v>0</v>
      </c>
      <c r="BW572" s="318">
        <v>0</v>
      </c>
      <c r="BX572" s="151"/>
      <c r="BY572" s="151"/>
      <c r="BZ572" s="151"/>
      <c r="CA572" s="151"/>
      <c r="CB572" s="151"/>
      <c r="CC572" s="151"/>
      <c r="CD572" s="151"/>
      <c r="CE572" s="151"/>
      <c r="CF572" s="151"/>
      <c r="CG572" s="151"/>
      <c r="CH572" s="151"/>
      <c r="CI572" s="151"/>
      <c r="CJ572" s="151"/>
      <c r="CK572" s="151"/>
      <c r="CL572" s="151"/>
      <c r="CM572" s="151"/>
      <c r="CN572" s="151"/>
      <c r="CO572" s="151"/>
      <c r="CP572" s="151"/>
      <c r="CQ572" s="151"/>
      <c r="CR572" s="151"/>
      <c r="CS572" s="151"/>
      <c r="CT572" s="151"/>
      <c r="CU572" s="151"/>
      <c r="CV572" s="151"/>
      <c r="CW572" s="151"/>
      <c r="CX572" s="151"/>
      <c r="CY572" s="151"/>
      <c r="CZ572" s="151"/>
      <c r="DA572" s="151"/>
      <c r="DB572" s="151"/>
      <c r="DC572" s="151"/>
      <c r="DD572" s="151"/>
      <c r="DE572" s="151"/>
      <c r="DF572" s="151"/>
      <c r="DG572" s="151"/>
      <c r="DH572" s="151"/>
      <c r="DI572" s="151"/>
      <c r="DJ572" s="151"/>
      <c r="DK572" s="151"/>
      <c r="DL572" s="151"/>
      <c r="DM572" s="151"/>
      <c r="DN572" s="151"/>
      <c r="DO572" s="151"/>
      <c r="DP572" s="151"/>
      <c r="DQ572" s="151"/>
      <c r="DR572" s="151"/>
      <c r="DS572" s="151"/>
      <c r="DT572" s="151"/>
      <c r="DU572" s="151"/>
      <c r="DV572" s="151"/>
      <c r="DW572" s="151"/>
      <c r="DX572" s="151"/>
      <c r="DY572" s="151"/>
      <c r="DZ572" s="151"/>
      <c r="EA572" s="151"/>
      <c r="EB572" s="151"/>
      <c r="EC572" s="151"/>
      <c r="ED572" s="151"/>
    </row>
    <row r="573" spans="3:134">
      <c r="C573" s="407" t="s">
        <v>28</v>
      </c>
      <c r="D573" s="317">
        <v>58</v>
      </c>
      <c r="E573" s="74">
        <v>26</v>
      </c>
      <c r="F573" s="228">
        <v>69</v>
      </c>
      <c r="G573" s="2">
        <v>60</v>
      </c>
      <c r="H573" s="2">
        <v>0</v>
      </c>
      <c r="I573" s="319">
        <v>36</v>
      </c>
      <c r="J573" s="317">
        <v>58</v>
      </c>
      <c r="K573" s="74">
        <v>26</v>
      </c>
      <c r="L573" s="228">
        <v>69</v>
      </c>
      <c r="M573" s="2">
        <v>60</v>
      </c>
      <c r="N573" s="2">
        <v>0</v>
      </c>
      <c r="O573" s="4">
        <v>37</v>
      </c>
      <c r="P573" s="317">
        <v>58</v>
      </c>
      <c r="Q573" s="74">
        <v>26</v>
      </c>
      <c r="R573" s="228">
        <v>69</v>
      </c>
      <c r="S573" s="2">
        <v>60</v>
      </c>
      <c r="T573" s="2">
        <v>0</v>
      </c>
      <c r="U573" s="319">
        <v>37</v>
      </c>
      <c r="V573" s="317">
        <v>58</v>
      </c>
      <c r="W573" s="74">
        <v>26</v>
      </c>
      <c r="X573" s="228">
        <v>69</v>
      </c>
      <c r="Y573" s="2">
        <v>59</v>
      </c>
      <c r="Z573" s="2">
        <v>0</v>
      </c>
      <c r="AA573" s="319">
        <v>37</v>
      </c>
      <c r="AB573" s="317">
        <v>58</v>
      </c>
      <c r="AC573" s="74">
        <v>26</v>
      </c>
      <c r="AD573" s="228">
        <v>69</v>
      </c>
      <c r="AE573" s="2">
        <v>59</v>
      </c>
      <c r="AF573" s="2">
        <v>0</v>
      </c>
      <c r="AG573" s="319">
        <v>40</v>
      </c>
      <c r="AH573" s="326">
        <v>58</v>
      </c>
      <c r="AI573" s="74">
        <v>26</v>
      </c>
      <c r="AJ573" s="228">
        <v>69</v>
      </c>
      <c r="AK573" s="2">
        <v>59</v>
      </c>
      <c r="AL573" s="2">
        <v>0</v>
      </c>
      <c r="AM573" s="4">
        <v>41</v>
      </c>
      <c r="AN573" s="317">
        <v>58</v>
      </c>
      <c r="AO573" s="74">
        <v>26</v>
      </c>
      <c r="AP573" s="228">
        <v>69</v>
      </c>
      <c r="AQ573" s="2">
        <v>59</v>
      </c>
      <c r="AR573" s="2">
        <v>0</v>
      </c>
      <c r="AS573" s="319">
        <v>41</v>
      </c>
      <c r="AT573" s="317">
        <v>58</v>
      </c>
      <c r="AU573" s="74">
        <v>26</v>
      </c>
      <c r="AV573" s="228">
        <v>69</v>
      </c>
      <c r="AW573" s="2">
        <v>59</v>
      </c>
      <c r="AX573" s="2">
        <v>0</v>
      </c>
      <c r="AY573" s="319">
        <v>41</v>
      </c>
      <c r="AZ573" s="317">
        <v>58</v>
      </c>
      <c r="BA573" s="74">
        <v>20</v>
      </c>
      <c r="BB573" s="228">
        <v>69</v>
      </c>
      <c r="BC573" s="2">
        <v>52</v>
      </c>
      <c r="BD573" s="2">
        <v>0</v>
      </c>
      <c r="BE573" s="319">
        <v>41</v>
      </c>
      <c r="BF573" s="317">
        <v>58</v>
      </c>
      <c r="BG573" s="74">
        <v>20</v>
      </c>
      <c r="BH573" s="294">
        <v>71</v>
      </c>
      <c r="BI573" s="2">
        <v>54</v>
      </c>
      <c r="BJ573" s="2">
        <v>0</v>
      </c>
      <c r="BK573" s="4">
        <v>42</v>
      </c>
      <c r="BL573" s="459">
        <v>58</v>
      </c>
      <c r="BM573" s="74">
        <v>0</v>
      </c>
      <c r="BN573" s="228">
        <v>71</v>
      </c>
      <c r="BO573" s="2">
        <v>54</v>
      </c>
      <c r="BP573" s="268">
        <v>0</v>
      </c>
      <c r="BQ573" s="319">
        <v>42</v>
      </c>
      <c r="BR573" s="317">
        <v>58</v>
      </c>
      <c r="BS573" s="269">
        <v>0</v>
      </c>
      <c r="BT573" s="228">
        <v>71</v>
      </c>
      <c r="BU573" s="2">
        <v>54</v>
      </c>
      <c r="BV573" s="303">
        <v>0</v>
      </c>
      <c r="BW573" s="319">
        <v>42</v>
      </c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</row>
    <row r="574" spans="3:134" ht="22.5">
      <c r="C574" s="408" t="s">
        <v>29</v>
      </c>
      <c r="D574" s="317">
        <v>8</v>
      </c>
      <c r="E574" s="203">
        <v>0</v>
      </c>
      <c r="F574" s="228">
        <v>3</v>
      </c>
      <c r="G574" s="268">
        <v>0</v>
      </c>
      <c r="H574" s="268">
        <v>0</v>
      </c>
      <c r="I574" s="318">
        <v>0</v>
      </c>
      <c r="J574" s="317">
        <v>8</v>
      </c>
      <c r="K574" s="203">
        <v>0</v>
      </c>
      <c r="L574" s="228">
        <v>3</v>
      </c>
      <c r="M574" s="268">
        <v>0</v>
      </c>
      <c r="N574" s="268">
        <v>0</v>
      </c>
      <c r="O574" s="311">
        <v>0</v>
      </c>
      <c r="P574" s="317">
        <v>8</v>
      </c>
      <c r="Q574" s="203">
        <v>0</v>
      </c>
      <c r="R574" s="228">
        <v>3</v>
      </c>
      <c r="S574" s="268">
        <v>0</v>
      </c>
      <c r="T574" s="268">
        <v>0</v>
      </c>
      <c r="U574" s="318">
        <v>0</v>
      </c>
      <c r="V574" s="317">
        <v>8</v>
      </c>
      <c r="W574" s="203">
        <v>0</v>
      </c>
      <c r="X574" s="228">
        <v>3</v>
      </c>
      <c r="Y574" s="268">
        <v>0</v>
      </c>
      <c r="Z574" s="268">
        <v>0</v>
      </c>
      <c r="AA574" s="318">
        <v>0</v>
      </c>
      <c r="AB574" s="317">
        <v>8</v>
      </c>
      <c r="AC574" s="203">
        <v>0</v>
      </c>
      <c r="AD574" s="228">
        <v>3</v>
      </c>
      <c r="AE574" s="268">
        <v>0</v>
      </c>
      <c r="AF574" s="268">
        <v>0</v>
      </c>
      <c r="AG574" s="318">
        <v>0</v>
      </c>
      <c r="AH574" s="326">
        <v>8</v>
      </c>
      <c r="AI574" s="203">
        <v>0</v>
      </c>
      <c r="AJ574" s="228">
        <v>3</v>
      </c>
      <c r="AK574" s="268">
        <v>0</v>
      </c>
      <c r="AL574" s="268">
        <v>0</v>
      </c>
      <c r="AM574" s="311">
        <v>0</v>
      </c>
      <c r="AN574" s="317">
        <v>8</v>
      </c>
      <c r="AO574" s="203">
        <v>0</v>
      </c>
      <c r="AP574" s="228">
        <v>3</v>
      </c>
      <c r="AQ574" s="268">
        <v>0</v>
      </c>
      <c r="AR574" s="268">
        <v>0</v>
      </c>
      <c r="AS574" s="318">
        <v>0</v>
      </c>
      <c r="AT574" s="317">
        <v>8</v>
      </c>
      <c r="AU574" s="203">
        <v>0</v>
      </c>
      <c r="AV574" s="228">
        <v>3</v>
      </c>
      <c r="AW574" s="268">
        <v>0</v>
      </c>
      <c r="AX574" s="268">
        <v>0</v>
      </c>
      <c r="AY574" s="318">
        <v>0</v>
      </c>
      <c r="AZ574" s="317">
        <v>8</v>
      </c>
      <c r="BA574" s="203">
        <v>0</v>
      </c>
      <c r="BB574" s="228">
        <v>3</v>
      </c>
      <c r="BC574" s="268">
        <v>0</v>
      </c>
      <c r="BD574" s="268">
        <v>0</v>
      </c>
      <c r="BE574" s="318">
        <v>0</v>
      </c>
      <c r="BF574" s="317">
        <v>8</v>
      </c>
      <c r="BG574" s="203">
        <v>0</v>
      </c>
      <c r="BH574" s="228">
        <v>3</v>
      </c>
      <c r="BI574" s="268">
        <v>0</v>
      </c>
      <c r="BJ574" s="268">
        <v>0</v>
      </c>
      <c r="BK574" s="311">
        <v>0</v>
      </c>
      <c r="BL574" s="458">
        <v>8</v>
      </c>
      <c r="BM574" s="203">
        <v>0</v>
      </c>
      <c r="BN574" s="228">
        <v>3</v>
      </c>
      <c r="BO574" s="268">
        <v>0</v>
      </c>
      <c r="BP574" s="268">
        <v>0</v>
      </c>
      <c r="BQ574" s="318">
        <v>0</v>
      </c>
      <c r="BR574" s="317">
        <v>8</v>
      </c>
      <c r="BS574" s="269">
        <v>0</v>
      </c>
      <c r="BT574" s="228">
        <v>3</v>
      </c>
      <c r="BU574" s="268">
        <v>0</v>
      </c>
      <c r="BV574" s="303">
        <v>0</v>
      </c>
      <c r="BW574" s="318">
        <v>0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 ht="23.25" thickBot="1">
      <c r="C575" s="461" t="s">
        <v>90</v>
      </c>
      <c r="D575" s="321">
        <v>3</v>
      </c>
      <c r="E575" s="207">
        <v>0</v>
      </c>
      <c r="F575" s="301">
        <v>2</v>
      </c>
      <c r="G575" s="207">
        <v>0</v>
      </c>
      <c r="H575" s="207">
        <v>0</v>
      </c>
      <c r="I575" s="208">
        <v>0</v>
      </c>
      <c r="J575" s="321">
        <v>3</v>
      </c>
      <c r="K575" s="207">
        <v>0</v>
      </c>
      <c r="L575" s="301">
        <v>2</v>
      </c>
      <c r="M575" s="207">
        <v>0</v>
      </c>
      <c r="N575" s="207">
        <v>0</v>
      </c>
      <c r="O575" s="262">
        <v>0</v>
      </c>
      <c r="P575" s="321">
        <v>3</v>
      </c>
      <c r="Q575" s="207">
        <v>0</v>
      </c>
      <c r="R575" s="301">
        <v>2</v>
      </c>
      <c r="S575" s="207">
        <v>0</v>
      </c>
      <c r="T575" s="207">
        <v>0</v>
      </c>
      <c r="U575" s="208">
        <v>0</v>
      </c>
      <c r="V575" s="321">
        <v>3</v>
      </c>
      <c r="W575" s="207">
        <v>0</v>
      </c>
      <c r="X575" s="301">
        <v>2</v>
      </c>
      <c r="Y575" s="207">
        <v>0</v>
      </c>
      <c r="Z575" s="207">
        <v>0</v>
      </c>
      <c r="AA575" s="208">
        <v>0</v>
      </c>
      <c r="AB575" s="321">
        <v>3</v>
      </c>
      <c r="AC575" s="207">
        <v>0</v>
      </c>
      <c r="AD575" s="301">
        <v>2</v>
      </c>
      <c r="AE575" s="207">
        <v>0</v>
      </c>
      <c r="AF575" s="207">
        <v>0</v>
      </c>
      <c r="AG575" s="208">
        <v>0</v>
      </c>
      <c r="AH575" s="327">
        <v>3</v>
      </c>
      <c r="AI575" s="207">
        <v>0</v>
      </c>
      <c r="AJ575" s="301">
        <v>2</v>
      </c>
      <c r="AK575" s="207">
        <v>0</v>
      </c>
      <c r="AL575" s="207">
        <v>0</v>
      </c>
      <c r="AM575" s="262">
        <v>0</v>
      </c>
      <c r="AN575" s="321">
        <v>3</v>
      </c>
      <c r="AO575" s="207">
        <v>0</v>
      </c>
      <c r="AP575" s="301">
        <v>2</v>
      </c>
      <c r="AQ575" s="207">
        <v>0</v>
      </c>
      <c r="AR575" s="207">
        <v>0</v>
      </c>
      <c r="AS575" s="208">
        <v>0</v>
      </c>
      <c r="AT575" s="321">
        <v>3</v>
      </c>
      <c r="AU575" s="207">
        <v>0</v>
      </c>
      <c r="AV575" s="301">
        <v>2</v>
      </c>
      <c r="AW575" s="207">
        <v>0</v>
      </c>
      <c r="AX575" s="207">
        <v>0</v>
      </c>
      <c r="AY575" s="208">
        <v>0</v>
      </c>
      <c r="AZ575" s="321">
        <v>3</v>
      </c>
      <c r="BA575" s="207">
        <v>0</v>
      </c>
      <c r="BB575" s="301">
        <v>2</v>
      </c>
      <c r="BC575" s="207">
        <v>0</v>
      </c>
      <c r="BD575" s="207">
        <v>0</v>
      </c>
      <c r="BE575" s="208">
        <v>0</v>
      </c>
      <c r="BF575" s="321">
        <v>3</v>
      </c>
      <c r="BG575" s="207">
        <v>0</v>
      </c>
      <c r="BH575" s="301">
        <v>2</v>
      </c>
      <c r="BI575" s="207">
        <v>0</v>
      </c>
      <c r="BJ575" s="207">
        <v>0</v>
      </c>
      <c r="BK575" s="262">
        <v>0</v>
      </c>
      <c r="BL575" s="206">
        <v>3</v>
      </c>
      <c r="BM575" s="207">
        <v>0</v>
      </c>
      <c r="BN575" s="301">
        <v>2</v>
      </c>
      <c r="BO575" s="207">
        <v>0</v>
      </c>
      <c r="BP575" s="207">
        <v>0</v>
      </c>
      <c r="BQ575" s="208">
        <v>0</v>
      </c>
      <c r="BR575" s="321">
        <v>3</v>
      </c>
      <c r="BS575" s="207">
        <v>0</v>
      </c>
      <c r="BT575" s="301">
        <v>2</v>
      </c>
      <c r="BU575" s="207">
        <v>0</v>
      </c>
      <c r="BV575" s="207">
        <v>0</v>
      </c>
      <c r="BW575" s="208">
        <v>0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 ht="13.5" thickBot="1"/>
    <row r="577" spans="3:75" ht="23.25" thickBot="1">
      <c r="C577" s="559" t="s">
        <v>1165</v>
      </c>
      <c r="D577" s="560"/>
      <c r="E577" s="560"/>
      <c r="F577" s="560"/>
      <c r="G577" s="560"/>
      <c r="H577" s="560"/>
      <c r="I577" s="560"/>
      <c r="J577" s="560"/>
      <c r="K577" s="560"/>
      <c r="L577" s="560"/>
      <c r="M577" s="560"/>
      <c r="N577" s="560"/>
      <c r="O577" s="560"/>
      <c r="P577" s="560"/>
      <c r="Q577" s="560"/>
      <c r="R577" s="560"/>
      <c r="S577" s="560"/>
      <c r="T577" s="560"/>
      <c r="U577" s="560"/>
      <c r="V577" s="560"/>
      <c r="W577" s="560"/>
      <c r="X577" s="560"/>
      <c r="Y577" s="560"/>
      <c r="Z577" s="560"/>
      <c r="AA577" s="560"/>
      <c r="AB577" s="560"/>
      <c r="AC577" s="560"/>
      <c r="AD577" s="560"/>
      <c r="AE577" s="560"/>
      <c r="AF577" s="560"/>
      <c r="AG577" s="560"/>
      <c r="AH577" s="560"/>
      <c r="AI577" s="560"/>
      <c r="AJ577" s="560"/>
      <c r="AK577" s="560"/>
      <c r="AL577" s="560"/>
      <c r="AM577" s="560"/>
      <c r="AN577" s="560"/>
      <c r="AO577" s="560"/>
      <c r="AP577" s="560"/>
      <c r="AQ577" s="560"/>
      <c r="AR577" s="560"/>
      <c r="AS577" s="560"/>
      <c r="AT577" s="560"/>
      <c r="AU577" s="560"/>
      <c r="AV577" s="560"/>
      <c r="AW577" s="560"/>
      <c r="AX577" s="560"/>
      <c r="AY577" s="560"/>
      <c r="AZ577" s="560"/>
      <c r="BA577" s="560"/>
      <c r="BB577" s="560"/>
      <c r="BC577" s="560"/>
      <c r="BD577" s="560"/>
      <c r="BE577" s="560"/>
      <c r="BF577" s="560"/>
      <c r="BG577" s="560"/>
      <c r="BH577" s="560"/>
      <c r="BI577" s="560"/>
      <c r="BJ577" s="560"/>
      <c r="BK577" s="560"/>
      <c r="BL577" s="560"/>
      <c r="BM577" s="560"/>
      <c r="BN577" s="560"/>
      <c r="BO577" s="560"/>
      <c r="BP577" s="560"/>
      <c r="BQ577" s="560"/>
      <c r="BR577" s="560"/>
      <c r="BS577" s="560"/>
      <c r="BT577" s="560"/>
      <c r="BU577" s="560"/>
      <c r="BV577" s="560"/>
      <c r="BW577" s="561"/>
    </row>
    <row r="578" spans="3:75" ht="23.25" thickBot="1">
      <c r="C578" s="587" t="s">
        <v>36</v>
      </c>
      <c r="D578" s="562">
        <v>43466</v>
      </c>
      <c r="E578" s="586"/>
      <c r="F578" s="586"/>
      <c r="G578" s="586"/>
      <c r="H578" s="586"/>
      <c r="I578" s="563"/>
      <c r="J578" s="562">
        <v>43497</v>
      </c>
      <c r="K578" s="586"/>
      <c r="L578" s="586"/>
      <c r="M578" s="586"/>
      <c r="N578" s="586"/>
      <c r="O578" s="563"/>
      <c r="P578" s="562">
        <v>43525</v>
      </c>
      <c r="Q578" s="586"/>
      <c r="R578" s="586"/>
      <c r="S578" s="586"/>
      <c r="T578" s="586"/>
      <c r="U578" s="563"/>
      <c r="V578" s="562">
        <v>43556</v>
      </c>
      <c r="W578" s="586"/>
      <c r="X578" s="586"/>
      <c r="Y578" s="586"/>
      <c r="Z578" s="586"/>
      <c r="AA578" s="563"/>
      <c r="AB578" s="562">
        <v>43586</v>
      </c>
      <c r="AC578" s="586"/>
      <c r="AD578" s="586"/>
      <c r="AE578" s="586"/>
      <c r="AF578" s="586"/>
      <c r="AG578" s="563"/>
      <c r="AH578" s="562">
        <v>43617</v>
      </c>
      <c r="AI578" s="586"/>
      <c r="AJ578" s="586"/>
      <c r="AK578" s="586"/>
      <c r="AL578" s="586"/>
      <c r="AM578" s="563"/>
      <c r="AN578" s="562">
        <v>43647</v>
      </c>
      <c r="AO578" s="586"/>
      <c r="AP578" s="586"/>
      <c r="AQ578" s="586"/>
      <c r="AR578" s="586"/>
      <c r="AS578" s="563"/>
      <c r="AT578" s="562">
        <v>43678</v>
      </c>
      <c r="AU578" s="586"/>
      <c r="AV578" s="586"/>
      <c r="AW578" s="586"/>
      <c r="AX578" s="586"/>
      <c r="AY578" s="563"/>
      <c r="AZ578" s="562">
        <v>43709</v>
      </c>
      <c r="BA578" s="586"/>
      <c r="BB578" s="586"/>
      <c r="BC578" s="586"/>
      <c r="BD578" s="586"/>
      <c r="BE578" s="563"/>
      <c r="BF578" s="562">
        <v>43739</v>
      </c>
      <c r="BG578" s="586"/>
      <c r="BH578" s="586"/>
      <c r="BI578" s="586"/>
      <c r="BJ578" s="586"/>
      <c r="BK578" s="563"/>
      <c r="BL578" s="562">
        <v>43770</v>
      </c>
      <c r="BM578" s="586"/>
      <c r="BN578" s="586"/>
      <c r="BO578" s="586"/>
      <c r="BP578" s="586"/>
      <c r="BQ578" s="563"/>
      <c r="BR578" s="562">
        <v>43800</v>
      </c>
      <c r="BS578" s="586"/>
      <c r="BT578" s="586"/>
      <c r="BU578" s="586"/>
      <c r="BV578" s="586"/>
      <c r="BW578" s="563"/>
    </row>
    <row r="579" spans="3:75" ht="13.5" thickBot="1">
      <c r="C579" s="601"/>
      <c r="D579" s="178" t="s">
        <v>2</v>
      </c>
      <c r="E579" s="387" t="s">
        <v>3</v>
      </c>
      <c r="F579" s="391" t="s">
        <v>51</v>
      </c>
      <c r="G579" s="391" t="s">
        <v>66</v>
      </c>
      <c r="H579" s="391" t="s">
        <v>1136</v>
      </c>
      <c r="I579" s="469" t="s">
        <v>1142</v>
      </c>
      <c r="J579" s="178" t="s">
        <v>2</v>
      </c>
      <c r="K579" s="387" t="s">
        <v>3</v>
      </c>
      <c r="L579" s="391" t="s">
        <v>51</v>
      </c>
      <c r="M579" s="391" t="s">
        <v>66</v>
      </c>
      <c r="N579" s="391" t="s">
        <v>1136</v>
      </c>
      <c r="O579" s="468" t="s">
        <v>1142</v>
      </c>
      <c r="P579" s="178" t="s">
        <v>2</v>
      </c>
      <c r="Q579" s="387" t="s">
        <v>3</v>
      </c>
      <c r="R579" s="391" t="s">
        <v>51</v>
      </c>
      <c r="S579" s="391" t="s">
        <v>66</v>
      </c>
      <c r="T579" s="391" t="s">
        <v>1136</v>
      </c>
      <c r="U579" s="469" t="s">
        <v>1142</v>
      </c>
      <c r="V579" s="178" t="s">
        <v>2</v>
      </c>
      <c r="W579" s="387" t="s">
        <v>3</v>
      </c>
      <c r="X579" s="391" t="s">
        <v>51</v>
      </c>
      <c r="Y579" s="391" t="s">
        <v>66</v>
      </c>
      <c r="Z579" s="391" t="s">
        <v>1136</v>
      </c>
      <c r="AA579" s="469" t="s">
        <v>1142</v>
      </c>
      <c r="AB579" s="178" t="s">
        <v>2</v>
      </c>
      <c r="AC579" s="387" t="s">
        <v>3</v>
      </c>
      <c r="AD579" s="391" t="s">
        <v>51</v>
      </c>
      <c r="AE579" s="391" t="s">
        <v>66</v>
      </c>
      <c r="AF579" s="391" t="s">
        <v>1136</v>
      </c>
      <c r="AG579" s="469" t="s">
        <v>1142</v>
      </c>
      <c r="AH579" s="387" t="s">
        <v>2</v>
      </c>
      <c r="AI579" s="387" t="s">
        <v>3</v>
      </c>
      <c r="AJ579" s="391" t="s">
        <v>51</v>
      </c>
      <c r="AK579" s="391" t="s">
        <v>66</v>
      </c>
      <c r="AL579" s="391" t="s">
        <v>1136</v>
      </c>
      <c r="AM579" s="469" t="s">
        <v>1142</v>
      </c>
      <c r="AN579" s="178" t="s">
        <v>2</v>
      </c>
      <c r="AO579" s="387" t="s">
        <v>3</v>
      </c>
      <c r="AP579" s="391" t="s">
        <v>51</v>
      </c>
      <c r="AQ579" s="391" t="s">
        <v>66</v>
      </c>
      <c r="AR579" s="391" t="s">
        <v>1136</v>
      </c>
      <c r="AS579" s="469" t="s">
        <v>1142</v>
      </c>
      <c r="AT579" s="178" t="s">
        <v>2</v>
      </c>
      <c r="AU579" s="387" t="s">
        <v>3</v>
      </c>
      <c r="AV579" s="391" t="s">
        <v>51</v>
      </c>
      <c r="AW579" s="391" t="s">
        <v>66</v>
      </c>
      <c r="AX579" s="391" t="s">
        <v>1136</v>
      </c>
      <c r="AY579" s="469" t="s">
        <v>1142</v>
      </c>
      <c r="AZ579" s="178" t="s">
        <v>2</v>
      </c>
      <c r="BA579" s="385" t="s">
        <v>3</v>
      </c>
      <c r="BB579" s="391" t="s">
        <v>51</v>
      </c>
      <c r="BC579" s="437" t="s">
        <v>66</v>
      </c>
      <c r="BD579" s="391" t="s">
        <v>1136</v>
      </c>
      <c r="BE579" s="469" t="s">
        <v>1142</v>
      </c>
      <c r="BF579" s="178" t="s">
        <v>2</v>
      </c>
      <c r="BG579" s="387" t="s">
        <v>3</v>
      </c>
      <c r="BH579" s="391" t="s">
        <v>51</v>
      </c>
      <c r="BI579" s="391" t="s">
        <v>66</v>
      </c>
      <c r="BJ579" s="391" t="s">
        <v>1136</v>
      </c>
      <c r="BK579" s="468" t="s">
        <v>1142</v>
      </c>
      <c r="BL579" s="178" t="s">
        <v>2</v>
      </c>
      <c r="BM579" s="387" t="s">
        <v>3</v>
      </c>
      <c r="BN579" s="391" t="s">
        <v>51</v>
      </c>
      <c r="BO579" s="391" t="s">
        <v>66</v>
      </c>
      <c r="BP579" s="391" t="s">
        <v>1136</v>
      </c>
      <c r="BQ579" s="469" t="s">
        <v>1142</v>
      </c>
      <c r="BR579" s="178" t="s">
        <v>2</v>
      </c>
      <c r="BS579" s="387" t="s">
        <v>3</v>
      </c>
      <c r="BT579" s="391" t="s">
        <v>51</v>
      </c>
      <c r="BU579" s="391" t="s">
        <v>66</v>
      </c>
      <c r="BV579" s="391" t="s">
        <v>1136</v>
      </c>
      <c r="BW579" s="469" t="s">
        <v>1142</v>
      </c>
    </row>
    <row r="580" spans="3:75">
      <c r="C580" s="406" t="s">
        <v>8</v>
      </c>
      <c r="D580" s="446">
        <v>83</v>
      </c>
      <c r="E580" s="269">
        <v>0</v>
      </c>
      <c r="F580" s="302">
        <v>88</v>
      </c>
      <c r="G580" s="303">
        <v>69</v>
      </c>
      <c r="H580" s="303">
        <v>0</v>
      </c>
      <c r="I580" s="445">
        <v>66</v>
      </c>
      <c r="J580" s="446">
        <v>83</v>
      </c>
      <c r="K580" s="269">
        <v>0</v>
      </c>
      <c r="L580" s="302">
        <v>88</v>
      </c>
      <c r="M580" s="303">
        <v>69</v>
      </c>
      <c r="N580" s="303">
        <v>0</v>
      </c>
      <c r="O580" s="444">
        <v>66</v>
      </c>
      <c r="P580" s="446">
        <v>83</v>
      </c>
      <c r="Q580" s="269">
        <v>0</v>
      </c>
      <c r="R580" s="302">
        <v>88</v>
      </c>
      <c r="S580" s="303">
        <v>69</v>
      </c>
      <c r="T580" s="303">
        <v>0</v>
      </c>
      <c r="U580" s="445">
        <v>66</v>
      </c>
      <c r="V580" s="446">
        <v>81</v>
      </c>
      <c r="W580" s="269">
        <v>0</v>
      </c>
      <c r="X580" s="306">
        <v>87</v>
      </c>
      <c r="Y580" s="303">
        <v>68</v>
      </c>
      <c r="Z580" s="303">
        <v>0</v>
      </c>
      <c r="AA580" s="445">
        <v>65</v>
      </c>
      <c r="AB580" s="446">
        <v>76</v>
      </c>
      <c r="AC580" s="269">
        <v>0</v>
      </c>
      <c r="AD580" s="306">
        <v>87</v>
      </c>
      <c r="AE580" s="308">
        <v>68</v>
      </c>
      <c r="AF580" s="303">
        <v>0</v>
      </c>
      <c r="AG580" s="463">
        <v>65</v>
      </c>
      <c r="AH580" s="462">
        <v>76</v>
      </c>
      <c r="AI580" s="269">
        <v>0</v>
      </c>
      <c r="AJ580" s="306">
        <v>87</v>
      </c>
      <c r="AK580" s="308">
        <v>68</v>
      </c>
      <c r="AL580" s="303">
        <v>0</v>
      </c>
      <c r="AM580" s="5">
        <v>65</v>
      </c>
      <c r="AN580" s="312">
        <v>76</v>
      </c>
      <c r="AO580" s="70">
        <v>0</v>
      </c>
      <c r="AP580" s="313">
        <v>87</v>
      </c>
      <c r="AQ580" s="314">
        <v>68</v>
      </c>
      <c r="AR580" s="315">
        <v>0</v>
      </c>
      <c r="AS580" s="316">
        <v>65</v>
      </c>
      <c r="AT580" s="312">
        <v>76</v>
      </c>
      <c r="AU580" s="70">
        <v>0</v>
      </c>
      <c r="AV580" s="313">
        <v>87</v>
      </c>
      <c r="AW580" s="314">
        <v>68</v>
      </c>
      <c r="AX580" s="315">
        <v>0</v>
      </c>
      <c r="AY580" s="316">
        <v>65</v>
      </c>
      <c r="AZ580" s="312">
        <v>76</v>
      </c>
      <c r="BA580" s="70">
        <v>0</v>
      </c>
      <c r="BB580" s="313">
        <v>87</v>
      </c>
      <c r="BC580" s="314">
        <v>68</v>
      </c>
      <c r="BD580" s="315">
        <v>0</v>
      </c>
      <c r="BE580" s="316">
        <v>65</v>
      </c>
      <c r="BF580" s="312">
        <v>76</v>
      </c>
      <c r="BG580" s="269">
        <v>0</v>
      </c>
      <c r="BH580" s="313">
        <v>87</v>
      </c>
      <c r="BI580" s="314">
        <v>68</v>
      </c>
      <c r="BJ580" s="315">
        <v>0</v>
      </c>
      <c r="BK580" s="443">
        <v>65</v>
      </c>
      <c r="BL580" s="457">
        <v>76</v>
      </c>
      <c r="BM580" s="269">
        <v>0</v>
      </c>
      <c r="BN580" s="302">
        <v>87</v>
      </c>
      <c r="BO580" s="303">
        <v>69</v>
      </c>
      <c r="BP580" s="303">
        <v>0</v>
      </c>
      <c r="BQ580" s="445">
        <v>65</v>
      </c>
      <c r="BR580" s="446">
        <v>76</v>
      </c>
      <c r="BS580" s="269">
        <v>0</v>
      </c>
      <c r="BT580" s="302">
        <v>87</v>
      </c>
      <c r="BU580" s="303">
        <v>69</v>
      </c>
      <c r="BV580" s="303">
        <v>0</v>
      </c>
      <c r="BW580" s="445">
        <v>65</v>
      </c>
    </row>
    <row r="581" spans="3:75">
      <c r="C581" s="407" t="s">
        <v>9</v>
      </c>
      <c r="D581" s="317">
        <v>12</v>
      </c>
      <c r="E581" s="269">
        <v>0</v>
      </c>
      <c r="F581" s="228">
        <v>9</v>
      </c>
      <c r="G581" s="268">
        <v>3</v>
      </c>
      <c r="H581" s="268">
        <v>0</v>
      </c>
      <c r="I581" s="318">
        <v>1</v>
      </c>
      <c r="J581" s="317">
        <v>12</v>
      </c>
      <c r="K581" s="269">
        <v>0</v>
      </c>
      <c r="L581" s="228">
        <v>9</v>
      </c>
      <c r="M581" s="268">
        <v>3</v>
      </c>
      <c r="N581" s="268">
        <v>0</v>
      </c>
      <c r="O581" s="311">
        <v>1</v>
      </c>
      <c r="P581" s="317">
        <v>12</v>
      </c>
      <c r="Q581" s="74">
        <v>0</v>
      </c>
      <c r="R581" s="228">
        <v>9</v>
      </c>
      <c r="S581" s="268">
        <v>3</v>
      </c>
      <c r="T581" s="268">
        <v>0</v>
      </c>
      <c r="U581" s="318">
        <v>1</v>
      </c>
      <c r="V581" s="317">
        <v>12</v>
      </c>
      <c r="W581" s="74">
        <v>0</v>
      </c>
      <c r="X581" s="228">
        <v>9</v>
      </c>
      <c r="Y581" s="268">
        <v>3</v>
      </c>
      <c r="Z581" s="268">
        <v>0</v>
      </c>
      <c r="AA581" s="318">
        <v>1</v>
      </c>
      <c r="AB581" s="317">
        <v>12</v>
      </c>
      <c r="AC581" s="74">
        <v>0</v>
      </c>
      <c r="AD581" s="228">
        <v>9</v>
      </c>
      <c r="AE581" s="268">
        <v>3</v>
      </c>
      <c r="AF581" s="268">
        <v>0</v>
      </c>
      <c r="AG581" s="318">
        <v>1</v>
      </c>
      <c r="AH581" s="326">
        <v>12</v>
      </c>
      <c r="AI581" s="74">
        <v>0</v>
      </c>
      <c r="AJ581" s="228">
        <v>9</v>
      </c>
      <c r="AK581" s="268">
        <v>3</v>
      </c>
      <c r="AL581" s="268">
        <v>0</v>
      </c>
      <c r="AM581" s="311">
        <v>1</v>
      </c>
      <c r="AN581" s="317">
        <v>12</v>
      </c>
      <c r="AO581" s="74">
        <v>0</v>
      </c>
      <c r="AP581" s="228">
        <v>9</v>
      </c>
      <c r="AQ581" s="268">
        <v>3</v>
      </c>
      <c r="AR581" s="268">
        <v>0</v>
      </c>
      <c r="AS581" s="318">
        <v>1</v>
      </c>
      <c r="AT581" s="317">
        <v>12</v>
      </c>
      <c r="AU581" s="74">
        <v>0</v>
      </c>
      <c r="AV581" s="228">
        <v>9</v>
      </c>
      <c r="AW581" s="268">
        <v>3</v>
      </c>
      <c r="AX581" s="268">
        <v>0</v>
      </c>
      <c r="AY581" s="318">
        <v>1</v>
      </c>
      <c r="AZ581" s="317">
        <v>12</v>
      </c>
      <c r="BA581" s="74">
        <v>0</v>
      </c>
      <c r="BB581" s="228">
        <v>9</v>
      </c>
      <c r="BC581" s="268">
        <v>3</v>
      </c>
      <c r="BD581" s="268">
        <v>0</v>
      </c>
      <c r="BE581" s="318">
        <v>1</v>
      </c>
      <c r="BF581" s="317">
        <v>12</v>
      </c>
      <c r="BG581" s="74">
        <v>0</v>
      </c>
      <c r="BH581" s="228">
        <v>9</v>
      </c>
      <c r="BI581" s="268">
        <v>3</v>
      </c>
      <c r="BJ581" s="268">
        <v>0</v>
      </c>
      <c r="BK581" s="311">
        <v>1</v>
      </c>
      <c r="BL581" s="458">
        <v>12</v>
      </c>
      <c r="BM581" s="269">
        <v>0</v>
      </c>
      <c r="BN581" s="228">
        <v>9</v>
      </c>
      <c r="BO581" s="268">
        <v>3</v>
      </c>
      <c r="BP581" s="268">
        <v>0</v>
      </c>
      <c r="BQ581" s="318">
        <v>1</v>
      </c>
      <c r="BR581" s="317">
        <v>12</v>
      </c>
      <c r="BS581" s="269">
        <v>0</v>
      </c>
      <c r="BT581" s="228">
        <v>9</v>
      </c>
      <c r="BU581" s="268">
        <v>3</v>
      </c>
      <c r="BV581" s="303">
        <v>0</v>
      </c>
      <c r="BW581" s="318">
        <v>1</v>
      </c>
    </row>
    <row r="582" spans="3:75">
      <c r="C582" s="407" t="s">
        <v>10</v>
      </c>
      <c r="D582" s="317">
        <v>23</v>
      </c>
      <c r="E582" s="269">
        <v>0</v>
      </c>
      <c r="F582" s="228">
        <v>23</v>
      </c>
      <c r="G582" s="268">
        <v>12</v>
      </c>
      <c r="H582" s="268">
        <v>0</v>
      </c>
      <c r="I582" s="318">
        <v>6</v>
      </c>
      <c r="J582" s="317">
        <v>23</v>
      </c>
      <c r="K582" s="269">
        <v>0</v>
      </c>
      <c r="L582" s="228">
        <v>23</v>
      </c>
      <c r="M582" s="268">
        <v>12</v>
      </c>
      <c r="N582" s="268">
        <v>0</v>
      </c>
      <c r="O582" s="311">
        <v>6</v>
      </c>
      <c r="P582" s="317">
        <v>23</v>
      </c>
      <c r="Q582" s="74">
        <v>0</v>
      </c>
      <c r="R582" s="228">
        <v>23</v>
      </c>
      <c r="S582" s="268">
        <v>12</v>
      </c>
      <c r="T582" s="268">
        <v>0</v>
      </c>
      <c r="U582" s="318">
        <v>6</v>
      </c>
      <c r="V582" s="317">
        <v>23</v>
      </c>
      <c r="W582" s="74">
        <v>0</v>
      </c>
      <c r="X582" s="228">
        <v>23</v>
      </c>
      <c r="Y582" s="268">
        <v>12</v>
      </c>
      <c r="Z582" s="268">
        <v>0</v>
      </c>
      <c r="AA582" s="318">
        <v>6</v>
      </c>
      <c r="AB582" s="317">
        <v>23</v>
      </c>
      <c r="AC582" s="74">
        <v>0</v>
      </c>
      <c r="AD582" s="228">
        <v>23</v>
      </c>
      <c r="AE582" s="268">
        <v>12</v>
      </c>
      <c r="AF582" s="268">
        <v>0</v>
      </c>
      <c r="AG582" s="319">
        <v>6</v>
      </c>
      <c r="AH582" s="326">
        <v>23</v>
      </c>
      <c r="AI582" s="74">
        <v>0</v>
      </c>
      <c r="AJ582" s="228">
        <v>23</v>
      </c>
      <c r="AK582" s="268">
        <v>12</v>
      </c>
      <c r="AL582" s="268">
        <v>0</v>
      </c>
      <c r="AM582" s="4">
        <v>6</v>
      </c>
      <c r="AN582" s="317">
        <v>23</v>
      </c>
      <c r="AO582" s="74">
        <v>0</v>
      </c>
      <c r="AP582" s="228">
        <v>23</v>
      </c>
      <c r="AQ582" s="268">
        <v>12</v>
      </c>
      <c r="AR582" s="268">
        <v>0</v>
      </c>
      <c r="AS582" s="319">
        <v>6</v>
      </c>
      <c r="AT582" s="317">
        <v>23</v>
      </c>
      <c r="AU582" s="74">
        <v>0</v>
      </c>
      <c r="AV582" s="228">
        <v>23</v>
      </c>
      <c r="AW582" s="268">
        <v>12</v>
      </c>
      <c r="AX582" s="268">
        <v>0</v>
      </c>
      <c r="AY582" s="319">
        <v>6</v>
      </c>
      <c r="AZ582" s="317">
        <v>23</v>
      </c>
      <c r="BA582" s="74">
        <v>0</v>
      </c>
      <c r="BB582" s="228">
        <v>23</v>
      </c>
      <c r="BC582" s="268">
        <v>12</v>
      </c>
      <c r="BD582" s="268">
        <v>0</v>
      </c>
      <c r="BE582" s="319">
        <v>6</v>
      </c>
      <c r="BF582" s="317">
        <v>23</v>
      </c>
      <c r="BG582" s="74">
        <v>0</v>
      </c>
      <c r="BH582" s="228">
        <v>23</v>
      </c>
      <c r="BI582" s="268">
        <v>12</v>
      </c>
      <c r="BJ582" s="268">
        <v>0</v>
      </c>
      <c r="BK582" s="4">
        <v>6</v>
      </c>
      <c r="BL582" s="458">
        <v>23</v>
      </c>
      <c r="BM582" s="269">
        <v>0</v>
      </c>
      <c r="BN582" s="228">
        <v>23</v>
      </c>
      <c r="BO582" s="268">
        <v>12</v>
      </c>
      <c r="BP582" s="268">
        <v>0</v>
      </c>
      <c r="BQ582" s="318">
        <v>6</v>
      </c>
      <c r="BR582" s="317">
        <v>23</v>
      </c>
      <c r="BS582" s="269">
        <v>0</v>
      </c>
      <c r="BT582" s="228">
        <v>23</v>
      </c>
      <c r="BU582" s="268">
        <v>12</v>
      </c>
      <c r="BV582" s="303">
        <v>0</v>
      </c>
      <c r="BW582" s="318">
        <v>6</v>
      </c>
    </row>
    <row r="583" spans="3:75">
      <c r="C583" s="407" t="s">
        <v>11</v>
      </c>
      <c r="D583" s="317">
        <v>16</v>
      </c>
      <c r="E583" s="269">
        <v>0</v>
      </c>
      <c r="F583" s="228">
        <v>12</v>
      </c>
      <c r="G583" s="268">
        <v>7</v>
      </c>
      <c r="H583" s="268">
        <v>0</v>
      </c>
      <c r="I583" s="318">
        <v>0</v>
      </c>
      <c r="J583" s="317">
        <v>16</v>
      </c>
      <c r="K583" s="269">
        <v>0</v>
      </c>
      <c r="L583" s="228">
        <v>12</v>
      </c>
      <c r="M583" s="268">
        <v>7</v>
      </c>
      <c r="N583" s="268">
        <v>0</v>
      </c>
      <c r="O583" s="311">
        <v>0</v>
      </c>
      <c r="P583" s="317">
        <v>16</v>
      </c>
      <c r="Q583" s="74">
        <v>0</v>
      </c>
      <c r="R583" s="228">
        <v>12</v>
      </c>
      <c r="S583" s="268">
        <v>7</v>
      </c>
      <c r="T583" s="268">
        <v>0</v>
      </c>
      <c r="U583" s="318">
        <v>0</v>
      </c>
      <c r="V583" s="317">
        <v>16</v>
      </c>
      <c r="W583" s="74">
        <v>0</v>
      </c>
      <c r="X583" s="228">
        <v>12</v>
      </c>
      <c r="Y583" s="268">
        <v>7</v>
      </c>
      <c r="Z583" s="268">
        <v>0</v>
      </c>
      <c r="AA583" s="318">
        <v>0</v>
      </c>
      <c r="AB583" s="317">
        <v>16</v>
      </c>
      <c r="AC583" s="74">
        <v>0</v>
      </c>
      <c r="AD583" s="228">
        <v>12</v>
      </c>
      <c r="AE583" s="268">
        <v>7</v>
      </c>
      <c r="AF583" s="268">
        <v>0</v>
      </c>
      <c r="AG583" s="318">
        <v>0</v>
      </c>
      <c r="AH583" s="326">
        <v>16</v>
      </c>
      <c r="AI583" s="74">
        <v>0</v>
      </c>
      <c r="AJ583" s="228">
        <v>12</v>
      </c>
      <c r="AK583" s="268">
        <v>7</v>
      </c>
      <c r="AL583" s="268">
        <v>0</v>
      </c>
      <c r="AM583" s="311">
        <v>4</v>
      </c>
      <c r="AN583" s="317">
        <v>16</v>
      </c>
      <c r="AO583" s="74">
        <v>0</v>
      </c>
      <c r="AP583" s="228">
        <v>12</v>
      </c>
      <c r="AQ583" s="268">
        <v>7</v>
      </c>
      <c r="AR583" s="268">
        <v>0</v>
      </c>
      <c r="AS583" s="318">
        <v>4</v>
      </c>
      <c r="AT583" s="317">
        <v>16</v>
      </c>
      <c r="AU583" s="74">
        <v>0</v>
      </c>
      <c r="AV583" s="228">
        <v>12</v>
      </c>
      <c r="AW583" s="268">
        <v>7</v>
      </c>
      <c r="AX583" s="268">
        <v>0</v>
      </c>
      <c r="AY583" s="318">
        <v>4</v>
      </c>
      <c r="AZ583" s="317">
        <v>16</v>
      </c>
      <c r="BA583" s="74">
        <v>0</v>
      </c>
      <c r="BB583" s="228">
        <v>12</v>
      </c>
      <c r="BC583" s="268">
        <v>7</v>
      </c>
      <c r="BD583" s="268">
        <v>0</v>
      </c>
      <c r="BE583" s="318">
        <v>4</v>
      </c>
      <c r="BF583" s="317">
        <v>16</v>
      </c>
      <c r="BG583" s="74">
        <v>0</v>
      </c>
      <c r="BH583" s="228">
        <v>12</v>
      </c>
      <c r="BI583" s="268">
        <v>7</v>
      </c>
      <c r="BJ583" s="268">
        <v>0</v>
      </c>
      <c r="BK583" s="311">
        <v>4</v>
      </c>
      <c r="BL583" s="458">
        <v>16</v>
      </c>
      <c r="BM583" s="269">
        <v>0</v>
      </c>
      <c r="BN583" s="228">
        <v>12</v>
      </c>
      <c r="BO583" s="268">
        <v>7</v>
      </c>
      <c r="BP583" s="268">
        <v>0</v>
      </c>
      <c r="BQ583" s="318">
        <v>4</v>
      </c>
      <c r="BR583" s="317">
        <v>16</v>
      </c>
      <c r="BS583" s="269">
        <v>0</v>
      </c>
      <c r="BT583" s="228">
        <v>12</v>
      </c>
      <c r="BU583" s="268">
        <v>7</v>
      </c>
      <c r="BV583" s="303">
        <v>0</v>
      </c>
      <c r="BW583" s="318">
        <v>4</v>
      </c>
    </row>
    <row r="584" spans="3:75">
      <c r="C584" s="407" t="s">
        <v>12</v>
      </c>
      <c r="D584" s="320">
        <v>43</v>
      </c>
      <c r="E584" s="269">
        <v>0</v>
      </c>
      <c r="F584" s="294">
        <v>42</v>
      </c>
      <c r="G584" s="2">
        <v>23</v>
      </c>
      <c r="H584" s="2">
        <v>0</v>
      </c>
      <c r="I584" s="319">
        <v>23</v>
      </c>
      <c r="J584" s="320">
        <v>43</v>
      </c>
      <c r="K584" s="269">
        <v>0</v>
      </c>
      <c r="L584" s="294">
        <v>42</v>
      </c>
      <c r="M584" s="2">
        <v>23</v>
      </c>
      <c r="N584" s="2">
        <v>0</v>
      </c>
      <c r="O584" s="4">
        <v>23</v>
      </c>
      <c r="P584" s="320">
        <v>43</v>
      </c>
      <c r="Q584" s="74">
        <v>0</v>
      </c>
      <c r="R584" s="294">
        <v>42</v>
      </c>
      <c r="S584" s="2">
        <v>23</v>
      </c>
      <c r="T584" s="2">
        <v>0</v>
      </c>
      <c r="U584" s="319">
        <v>23</v>
      </c>
      <c r="V584" s="320">
        <v>43</v>
      </c>
      <c r="W584" s="74">
        <v>0</v>
      </c>
      <c r="X584" s="294">
        <v>42</v>
      </c>
      <c r="Y584" s="2">
        <v>23</v>
      </c>
      <c r="Z584" s="2">
        <v>0</v>
      </c>
      <c r="AA584" s="319">
        <v>23</v>
      </c>
      <c r="AB584" s="320">
        <v>43</v>
      </c>
      <c r="AC584" s="74">
        <v>0</v>
      </c>
      <c r="AD584" s="294">
        <v>44</v>
      </c>
      <c r="AE584" s="2">
        <v>23</v>
      </c>
      <c r="AF584" s="2">
        <v>0</v>
      </c>
      <c r="AG584" s="319">
        <v>23</v>
      </c>
      <c r="AH584" s="277">
        <v>43</v>
      </c>
      <c r="AI584" s="74">
        <v>0</v>
      </c>
      <c r="AJ584" s="294">
        <v>44</v>
      </c>
      <c r="AK584" s="2">
        <v>23</v>
      </c>
      <c r="AL584" s="2">
        <v>0</v>
      </c>
      <c r="AM584" s="4">
        <v>23</v>
      </c>
      <c r="AN584" s="320">
        <v>43</v>
      </c>
      <c r="AO584" s="74">
        <v>0</v>
      </c>
      <c r="AP584" s="294">
        <v>44</v>
      </c>
      <c r="AQ584" s="2">
        <v>23</v>
      </c>
      <c r="AR584" s="2">
        <v>0</v>
      </c>
      <c r="AS584" s="319">
        <v>23</v>
      </c>
      <c r="AT584" s="320">
        <v>43</v>
      </c>
      <c r="AU584" s="74">
        <v>0</v>
      </c>
      <c r="AV584" s="294">
        <v>44</v>
      </c>
      <c r="AW584" s="2">
        <v>23</v>
      </c>
      <c r="AX584" s="2">
        <v>0</v>
      </c>
      <c r="AY584" s="319">
        <v>23</v>
      </c>
      <c r="AZ584" s="320">
        <v>43</v>
      </c>
      <c r="BA584" s="74">
        <v>0</v>
      </c>
      <c r="BB584" s="294">
        <v>44</v>
      </c>
      <c r="BC584" s="2">
        <v>23</v>
      </c>
      <c r="BD584" s="2">
        <v>0</v>
      </c>
      <c r="BE584" s="319">
        <v>23</v>
      </c>
      <c r="BF584" s="320">
        <v>43</v>
      </c>
      <c r="BG584" s="74">
        <v>0</v>
      </c>
      <c r="BH584" s="294">
        <v>44</v>
      </c>
      <c r="BI584" s="2">
        <v>23</v>
      </c>
      <c r="BJ584" s="2">
        <v>0</v>
      </c>
      <c r="BK584" s="4">
        <v>23</v>
      </c>
      <c r="BL584" s="459">
        <v>43</v>
      </c>
      <c r="BM584" s="269">
        <v>0</v>
      </c>
      <c r="BN584" s="294">
        <v>44</v>
      </c>
      <c r="BO584" s="2">
        <v>23</v>
      </c>
      <c r="BP584" s="268">
        <v>0</v>
      </c>
      <c r="BQ584" s="319">
        <v>23</v>
      </c>
      <c r="BR584" s="320">
        <v>43</v>
      </c>
      <c r="BS584" s="269">
        <v>0</v>
      </c>
      <c r="BT584" s="294">
        <v>44</v>
      </c>
      <c r="BU584" s="2">
        <v>23</v>
      </c>
      <c r="BV584" s="303">
        <v>0</v>
      </c>
      <c r="BW584" s="319">
        <v>23</v>
      </c>
    </row>
    <row r="585" spans="3:75">
      <c r="C585" s="407" t="s">
        <v>13</v>
      </c>
      <c r="D585" s="317">
        <v>43</v>
      </c>
      <c r="E585" s="269">
        <v>0</v>
      </c>
      <c r="F585" s="228">
        <v>45</v>
      </c>
      <c r="G585" s="268">
        <v>29</v>
      </c>
      <c r="H585" s="268">
        <v>0</v>
      </c>
      <c r="I585" s="318">
        <v>18</v>
      </c>
      <c r="J585" s="317">
        <v>43</v>
      </c>
      <c r="K585" s="269">
        <v>0</v>
      </c>
      <c r="L585" s="228">
        <v>45</v>
      </c>
      <c r="M585" s="268">
        <v>29</v>
      </c>
      <c r="N585" s="268">
        <v>0</v>
      </c>
      <c r="O585" s="311">
        <v>18</v>
      </c>
      <c r="P585" s="317">
        <v>43</v>
      </c>
      <c r="Q585" s="74">
        <v>0</v>
      </c>
      <c r="R585" s="228">
        <v>45</v>
      </c>
      <c r="S585" s="268">
        <v>29</v>
      </c>
      <c r="T585" s="268">
        <v>0</v>
      </c>
      <c r="U585" s="318">
        <v>18</v>
      </c>
      <c r="V585" s="317">
        <v>43</v>
      </c>
      <c r="W585" s="74">
        <v>0</v>
      </c>
      <c r="X585" s="228">
        <v>45</v>
      </c>
      <c r="Y585" s="268">
        <v>29</v>
      </c>
      <c r="Z585" s="268">
        <v>0</v>
      </c>
      <c r="AA585" s="319">
        <v>18</v>
      </c>
      <c r="AB585" s="317">
        <v>41</v>
      </c>
      <c r="AC585" s="74">
        <v>0</v>
      </c>
      <c r="AD585" s="228">
        <v>46</v>
      </c>
      <c r="AE585" s="268">
        <v>27</v>
      </c>
      <c r="AF585" s="268">
        <v>0</v>
      </c>
      <c r="AG585" s="319">
        <v>18</v>
      </c>
      <c r="AH585" s="326">
        <v>41</v>
      </c>
      <c r="AI585" s="74">
        <v>0</v>
      </c>
      <c r="AJ585" s="228">
        <v>46</v>
      </c>
      <c r="AK585" s="268">
        <v>27</v>
      </c>
      <c r="AL585" s="268">
        <v>0</v>
      </c>
      <c r="AM585" s="4">
        <v>18</v>
      </c>
      <c r="AN585" s="317">
        <v>41</v>
      </c>
      <c r="AO585" s="74">
        <v>0</v>
      </c>
      <c r="AP585" s="228">
        <v>46</v>
      </c>
      <c r="AQ585" s="268">
        <v>27</v>
      </c>
      <c r="AR585" s="268">
        <v>0</v>
      </c>
      <c r="AS585" s="319">
        <v>18</v>
      </c>
      <c r="AT585" s="317">
        <v>41</v>
      </c>
      <c r="AU585" s="74">
        <v>0</v>
      </c>
      <c r="AV585" s="228">
        <v>46</v>
      </c>
      <c r="AW585" s="268">
        <v>27</v>
      </c>
      <c r="AX585" s="268">
        <v>0</v>
      </c>
      <c r="AY585" s="319">
        <v>18</v>
      </c>
      <c r="AZ585" s="317">
        <v>41</v>
      </c>
      <c r="BA585" s="74">
        <v>0</v>
      </c>
      <c r="BB585" s="294">
        <v>46</v>
      </c>
      <c r="BC585" s="268">
        <v>29</v>
      </c>
      <c r="BD585" s="268">
        <v>0</v>
      </c>
      <c r="BE585" s="319">
        <v>18</v>
      </c>
      <c r="BF585" s="317">
        <v>41</v>
      </c>
      <c r="BG585" s="74">
        <v>0</v>
      </c>
      <c r="BH585" s="294">
        <v>46</v>
      </c>
      <c r="BI585" s="268">
        <v>29</v>
      </c>
      <c r="BJ585" s="268">
        <v>0</v>
      </c>
      <c r="BK585" s="4">
        <v>18</v>
      </c>
      <c r="BL585" s="458">
        <v>41</v>
      </c>
      <c r="BM585" s="269">
        <v>0</v>
      </c>
      <c r="BN585" s="228">
        <v>46</v>
      </c>
      <c r="BO585" s="268">
        <v>29</v>
      </c>
      <c r="BP585" s="268">
        <v>0</v>
      </c>
      <c r="BQ585" s="318">
        <v>18</v>
      </c>
      <c r="BR585" s="317">
        <v>41</v>
      </c>
      <c r="BS585" s="269">
        <v>0</v>
      </c>
      <c r="BT585" s="228">
        <v>46</v>
      </c>
      <c r="BU585" s="268">
        <v>29</v>
      </c>
      <c r="BV585" s="303">
        <v>0</v>
      </c>
      <c r="BW585" s="318">
        <v>18</v>
      </c>
    </row>
    <row r="586" spans="3:75">
      <c r="C586" s="407" t="s">
        <v>14</v>
      </c>
      <c r="D586" s="317">
        <v>43</v>
      </c>
      <c r="E586" s="269">
        <v>0</v>
      </c>
      <c r="F586" s="228">
        <v>36</v>
      </c>
      <c r="G586" s="268">
        <v>26</v>
      </c>
      <c r="H586" s="268">
        <v>0</v>
      </c>
      <c r="I586" s="318">
        <v>19</v>
      </c>
      <c r="J586" s="317">
        <v>43</v>
      </c>
      <c r="K586" s="269">
        <v>0</v>
      </c>
      <c r="L586" s="228">
        <v>36</v>
      </c>
      <c r="M586" s="268">
        <v>26</v>
      </c>
      <c r="N586" s="268">
        <v>0</v>
      </c>
      <c r="O586" s="311">
        <v>19</v>
      </c>
      <c r="P586" s="317">
        <v>43</v>
      </c>
      <c r="Q586" s="74">
        <v>0</v>
      </c>
      <c r="R586" s="228">
        <v>36</v>
      </c>
      <c r="S586" s="268">
        <v>26</v>
      </c>
      <c r="T586" s="268">
        <v>0</v>
      </c>
      <c r="U586" s="318">
        <v>19</v>
      </c>
      <c r="V586" s="317">
        <v>43</v>
      </c>
      <c r="W586" s="74">
        <v>0</v>
      </c>
      <c r="X586" s="228">
        <v>36</v>
      </c>
      <c r="Y586" s="268">
        <v>26</v>
      </c>
      <c r="Z586" s="268">
        <v>0</v>
      </c>
      <c r="AA586" s="318">
        <v>19</v>
      </c>
      <c r="AB586" s="317">
        <v>43</v>
      </c>
      <c r="AC586" s="74">
        <v>0</v>
      </c>
      <c r="AD586" s="228">
        <v>36</v>
      </c>
      <c r="AE586" s="268">
        <v>26</v>
      </c>
      <c r="AF586" s="268">
        <v>0</v>
      </c>
      <c r="AG586" s="319">
        <v>19</v>
      </c>
      <c r="AH586" s="326">
        <v>43</v>
      </c>
      <c r="AI586" s="74">
        <v>0</v>
      </c>
      <c r="AJ586" s="228">
        <v>36</v>
      </c>
      <c r="AK586" s="268">
        <v>26</v>
      </c>
      <c r="AL586" s="268">
        <v>0</v>
      </c>
      <c r="AM586" s="4">
        <v>19</v>
      </c>
      <c r="AN586" s="317">
        <v>43</v>
      </c>
      <c r="AO586" s="74">
        <v>0</v>
      </c>
      <c r="AP586" s="228">
        <v>36</v>
      </c>
      <c r="AQ586" s="268">
        <v>26</v>
      </c>
      <c r="AR586" s="268">
        <v>0</v>
      </c>
      <c r="AS586" s="319">
        <v>19</v>
      </c>
      <c r="AT586" s="317">
        <v>43</v>
      </c>
      <c r="AU586" s="74">
        <v>0</v>
      </c>
      <c r="AV586" s="294">
        <v>36</v>
      </c>
      <c r="AW586" s="268">
        <v>26</v>
      </c>
      <c r="AX586" s="268">
        <v>0</v>
      </c>
      <c r="AY586" s="319">
        <v>19</v>
      </c>
      <c r="AZ586" s="317">
        <v>43</v>
      </c>
      <c r="BA586" s="74">
        <v>0</v>
      </c>
      <c r="BB586" s="228">
        <v>36</v>
      </c>
      <c r="BC586" s="268">
        <v>26</v>
      </c>
      <c r="BD586" s="268">
        <v>0</v>
      </c>
      <c r="BE586" s="319">
        <v>19</v>
      </c>
      <c r="BF586" s="317">
        <v>43</v>
      </c>
      <c r="BG586" s="74">
        <v>0</v>
      </c>
      <c r="BH586" s="228">
        <v>36</v>
      </c>
      <c r="BI586" s="268">
        <v>26</v>
      </c>
      <c r="BJ586" s="268">
        <v>0</v>
      </c>
      <c r="BK586" s="4">
        <v>19</v>
      </c>
      <c r="BL586" s="458">
        <v>43</v>
      </c>
      <c r="BM586" s="269">
        <v>0</v>
      </c>
      <c r="BN586" s="228">
        <v>36</v>
      </c>
      <c r="BO586" s="268">
        <v>26</v>
      </c>
      <c r="BP586" s="268">
        <v>0</v>
      </c>
      <c r="BQ586" s="318">
        <v>19</v>
      </c>
      <c r="BR586" s="317">
        <v>43</v>
      </c>
      <c r="BS586" s="269">
        <v>0</v>
      </c>
      <c r="BT586" s="228">
        <v>36</v>
      </c>
      <c r="BU586" s="268">
        <v>26</v>
      </c>
      <c r="BV586" s="303">
        <v>0</v>
      </c>
      <c r="BW586" s="318">
        <v>19</v>
      </c>
    </row>
    <row r="587" spans="3:75">
      <c r="C587" s="407" t="s">
        <v>15</v>
      </c>
      <c r="D587" s="317">
        <v>37</v>
      </c>
      <c r="E587" s="269">
        <v>0</v>
      </c>
      <c r="F587" s="228">
        <v>34</v>
      </c>
      <c r="G587" s="268">
        <v>16</v>
      </c>
      <c r="H587" s="268">
        <v>2</v>
      </c>
      <c r="I587" s="318">
        <v>4</v>
      </c>
      <c r="J587" s="317">
        <v>37</v>
      </c>
      <c r="K587" s="269">
        <v>0</v>
      </c>
      <c r="L587" s="228">
        <v>34</v>
      </c>
      <c r="M587" s="268">
        <v>16</v>
      </c>
      <c r="N587" s="268">
        <v>2</v>
      </c>
      <c r="O587" s="311">
        <v>4</v>
      </c>
      <c r="P587" s="317">
        <v>37</v>
      </c>
      <c r="Q587" s="74">
        <v>0</v>
      </c>
      <c r="R587" s="228">
        <v>34</v>
      </c>
      <c r="S587" s="268">
        <v>16</v>
      </c>
      <c r="T587" s="268">
        <v>2</v>
      </c>
      <c r="U587" s="318">
        <v>4</v>
      </c>
      <c r="V587" s="317">
        <v>36</v>
      </c>
      <c r="W587" s="74">
        <v>0</v>
      </c>
      <c r="X587" s="228">
        <v>34</v>
      </c>
      <c r="Y587" s="268">
        <v>16</v>
      </c>
      <c r="Z587" s="268">
        <v>2</v>
      </c>
      <c r="AA587" s="318">
        <v>4</v>
      </c>
      <c r="AB587" s="317">
        <v>36</v>
      </c>
      <c r="AC587" s="74">
        <v>0</v>
      </c>
      <c r="AD587" s="228">
        <v>34</v>
      </c>
      <c r="AE587" s="268">
        <v>16</v>
      </c>
      <c r="AF587" s="268">
        <v>2</v>
      </c>
      <c r="AG587" s="318">
        <v>4</v>
      </c>
      <c r="AH587" s="326">
        <v>36</v>
      </c>
      <c r="AI587" s="74">
        <v>0</v>
      </c>
      <c r="AJ587" s="228">
        <v>34</v>
      </c>
      <c r="AK587" s="268">
        <v>16</v>
      </c>
      <c r="AL587" s="268">
        <v>2</v>
      </c>
      <c r="AM587" s="311">
        <v>4</v>
      </c>
      <c r="AN587" s="317">
        <v>36</v>
      </c>
      <c r="AO587" s="74">
        <v>0</v>
      </c>
      <c r="AP587" s="228">
        <v>34</v>
      </c>
      <c r="AQ587" s="268">
        <v>16</v>
      </c>
      <c r="AR587" s="268">
        <v>2</v>
      </c>
      <c r="AS587" s="318">
        <v>4</v>
      </c>
      <c r="AT587" s="317">
        <v>36</v>
      </c>
      <c r="AU587" s="74">
        <v>0</v>
      </c>
      <c r="AV587" s="228">
        <v>34</v>
      </c>
      <c r="AW587" s="268">
        <v>16</v>
      </c>
      <c r="AX587" s="268">
        <v>2</v>
      </c>
      <c r="AY587" s="318">
        <v>4</v>
      </c>
      <c r="AZ587" s="317">
        <v>36</v>
      </c>
      <c r="BA587" s="74">
        <v>0</v>
      </c>
      <c r="BB587" s="228">
        <v>34</v>
      </c>
      <c r="BC587" s="268">
        <v>14</v>
      </c>
      <c r="BD587" s="268">
        <v>2</v>
      </c>
      <c r="BE587" s="318">
        <v>4</v>
      </c>
      <c r="BF587" s="317">
        <v>36</v>
      </c>
      <c r="BG587" s="74">
        <v>0</v>
      </c>
      <c r="BH587" s="228">
        <v>34</v>
      </c>
      <c r="BI587" s="268">
        <v>14</v>
      </c>
      <c r="BJ587" s="268">
        <v>2</v>
      </c>
      <c r="BK587" s="311">
        <v>4</v>
      </c>
      <c r="BL587" s="458">
        <v>36</v>
      </c>
      <c r="BM587" s="269">
        <v>0</v>
      </c>
      <c r="BN587" s="228">
        <v>36</v>
      </c>
      <c r="BO587" s="268">
        <v>14</v>
      </c>
      <c r="BP587" s="268">
        <v>2</v>
      </c>
      <c r="BQ587" s="318">
        <v>12</v>
      </c>
      <c r="BR587" s="317">
        <v>36</v>
      </c>
      <c r="BS587" s="269">
        <v>0</v>
      </c>
      <c r="BT587" s="228">
        <v>47</v>
      </c>
      <c r="BU587" s="268">
        <v>14</v>
      </c>
      <c r="BV587" s="268">
        <v>2</v>
      </c>
      <c r="BW587" s="318">
        <v>27</v>
      </c>
    </row>
    <row r="588" spans="3:75">
      <c r="C588" s="407" t="s">
        <v>16</v>
      </c>
      <c r="D588" s="317">
        <v>6</v>
      </c>
      <c r="E588" s="74">
        <v>4</v>
      </c>
      <c r="F588" s="228">
        <v>3</v>
      </c>
      <c r="G588" s="268">
        <v>3</v>
      </c>
      <c r="H588" s="268">
        <v>0</v>
      </c>
      <c r="I588" s="318">
        <v>0</v>
      </c>
      <c r="J588" s="317">
        <v>6</v>
      </c>
      <c r="K588" s="74">
        <v>4</v>
      </c>
      <c r="L588" s="228">
        <v>3</v>
      </c>
      <c r="M588" s="268">
        <v>3</v>
      </c>
      <c r="N588" s="268">
        <v>0</v>
      </c>
      <c r="O588" s="311">
        <v>0</v>
      </c>
      <c r="P588" s="317">
        <v>6</v>
      </c>
      <c r="Q588" s="74">
        <v>4</v>
      </c>
      <c r="R588" s="228">
        <v>3</v>
      </c>
      <c r="S588" s="268">
        <v>3</v>
      </c>
      <c r="T588" s="268">
        <v>0</v>
      </c>
      <c r="U588" s="318">
        <v>0</v>
      </c>
      <c r="V588" s="317">
        <v>6</v>
      </c>
      <c r="W588" s="74">
        <v>4</v>
      </c>
      <c r="X588" s="228">
        <v>3</v>
      </c>
      <c r="Y588" s="268">
        <v>3</v>
      </c>
      <c r="Z588" s="268">
        <v>0</v>
      </c>
      <c r="AA588" s="318">
        <v>0</v>
      </c>
      <c r="AB588" s="317">
        <v>6</v>
      </c>
      <c r="AC588" s="74">
        <v>4</v>
      </c>
      <c r="AD588" s="228">
        <v>3</v>
      </c>
      <c r="AE588" s="268">
        <v>3</v>
      </c>
      <c r="AF588" s="268">
        <v>0</v>
      </c>
      <c r="AG588" s="318">
        <v>0</v>
      </c>
      <c r="AH588" s="326">
        <v>6</v>
      </c>
      <c r="AI588" s="74">
        <v>4</v>
      </c>
      <c r="AJ588" s="228">
        <v>3</v>
      </c>
      <c r="AK588" s="268">
        <v>3</v>
      </c>
      <c r="AL588" s="268">
        <v>0</v>
      </c>
      <c r="AM588" s="311">
        <v>0</v>
      </c>
      <c r="AN588" s="317">
        <v>6</v>
      </c>
      <c r="AO588" s="74">
        <v>4</v>
      </c>
      <c r="AP588" s="228">
        <v>3</v>
      </c>
      <c r="AQ588" s="268">
        <v>3</v>
      </c>
      <c r="AR588" s="268">
        <v>0</v>
      </c>
      <c r="AS588" s="318">
        <v>0</v>
      </c>
      <c r="AT588" s="317">
        <v>6</v>
      </c>
      <c r="AU588" s="74">
        <v>4</v>
      </c>
      <c r="AV588" s="228">
        <v>3</v>
      </c>
      <c r="AW588" s="268">
        <v>3</v>
      </c>
      <c r="AX588" s="268">
        <v>0</v>
      </c>
      <c r="AY588" s="318">
        <v>0</v>
      </c>
      <c r="AZ588" s="317">
        <v>6</v>
      </c>
      <c r="BA588" s="74">
        <v>4</v>
      </c>
      <c r="BB588" s="228">
        <v>3</v>
      </c>
      <c r="BC588" s="268">
        <v>3</v>
      </c>
      <c r="BD588" s="268">
        <v>0</v>
      </c>
      <c r="BE588" s="318">
        <v>0</v>
      </c>
      <c r="BF588" s="317">
        <v>6</v>
      </c>
      <c r="BG588" s="74">
        <v>4</v>
      </c>
      <c r="BH588" s="228">
        <v>3</v>
      </c>
      <c r="BI588" s="268">
        <v>3</v>
      </c>
      <c r="BJ588" s="268">
        <v>0</v>
      </c>
      <c r="BK588" s="311">
        <v>0</v>
      </c>
      <c r="BL588" s="458">
        <v>6</v>
      </c>
      <c r="BM588" s="74">
        <v>4</v>
      </c>
      <c r="BN588" s="228">
        <v>3</v>
      </c>
      <c r="BO588" s="268">
        <v>3</v>
      </c>
      <c r="BP588" s="268">
        <v>0</v>
      </c>
      <c r="BQ588" s="318">
        <v>0</v>
      </c>
      <c r="BR588" s="317">
        <v>6</v>
      </c>
      <c r="BS588" s="74">
        <v>4</v>
      </c>
      <c r="BT588" s="228">
        <v>3</v>
      </c>
      <c r="BU588" s="268">
        <v>3</v>
      </c>
      <c r="BV588" s="303">
        <v>0</v>
      </c>
      <c r="BW588" s="318">
        <v>0</v>
      </c>
    </row>
    <row r="589" spans="3:75">
      <c r="C589" s="407" t="s">
        <v>17</v>
      </c>
      <c r="D589" s="320">
        <v>269</v>
      </c>
      <c r="E589" s="269">
        <v>0</v>
      </c>
      <c r="F589" s="228">
        <v>323</v>
      </c>
      <c r="G589" s="268">
        <v>283</v>
      </c>
      <c r="H589" s="268">
        <v>0</v>
      </c>
      <c r="I589" s="318">
        <v>243</v>
      </c>
      <c r="J589" s="320">
        <v>269</v>
      </c>
      <c r="K589" s="269">
        <v>0</v>
      </c>
      <c r="L589" s="228">
        <v>323</v>
      </c>
      <c r="M589" s="268">
        <v>283</v>
      </c>
      <c r="N589" s="268">
        <v>0</v>
      </c>
      <c r="O589" s="311">
        <v>243</v>
      </c>
      <c r="P589" s="320">
        <v>269</v>
      </c>
      <c r="Q589" s="74">
        <v>0</v>
      </c>
      <c r="R589" s="228">
        <v>323</v>
      </c>
      <c r="S589" s="268">
        <v>283</v>
      </c>
      <c r="T589" s="268">
        <v>0</v>
      </c>
      <c r="U589" s="318">
        <v>243</v>
      </c>
      <c r="V589" s="320">
        <v>261</v>
      </c>
      <c r="W589" s="74">
        <v>0</v>
      </c>
      <c r="X589" s="294">
        <v>322</v>
      </c>
      <c r="Y589" s="268">
        <v>282</v>
      </c>
      <c r="Z589" s="268">
        <v>0</v>
      </c>
      <c r="AA589" s="318">
        <v>242</v>
      </c>
      <c r="AB589" s="320">
        <v>249</v>
      </c>
      <c r="AC589" s="74">
        <v>0</v>
      </c>
      <c r="AD589" s="294">
        <v>321</v>
      </c>
      <c r="AE589" s="268">
        <v>276</v>
      </c>
      <c r="AF589" s="268">
        <v>0</v>
      </c>
      <c r="AG589" s="319">
        <v>242</v>
      </c>
      <c r="AH589" s="277">
        <v>237</v>
      </c>
      <c r="AI589" s="74">
        <v>0</v>
      </c>
      <c r="AJ589" s="294">
        <v>321</v>
      </c>
      <c r="AK589" s="2">
        <v>268</v>
      </c>
      <c r="AL589" s="268">
        <v>0</v>
      </c>
      <c r="AM589" s="4">
        <v>244</v>
      </c>
      <c r="AN589" s="320">
        <v>237</v>
      </c>
      <c r="AO589" s="74">
        <v>0</v>
      </c>
      <c r="AP589" s="294">
        <v>321</v>
      </c>
      <c r="AQ589" s="2">
        <v>268</v>
      </c>
      <c r="AR589" s="268">
        <v>0</v>
      </c>
      <c r="AS589" s="319">
        <v>244</v>
      </c>
      <c r="AT589" s="320">
        <v>237</v>
      </c>
      <c r="AU589" s="74">
        <v>0</v>
      </c>
      <c r="AV589" s="294">
        <v>321</v>
      </c>
      <c r="AW589" s="2">
        <v>268</v>
      </c>
      <c r="AX589" s="268">
        <v>0</v>
      </c>
      <c r="AY589" s="319">
        <v>244</v>
      </c>
      <c r="AZ589" s="320">
        <v>237</v>
      </c>
      <c r="BA589" s="74">
        <v>0</v>
      </c>
      <c r="BB589" s="294">
        <v>321</v>
      </c>
      <c r="BC589" s="2">
        <v>268</v>
      </c>
      <c r="BD589" s="268">
        <v>0</v>
      </c>
      <c r="BE589" s="319">
        <v>244</v>
      </c>
      <c r="BF589" s="320">
        <v>237</v>
      </c>
      <c r="BG589" s="74">
        <v>0</v>
      </c>
      <c r="BH589" s="294">
        <v>321</v>
      </c>
      <c r="BI589" s="2">
        <v>268</v>
      </c>
      <c r="BJ589" s="268">
        <v>0</v>
      </c>
      <c r="BK589" s="4">
        <v>244</v>
      </c>
      <c r="BL589" s="459">
        <v>237</v>
      </c>
      <c r="BM589" s="269">
        <v>0</v>
      </c>
      <c r="BN589" s="228">
        <v>321</v>
      </c>
      <c r="BO589" s="268">
        <v>268</v>
      </c>
      <c r="BP589" s="268">
        <v>0</v>
      </c>
      <c r="BQ589" s="318">
        <v>244</v>
      </c>
      <c r="BR589" s="320">
        <v>237</v>
      </c>
      <c r="BS589" s="269">
        <v>0</v>
      </c>
      <c r="BT589" s="228">
        <v>321</v>
      </c>
      <c r="BU589" s="268">
        <v>268</v>
      </c>
      <c r="BV589" s="303">
        <v>0</v>
      </c>
      <c r="BW589" s="318">
        <v>244</v>
      </c>
    </row>
    <row r="590" spans="3:75">
      <c r="C590" s="407" t="s">
        <v>18</v>
      </c>
      <c r="D590" s="317">
        <v>21</v>
      </c>
      <c r="E590" s="269">
        <v>0</v>
      </c>
      <c r="F590" s="228">
        <v>37</v>
      </c>
      <c r="G590" s="268">
        <v>20</v>
      </c>
      <c r="H590" s="268">
        <v>0</v>
      </c>
      <c r="I590" s="318">
        <v>21</v>
      </c>
      <c r="J590" s="317">
        <v>21</v>
      </c>
      <c r="K590" s="269">
        <v>0</v>
      </c>
      <c r="L590" s="228">
        <v>37</v>
      </c>
      <c r="M590" s="268">
        <v>20</v>
      </c>
      <c r="N590" s="268">
        <v>0</v>
      </c>
      <c r="O590" s="311">
        <v>21</v>
      </c>
      <c r="P590" s="317">
        <v>21</v>
      </c>
      <c r="Q590" s="74">
        <v>0</v>
      </c>
      <c r="R590" s="228">
        <v>37</v>
      </c>
      <c r="S590" s="268">
        <v>20</v>
      </c>
      <c r="T590" s="268">
        <v>0</v>
      </c>
      <c r="U590" s="318">
        <v>21</v>
      </c>
      <c r="V590" s="317">
        <v>21</v>
      </c>
      <c r="W590" s="74">
        <v>0</v>
      </c>
      <c r="X590" s="228">
        <v>36</v>
      </c>
      <c r="Y590" s="268">
        <v>20</v>
      </c>
      <c r="Z590" s="268">
        <v>0</v>
      </c>
      <c r="AA590" s="318">
        <v>21</v>
      </c>
      <c r="AB590" s="317">
        <v>21</v>
      </c>
      <c r="AC590" s="74">
        <v>0</v>
      </c>
      <c r="AD590" s="228">
        <v>36</v>
      </c>
      <c r="AE590" s="268">
        <v>20</v>
      </c>
      <c r="AF590" s="268">
        <v>0</v>
      </c>
      <c r="AG590" s="319">
        <v>21</v>
      </c>
      <c r="AH590" s="326">
        <v>21</v>
      </c>
      <c r="AI590" s="74">
        <v>0</v>
      </c>
      <c r="AJ590" s="228">
        <v>36</v>
      </c>
      <c r="AK590" s="268">
        <v>20</v>
      </c>
      <c r="AL590" s="268">
        <v>0</v>
      </c>
      <c r="AM590" s="4">
        <v>21</v>
      </c>
      <c r="AN590" s="317">
        <v>21</v>
      </c>
      <c r="AO590" s="74">
        <v>0</v>
      </c>
      <c r="AP590" s="228">
        <v>36</v>
      </c>
      <c r="AQ590" s="268">
        <v>20</v>
      </c>
      <c r="AR590" s="268">
        <v>0</v>
      </c>
      <c r="AS590" s="319">
        <v>21</v>
      </c>
      <c r="AT590" s="317">
        <v>21</v>
      </c>
      <c r="AU590" s="74">
        <v>0</v>
      </c>
      <c r="AV590" s="228">
        <v>36</v>
      </c>
      <c r="AW590" s="268">
        <v>20</v>
      </c>
      <c r="AX590" s="268">
        <v>0</v>
      </c>
      <c r="AY590" s="319">
        <v>21</v>
      </c>
      <c r="AZ590" s="317">
        <v>21</v>
      </c>
      <c r="BA590" s="74">
        <v>0</v>
      </c>
      <c r="BB590" s="228">
        <v>36</v>
      </c>
      <c r="BC590" s="268">
        <v>20</v>
      </c>
      <c r="BD590" s="268">
        <v>0</v>
      </c>
      <c r="BE590" s="319">
        <v>21</v>
      </c>
      <c r="BF590" s="317">
        <v>21</v>
      </c>
      <c r="BG590" s="74">
        <v>0</v>
      </c>
      <c r="BH590" s="228">
        <v>36</v>
      </c>
      <c r="BI590" s="268">
        <v>20</v>
      </c>
      <c r="BJ590" s="268">
        <v>0</v>
      </c>
      <c r="BK590" s="4">
        <v>21</v>
      </c>
      <c r="BL590" s="458">
        <v>21</v>
      </c>
      <c r="BM590" s="269">
        <v>0</v>
      </c>
      <c r="BN590" s="228">
        <v>36</v>
      </c>
      <c r="BO590" s="268">
        <v>21</v>
      </c>
      <c r="BP590" s="268">
        <v>0</v>
      </c>
      <c r="BQ590" s="318">
        <v>23</v>
      </c>
      <c r="BR590" s="317">
        <v>21</v>
      </c>
      <c r="BS590" s="269">
        <v>0</v>
      </c>
      <c r="BT590" s="228">
        <v>36</v>
      </c>
      <c r="BU590" s="268">
        <v>21</v>
      </c>
      <c r="BV590" s="303">
        <v>0</v>
      </c>
      <c r="BW590" s="318">
        <v>23</v>
      </c>
    </row>
    <row r="591" spans="3:75">
      <c r="C591" s="407" t="s">
        <v>19</v>
      </c>
      <c r="D591" s="317">
        <v>27</v>
      </c>
      <c r="E591" s="269">
        <v>0</v>
      </c>
      <c r="F591" s="228">
        <v>28</v>
      </c>
      <c r="G591" s="268">
        <v>11</v>
      </c>
      <c r="H591" s="268">
        <v>0</v>
      </c>
      <c r="I591" s="318">
        <v>14</v>
      </c>
      <c r="J591" s="317">
        <v>27</v>
      </c>
      <c r="K591" s="269">
        <v>0</v>
      </c>
      <c r="L591" s="228">
        <v>28</v>
      </c>
      <c r="M591" s="268">
        <v>11</v>
      </c>
      <c r="N591" s="268">
        <v>0</v>
      </c>
      <c r="O591" s="311">
        <v>14</v>
      </c>
      <c r="P591" s="317">
        <v>27</v>
      </c>
      <c r="Q591" s="74">
        <v>0</v>
      </c>
      <c r="R591" s="228">
        <v>28</v>
      </c>
      <c r="S591" s="268">
        <v>11</v>
      </c>
      <c r="T591" s="268">
        <v>0</v>
      </c>
      <c r="U591" s="318">
        <v>14</v>
      </c>
      <c r="V591" s="317">
        <v>27</v>
      </c>
      <c r="W591" s="74">
        <v>0</v>
      </c>
      <c r="X591" s="228">
        <v>28</v>
      </c>
      <c r="Y591" s="268">
        <v>11</v>
      </c>
      <c r="Z591" s="268">
        <v>0</v>
      </c>
      <c r="AA591" s="318">
        <v>14</v>
      </c>
      <c r="AB591" s="317">
        <v>27</v>
      </c>
      <c r="AC591" s="74">
        <v>0</v>
      </c>
      <c r="AD591" s="228">
        <v>28</v>
      </c>
      <c r="AE591" s="268">
        <v>11</v>
      </c>
      <c r="AF591" s="268">
        <v>0</v>
      </c>
      <c r="AG591" s="318">
        <v>14</v>
      </c>
      <c r="AH591" s="326">
        <v>27</v>
      </c>
      <c r="AI591" s="74">
        <v>0</v>
      </c>
      <c r="AJ591" s="228">
        <v>28</v>
      </c>
      <c r="AK591" s="268">
        <v>11</v>
      </c>
      <c r="AL591" s="268">
        <v>0</v>
      </c>
      <c r="AM591" s="4">
        <v>14</v>
      </c>
      <c r="AN591" s="317">
        <v>27</v>
      </c>
      <c r="AO591" s="74">
        <v>0</v>
      </c>
      <c r="AP591" s="228">
        <v>28</v>
      </c>
      <c r="AQ591" s="268">
        <v>11</v>
      </c>
      <c r="AR591" s="268">
        <v>0</v>
      </c>
      <c r="AS591" s="319">
        <v>14</v>
      </c>
      <c r="AT591" s="317">
        <v>27</v>
      </c>
      <c r="AU591" s="74">
        <v>0</v>
      </c>
      <c r="AV591" s="228">
        <v>28</v>
      </c>
      <c r="AW591" s="268">
        <v>11</v>
      </c>
      <c r="AX591" s="268">
        <v>0</v>
      </c>
      <c r="AY591" s="319">
        <v>14</v>
      </c>
      <c r="AZ591" s="317">
        <v>27</v>
      </c>
      <c r="BA591" s="74">
        <v>0</v>
      </c>
      <c r="BB591" s="228">
        <v>28</v>
      </c>
      <c r="BC591" s="268">
        <v>11</v>
      </c>
      <c r="BD591" s="268">
        <v>0</v>
      </c>
      <c r="BE591" s="319">
        <v>14</v>
      </c>
      <c r="BF591" s="317">
        <v>27</v>
      </c>
      <c r="BG591" s="74">
        <v>0</v>
      </c>
      <c r="BH591" s="228">
        <v>28</v>
      </c>
      <c r="BI591" s="268">
        <v>11</v>
      </c>
      <c r="BJ591" s="268">
        <v>0</v>
      </c>
      <c r="BK591" s="4">
        <v>14</v>
      </c>
      <c r="BL591" s="458">
        <v>27</v>
      </c>
      <c r="BM591" s="269">
        <v>0</v>
      </c>
      <c r="BN591" s="228">
        <v>28</v>
      </c>
      <c r="BO591" s="268">
        <v>11</v>
      </c>
      <c r="BP591" s="268">
        <v>0</v>
      </c>
      <c r="BQ591" s="318">
        <v>14</v>
      </c>
      <c r="BR591" s="317">
        <v>27</v>
      </c>
      <c r="BS591" s="269">
        <v>0</v>
      </c>
      <c r="BT591" s="228">
        <v>28</v>
      </c>
      <c r="BU591" s="268">
        <v>11</v>
      </c>
      <c r="BV591" s="303">
        <v>0</v>
      </c>
      <c r="BW591" s="318">
        <v>14</v>
      </c>
    </row>
    <row r="592" spans="3:75">
      <c r="C592" s="407" t="s">
        <v>20</v>
      </c>
      <c r="D592" s="317">
        <v>41</v>
      </c>
      <c r="E592" s="269">
        <v>0</v>
      </c>
      <c r="F592" s="228">
        <v>34</v>
      </c>
      <c r="G592" s="268">
        <v>15</v>
      </c>
      <c r="H592" s="268">
        <v>0</v>
      </c>
      <c r="I592" s="318">
        <v>0</v>
      </c>
      <c r="J592" s="317">
        <v>41</v>
      </c>
      <c r="K592" s="269">
        <v>0</v>
      </c>
      <c r="L592" s="228">
        <v>34</v>
      </c>
      <c r="M592" s="268">
        <v>15</v>
      </c>
      <c r="N592" s="268">
        <v>0</v>
      </c>
      <c r="O592" s="311">
        <v>0</v>
      </c>
      <c r="P592" s="317">
        <v>41</v>
      </c>
      <c r="Q592" s="74">
        <v>0</v>
      </c>
      <c r="R592" s="228">
        <v>34</v>
      </c>
      <c r="S592" s="268">
        <v>16</v>
      </c>
      <c r="T592" s="268">
        <v>0</v>
      </c>
      <c r="U592" s="318">
        <v>0</v>
      </c>
      <c r="V592" s="317">
        <v>41</v>
      </c>
      <c r="W592" s="74">
        <v>0</v>
      </c>
      <c r="X592" s="228">
        <v>34</v>
      </c>
      <c r="Y592" s="268">
        <v>16</v>
      </c>
      <c r="Z592" s="268">
        <v>0</v>
      </c>
      <c r="AA592" s="318">
        <v>0</v>
      </c>
      <c r="AB592" s="317">
        <v>41</v>
      </c>
      <c r="AC592" s="74">
        <v>0</v>
      </c>
      <c r="AD592" s="228">
        <v>34</v>
      </c>
      <c r="AE592" s="268">
        <v>16</v>
      </c>
      <c r="AF592" s="268">
        <v>0</v>
      </c>
      <c r="AG592" s="318">
        <v>3</v>
      </c>
      <c r="AH592" s="326">
        <v>41</v>
      </c>
      <c r="AI592" s="74">
        <v>0</v>
      </c>
      <c r="AJ592" s="228">
        <v>34</v>
      </c>
      <c r="AK592" s="268">
        <v>16</v>
      </c>
      <c r="AL592" s="268">
        <v>0</v>
      </c>
      <c r="AM592" s="311">
        <v>8</v>
      </c>
      <c r="AN592" s="317">
        <v>41</v>
      </c>
      <c r="AO592" s="74">
        <v>0</v>
      </c>
      <c r="AP592" s="228">
        <v>37</v>
      </c>
      <c r="AQ592" s="268">
        <v>16</v>
      </c>
      <c r="AR592" s="268">
        <v>0</v>
      </c>
      <c r="AS592" s="318">
        <v>11</v>
      </c>
      <c r="AT592" s="317">
        <v>41</v>
      </c>
      <c r="AU592" s="74">
        <v>0</v>
      </c>
      <c r="AV592" s="294">
        <v>37</v>
      </c>
      <c r="AW592" s="2">
        <v>16</v>
      </c>
      <c r="AX592" s="268">
        <v>0</v>
      </c>
      <c r="AY592" s="318">
        <v>11</v>
      </c>
      <c r="AZ592" s="317">
        <v>41</v>
      </c>
      <c r="BA592" s="74">
        <v>0</v>
      </c>
      <c r="BB592" s="294">
        <v>37</v>
      </c>
      <c r="BC592" s="2">
        <v>16</v>
      </c>
      <c r="BD592" s="268">
        <v>0</v>
      </c>
      <c r="BE592" s="318">
        <v>11</v>
      </c>
      <c r="BF592" s="317">
        <v>41</v>
      </c>
      <c r="BG592" s="74">
        <v>0</v>
      </c>
      <c r="BH592" s="294">
        <v>37</v>
      </c>
      <c r="BI592" s="2">
        <v>16</v>
      </c>
      <c r="BJ592" s="268">
        <v>0</v>
      </c>
      <c r="BK592" s="311">
        <v>11</v>
      </c>
      <c r="BL592" s="459">
        <v>41</v>
      </c>
      <c r="BM592" s="269">
        <v>0</v>
      </c>
      <c r="BN592" s="228">
        <v>37</v>
      </c>
      <c r="BO592" s="268">
        <v>16</v>
      </c>
      <c r="BP592" s="268">
        <v>0</v>
      </c>
      <c r="BQ592" s="318">
        <v>11</v>
      </c>
      <c r="BR592" s="317">
        <v>41</v>
      </c>
      <c r="BS592" s="269">
        <v>0</v>
      </c>
      <c r="BT592" s="228">
        <v>37</v>
      </c>
      <c r="BU592" s="268">
        <v>16</v>
      </c>
      <c r="BV592" s="303">
        <v>0</v>
      </c>
      <c r="BW592" s="318">
        <v>11</v>
      </c>
    </row>
    <row r="593" spans="3:76">
      <c r="C593" s="407" t="s">
        <v>21</v>
      </c>
      <c r="D593" s="317">
        <v>113</v>
      </c>
      <c r="E593" s="269">
        <v>0</v>
      </c>
      <c r="F593" s="294">
        <v>120</v>
      </c>
      <c r="G593" s="2">
        <v>85</v>
      </c>
      <c r="H593" s="268">
        <v>0</v>
      </c>
      <c r="I593" s="319">
        <v>51</v>
      </c>
      <c r="J593" s="317">
        <v>112</v>
      </c>
      <c r="K593" s="269">
        <v>0</v>
      </c>
      <c r="L593" s="294">
        <v>120</v>
      </c>
      <c r="M593" s="2">
        <v>85</v>
      </c>
      <c r="N593" s="268">
        <v>0</v>
      </c>
      <c r="O593" s="4">
        <v>51</v>
      </c>
      <c r="P593" s="317">
        <v>112</v>
      </c>
      <c r="Q593" s="74">
        <v>0</v>
      </c>
      <c r="R593" s="294">
        <v>120</v>
      </c>
      <c r="S593" s="2">
        <v>85</v>
      </c>
      <c r="T593" s="268">
        <v>0</v>
      </c>
      <c r="U593" s="319">
        <v>51</v>
      </c>
      <c r="V593" s="317">
        <v>112</v>
      </c>
      <c r="W593" s="74">
        <v>0</v>
      </c>
      <c r="X593" s="294">
        <v>120</v>
      </c>
      <c r="Y593" s="2">
        <v>85</v>
      </c>
      <c r="Z593" s="268">
        <v>0</v>
      </c>
      <c r="AA593" s="319">
        <v>51</v>
      </c>
      <c r="AB593" s="317">
        <v>112</v>
      </c>
      <c r="AC593" s="74">
        <v>0</v>
      </c>
      <c r="AD593" s="294">
        <v>120</v>
      </c>
      <c r="AE593" s="2">
        <v>84</v>
      </c>
      <c r="AF593" s="268">
        <v>0</v>
      </c>
      <c r="AG593" s="319">
        <v>51</v>
      </c>
      <c r="AH593" s="326">
        <v>109</v>
      </c>
      <c r="AI593" s="74">
        <v>0</v>
      </c>
      <c r="AJ593" s="294">
        <v>120</v>
      </c>
      <c r="AK593" s="2">
        <v>84</v>
      </c>
      <c r="AL593" s="268">
        <v>0</v>
      </c>
      <c r="AM593" s="4">
        <v>51</v>
      </c>
      <c r="AN593" s="317">
        <v>109</v>
      </c>
      <c r="AO593" s="74">
        <v>0</v>
      </c>
      <c r="AP593" s="294">
        <v>120</v>
      </c>
      <c r="AQ593" s="2">
        <v>84</v>
      </c>
      <c r="AR593" s="268">
        <v>0</v>
      </c>
      <c r="AS593" s="319">
        <v>51</v>
      </c>
      <c r="AT593" s="320">
        <v>109</v>
      </c>
      <c r="AU593" s="74">
        <v>0</v>
      </c>
      <c r="AV593" s="294">
        <v>121</v>
      </c>
      <c r="AW593" s="2">
        <v>83</v>
      </c>
      <c r="AX593" s="268">
        <v>0</v>
      </c>
      <c r="AY593" s="319">
        <v>51</v>
      </c>
      <c r="AZ593" s="317">
        <v>109</v>
      </c>
      <c r="BA593" s="74">
        <v>0</v>
      </c>
      <c r="BB593" s="294">
        <v>121</v>
      </c>
      <c r="BC593" s="2">
        <v>82</v>
      </c>
      <c r="BD593" s="268">
        <v>0</v>
      </c>
      <c r="BE593" s="319">
        <v>51</v>
      </c>
      <c r="BF593" s="317">
        <v>109</v>
      </c>
      <c r="BG593" s="74">
        <v>0</v>
      </c>
      <c r="BH593" s="294">
        <v>121</v>
      </c>
      <c r="BI593" s="2">
        <v>82</v>
      </c>
      <c r="BJ593" s="268">
        <v>0</v>
      </c>
      <c r="BK593" s="4">
        <v>51</v>
      </c>
      <c r="BL593" s="459">
        <v>109</v>
      </c>
      <c r="BM593" s="269">
        <v>0</v>
      </c>
      <c r="BN593" s="294">
        <v>123</v>
      </c>
      <c r="BO593" s="2">
        <v>82</v>
      </c>
      <c r="BP593" s="268">
        <v>0</v>
      </c>
      <c r="BQ593" s="319">
        <v>66</v>
      </c>
      <c r="BR593" s="317">
        <v>109</v>
      </c>
      <c r="BS593" s="269">
        <v>0</v>
      </c>
      <c r="BT593" s="294">
        <v>131</v>
      </c>
      <c r="BU593" s="2">
        <v>82</v>
      </c>
      <c r="BV593" s="303">
        <v>0</v>
      </c>
      <c r="BW593" s="319">
        <v>90</v>
      </c>
    </row>
    <row r="594" spans="3:76" ht="22.5">
      <c r="C594" s="407" t="s">
        <v>22</v>
      </c>
      <c r="D594" s="317">
        <v>13</v>
      </c>
      <c r="E594" s="269">
        <v>0</v>
      </c>
      <c r="F594" s="228">
        <v>4</v>
      </c>
      <c r="G594" s="268">
        <v>2</v>
      </c>
      <c r="H594" s="268">
        <v>0</v>
      </c>
      <c r="I594" s="318">
        <v>0</v>
      </c>
      <c r="J594" s="317">
        <v>13</v>
      </c>
      <c r="K594" s="269">
        <v>0</v>
      </c>
      <c r="L594" s="228">
        <v>4</v>
      </c>
      <c r="M594" s="268">
        <v>2</v>
      </c>
      <c r="N594" s="268">
        <v>0</v>
      </c>
      <c r="O594" s="311">
        <v>0</v>
      </c>
      <c r="P594" s="317">
        <v>13</v>
      </c>
      <c r="Q594" s="74">
        <v>0</v>
      </c>
      <c r="R594" s="228">
        <v>4</v>
      </c>
      <c r="S594" s="268">
        <v>2</v>
      </c>
      <c r="T594" s="268">
        <v>0</v>
      </c>
      <c r="U594" s="318">
        <v>0</v>
      </c>
      <c r="V594" s="317">
        <v>13</v>
      </c>
      <c r="W594" s="74">
        <v>0</v>
      </c>
      <c r="X594" s="228">
        <v>4</v>
      </c>
      <c r="Y594" s="268">
        <v>2</v>
      </c>
      <c r="Z594" s="268">
        <v>0</v>
      </c>
      <c r="AA594" s="318">
        <v>0</v>
      </c>
      <c r="AB594" s="317">
        <v>13</v>
      </c>
      <c r="AC594" s="74">
        <v>0</v>
      </c>
      <c r="AD594" s="228">
        <v>4</v>
      </c>
      <c r="AE594" s="268">
        <v>2</v>
      </c>
      <c r="AF594" s="268">
        <v>0</v>
      </c>
      <c r="AG594" s="318">
        <v>0</v>
      </c>
      <c r="AH594" s="326">
        <v>13</v>
      </c>
      <c r="AI594" s="74">
        <v>0</v>
      </c>
      <c r="AJ594" s="228">
        <v>4</v>
      </c>
      <c r="AK594" s="268">
        <v>2</v>
      </c>
      <c r="AL594" s="268">
        <v>0</v>
      </c>
      <c r="AM594" s="311">
        <v>0</v>
      </c>
      <c r="AN594" s="317">
        <v>13</v>
      </c>
      <c r="AO594" s="74">
        <v>0</v>
      </c>
      <c r="AP594" s="228">
        <v>4</v>
      </c>
      <c r="AQ594" s="268">
        <v>2</v>
      </c>
      <c r="AR594" s="268">
        <v>0</v>
      </c>
      <c r="AS594" s="318">
        <v>0</v>
      </c>
      <c r="AT594" s="320">
        <v>13</v>
      </c>
      <c r="AU594" s="74">
        <v>0</v>
      </c>
      <c r="AV594" s="294">
        <v>4</v>
      </c>
      <c r="AW594" s="2">
        <v>2</v>
      </c>
      <c r="AX594" s="268">
        <v>0</v>
      </c>
      <c r="AY594" s="318">
        <v>0</v>
      </c>
      <c r="AZ594" s="317">
        <v>13</v>
      </c>
      <c r="BA594" s="74">
        <v>0</v>
      </c>
      <c r="BB594" s="228">
        <v>4</v>
      </c>
      <c r="BC594" s="268">
        <v>2</v>
      </c>
      <c r="BD594" s="268">
        <v>0</v>
      </c>
      <c r="BE594" s="318">
        <v>0</v>
      </c>
      <c r="BF594" s="317">
        <v>13</v>
      </c>
      <c r="BG594" s="74">
        <v>0</v>
      </c>
      <c r="BH594" s="228">
        <v>4</v>
      </c>
      <c r="BI594" s="268">
        <v>2</v>
      </c>
      <c r="BJ594" s="268">
        <v>0</v>
      </c>
      <c r="BK594" s="311">
        <v>0</v>
      </c>
      <c r="BL594" s="458">
        <v>13</v>
      </c>
      <c r="BM594" s="269">
        <v>0</v>
      </c>
      <c r="BN594" s="228">
        <v>4</v>
      </c>
      <c r="BO594" s="268">
        <v>2</v>
      </c>
      <c r="BP594" s="268">
        <v>0</v>
      </c>
      <c r="BQ594" s="318">
        <v>0</v>
      </c>
      <c r="BR594" s="317">
        <v>13</v>
      </c>
      <c r="BS594" s="269">
        <v>0</v>
      </c>
      <c r="BT594" s="228">
        <v>4</v>
      </c>
      <c r="BU594" s="268">
        <v>2</v>
      </c>
      <c r="BV594" s="303">
        <v>0</v>
      </c>
      <c r="BW594" s="318">
        <v>0</v>
      </c>
    </row>
    <row r="595" spans="3:76">
      <c r="C595" s="407" t="s">
        <v>23</v>
      </c>
      <c r="D595" s="317">
        <v>19</v>
      </c>
      <c r="E595" s="269">
        <v>0</v>
      </c>
      <c r="F595" s="228">
        <v>12</v>
      </c>
      <c r="G595" s="268">
        <v>3</v>
      </c>
      <c r="H595" s="268">
        <v>0</v>
      </c>
      <c r="I595" s="318">
        <v>0</v>
      </c>
      <c r="J595" s="317">
        <v>19</v>
      </c>
      <c r="K595" s="269">
        <v>0</v>
      </c>
      <c r="L595" s="228">
        <v>12</v>
      </c>
      <c r="M595" s="268">
        <v>3</v>
      </c>
      <c r="N595" s="268">
        <v>0</v>
      </c>
      <c r="O595" s="311">
        <v>0</v>
      </c>
      <c r="P595" s="317">
        <v>19</v>
      </c>
      <c r="Q595" s="74">
        <v>0</v>
      </c>
      <c r="R595" s="228">
        <v>12</v>
      </c>
      <c r="S595" s="268">
        <v>3</v>
      </c>
      <c r="T595" s="268">
        <v>0</v>
      </c>
      <c r="U595" s="318">
        <v>0</v>
      </c>
      <c r="V595" s="317">
        <v>19</v>
      </c>
      <c r="W595" s="74">
        <v>0</v>
      </c>
      <c r="X595" s="228">
        <v>12</v>
      </c>
      <c r="Y595" s="268">
        <v>3</v>
      </c>
      <c r="Z595" s="268">
        <v>0</v>
      </c>
      <c r="AA595" s="318">
        <v>0</v>
      </c>
      <c r="AB595" s="317">
        <v>19</v>
      </c>
      <c r="AC595" s="74">
        <v>0</v>
      </c>
      <c r="AD595" s="228">
        <v>12</v>
      </c>
      <c r="AE595" s="268">
        <v>3</v>
      </c>
      <c r="AF595" s="268">
        <v>0</v>
      </c>
      <c r="AG595" s="318">
        <v>0</v>
      </c>
      <c r="AH595" s="326">
        <v>19</v>
      </c>
      <c r="AI595" s="74">
        <v>0</v>
      </c>
      <c r="AJ595" s="228">
        <v>12</v>
      </c>
      <c r="AK595" s="268">
        <v>3</v>
      </c>
      <c r="AL595" s="268">
        <v>0</v>
      </c>
      <c r="AM595" s="311">
        <v>0</v>
      </c>
      <c r="AN595" s="317">
        <v>19</v>
      </c>
      <c r="AO595" s="74">
        <v>0</v>
      </c>
      <c r="AP595" s="228">
        <v>12</v>
      </c>
      <c r="AQ595" s="268">
        <v>3</v>
      </c>
      <c r="AR595" s="268">
        <v>0</v>
      </c>
      <c r="AS595" s="318">
        <v>0</v>
      </c>
      <c r="AT595" s="320">
        <v>19</v>
      </c>
      <c r="AU595" s="74">
        <v>0</v>
      </c>
      <c r="AV595" s="294">
        <v>12</v>
      </c>
      <c r="AW595" s="2">
        <v>3</v>
      </c>
      <c r="AX595" s="268">
        <v>0</v>
      </c>
      <c r="AY595" s="318">
        <v>0</v>
      </c>
      <c r="AZ595" s="317">
        <v>19</v>
      </c>
      <c r="BA595" s="74">
        <v>0</v>
      </c>
      <c r="BB595" s="228">
        <v>12</v>
      </c>
      <c r="BC595" s="268">
        <v>3</v>
      </c>
      <c r="BD595" s="268">
        <v>0</v>
      </c>
      <c r="BE595" s="318">
        <v>0</v>
      </c>
      <c r="BF595" s="317">
        <v>19</v>
      </c>
      <c r="BG595" s="74">
        <v>0</v>
      </c>
      <c r="BH595" s="228">
        <v>12</v>
      </c>
      <c r="BI595" s="268">
        <v>3</v>
      </c>
      <c r="BJ595" s="268">
        <v>0</v>
      </c>
      <c r="BK595" s="311">
        <v>0</v>
      </c>
      <c r="BL595" s="458">
        <v>19</v>
      </c>
      <c r="BM595" s="269">
        <v>0</v>
      </c>
      <c r="BN595" s="228">
        <v>12</v>
      </c>
      <c r="BO595" s="268">
        <v>3</v>
      </c>
      <c r="BP595" s="268">
        <v>0</v>
      </c>
      <c r="BQ595" s="318">
        <v>0</v>
      </c>
      <c r="BR595" s="317">
        <v>19</v>
      </c>
      <c r="BS595" s="269">
        <v>0</v>
      </c>
      <c r="BT595" s="228">
        <v>12</v>
      </c>
      <c r="BU595" s="268">
        <v>3</v>
      </c>
      <c r="BV595" s="303">
        <v>0</v>
      </c>
      <c r="BW595" s="318">
        <v>0</v>
      </c>
    </row>
    <row r="596" spans="3:76">
      <c r="C596" s="407" t="s">
        <v>24</v>
      </c>
      <c r="D596" s="317">
        <v>24</v>
      </c>
      <c r="E596" s="269">
        <v>0</v>
      </c>
      <c r="F596" s="228">
        <v>11</v>
      </c>
      <c r="G596" s="268">
        <v>3</v>
      </c>
      <c r="H596" s="268">
        <v>0</v>
      </c>
      <c r="I596" s="318">
        <v>0</v>
      </c>
      <c r="J596" s="317">
        <v>24</v>
      </c>
      <c r="K596" s="269">
        <v>0</v>
      </c>
      <c r="L596" s="228">
        <v>11</v>
      </c>
      <c r="M596" s="268">
        <v>3</v>
      </c>
      <c r="N596" s="268">
        <v>0</v>
      </c>
      <c r="O596" s="311">
        <v>0</v>
      </c>
      <c r="P596" s="317">
        <v>24</v>
      </c>
      <c r="Q596" s="74">
        <v>0</v>
      </c>
      <c r="R596" s="228">
        <v>11</v>
      </c>
      <c r="S596" s="268">
        <v>3</v>
      </c>
      <c r="T596" s="268">
        <v>0</v>
      </c>
      <c r="U596" s="318">
        <v>0</v>
      </c>
      <c r="V596" s="317">
        <v>24</v>
      </c>
      <c r="W596" s="74">
        <v>0</v>
      </c>
      <c r="X596" s="228">
        <v>11</v>
      </c>
      <c r="Y596" s="268">
        <v>3</v>
      </c>
      <c r="Z596" s="268">
        <v>0</v>
      </c>
      <c r="AA596" s="318">
        <v>0</v>
      </c>
      <c r="AB596" s="317">
        <v>24</v>
      </c>
      <c r="AC596" s="74">
        <v>0</v>
      </c>
      <c r="AD596" s="228">
        <v>11</v>
      </c>
      <c r="AE596" s="268">
        <v>3</v>
      </c>
      <c r="AF596" s="268">
        <v>0</v>
      </c>
      <c r="AG596" s="318">
        <v>0</v>
      </c>
      <c r="AH596" s="326">
        <v>24</v>
      </c>
      <c r="AI596" s="74">
        <v>0</v>
      </c>
      <c r="AJ596" s="228">
        <v>11</v>
      </c>
      <c r="AK596" s="268">
        <v>3</v>
      </c>
      <c r="AL596" s="268">
        <v>0</v>
      </c>
      <c r="AM596" s="311">
        <v>0</v>
      </c>
      <c r="AN596" s="317">
        <v>24</v>
      </c>
      <c r="AO596" s="74">
        <v>0</v>
      </c>
      <c r="AP596" s="228">
        <v>11</v>
      </c>
      <c r="AQ596" s="268">
        <v>3</v>
      </c>
      <c r="AR596" s="268">
        <v>0</v>
      </c>
      <c r="AS596" s="318">
        <v>0</v>
      </c>
      <c r="AT596" s="320">
        <v>24</v>
      </c>
      <c r="AU596" s="74">
        <v>0</v>
      </c>
      <c r="AV596" s="294">
        <v>11</v>
      </c>
      <c r="AW596" s="2">
        <v>3</v>
      </c>
      <c r="AX596" s="268">
        <v>0</v>
      </c>
      <c r="AY596" s="318">
        <v>0</v>
      </c>
      <c r="AZ596" s="317">
        <v>24</v>
      </c>
      <c r="BA596" s="74">
        <v>0</v>
      </c>
      <c r="BB596" s="228">
        <v>11</v>
      </c>
      <c r="BC596" s="268">
        <v>3</v>
      </c>
      <c r="BD596" s="268">
        <v>0</v>
      </c>
      <c r="BE596" s="318">
        <v>0</v>
      </c>
      <c r="BF596" s="317">
        <v>24</v>
      </c>
      <c r="BG596" s="74">
        <v>0</v>
      </c>
      <c r="BH596" s="228">
        <v>11</v>
      </c>
      <c r="BI596" s="268">
        <v>3</v>
      </c>
      <c r="BJ596" s="268">
        <v>0</v>
      </c>
      <c r="BK596" s="311">
        <v>0</v>
      </c>
      <c r="BL596" s="458">
        <v>24</v>
      </c>
      <c r="BM596" s="269">
        <v>0</v>
      </c>
      <c r="BN596" s="228">
        <v>11</v>
      </c>
      <c r="BO596" s="268">
        <v>3</v>
      </c>
      <c r="BP596" s="268">
        <v>0</v>
      </c>
      <c r="BQ596" s="318">
        <v>0</v>
      </c>
      <c r="BR596" s="317">
        <v>24</v>
      </c>
      <c r="BS596" s="269">
        <v>0</v>
      </c>
      <c r="BT596" s="228">
        <v>11</v>
      </c>
      <c r="BU596" s="268">
        <v>3</v>
      </c>
      <c r="BV596" s="303">
        <v>0</v>
      </c>
      <c r="BW596" s="318">
        <v>0</v>
      </c>
    </row>
    <row r="597" spans="3:76">
      <c r="C597" s="407" t="s">
        <v>25</v>
      </c>
      <c r="D597" s="317">
        <v>14</v>
      </c>
      <c r="E597" s="269">
        <v>0</v>
      </c>
      <c r="F597" s="228">
        <v>11</v>
      </c>
      <c r="G597" s="268">
        <v>5</v>
      </c>
      <c r="H597" s="268">
        <v>0</v>
      </c>
      <c r="I597" s="318">
        <v>0</v>
      </c>
      <c r="J597" s="317">
        <v>14</v>
      </c>
      <c r="K597" s="269">
        <v>0</v>
      </c>
      <c r="L597" s="228">
        <v>11</v>
      </c>
      <c r="M597" s="268">
        <v>5</v>
      </c>
      <c r="N597" s="268">
        <v>0</v>
      </c>
      <c r="O597" s="311">
        <v>0</v>
      </c>
      <c r="P597" s="317">
        <v>14</v>
      </c>
      <c r="Q597" s="74">
        <v>0</v>
      </c>
      <c r="R597" s="228">
        <v>11</v>
      </c>
      <c r="S597" s="268">
        <v>5</v>
      </c>
      <c r="T597" s="268">
        <v>0</v>
      </c>
      <c r="U597" s="318">
        <v>0</v>
      </c>
      <c r="V597" s="317">
        <v>14</v>
      </c>
      <c r="W597" s="74">
        <v>0</v>
      </c>
      <c r="X597" s="228">
        <v>11</v>
      </c>
      <c r="Y597" s="268">
        <v>5</v>
      </c>
      <c r="Z597" s="268">
        <v>0</v>
      </c>
      <c r="AA597" s="318">
        <v>0</v>
      </c>
      <c r="AB597" s="317">
        <v>14</v>
      </c>
      <c r="AC597" s="74">
        <v>0</v>
      </c>
      <c r="AD597" s="228">
        <v>11</v>
      </c>
      <c r="AE597" s="268">
        <v>5</v>
      </c>
      <c r="AF597" s="268">
        <v>0</v>
      </c>
      <c r="AG597" s="318">
        <v>0</v>
      </c>
      <c r="AH597" s="326">
        <v>14</v>
      </c>
      <c r="AI597" s="74">
        <v>0</v>
      </c>
      <c r="AJ597" s="228">
        <v>11</v>
      </c>
      <c r="AK597" s="268">
        <v>5</v>
      </c>
      <c r="AL597" s="268">
        <v>0</v>
      </c>
      <c r="AM597" s="311">
        <v>0</v>
      </c>
      <c r="AN597" s="317">
        <v>14</v>
      </c>
      <c r="AO597" s="74">
        <v>0</v>
      </c>
      <c r="AP597" s="228">
        <v>11</v>
      </c>
      <c r="AQ597" s="268">
        <v>5</v>
      </c>
      <c r="AR597" s="268">
        <v>0</v>
      </c>
      <c r="AS597" s="318">
        <v>0</v>
      </c>
      <c r="AT597" s="320">
        <v>14</v>
      </c>
      <c r="AU597" s="74">
        <v>0</v>
      </c>
      <c r="AV597" s="294">
        <v>11</v>
      </c>
      <c r="AW597" s="2">
        <v>5</v>
      </c>
      <c r="AX597" s="268">
        <v>0</v>
      </c>
      <c r="AY597" s="318">
        <v>0</v>
      </c>
      <c r="AZ597" s="317">
        <v>14</v>
      </c>
      <c r="BA597" s="74">
        <v>0</v>
      </c>
      <c r="BB597" s="228">
        <v>11</v>
      </c>
      <c r="BC597" s="268">
        <v>5</v>
      </c>
      <c r="BD597" s="268">
        <v>0</v>
      </c>
      <c r="BE597" s="318">
        <v>0</v>
      </c>
      <c r="BF597" s="317">
        <v>14</v>
      </c>
      <c r="BG597" s="74">
        <v>0</v>
      </c>
      <c r="BH597" s="228">
        <v>11</v>
      </c>
      <c r="BI597" s="268">
        <v>5</v>
      </c>
      <c r="BJ597" s="268">
        <v>0</v>
      </c>
      <c r="BK597" s="311">
        <v>0</v>
      </c>
      <c r="BL597" s="458">
        <v>14</v>
      </c>
      <c r="BM597" s="269">
        <v>0</v>
      </c>
      <c r="BN597" s="228">
        <v>11</v>
      </c>
      <c r="BO597" s="268">
        <v>5</v>
      </c>
      <c r="BP597" s="268">
        <v>0</v>
      </c>
      <c r="BQ597" s="318">
        <v>0</v>
      </c>
      <c r="BR597" s="317">
        <v>14</v>
      </c>
      <c r="BS597" s="269">
        <v>0</v>
      </c>
      <c r="BT597" s="228">
        <v>11</v>
      </c>
      <c r="BU597" s="268">
        <v>5</v>
      </c>
      <c r="BV597" s="303">
        <v>0</v>
      </c>
      <c r="BW597" s="318">
        <v>0</v>
      </c>
    </row>
    <row r="598" spans="3:76">
      <c r="C598" s="407" t="s">
        <v>26</v>
      </c>
      <c r="D598" s="320">
        <v>381</v>
      </c>
      <c r="E598" s="74">
        <v>2</v>
      </c>
      <c r="F598" s="228">
        <v>623</v>
      </c>
      <c r="G598" s="268">
        <v>380</v>
      </c>
      <c r="H598" s="268">
        <v>0</v>
      </c>
      <c r="I598" s="318">
        <v>530</v>
      </c>
      <c r="J598" s="320">
        <v>380</v>
      </c>
      <c r="K598" s="74">
        <v>2</v>
      </c>
      <c r="L598" s="228">
        <v>623</v>
      </c>
      <c r="M598" s="268">
        <v>380</v>
      </c>
      <c r="N598" s="268">
        <v>0</v>
      </c>
      <c r="O598" s="311">
        <v>530</v>
      </c>
      <c r="P598" s="320">
        <v>380</v>
      </c>
      <c r="Q598" s="74">
        <v>2</v>
      </c>
      <c r="R598" s="228">
        <v>623</v>
      </c>
      <c r="S598" s="268">
        <v>382</v>
      </c>
      <c r="T598" s="268">
        <v>0</v>
      </c>
      <c r="U598" s="318">
        <v>533</v>
      </c>
      <c r="V598" s="320">
        <v>340</v>
      </c>
      <c r="W598" s="74">
        <v>2</v>
      </c>
      <c r="X598" s="228">
        <v>620</v>
      </c>
      <c r="Y598" s="2">
        <v>375</v>
      </c>
      <c r="Z598" s="268">
        <v>0</v>
      </c>
      <c r="AA598" s="319">
        <v>533</v>
      </c>
      <c r="AB598" s="320">
        <v>307</v>
      </c>
      <c r="AC598" s="74">
        <v>2</v>
      </c>
      <c r="AD598" s="228">
        <v>618</v>
      </c>
      <c r="AE598" s="268">
        <v>375</v>
      </c>
      <c r="AF598" s="268">
        <v>0</v>
      </c>
      <c r="AG598" s="319">
        <v>534</v>
      </c>
      <c r="AH598" s="277">
        <v>307</v>
      </c>
      <c r="AI598" s="74">
        <v>2</v>
      </c>
      <c r="AJ598" s="294">
        <v>619</v>
      </c>
      <c r="AK598" s="2">
        <v>377</v>
      </c>
      <c r="AL598" s="268">
        <v>0</v>
      </c>
      <c r="AM598" s="4">
        <v>536</v>
      </c>
      <c r="AN598" s="320">
        <v>308</v>
      </c>
      <c r="AO598" s="74">
        <v>2</v>
      </c>
      <c r="AP598" s="294">
        <v>619</v>
      </c>
      <c r="AQ598" s="2">
        <v>377</v>
      </c>
      <c r="AR598" s="268">
        <v>0</v>
      </c>
      <c r="AS598" s="319">
        <v>536</v>
      </c>
      <c r="AT598" s="320">
        <v>307</v>
      </c>
      <c r="AU598" s="74">
        <v>2</v>
      </c>
      <c r="AV598" s="294">
        <v>620</v>
      </c>
      <c r="AW598" s="2">
        <v>377</v>
      </c>
      <c r="AX598" s="268">
        <v>0</v>
      </c>
      <c r="AY598" s="319">
        <v>536</v>
      </c>
      <c r="AZ598" s="320">
        <v>307</v>
      </c>
      <c r="BA598" s="74">
        <v>2</v>
      </c>
      <c r="BB598" s="294">
        <v>620</v>
      </c>
      <c r="BC598" s="2">
        <v>378</v>
      </c>
      <c r="BD598" s="268">
        <v>0</v>
      </c>
      <c r="BE598" s="319">
        <v>536</v>
      </c>
      <c r="BF598" s="320">
        <v>307</v>
      </c>
      <c r="BG598" s="74">
        <v>2</v>
      </c>
      <c r="BH598" s="294">
        <v>620</v>
      </c>
      <c r="BI598" s="2">
        <v>379</v>
      </c>
      <c r="BJ598" s="268">
        <v>0</v>
      </c>
      <c r="BK598" s="4">
        <v>536</v>
      </c>
      <c r="BL598" s="459">
        <v>307</v>
      </c>
      <c r="BM598" s="74">
        <v>2</v>
      </c>
      <c r="BN598" s="228">
        <v>623</v>
      </c>
      <c r="BO598" s="268">
        <v>379</v>
      </c>
      <c r="BP598" s="268">
        <v>0</v>
      </c>
      <c r="BQ598" s="318">
        <v>537</v>
      </c>
      <c r="BR598" s="320">
        <v>307</v>
      </c>
      <c r="BS598" s="74">
        <v>2</v>
      </c>
      <c r="BT598" s="228">
        <v>623</v>
      </c>
      <c r="BU598" s="268">
        <v>379</v>
      </c>
      <c r="BV598" s="303">
        <v>0</v>
      </c>
      <c r="BW598" s="318">
        <v>537</v>
      </c>
    </row>
    <row r="599" spans="3:76">
      <c r="C599" s="407" t="s">
        <v>39</v>
      </c>
      <c r="D599" s="317">
        <v>21</v>
      </c>
      <c r="E599" s="269">
        <v>0</v>
      </c>
      <c r="F599" s="228">
        <v>32</v>
      </c>
      <c r="G599" s="268">
        <v>27</v>
      </c>
      <c r="H599" s="268">
        <v>0</v>
      </c>
      <c r="I599" s="318">
        <v>14</v>
      </c>
      <c r="J599" s="317">
        <v>21</v>
      </c>
      <c r="K599" s="269">
        <v>0</v>
      </c>
      <c r="L599" s="228">
        <v>32</v>
      </c>
      <c r="M599" s="268">
        <v>27</v>
      </c>
      <c r="N599" s="268">
        <v>0</v>
      </c>
      <c r="O599" s="311">
        <v>14</v>
      </c>
      <c r="P599" s="317">
        <v>21</v>
      </c>
      <c r="Q599" s="74">
        <v>0</v>
      </c>
      <c r="R599" s="228">
        <v>32</v>
      </c>
      <c r="S599" s="268">
        <v>27</v>
      </c>
      <c r="T599" s="268">
        <v>0</v>
      </c>
      <c r="U599" s="318">
        <v>14</v>
      </c>
      <c r="V599" s="317">
        <v>21</v>
      </c>
      <c r="W599" s="74">
        <v>0</v>
      </c>
      <c r="X599" s="294">
        <v>32</v>
      </c>
      <c r="Y599" s="268">
        <v>27</v>
      </c>
      <c r="Z599" s="268">
        <v>0</v>
      </c>
      <c r="AA599" s="318">
        <v>14</v>
      </c>
      <c r="AB599" s="317">
        <v>20</v>
      </c>
      <c r="AC599" s="74">
        <v>0</v>
      </c>
      <c r="AD599" s="294">
        <v>32</v>
      </c>
      <c r="AE599" s="268">
        <v>26</v>
      </c>
      <c r="AF599" s="268">
        <v>0</v>
      </c>
      <c r="AG599" s="319">
        <v>14</v>
      </c>
      <c r="AH599" s="326">
        <v>20</v>
      </c>
      <c r="AI599" s="74">
        <v>0</v>
      </c>
      <c r="AJ599" s="294">
        <v>32</v>
      </c>
      <c r="AK599" s="268">
        <v>26</v>
      </c>
      <c r="AL599" s="268">
        <v>0</v>
      </c>
      <c r="AM599" s="4">
        <v>14</v>
      </c>
      <c r="AN599" s="317">
        <v>20</v>
      </c>
      <c r="AO599" s="74">
        <v>0</v>
      </c>
      <c r="AP599" s="294">
        <v>32</v>
      </c>
      <c r="AQ599" s="268">
        <v>26</v>
      </c>
      <c r="AR599" s="268">
        <v>0</v>
      </c>
      <c r="AS599" s="319">
        <v>14</v>
      </c>
      <c r="AT599" s="320">
        <v>20</v>
      </c>
      <c r="AU599" s="74">
        <v>0</v>
      </c>
      <c r="AV599" s="294">
        <v>32</v>
      </c>
      <c r="AW599" s="2">
        <v>23</v>
      </c>
      <c r="AX599" s="268">
        <v>0</v>
      </c>
      <c r="AY599" s="319">
        <v>14</v>
      </c>
      <c r="AZ599" s="317">
        <v>20</v>
      </c>
      <c r="BA599" s="74">
        <v>0</v>
      </c>
      <c r="BB599" s="294">
        <v>32</v>
      </c>
      <c r="BC599" s="268">
        <v>23</v>
      </c>
      <c r="BD599" s="268">
        <v>0</v>
      </c>
      <c r="BE599" s="319">
        <v>14</v>
      </c>
      <c r="BF599" s="317">
        <v>20</v>
      </c>
      <c r="BG599" s="74">
        <v>0</v>
      </c>
      <c r="BH599" s="294">
        <v>32</v>
      </c>
      <c r="BI599" s="268">
        <v>23</v>
      </c>
      <c r="BJ599" s="268">
        <v>0</v>
      </c>
      <c r="BK599" s="4">
        <v>14</v>
      </c>
      <c r="BL599" s="458">
        <v>20</v>
      </c>
      <c r="BM599" s="74">
        <v>0</v>
      </c>
      <c r="BN599" s="228">
        <v>32</v>
      </c>
      <c r="BO599" s="268">
        <v>23</v>
      </c>
      <c r="BP599" s="268">
        <v>0</v>
      </c>
      <c r="BQ599" s="318">
        <v>14</v>
      </c>
      <c r="BR599" s="317">
        <v>20</v>
      </c>
      <c r="BS599" s="269">
        <v>0</v>
      </c>
      <c r="BT599" s="228">
        <v>32</v>
      </c>
      <c r="BU599" s="268">
        <v>23</v>
      </c>
      <c r="BV599" s="303">
        <v>0</v>
      </c>
      <c r="BW599" s="318">
        <v>24</v>
      </c>
    </row>
    <row r="600" spans="3:76" ht="33.75">
      <c r="C600" s="407" t="s">
        <v>1193</v>
      </c>
      <c r="D600" s="440">
        <v>31</v>
      </c>
      <c r="E600" s="269">
        <v>0</v>
      </c>
      <c r="F600" s="438">
        <v>26</v>
      </c>
      <c r="G600" s="304">
        <v>17</v>
      </c>
      <c r="H600" s="304">
        <v>0</v>
      </c>
      <c r="I600" s="441">
        <v>17</v>
      </c>
      <c r="J600" s="440">
        <v>31</v>
      </c>
      <c r="K600" s="269">
        <v>0</v>
      </c>
      <c r="L600" s="438">
        <v>26</v>
      </c>
      <c r="M600" s="304">
        <v>17</v>
      </c>
      <c r="N600" s="268">
        <v>0</v>
      </c>
      <c r="O600" s="439">
        <v>17</v>
      </c>
      <c r="P600" s="440">
        <v>31</v>
      </c>
      <c r="Q600" s="74">
        <v>0</v>
      </c>
      <c r="R600" s="438">
        <v>26</v>
      </c>
      <c r="S600" s="304">
        <v>17</v>
      </c>
      <c r="T600" s="304">
        <v>0</v>
      </c>
      <c r="U600" s="441">
        <v>17</v>
      </c>
      <c r="V600" s="440">
        <v>31</v>
      </c>
      <c r="W600" s="74">
        <v>0</v>
      </c>
      <c r="X600" s="438">
        <v>26</v>
      </c>
      <c r="Y600" s="304">
        <v>17</v>
      </c>
      <c r="Z600" s="304">
        <v>0</v>
      </c>
      <c r="AA600" s="441">
        <v>17</v>
      </c>
      <c r="AB600" s="440">
        <v>31</v>
      </c>
      <c r="AC600" s="74">
        <v>0</v>
      </c>
      <c r="AD600" s="438">
        <v>26</v>
      </c>
      <c r="AE600" s="304">
        <v>17</v>
      </c>
      <c r="AF600" s="304">
        <v>0</v>
      </c>
      <c r="AG600" s="441">
        <v>17</v>
      </c>
      <c r="AH600" s="442">
        <v>31</v>
      </c>
      <c r="AI600" s="74">
        <v>0</v>
      </c>
      <c r="AJ600" s="438">
        <v>26</v>
      </c>
      <c r="AK600" s="304">
        <v>17</v>
      </c>
      <c r="AL600" s="304">
        <v>0</v>
      </c>
      <c r="AM600" s="439">
        <v>17</v>
      </c>
      <c r="AN600" s="440">
        <v>31</v>
      </c>
      <c r="AO600" s="74">
        <v>0</v>
      </c>
      <c r="AP600" s="438">
        <v>26</v>
      </c>
      <c r="AQ600" s="304">
        <v>17</v>
      </c>
      <c r="AR600" s="304">
        <v>0</v>
      </c>
      <c r="AS600" s="441">
        <v>17</v>
      </c>
      <c r="AT600" s="474">
        <v>31</v>
      </c>
      <c r="AU600" s="74">
        <v>0</v>
      </c>
      <c r="AV600" s="452">
        <v>26</v>
      </c>
      <c r="AW600" s="48">
        <v>17</v>
      </c>
      <c r="AX600" s="304">
        <v>0</v>
      </c>
      <c r="AY600" s="441">
        <v>17</v>
      </c>
      <c r="AZ600" s="440">
        <v>31</v>
      </c>
      <c r="BA600" s="74">
        <v>0</v>
      </c>
      <c r="BB600" s="438">
        <v>26</v>
      </c>
      <c r="BC600" s="304">
        <v>17</v>
      </c>
      <c r="BD600" s="304">
        <v>0</v>
      </c>
      <c r="BE600" s="441">
        <v>17</v>
      </c>
      <c r="BF600" s="440">
        <v>31</v>
      </c>
      <c r="BG600" s="74">
        <v>0</v>
      </c>
      <c r="BH600" s="438">
        <v>26</v>
      </c>
      <c r="BI600" s="304">
        <v>17</v>
      </c>
      <c r="BJ600" s="304">
        <v>0</v>
      </c>
      <c r="BK600" s="439">
        <v>17</v>
      </c>
      <c r="BL600" s="53">
        <v>31</v>
      </c>
      <c r="BM600" s="74">
        <v>0</v>
      </c>
      <c r="BN600" s="438">
        <v>29</v>
      </c>
      <c r="BO600" s="304">
        <v>17</v>
      </c>
      <c r="BP600" s="304">
        <v>0</v>
      </c>
      <c r="BQ600" s="441">
        <v>21</v>
      </c>
      <c r="BR600" s="440">
        <v>31</v>
      </c>
      <c r="BS600" s="269">
        <v>0</v>
      </c>
      <c r="BT600" s="438">
        <v>29</v>
      </c>
      <c r="BU600" s="304">
        <v>17</v>
      </c>
      <c r="BV600" s="460">
        <v>0</v>
      </c>
      <c r="BW600" s="441">
        <v>21</v>
      </c>
    </row>
    <row r="601" spans="3:76">
      <c r="C601" s="407" t="s">
        <v>27</v>
      </c>
      <c r="D601" s="317">
        <v>18</v>
      </c>
      <c r="E601" s="269">
        <v>0</v>
      </c>
      <c r="F601" s="228">
        <v>14</v>
      </c>
      <c r="G601" s="268">
        <v>2</v>
      </c>
      <c r="H601" s="268">
        <v>0</v>
      </c>
      <c r="I601" s="318">
        <v>0</v>
      </c>
      <c r="J601" s="317">
        <v>18</v>
      </c>
      <c r="K601" s="269">
        <v>0</v>
      </c>
      <c r="L601" s="228">
        <v>14</v>
      </c>
      <c r="M601" s="268">
        <v>2</v>
      </c>
      <c r="N601" s="268">
        <v>0</v>
      </c>
      <c r="O601" s="311">
        <v>0</v>
      </c>
      <c r="P601" s="317">
        <v>18</v>
      </c>
      <c r="Q601" s="74">
        <v>0</v>
      </c>
      <c r="R601" s="228">
        <v>14</v>
      </c>
      <c r="S601" s="268">
        <v>2</v>
      </c>
      <c r="T601" s="268">
        <v>0</v>
      </c>
      <c r="U601" s="318">
        <v>0</v>
      </c>
      <c r="V601" s="317">
        <v>18</v>
      </c>
      <c r="W601" s="74">
        <v>0</v>
      </c>
      <c r="X601" s="228">
        <v>14</v>
      </c>
      <c r="Y601" s="268">
        <v>2</v>
      </c>
      <c r="Z601" s="268">
        <v>0</v>
      </c>
      <c r="AA601" s="318">
        <v>0</v>
      </c>
      <c r="AB601" s="317">
        <v>18</v>
      </c>
      <c r="AC601" s="74">
        <v>0</v>
      </c>
      <c r="AD601" s="228">
        <v>14</v>
      </c>
      <c r="AE601" s="268">
        <v>2</v>
      </c>
      <c r="AF601" s="268">
        <v>0</v>
      </c>
      <c r="AG601" s="318">
        <v>0</v>
      </c>
      <c r="AH601" s="326">
        <v>18</v>
      </c>
      <c r="AI601" s="74">
        <v>0</v>
      </c>
      <c r="AJ601" s="228">
        <v>14</v>
      </c>
      <c r="AK601" s="268">
        <v>2</v>
      </c>
      <c r="AL601" s="268">
        <v>0</v>
      </c>
      <c r="AM601" s="311">
        <v>0</v>
      </c>
      <c r="AN601" s="317">
        <v>18</v>
      </c>
      <c r="AO601" s="74">
        <v>0</v>
      </c>
      <c r="AP601" s="228">
        <v>14</v>
      </c>
      <c r="AQ601" s="268">
        <v>2</v>
      </c>
      <c r="AR601" s="268">
        <v>0</v>
      </c>
      <c r="AS601" s="318">
        <v>0</v>
      </c>
      <c r="AT601" s="320">
        <v>18</v>
      </c>
      <c r="AU601" s="74">
        <v>0</v>
      </c>
      <c r="AV601" s="294">
        <v>17</v>
      </c>
      <c r="AW601" s="2">
        <v>2</v>
      </c>
      <c r="AX601" s="268">
        <v>0</v>
      </c>
      <c r="AY601" s="318">
        <v>0</v>
      </c>
      <c r="AZ601" s="317">
        <v>18</v>
      </c>
      <c r="BA601" s="74">
        <v>0</v>
      </c>
      <c r="BB601" s="228">
        <v>17</v>
      </c>
      <c r="BC601" s="268">
        <v>2</v>
      </c>
      <c r="BD601" s="268">
        <v>0</v>
      </c>
      <c r="BE601" s="318">
        <v>0</v>
      </c>
      <c r="BF601" s="317">
        <v>18</v>
      </c>
      <c r="BG601" s="74">
        <v>0</v>
      </c>
      <c r="BH601" s="228">
        <v>17</v>
      </c>
      <c r="BI601" s="268">
        <v>2</v>
      </c>
      <c r="BJ601" s="268">
        <v>0</v>
      </c>
      <c r="BK601" s="311">
        <v>0</v>
      </c>
      <c r="BL601" s="458">
        <v>18</v>
      </c>
      <c r="BM601" s="74">
        <v>0</v>
      </c>
      <c r="BN601" s="228">
        <v>17</v>
      </c>
      <c r="BO601" s="268">
        <v>2</v>
      </c>
      <c r="BP601" s="268">
        <v>0</v>
      </c>
      <c r="BQ601" s="318">
        <v>0</v>
      </c>
      <c r="BR601" s="317">
        <v>18</v>
      </c>
      <c r="BS601" s="269">
        <v>0</v>
      </c>
      <c r="BT601" s="228">
        <v>17</v>
      </c>
      <c r="BU601" s="268">
        <v>2</v>
      </c>
      <c r="BV601" s="303">
        <v>0</v>
      </c>
      <c r="BW601" s="318">
        <v>0</v>
      </c>
    </row>
    <row r="602" spans="3:76">
      <c r="C602" s="407" t="s">
        <v>28</v>
      </c>
      <c r="D602" s="317">
        <v>58</v>
      </c>
      <c r="E602" s="269">
        <v>0</v>
      </c>
      <c r="F602" s="228">
        <v>71</v>
      </c>
      <c r="G602" s="2">
        <v>54</v>
      </c>
      <c r="H602" s="2">
        <v>0</v>
      </c>
      <c r="I602" s="319">
        <v>42</v>
      </c>
      <c r="J602" s="317">
        <v>58</v>
      </c>
      <c r="K602" s="269">
        <v>0</v>
      </c>
      <c r="L602" s="228">
        <v>71</v>
      </c>
      <c r="M602" s="2">
        <v>54</v>
      </c>
      <c r="N602" s="268">
        <v>0</v>
      </c>
      <c r="O602" s="4">
        <v>42</v>
      </c>
      <c r="P602" s="317">
        <v>58</v>
      </c>
      <c r="Q602" s="74">
        <v>0</v>
      </c>
      <c r="R602" s="228">
        <v>71</v>
      </c>
      <c r="S602" s="2">
        <v>55</v>
      </c>
      <c r="T602" s="2">
        <v>0</v>
      </c>
      <c r="U602" s="319">
        <v>42</v>
      </c>
      <c r="V602" s="317">
        <v>56</v>
      </c>
      <c r="W602" s="74">
        <v>0</v>
      </c>
      <c r="X602" s="228">
        <v>71</v>
      </c>
      <c r="Y602" s="2">
        <v>55</v>
      </c>
      <c r="Z602" s="2">
        <v>0</v>
      </c>
      <c r="AA602" s="319">
        <v>42</v>
      </c>
      <c r="AB602" s="317">
        <v>52</v>
      </c>
      <c r="AC602" s="74">
        <v>0</v>
      </c>
      <c r="AD602" s="228">
        <v>72</v>
      </c>
      <c r="AE602" s="2">
        <v>55</v>
      </c>
      <c r="AF602" s="2">
        <v>0</v>
      </c>
      <c r="AG602" s="319">
        <v>42</v>
      </c>
      <c r="AH602" s="326">
        <v>51</v>
      </c>
      <c r="AI602" s="74">
        <v>0</v>
      </c>
      <c r="AJ602" s="228">
        <v>72</v>
      </c>
      <c r="AK602" s="2">
        <v>55</v>
      </c>
      <c r="AL602" s="2">
        <v>0</v>
      </c>
      <c r="AM602" s="4">
        <v>42</v>
      </c>
      <c r="AN602" s="317">
        <v>51</v>
      </c>
      <c r="AO602" s="74">
        <v>0</v>
      </c>
      <c r="AP602" s="228">
        <v>72</v>
      </c>
      <c r="AQ602" s="2">
        <v>55</v>
      </c>
      <c r="AR602" s="2">
        <v>0</v>
      </c>
      <c r="AS602" s="319">
        <v>42</v>
      </c>
      <c r="AT602" s="317">
        <v>51</v>
      </c>
      <c r="AU602" s="74">
        <v>0</v>
      </c>
      <c r="AV602" s="228">
        <v>72</v>
      </c>
      <c r="AW602" s="2">
        <v>55</v>
      </c>
      <c r="AX602" s="2">
        <v>0</v>
      </c>
      <c r="AY602" s="319">
        <v>42</v>
      </c>
      <c r="AZ602" s="317">
        <v>51</v>
      </c>
      <c r="BA602" s="74">
        <v>0</v>
      </c>
      <c r="BB602" s="228">
        <v>72</v>
      </c>
      <c r="BC602" s="2">
        <v>55</v>
      </c>
      <c r="BD602" s="2">
        <v>0</v>
      </c>
      <c r="BE602" s="319">
        <v>42</v>
      </c>
      <c r="BF602" s="317">
        <v>51</v>
      </c>
      <c r="BG602" s="74">
        <v>0</v>
      </c>
      <c r="BH602" s="294">
        <v>72</v>
      </c>
      <c r="BI602" s="2">
        <v>55</v>
      </c>
      <c r="BJ602" s="2">
        <v>0</v>
      </c>
      <c r="BK602" s="4">
        <v>42</v>
      </c>
      <c r="BL602" s="459">
        <v>51</v>
      </c>
      <c r="BM602" s="74">
        <v>0</v>
      </c>
      <c r="BN602" s="228">
        <v>72</v>
      </c>
      <c r="BO602" s="2">
        <v>55</v>
      </c>
      <c r="BP602" s="268">
        <v>0</v>
      </c>
      <c r="BQ602" s="319">
        <v>42</v>
      </c>
      <c r="BR602" s="317">
        <v>51</v>
      </c>
      <c r="BS602" s="269">
        <v>0</v>
      </c>
      <c r="BT602" s="228">
        <v>72</v>
      </c>
      <c r="BU602" s="2">
        <v>55</v>
      </c>
      <c r="BV602" s="303">
        <v>0</v>
      </c>
      <c r="BW602" s="319">
        <v>42</v>
      </c>
    </row>
    <row r="603" spans="3:76" ht="22.5">
      <c r="C603" s="408" t="s">
        <v>29</v>
      </c>
      <c r="D603" s="317">
        <v>8</v>
      </c>
      <c r="E603" s="269">
        <v>0</v>
      </c>
      <c r="F603" s="228">
        <v>3</v>
      </c>
      <c r="G603" s="268">
        <v>0</v>
      </c>
      <c r="H603" s="268">
        <v>0</v>
      </c>
      <c r="I603" s="318">
        <v>0</v>
      </c>
      <c r="J603" s="317">
        <v>8</v>
      </c>
      <c r="K603" s="269">
        <v>0</v>
      </c>
      <c r="L603" s="228">
        <v>3</v>
      </c>
      <c r="M603" s="268">
        <v>0</v>
      </c>
      <c r="N603" s="268">
        <v>0</v>
      </c>
      <c r="O603" s="311">
        <v>0</v>
      </c>
      <c r="P603" s="317">
        <v>8</v>
      </c>
      <c r="Q603" s="203">
        <v>0</v>
      </c>
      <c r="R603" s="228">
        <v>3</v>
      </c>
      <c r="S603" s="268">
        <v>0</v>
      </c>
      <c r="T603" s="268">
        <v>0</v>
      </c>
      <c r="U603" s="318">
        <v>0</v>
      </c>
      <c r="V603" s="317">
        <v>8</v>
      </c>
      <c r="W603" s="203">
        <v>0</v>
      </c>
      <c r="X603" s="228">
        <v>3</v>
      </c>
      <c r="Y603" s="268">
        <v>0</v>
      </c>
      <c r="Z603" s="268">
        <v>0</v>
      </c>
      <c r="AA603" s="318">
        <v>0</v>
      </c>
      <c r="AB603" s="317">
        <v>8</v>
      </c>
      <c r="AC603" s="203">
        <v>0</v>
      </c>
      <c r="AD603" s="228">
        <v>3</v>
      </c>
      <c r="AE603" s="268">
        <v>0</v>
      </c>
      <c r="AF603" s="268">
        <v>0</v>
      </c>
      <c r="AG603" s="318">
        <v>0</v>
      </c>
      <c r="AH603" s="326">
        <v>8</v>
      </c>
      <c r="AI603" s="203">
        <v>0</v>
      </c>
      <c r="AJ603" s="228">
        <v>3</v>
      </c>
      <c r="AK603" s="268">
        <v>0</v>
      </c>
      <c r="AL603" s="268">
        <v>0</v>
      </c>
      <c r="AM603" s="311">
        <v>0</v>
      </c>
      <c r="AN603" s="317">
        <v>8</v>
      </c>
      <c r="AO603" s="203">
        <v>0</v>
      </c>
      <c r="AP603" s="228">
        <v>3</v>
      </c>
      <c r="AQ603" s="268">
        <v>0</v>
      </c>
      <c r="AR603" s="268">
        <v>0</v>
      </c>
      <c r="AS603" s="318">
        <v>0</v>
      </c>
      <c r="AT603" s="317">
        <v>8</v>
      </c>
      <c r="AU603" s="203">
        <v>0</v>
      </c>
      <c r="AV603" s="228">
        <v>3</v>
      </c>
      <c r="AW603" s="268">
        <v>0</v>
      </c>
      <c r="AX603" s="268">
        <v>0</v>
      </c>
      <c r="AY603" s="318">
        <v>0</v>
      </c>
      <c r="AZ603" s="317">
        <v>8</v>
      </c>
      <c r="BA603" s="203">
        <v>0</v>
      </c>
      <c r="BB603" s="228">
        <v>3</v>
      </c>
      <c r="BC603" s="268">
        <v>0</v>
      </c>
      <c r="BD603" s="268">
        <v>0</v>
      </c>
      <c r="BE603" s="318">
        <v>0</v>
      </c>
      <c r="BF603" s="317">
        <v>8</v>
      </c>
      <c r="BG603" s="203">
        <v>0</v>
      </c>
      <c r="BH603" s="228">
        <v>3</v>
      </c>
      <c r="BI603" s="268">
        <v>0</v>
      </c>
      <c r="BJ603" s="268">
        <v>0</v>
      </c>
      <c r="BK603" s="311">
        <v>0</v>
      </c>
      <c r="BL603" s="458">
        <v>8</v>
      </c>
      <c r="BM603" s="203">
        <v>0</v>
      </c>
      <c r="BN603" s="228">
        <v>3</v>
      </c>
      <c r="BO603" s="268">
        <v>0</v>
      </c>
      <c r="BP603" s="268">
        <v>0</v>
      </c>
      <c r="BQ603" s="318">
        <v>0</v>
      </c>
      <c r="BR603" s="317">
        <v>8</v>
      </c>
      <c r="BS603" s="269">
        <v>0</v>
      </c>
      <c r="BT603" s="228">
        <v>3</v>
      </c>
      <c r="BU603" s="268">
        <v>0</v>
      </c>
      <c r="BV603" s="303">
        <v>0</v>
      </c>
      <c r="BW603" s="318">
        <v>0</v>
      </c>
    </row>
    <row r="604" spans="3:76" ht="23.25" thickBot="1">
      <c r="C604" s="461" t="s">
        <v>90</v>
      </c>
      <c r="D604" s="321">
        <v>3</v>
      </c>
      <c r="E604" s="207">
        <v>0</v>
      </c>
      <c r="F604" s="301">
        <v>2</v>
      </c>
      <c r="G604" s="207">
        <v>0</v>
      </c>
      <c r="H604" s="207">
        <v>0</v>
      </c>
      <c r="I604" s="208">
        <v>0</v>
      </c>
      <c r="J604" s="321">
        <v>3</v>
      </c>
      <c r="K604" s="207">
        <v>0</v>
      </c>
      <c r="L604" s="301">
        <v>2</v>
      </c>
      <c r="M604" s="207">
        <v>0</v>
      </c>
      <c r="N604" s="207">
        <v>0</v>
      </c>
      <c r="O604" s="262">
        <v>0</v>
      </c>
      <c r="P604" s="321">
        <v>3</v>
      </c>
      <c r="Q604" s="207">
        <v>0</v>
      </c>
      <c r="R604" s="301">
        <v>2</v>
      </c>
      <c r="S604" s="207">
        <v>0</v>
      </c>
      <c r="T604" s="207">
        <v>0</v>
      </c>
      <c r="U604" s="208">
        <v>0</v>
      </c>
      <c r="V604" s="321">
        <v>3</v>
      </c>
      <c r="W604" s="207">
        <v>0</v>
      </c>
      <c r="X604" s="301">
        <v>2</v>
      </c>
      <c r="Y604" s="207">
        <v>0</v>
      </c>
      <c r="Z604" s="207">
        <v>0</v>
      </c>
      <c r="AA604" s="208">
        <v>0</v>
      </c>
      <c r="AB604" s="321">
        <v>3</v>
      </c>
      <c r="AC604" s="207">
        <v>0</v>
      </c>
      <c r="AD604" s="301">
        <v>2</v>
      </c>
      <c r="AE604" s="207">
        <v>0</v>
      </c>
      <c r="AF604" s="207">
        <v>0</v>
      </c>
      <c r="AG604" s="208">
        <v>0</v>
      </c>
      <c r="AH604" s="327">
        <v>3</v>
      </c>
      <c r="AI604" s="207">
        <v>0</v>
      </c>
      <c r="AJ604" s="301">
        <v>2</v>
      </c>
      <c r="AK604" s="207">
        <v>0</v>
      </c>
      <c r="AL604" s="207">
        <v>0</v>
      </c>
      <c r="AM604" s="262">
        <v>0</v>
      </c>
      <c r="AN604" s="321">
        <v>3</v>
      </c>
      <c r="AO604" s="207">
        <v>0</v>
      </c>
      <c r="AP604" s="301">
        <v>2</v>
      </c>
      <c r="AQ604" s="207">
        <v>0</v>
      </c>
      <c r="AR604" s="207">
        <v>0</v>
      </c>
      <c r="AS604" s="208">
        <v>0</v>
      </c>
      <c r="AT604" s="321">
        <v>3</v>
      </c>
      <c r="AU604" s="207">
        <v>0</v>
      </c>
      <c r="AV604" s="301">
        <v>2</v>
      </c>
      <c r="AW604" s="207">
        <v>0</v>
      </c>
      <c r="AX604" s="207">
        <v>0</v>
      </c>
      <c r="AY604" s="208">
        <v>0</v>
      </c>
      <c r="AZ604" s="321">
        <v>3</v>
      </c>
      <c r="BA604" s="207">
        <v>0</v>
      </c>
      <c r="BB604" s="301">
        <v>2</v>
      </c>
      <c r="BC604" s="207">
        <v>0</v>
      </c>
      <c r="BD604" s="207">
        <v>0</v>
      </c>
      <c r="BE604" s="208">
        <v>0</v>
      </c>
      <c r="BF604" s="321">
        <v>3</v>
      </c>
      <c r="BG604" s="207">
        <v>0</v>
      </c>
      <c r="BH604" s="301">
        <v>2</v>
      </c>
      <c r="BI604" s="207">
        <v>0</v>
      </c>
      <c r="BJ604" s="207">
        <v>0</v>
      </c>
      <c r="BK604" s="262">
        <v>0</v>
      </c>
      <c r="BL604" s="206">
        <v>3</v>
      </c>
      <c r="BM604" s="207">
        <v>0</v>
      </c>
      <c r="BN604" s="301">
        <v>2</v>
      </c>
      <c r="BO604" s="207">
        <v>0</v>
      </c>
      <c r="BP604" s="207">
        <v>0</v>
      </c>
      <c r="BQ604" s="208">
        <v>0</v>
      </c>
      <c r="BR604" s="321">
        <v>3</v>
      </c>
      <c r="BS604" s="207">
        <v>0</v>
      </c>
      <c r="BT604" s="301">
        <v>2</v>
      </c>
      <c r="BU604" s="207">
        <v>0</v>
      </c>
      <c r="BV604" s="207">
        <v>0</v>
      </c>
      <c r="BW604" s="208">
        <v>0</v>
      </c>
    </row>
    <row r="605" spans="3:76" ht="13.5" thickBot="1"/>
    <row r="606" spans="3:76" ht="23.25" thickBot="1">
      <c r="C606" s="559" t="s">
        <v>1167</v>
      </c>
      <c r="D606" s="560"/>
      <c r="E606" s="560"/>
      <c r="F606" s="560"/>
      <c r="G606" s="560"/>
      <c r="H606" s="560"/>
      <c r="I606" s="560"/>
      <c r="J606" s="560"/>
      <c r="K606" s="560"/>
      <c r="L606" s="560"/>
      <c r="M606" s="560"/>
      <c r="N606" s="560"/>
      <c r="O606" s="560"/>
      <c r="P606" s="560"/>
      <c r="Q606" s="560"/>
      <c r="R606" s="560"/>
      <c r="S606" s="560"/>
      <c r="T606" s="560"/>
      <c r="U606" s="560"/>
      <c r="V606" s="560"/>
      <c r="W606" s="560"/>
      <c r="X606" s="560"/>
      <c r="Y606" s="560"/>
      <c r="Z606" s="560"/>
      <c r="AA606" s="560"/>
      <c r="AB606" s="560"/>
      <c r="AC606" s="560"/>
      <c r="AD606" s="560"/>
      <c r="AE606" s="560"/>
      <c r="AF606" s="560"/>
      <c r="AG606" s="560"/>
      <c r="AH606" s="560"/>
      <c r="AI606" s="560"/>
      <c r="AJ606" s="560"/>
      <c r="AK606" s="560"/>
      <c r="AL606" s="560"/>
      <c r="AM606" s="560"/>
      <c r="AN606" s="560"/>
      <c r="AO606" s="560"/>
      <c r="AP606" s="560"/>
      <c r="AQ606" s="560"/>
      <c r="AR606" s="560"/>
      <c r="AS606" s="560"/>
      <c r="AT606" s="560"/>
      <c r="AU606" s="560"/>
      <c r="AV606" s="560"/>
      <c r="AW606" s="560"/>
      <c r="AX606" s="560"/>
      <c r="AY606" s="560"/>
      <c r="AZ606" s="560"/>
      <c r="BA606" s="560"/>
      <c r="BB606" s="560"/>
      <c r="BC606" s="560"/>
      <c r="BD606" s="560"/>
      <c r="BE606" s="560"/>
      <c r="BF606" s="560"/>
      <c r="BG606" s="560"/>
      <c r="BH606" s="560"/>
      <c r="BI606" s="560"/>
      <c r="BJ606" s="560"/>
      <c r="BK606" s="560"/>
      <c r="BL606" s="560"/>
      <c r="BM606" s="560"/>
      <c r="BN606" s="560"/>
      <c r="BO606" s="560"/>
      <c r="BP606" s="560"/>
      <c r="BQ606" s="560"/>
      <c r="BR606" s="560"/>
      <c r="BS606" s="560"/>
      <c r="BT606" s="560"/>
      <c r="BU606" s="560"/>
      <c r="BV606" s="560"/>
      <c r="BW606" s="561"/>
      <c r="BX606" s="651"/>
    </row>
    <row r="607" spans="3:76" ht="23.25" thickBot="1">
      <c r="C607" s="587" t="s">
        <v>36</v>
      </c>
      <c r="D607" s="562">
        <v>43831</v>
      </c>
      <c r="E607" s="586"/>
      <c r="F607" s="586"/>
      <c r="G607" s="586"/>
      <c r="H607" s="586"/>
      <c r="I607" s="563"/>
      <c r="J607" s="562">
        <v>43862</v>
      </c>
      <c r="K607" s="586"/>
      <c r="L607" s="586"/>
      <c r="M607" s="586"/>
      <c r="N607" s="586"/>
      <c r="O607" s="563"/>
      <c r="P607" s="562">
        <v>43891</v>
      </c>
      <c r="Q607" s="586"/>
      <c r="R607" s="586"/>
      <c r="S607" s="586"/>
      <c r="T607" s="586"/>
      <c r="U607" s="563"/>
      <c r="V607" s="562">
        <v>43922</v>
      </c>
      <c r="W607" s="586"/>
      <c r="X607" s="586"/>
      <c r="Y607" s="586"/>
      <c r="Z607" s="586"/>
      <c r="AA607" s="563"/>
      <c r="AB607" s="562">
        <v>43952</v>
      </c>
      <c r="AC607" s="586"/>
      <c r="AD607" s="586"/>
      <c r="AE607" s="586"/>
      <c r="AF607" s="586"/>
      <c r="AG607" s="563"/>
      <c r="AH607" s="562">
        <v>43983</v>
      </c>
      <c r="AI607" s="586"/>
      <c r="AJ607" s="586"/>
      <c r="AK607" s="586"/>
      <c r="AL607" s="586"/>
      <c r="AM607" s="563"/>
      <c r="AN607" s="562">
        <v>44013</v>
      </c>
      <c r="AO607" s="586"/>
      <c r="AP607" s="586"/>
      <c r="AQ607" s="586"/>
      <c r="AR607" s="586"/>
      <c r="AS607" s="563"/>
      <c r="AT607" s="562">
        <v>44044</v>
      </c>
      <c r="AU607" s="586"/>
      <c r="AV607" s="586"/>
      <c r="AW607" s="586"/>
      <c r="AX607" s="586"/>
      <c r="AY607" s="563"/>
      <c r="AZ607" s="562">
        <v>44075</v>
      </c>
      <c r="BA607" s="586"/>
      <c r="BB607" s="586"/>
      <c r="BC607" s="586"/>
      <c r="BD607" s="586"/>
      <c r="BE607" s="563"/>
      <c r="BF607" s="562">
        <v>44105</v>
      </c>
      <c r="BG607" s="586"/>
      <c r="BH607" s="586"/>
      <c r="BI607" s="586"/>
      <c r="BJ607" s="586"/>
      <c r="BK607" s="563"/>
      <c r="BL607" s="562">
        <v>44136</v>
      </c>
      <c r="BM607" s="586"/>
      <c r="BN607" s="586"/>
      <c r="BO607" s="586"/>
      <c r="BP607" s="586"/>
      <c r="BQ607" s="563"/>
      <c r="BR607" s="737">
        <v>44166</v>
      </c>
      <c r="BS607" s="586"/>
      <c r="BT607" s="586"/>
      <c r="BU607" s="586"/>
      <c r="BV607" s="586"/>
      <c r="BW607" s="563"/>
    </row>
    <row r="608" spans="3:76" ht="13.5" thickBot="1">
      <c r="C608" s="601"/>
      <c r="D608" s="178" t="s">
        <v>2</v>
      </c>
      <c r="E608" s="387" t="s">
        <v>3</v>
      </c>
      <c r="F608" s="391" t="s">
        <v>51</v>
      </c>
      <c r="G608" s="391" t="s">
        <v>66</v>
      </c>
      <c r="H608" s="391" t="s">
        <v>1136</v>
      </c>
      <c r="I608" s="541" t="s">
        <v>1142</v>
      </c>
      <c r="J608" s="178" t="s">
        <v>2</v>
      </c>
      <c r="K608" s="387" t="s">
        <v>3</v>
      </c>
      <c r="L608" s="391" t="s">
        <v>51</v>
      </c>
      <c r="M608" s="391" t="s">
        <v>66</v>
      </c>
      <c r="N608" s="391" t="s">
        <v>1136</v>
      </c>
      <c r="O608" s="540" t="s">
        <v>1142</v>
      </c>
      <c r="P608" s="178" t="s">
        <v>2</v>
      </c>
      <c r="Q608" s="387" t="s">
        <v>3</v>
      </c>
      <c r="R608" s="391" t="s">
        <v>51</v>
      </c>
      <c r="S608" s="391" t="s">
        <v>66</v>
      </c>
      <c r="T608" s="391" t="s">
        <v>1136</v>
      </c>
      <c r="U608" s="541" t="s">
        <v>1142</v>
      </c>
      <c r="V608" s="178" t="s">
        <v>2</v>
      </c>
      <c r="W608" s="387" t="s">
        <v>3</v>
      </c>
      <c r="X608" s="391" t="s">
        <v>51</v>
      </c>
      <c r="Y608" s="391" t="s">
        <v>66</v>
      </c>
      <c r="Z608" s="391" t="s">
        <v>1136</v>
      </c>
      <c r="AA608" s="541" t="s">
        <v>1142</v>
      </c>
      <c r="AB608" s="178" t="s">
        <v>2</v>
      </c>
      <c r="AC608" s="387" t="s">
        <v>3</v>
      </c>
      <c r="AD608" s="391" t="s">
        <v>51</v>
      </c>
      <c r="AE608" s="391" t="s">
        <v>66</v>
      </c>
      <c r="AF608" s="391" t="s">
        <v>1136</v>
      </c>
      <c r="AG608" s="541" t="s">
        <v>1142</v>
      </c>
      <c r="AH608" s="387" t="s">
        <v>2</v>
      </c>
      <c r="AI608" s="387" t="s">
        <v>3</v>
      </c>
      <c r="AJ608" s="391" t="s">
        <v>51</v>
      </c>
      <c r="AK608" s="391" t="s">
        <v>66</v>
      </c>
      <c r="AL608" s="391" t="s">
        <v>1136</v>
      </c>
      <c r="AM608" s="541" t="s">
        <v>1142</v>
      </c>
      <c r="AN608" s="178" t="s">
        <v>2</v>
      </c>
      <c r="AO608" s="387" t="s">
        <v>3</v>
      </c>
      <c r="AP608" s="391" t="s">
        <v>51</v>
      </c>
      <c r="AQ608" s="391" t="s">
        <v>66</v>
      </c>
      <c r="AR608" s="391" t="s">
        <v>1136</v>
      </c>
      <c r="AS608" s="541" t="s">
        <v>1142</v>
      </c>
      <c r="AT608" s="178" t="s">
        <v>2</v>
      </c>
      <c r="AU608" s="387" t="s">
        <v>3</v>
      </c>
      <c r="AV608" s="391" t="s">
        <v>51</v>
      </c>
      <c r="AW608" s="391" t="s">
        <v>66</v>
      </c>
      <c r="AX608" s="391" t="s">
        <v>1136</v>
      </c>
      <c r="AY608" s="541" t="s">
        <v>1142</v>
      </c>
      <c r="AZ608" s="178" t="s">
        <v>2</v>
      </c>
      <c r="BA608" s="178" t="s">
        <v>3</v>
      </c>
      <c r="BB608" s="391" t="s">
        <v>51</v>
      </c>
      <c r="BC608" s="437" t="s">
        <v>66</v>
      </c>
      <c r="BD608" s="391" t="s">
        <v>1136</v>
      </c>
      <c r="BE608" s="541" t="s">
        <v>1142</v>
      </c>
      <c r="BF608" s="178" t="s">
        <v>2</v>
      </c>
      <c r="BG608" s="387" t="s">
        <v>3</v>
      </c>
      <c r="BH608" s="391" t="s">
        <v>51</v>
      </c>
      <c r="BI608" s="391" t="s">
        <v>66</v>
      </c>
      <c r="BJ608" s="391" t="s">
        <v>1136</v>
      </c>
      <c r="BK608" s="540" t="s">
        <v>1142</v>
      </c>
      <c r="BL608" s="178" t="s">
        <v>2</v>
      </c>
      <c r="BM608" s="387" t="s">
        <v>3</v>
      </c>
      <c r="BN608" s="391" t="s">
        <v>51</v>
      </c>
      <c r="BO608" s="391" t="s">
        <v>66</v>
      </c>
      <c r="BP608" s="391" t="s">
        <v>1136</v>
      </c>
      <c r="BQ608" s="541" t="s">
        <v>1142</v>
      </c>
      <c r="BR608" s="178" t="s">
        <v>2</v>
      </c>
      <c r="BS608" s="387" t="s">
        <v>3</v>
      </c>
      <c r="BT608" s="391" t="s">
        <v>51</v>
      </c>
      <c r="BU608" s="391" t="s">
        <v>66</v>
      </c>
      <c r="BV608" s="391" t="s">
        <v>1136</v>
      </c>
      <c r="BW608" s="578" t="s">
        <v>1142</v>
      </c>
    </row>
    <row r="609" spans="3:76">
      <c r="C609" s="406" t="s">
        <v>8</v>
      </c>
      <c r="D609" s="446">
        <v>76</v>
      </c>
      <c r="E609" s="269">
        <v>0</v>
      </c>
      <c r="F609" s="302">
        <v>88</v>
      </c>
      <c r="G609" s="303">
        <v>70</v>
      </c>
      <c r="H609" s="303">
        <v>0</v>
      </c>
      <c r="I609" s="445">
        <v>66</v>
      </c>
      <c r="J609" s="446">
        <v>76</v>
      </c>
      <c r="K609" s="269">
        <v>0</v>
      </c>
      <c r="L609" s="302">
        <v>88</v>
      </c>
      <c r="M609" s="303">
        <v>70</v>
      </c>
      <c r="N609" s="303">
        <v>0</v>
      </c>
      <c r="O609" s="444">
        <v>66</v>
      </c>
      <c r="P609" s="446">
        <v>76</v>
      </c>
      <c r="Q609" s="269">
        <v>0</v>
      </c>
      <c r="R609" s="302">
        <v>88</v>
      </c>
      <c r="S609" s="303">
        <v>70</v>
      </c>
      <c r="T609" s="303">
        <v>0</v>
      </c>
      <c r="U609" s="445">
        <v>66</v>
      </c>
      <c r="V609" s="446">
        <v>76</v>
      </c>
      <c r="W609" s="269">
        <v>0</v>
      </c>
      <c r="X609" s="306">
        <v>88</v>
      </c>
      <c r="Y609" s="303">
        <v>70</v>
      </c>
      <c r="Z609" s="303">
        <v>0</v>
      </c>
      <c r="AA609" s="445">
        <v>66</v>
      </c>
      <c r="AB609" s="446">
        <v>76</v>
      </c>
      <c r="AC609" s="269">
        <v>0</v>
      </c>
      <c r="AD609" s="306">
        <v>88</v>
      </c>
      <c r="AE609" s="308">
        <v>68</v>
      </c>
      <c r="AF609" s="303">
        <v>0</v>
      </c>
      <c r="AG609" s="463">
        <v>66</v>
      </c>
      <c r="AH609" s="462">
        <v>76</v>
      </c>
      <c r="AI609" s="269">
        <v>0</v>
      </c>
      <c r="AJ609" s="306">
        <v>89</v>
      </c>
      <c r="AK609" s="308">
        <v>69</v>
      </c>
      <c r="AL609" s="303">
        <v>0</v>
      </c>
      <c r="AM609" s="463">
        <v>67</v>
      </c>
      <c r="AN609" s="312">
        <v>76</v>
      </c>
      <c r="AO609" s="70">
        <v>0</v>
      </c>
      <c r="AP609" s="313">
        <v>89</v>
      </c>
      <c r="AQ609" s="314">
        <v>69</v>
      </c>
      <c r="AR609" s="315">
        <v>0</v>
      </c>
      <c r="AS609" s="316">
        <v>67</v>
      </c>
      <c r="AT609" s="312">
        <v>76</v>
      </c>
      <c r="AU609" s="70">
        <v>0</v>
      </c>
      <c r="AV609" s="313">
        <v>89</v>
      </c>
      <c r="AW609" s="314">
        <v>69</v>
      </c>
      <c r="AX609" s="315">
        <v>0</v>
      </c>
      <c r="AY609" s="316">
        <v>67</v>
      </c>
      <c r="AZ609" s="312">
        <v>76</v>
      </c>
      <c r="BA609" s="269">
        <v>0</v>
      </c>
      <c r="BB609" s="313">
        <v>89</v>
      </c>
      <c r="BC609" s="314">
        <v>69</v>
      </c>
      <c r="BD609" s="303">
        <v>0</v>
      </c>
      <c r="BE609" s="316">
        <v>67</v>
      </c>
      <c r="BF609" s="312">
        <v>76</v>
      </c>
      <c r="BG609" s="269">
        <v>0</v>
      </c>
      <c r="BH609" s="313">
        <v>88</v>
      </c>
      <c r="BI609" s="314">
        <v>69</v>
      </c>
      <c r="BJ609" s="303">
        <v>0</v>
      </c>
      <c r="BK609" s="443">
        <v>67</v>
      </c>
      <c r="BL609" s="457">
        <v>76</v>
      </c>
      <c r="BM609" s="269">
        <v>0</v>
      </c>
      <c r="BN609" s="302">
        <v>88</v>
      </c>
      <c r="BO609" s="303">
        <v>68</v>
      </c>
      <c r="BP609" s="303">
        <v>0</v>
      </c>
      <c r="BQ609" s="445">
        <v>67</v>
      </c>
      <c r="BR609" s="446">
        <v>76</v>
      </c>
      <c r="BS609" s="269">
        <v>0</v>
      </c>
      <c r="BT609" s="302">
        <v>88</v>
      </c>
      <c r="BU609" s="303">
        <v>68</v>
      </c>
      <c r="BV609" s="303">
        <v>0</v>
      </c>
      <c r="BW609" s="445">
        <v>67</v>
      </c>
      <c r="BX609" s="745" t="s">
        <v>8</v>
      </c>
    </row>
    <row r="610" spans="3:76">
      <c r="C610" s="407" t="s">
        <v>9</v>
      </c>
      <c r="D610" s="317">
        <v>12</v>
      </c>
      <c r="E610" s="269">
        <v>0</v>
      </c>
      <c r="F610" s="228">
        <v>9</v>
      </c>
      <c r="G610" s="268">
        <v>3</v>
      </c>
      <c r="H610" s="268">
        <v>0</v>
      </c>
      <c r="I610" s="318">
        <v>1</v>
      </c>
      <c r="J610" s="317">
        <v>12</v>
      </c>
      <c r="K610" s="269">
        <v>0</v>
      </c>
      <c r="L610" s="228">
        <v>9</v>
      </c>
      <c r="M610" s="268">
        <v>3</v>
      </c>
      <c r="N610" s="268">
        <v>0</v>
      </c>
      <c r="O610" s="311">
        <v>1</v>
      </c>
      <c r="P610" s="317">
        <v>12</v>
      </c>
      <c r="Q610" s="269">
        <v>0</v>
      </c>
      <c r="R610" s="228">
        <v>11</v>
      </c>
      <c r="S610" s="268">
        <v>3</v>
      </c>
      <c r="T610" s="268">
        <v>0</v>
      </c>
      <c r="U610" s="318">
        <v>1</v>
      </c>
      <c r="V610" s="317">
        <v>12</v>
      </c>
      <c r="W610" s="74">
        <v>0</v>
      </c>
      <c r="X610" s="228">
        <v>11</v>
      </c>
      <c r="Y610" s="268">
        <v>3</v>
      </c>
      <c r="Z610" s="268">
        <v>0</v>
      </c>
      <c r="AA610" s="318">
        <v>1</v>
      </c>
      <c r="AB610" s="317">
        <v>12</v>
      </c>
      <c r="AC610" s="74">
        <v>0</v>
      </c>
      <c r="AD610" s="228">
        <v>11</v>
      </c>
      <c r="AE610" s="268">
        <v>3</v>
      </c>
      <c r="AF610" s="268">
        <v>0</v>
      </c>
      <c r="AG610" s="318">
        <v>1</v>
      </c>
      <c r="AH610" s="326">
        <v>12</v>
      </c>
      <c r="AI610" s="74">
        <v>0</v>
      </c>
      <c r="AJ610" s="228">
        <v>12</v>
      </c>
      <c r="AK610" s="268">
        <v>3</v>
      </c>
      <c r="AL610" s="268">
        <v>0</v>
      </c>
      <c r="AM610" s="318">
        <v>1</v>
      </c>
      <c r="AN610" s="317">
        <v>12</v>
      </c>
      <c r="AO610" s="74">
        <v>0</v>
      </c>
      <c r="AP610" s="228">
        <v>12</v>
      </c>
      <c r="AQ610" s="268">
        <v>3</v>
      </c>
      <c r="AR610" s="268">
        <v>0</v>
      </c>
      <c r="AS610" s="318">
        <v>1</v>
      </c>
      <c r="AT610" s="317">
        <v>12</v>
      </c>
      <c r="AU610" s="74">
        <v>0</v>
      </c>
      <c r="AV610" s="228">
        <v>12</v>
      </c>
      <c r="AW610" s="268">
        <v>3</v>
      </c>
      <c r="AX610" s="268">
        <v>0</v>
      </c>
      <c r="AY610" s="318">
        <v>1</v>
      </c>
      <c r="AZ610" s="317">
        <v>12</v>
      </c>
      <c r="BA610" s="269">
        <v>0</v>
      </c>
      <c r="BB610" s="228">
        <v>12</v>
      </c>
      <c r="BC610" s="268">
        <v>3</v>
      </c>
      <c r="BD610" s="268">
        <v>0</v>
      </c>
      <c r="BE610" s="318">
        <v>1</v>
      </c>
      <c r="BF610" s="317">
        <v>12</v>
      </c>
      <c r="BG610" s="74">
        <v>0</v>
      </c>
      <c r="BH610" s="228">
        <v>12</v>
      </c>
      <c r="BI610" s="268">
        <v>3</v>
      </c>
      <c r="BJ610" s="268">
        <v>0</v>
      </c>
      <c r="BK610" s="311">
        <v>1</v>
      </c>
      <c r="BL610" s="458">
        <v>12</v>
      </c>
      <c r="BM610" s="269">
        <v>0</v>
      </c>
      <c r="BN610" s="228">
        <v>12</v>
      </c>
      <c r="BO610" s="268">
        <v>3</v>
      </c>
      <c r="BP610" s="268">
        <v>0</v>
      </c>
      <c r="BQ610" s="318">
        <v>1</v>
      </c>
      <c r="BR610" s="446">
        <v>12</v>
      </c>
      <c r="BS610" s="269">
        <v>0</v>
      </c>
      <c r="BT610" s="722">
        <v>13</v>
      </c>
      <c r="BU610" s="715">
        <v>3</v>
      </c>
      <c r="BV610" s="303">
        <v>0</v>
      </c>
      <c r="BW610" s="723">
        <v>1</v>
      </c>
      <c r="BX610" s="745" t="s">
        <v>9</v>
      </c>
    </row>
    <row r="611" spans="3:76">
      <c r="C611" s="407" t="s">
        <v>10</v>
      </c>
      <c r="D611" s="317">
        <v>23</v>
      </c>
      <c r="E611" s="269">
        <v>0</v>
      </c>
      <c r="F611" s="228">
        <v>23</v>
      </c>
      <c r="G611" s="268">
        <v>12</v>
      </c>
      <c r="H611" s="268">
        <v>0</v>
      </c>
      <c r="I611" s="318">
        <v>6</v>
      </c>
      <c r="J611" s="317">
        <v>23</v>
      </c>
      <c r="K611" s="269">
        <v>0</v>
      </c>
      <c r="L611" s="228">
        <v>23</v>
      </c>
      <c r="M611" s="268">
        <v>12</v>
      </c>
      <c r="N611" s="268">
        <v>0</v>
      </c>
      <c r="O611" s="311">
        <v>6</v>
      </c>
      <c r="P611" s="317">
        <v>23</v>
      </c>
      <c r="Q611" s="269">
        <v>0</v>
      </c>
      <c r="R611" s="228">
        <v>24</v>
      </c>
      <c r="S611" s="268">
        <v>12</v>
      </c>
      <c r="T611" s="268">
        <v>0</v>
      </c>
      <c r="U611" s="318">
        <v>6</v>
      </c>
      <c r="V611" s="317">
        <v>23</v>
      </c>
      <c r="W611" s="74">
        <v>0</v>
      </c>
      <c r="X611" s="228">
        <v>24</v>
      </c>
      <c r="Y611" s="268">
        <v>12</v>
      </c>
      <c r="Z611" s="268">
        <v>0</v>
      </c>
      <c r="AA611" s="318">
        <v>6</v>
      </c>
      <c r="AB611" s="317">
        <v>23</v>
      </c>
      <c r="AC611" s="74">
        <v>0</v>
      </c>
      <c r="AD611" s="228">
        <v>24</v>
      </c>
      <c r="AE611" s="268">
        <v>12</v>
      </c>
      <c r="AF611" s="268">
        <v>0</v>
      </c>
      <c r="AG611" s="319">
        <v>6</v>
      </c>
      <c r="AH611" s="326">
        <v>23</v>
      </c>
      <c r="AI611" s="74">
        <v>0</v>
      </c>
      <c r="AJ611" s="228">
        <v>24</v>
      </c>
      <c r="AK611" s="268">
        <v>12</v>
      </c>
      <c r="AL611" s="268">
        <v>0</v>
      </c>
      <c r="AM611" s="319">
        <v>6</v>
      </c>
      <c r="AN611" s="317">
        <v>23</v>
      </c>
      <c r="AO611" s="74">
        <v>0</v>
      </c>
      <c r="AP611" s="228">
        <v>24</v>
      </c>
      <c r="AQ611" s="268">
        <v>12</v>
      </c>
      <c r="AR611" s="268">
        <v>0</v>
      </c>
      <c r="AS611" s="319">
        <v>6</v>
      </c>
      <c r="AT611" s="317">
        <v>23</v>
      </c>
      <c r="AU611" s="74">
        <v>0</v>
      </c>
      <c r="AV611" s="228">
        <v>24</v>
      </c>
      <c r="AW611" s="268">
        <v>12</v>
      </c>
      <c r="AX611" s="268">
        <v>0</v>
      </c>
      <c r="AY611" s="319">
        <v>6</v>
      </c>
      <c r="AZ611" s="317">
        <v>23</v>
      </c>
      <c r="BA611" s="269">
        <v>0</v>
      </c>
      <c r="BB611" s="228">
        <v>24</v>
      </c>
      <c r="BC611" s="268">
        <v>12</v>
      </c>
      <c r="BD611" s="268">
        <v>0</v>
      </c>
      <c r="BE611" s="319">
        <v>6</v>
      </c>
      <c r="BF611" s="317">
        <v>23</v>
      </c>
      <c r="BG611" s="74">
        <v>0</v>
      </c>
      <c r="BH611" s="228">
        <v>24</v>
      </c>
      <c r="BI611" s="268">
        <v>12</v>
      </c>
      <c r="BJ611" s="268">
        <v>0</v>
      </c>
      <c r="BK611" s="4">
        <v>6</v>
      </c>
      <c r="BL611" s="458">
        <v>23</v>
      </c>
      <c r="BM611" s="269">
        <v>0</v>
      </c>
      <c r="BN611" s="228">
        <v>24</v>
      </c>
      <c r="BO611" s="268">
        <v>12</v>
      </c>
      <c r="BP611" s="268">
        <v>0</v>
      </c>
      <c r="BQ611" s="318">
        <v>6</v>
      </c>
      <c r="BR611" s="446">
        <v>23</v>
      </c>
      <c r="BS611" s="269">
        <v>0</v>
      </c>
      <c r="BT611" s="722">
        <v>24</v>
      </c>
      <c r="BU611" s="715">
        <v>12</v>
      </c>
      <c r="BV611" s="303">
        <v>0</v>
      </c>
      <c r="BW611" s="723">
        <v>6</v>
      </c>
      <c r="BX611" s="745" t="s">
        <v>10</v>
      </c>
    </row>
    <row r="612" spans="3:76">
      <c r="C612" s="407" t="s">
        <v>11</v>
      </c>
      <c r="D612" s="317">
        <v>16</v>
      </c>
      <c r="E612" s="269">
        <v>0</v>
      </c>
      <c r="F612" s="228">
        <v>12</v>
      </c>
      <c r="G612" s="268">
        <v>7</v>
      </c>
      <c r="H612" s="268">
        <v>0</v>
      </c>
      <c r="I612" s="318">
        <v>4</v>
      </c>
      <c r="J612" s="317">
        <v>16</v>
      </c>
      <c r="K612" s="269">
        <v>0</v>
      </c>
      <c r="L612" s="228">
        <v>12</v>
      </c>
      <c r="M612" s="268">
        <v>7</v>
      </c>
      <c r="N612" s="268">
        <v>0</v>
      </c>
      <c r="O612" s="311">
        <v>4</v>
      </c>
      <c r="P612" s="317">
        <v>16</v>
      </c>
      <c r="Q612" s="269">
        <v>0</v>
      </c>
      <c r="R612" s="228">
        <v>12</v>
      </c>
      <c r="S612" s="268">
        <v>7</v>
      </c>
      <c r="T612" s="268">
        <v>0</v>
      </c>
      <c r="U612" s="318">
        <v>4</v>
      </c>
      <c r="V612" s="317">
        <v>16</v>
      </c>
      <c r="W612" s="74">
        <v>0</v>
      </c>
      <c r="X612" s="228">
        <v>12</v>
      </c>
      <c r="Y612" s="268">
        <v>7</v>
      </c>
      <c r="Z612" s="268">
        <v>0</v>
      </c>
      <c r="AA612" s="318">
        <v>4</v>
      </c>
      <c r="AB612" s="317">
        <v>16</v>
      </c>
      <c r="AC612" s="74">
        <v>0</v>
      </c>
      <c r="AD612" s="228">
        <v>12</v>
      </c>
      <c r="AE612" s="268">
        <v>7</v>
      </c>
      <c r="AF612" s="268">
        <v>0</v>
      </c>
      <c r="AG612" s="318">
        <v>4</v>
      </c>
      <c r="AH612" s="326">
        <v>16</v>
      </c>
      <c r="AI612" s="74">
        <v>0</v>
      </c>
      <c r="AJ612" s="228">
        <v>12</v>
      </c>
      <c r="AK612" s="268">
        <v>7</v>
      </c>
      <c r="AL612" s="268">
        <v>0</v>
      </c>
      <c r="AM612" s="318">
        <v>4</v>
      </c>
      <c r="AN612" s="317">
        <v>16</v>
      </c>
      <c r="AO612" s="74">
        <v>0</v>
      </c>
      <c r="AP612" s="228">
        <v>12</v>
      </c>
      <c r="AQ612" s="268">
        <v>7</v>
      </c>
      <c r="AR612" s="268">
        <v>0</v>
      </c>
      <c r="AS612" s="318">
        <v>4</v>
      </c>
      <c r="AT612" s="317">
        <v>16</v>
      </c>
      <c r="AU612" s="74">
        <v>0</v>
      </c>
      <c r="AV612" s="228">
        <v>12</v>
      </c>
      <c r="AW612" s="268">
        <v>7</v>
      </c>
      <c r="AX612" s="268">
        <v>0</v>
      </c>
      <c r="AY612" s="318">
        <v>4</v>
      </c>
      <c r="AZ612" s="317">
        <v>16</v>
      </c>
      <c r="BA612" s="269">
        <v>0</v>
      </c>
      <c r="BB612" s="228">
        <v>12</v>
      </c>
      <c r="BC612" s="268">
        <v>7</v>
      </c>
      <c r="BD612" s="268">
        <v>0</v>
      </c>
      <c r="BE612" s="318">
        <v>4</v>
      </c>
      <c r="BF612" s="317">
        <v>16</v>
      </c>
      <c r="BG612" s="74">
        <v>0</v>
      </c>
      <c r="BH612" s="228">
        <v>12</v>
      </c>
      <c r="BI612" s="268">
        <v>7</v>
      </c>
      <c r="BJ612" s="268">
        <v>0</v>
      </c>
      <c r="BK612" s="311">
        <v>4</v>
      </c>
      <c r="BL612" s="458">
        <v>16</v>
      </c>
      <c r="BM612" s="269">
        <v>0</v>
      </c>
      <c r="BN612" s="228">
        <v>12</v>
      </c>
      <c r="BO612" s="268">
        <v>7</v>
      </c>
      <c r="BP612" s="268">
        <v>0</v>
      </c>
      <c r="BQ612" s="318">
        <v>4</v>
      </c>
      <c r="BR612" s="446">
        <v>16</v>
      </c>
      <c r="BS612" s="269">
        <v>0</v>
      </c>
      <c r="BT612" s="722">
        <v>12</v>
      </c>
      <c r="BU612" s="715">
        <v>7</v>
      </c>
      <c r="BV612" s="303">
        <v>0</v>
      </c>
      <c r="BW612" s="723">
        <v>4</v>
      </c>
      <c r="BX612" s="745" t="s">
        <v>11</v>
      </c>
    </row>
    <row r="613" spans="3:76">
      <c r="C613" s="407" t="s">
        <v>12</v>
      </c>
      <c r="D613" s="320">
        <v>43</v>
      </c>
      <c r="E613" s="269">
        <v>0</v>
      </c>
      <c r="F613" s="294">
        <v>44</v>
      </c>
      <c r="G613" s="2">
        <v>23</v>
      </c>
      <c r="H613" s="2">
        <v>0</v>
      </c>
      <c r="I613" s="319">
        <v>23</v>
      </c>
      <c r="J613" s="320">
        <v>43</v>
      </c>
      <c r="K613" s="269">
        <v>0</v>
      </c>
      <c r="L613" s="294">
        <v>44</v>
      </c>
      <c r="M613" s="2">
        <v>23</v>
      </c>
      <c r="N613" s="2">
        <v>0</v>
      </c>
      <c r="O613" s="4">
        <v>23</v>
      </c>
      <c r="P613" s="320">
        <v>43</v>
      </c>
      <c r="Q613" s="269">
        <v>0</v>
      </c>
      <c r="R613" s="294">
        <v>44</v>
      </c>
      <c r="S613" s="2">
        <v>23</v>
      </c>
      <c r="T613" s="2">
        <v>0</v>
      </c>
      <c r="U613" s="319">
        <v>23</v>
      </c>
      <c r="V613" s="320">
        <v>43</v>
      </c>
      <c r="W613" s="74">
        <v>0</v>
      </c>
      <c r="X613" s="294">
        <v>45</v>
      </c>
      <c r="Y613" s="2">
        <v>23</v>
      </c>
      <c r="Z613" s="2">
        <v>0</v>
      </c>
      <c r="AA613" s="319">
        <v>23</v>
      </c>
      <c r="AB613" s="320">
        <v>43</v>
      </c>
      <c r="AC613" s="74">
        <v>0</v>
      </c>
      <c r="AD613" s="294">
        <v>45</v>
      </c>
      <c r="AE613" s="2">
        <v>23</v>
      </c>
      <c r="AF613" s="2">
        <v>0</v>
      </c>
      <c r="AG613" s="319">
        <v>23</v>
      </c>
      <c r="AH613" s="277">
        <v>43</v>
      </c>
      <c r="AI613" s="74">
        <v>0</v>
      </c>
      <c r="AJ613" s="294">
        <v>45</v>
      </c>
      <c r="AK613" s="2">
        <v>23</v>
      </c>
      <c r="AL613" s="2">
        <v>0</v>
      </c>
      <c r="AM613" s="319">
        <v>23</v>
      </c>
      <c r="AN613" s="320">
        <v>43</v>
      </c>
      <c r="AO613" s="74">
        <v>0</v>
      </c>
      <c r="AP613" s="294">
        <v>45</v>
      </c>
      <c r="AQ613" s="2">
        <v>23</v>
      </c>
      <c r="AR613" s="2">
        <v>0</v>
      </c>
      <c r="AS613" s="319">
        <v>23</v>
      </c>
      <c r="AT613" s="320">
        <v>43</v>
      </c>
      <c r="AU613" s="74">
        <v>0</v>
      </c>
      <c r="AV613" s="294">
        <v>45</v>
      </c>
      <c r="AW613" s="2">
        <v>23</v>
      </c>
      <c r="AX613" s="2">
        <v>0</v>
      </c>
      <c r="AY613" s="319">
        <v>23</v>
      </c>
      <c r="AZ613" s="320">
        <v>43</v>
      </c>
      <c r="BA613" s="269">
        <v>0</v>
      </c>
      <c r="BB613" s="294">
        <v>45</v>
      </c>
      <c r="BC613" s="2">
        <v>23</v>
      </c>
      <c r="BD613" s="2">
        <v>0</v>
      </c>
      <c r="BE613" s="319">
        <v>23</v>
      </c>
      <c r="BF613" s="320">
        <v>43</v>
      </c>
      <c r="BG613" s="74">
        <v>0</v>
      </c>
      <c r="BH613" s="294">
        <v>45</v>
      </c>
      <c r="BI613" s="2">
        <v>23</v>
      </c>
      <c r="BJ613" s="2">
        <v>0</v>
      </c>
      <c r="BK613" s="4">
        <v>23</v>
      </c>
      <c r="BL613" s="459">
        <v>43</v>
      </c>
      <c r="BM613" s="269">
        <v>0</v>
      </c>
      <c r="BN613" s="294">
        <v>45</v>
      </c>
      <c r="BO613" s="2">
        <v>23</v>
      </c>
      <c r="BP613" s="268">
        <v>0</v>
      </c>
      <c r="BQ613" s="319">
        <v>23</v>
      </c>
      <c r="BR613" s="446">
        <v>43</v>
      </c>
      <c r="BS613" s="269">
        <v>0</v>
      </c>
      <c r="BT613" s="725">
        <v>45</v>
      </c>
      <c r="BU613" s="726">
        <v>23</v>
      </c>
      <c r="BV613" s="303">
        <v>0</v>
      </c>
      <c r="BW613" s="727">
        <v>23</v>
      </c>
      <c r="BX613" s="745" t="s">
        <v>12</v>
      </c>
    </row>
    <row r="614" spans="3:76">
      <c r="C614" s="407" t="s">
        <v>13</v>
      </c>
      <c r="D614" s="317">
        <v>41</v>
      </c>
      <c r="E614" s="269">
        <v>0</v>
      </c>
      <c r="F614" s="228">
        <v>46</v>
      </c>
      <c r="G614" s="268">
        <v>29</v>
      </c>
      <c r="H614" s="268">
        <v>0</v>
      </c>
      <c r="I614" s="318">
        <v>18</v>
      </c>
      <c r="J614" s="317">
        <v>41</v>
      </c>
      <c r="K614" s="269">
        <v>0</v>
      </c>
      <c r="L614" s="228">
        <v>46</v>
      </c>
      <c r="M614" s="268">
        <v>29</v>
      </c>
      <c r="N614" s="268">
        <v>0</v>
      </c>
      <c r="O614" s="311">
        <v>18</v>
      </c>
      <c r="P614" s="317">
        <v>41</v>
      </c>
      <c r="Q614" s="269">
        <v>0</v>
      </c>
      <c r="R614" s="228">
        <v>47</v>
      </c>
      <c r="S614" s="268">
        <v>30</v>
      </c>
      <c r="T614" s="268">
        <v>0</v>
      </c>
      <c r="U614" s="318">
        <v>18</v>
      </c>
      <c r="V614" s="317">
        <v>41</v>
      </c>
      <c r="W614" s="74">
        <v>0</v>
      </c>
      <c r="X614" s="228">
        <v>47</v>
      </c>
      <c r="Y614" s="268">
        <v>30</v>
      </c>
      <c r="Z614" s="268">
        <v>0</v>
      </c>
      <c r="AA614" s="319">
        <v>18</v>
      </c>
      <c r="AB614" s="317">
        <v>41</v>
      </c>
      <c r="AC614" s="74">
        <v>0</v>
      </c>
      <c r="AD614" s="228">
        <v>47</v>
      </c>
      <c r="AE614" s="268">
        <v>30</v>
      </c>
      <c r="AF614" s="268">
        <v>0</v>
      </c>
      <c r="AG614" s="319">
        <v>18</v>
      </c>
      <c r="AH614" s="326">
        <v>41</v>
      </c>
      <c r="AI614" s="74">
        <v>0</v>
      </c>
      <c r="AJ614" s="228">
        <v>47</v>
      </c>
      <c r="AK614" s="268">
        <v>30</v>
      </c>
      <c r="AL614" s="268">
        <v>0</v>
      </c>
      <c r="AM614" s="319">
        <v>18</v>
      </c>
      <c r="AN614" s="317">
        <v>41</v>
      </c>
      <c r="AO614" s="74">
        <v>0</v>
      </c>
      <c r="AP614" s="228">
        <v>47</v>
      </c>
      <c r="AQ614" s="268">
        <v>30</v>
      </c>
      <c r="AR614" s="268">
        <v>0</v>
      </c>
      <c r="AS614" s="319">
        <v>18</v>
      </c>
      <c r="AT614" s="317">
        <v>41</v>
      </c>
      <c r="AU614" s="74">
        <v>0</v>
      </c>
      <c r="AV614" s="228">
        <v>47</v>
      </c>
      <c r="AW614" s="268">
        <v>30</v>
      </c>
      <c r="AX614" s="268">
        <v>0</v>
      </c>
      <c r="AY614" s="319">
        <v>19</v>
      </c>
      <c r="AZ614" s="317">
        <v>41</v>
      </c>
      <c r="BA614" s="269">
        <v>0</v>
      </c>
      <c r="BB614" s="294">
        <v>47</v>
      </c>
      <c r="BC614" s="268">
        <v>30</v>
      </c>
      <c r="BD614" s="268">
        <v>0</v>
      </c>
      <c r="BE614" s="319">
        <v>19</v>
      </c>
      <c r="BF614" s="317">
        <v>41</v>
      </c>
      <c r="BG614" s="74">
        <v>0</v>
      </c>
      <c r="BH614" s="294">
        <v>47</v>
      </c>
      <c r="BI614" s="268">
        <v>30</v>
      </c>
      <c r="BJ614" s="268">
        <v>0</v>
      </c>
      <c r="BK614" s="4">
        <v>19</v>
      </c>
      <c r="BL614" s="458">
        <v>41</v>
      </c>
      <c r="BM614" s="269">
        <v>0</v>
      </c>
      <c r="BN614" s="228">
        <v>47</v>
      </c>
      <c r="BO614" s="268">
        <v>30</v>
      </c>
      <c r="BP614" s="268">
        <v>0</v>
      </c>
      <c r="BQ614" s="318">
        <v>19</v>
      </c>
      <c r="BR614" s="446">
        <v>41</v>
      </c>
      <c r="BS614" s="269">
        <v>0</v>
      </c>
      <c r="BT614" s="722">
        <v>48</v>
      </c>
      <c r="BU614" s="715">
        <v>30</v>
      </c>
      <c r="BV614" s="303">
        <v>0</v>
      </c>
      <c r="BW614" s="723">
        <v>19</v>
      </c>
      <c r="BX614" s="745" t="s">
        <v>13</v>
      </c>
    </row>
    <row r="615" spans="3:76">
      <c r="C615" s="407" t="s">
        <v>14</v>
      </c>
      <c r="D615" s="317">
        <v>43</v>
      </c>
      <c r="E615" s="269">
        <v>0</v>
      </c>
      <c r="F615" s="228">
        <v>36</v>
      </c>
      <c r="G615" s="268">
        <v>26</v>
      </c>
      <c r="H615" s="268">
        <v>0</v>
      </c>
      <c r="I615" s="318">
        <v>19</v>
      </c>
      <c r="J615" s="317">
        <v>43</v>
      </c>
      <c r="K615" s="269">
        <v>0</v>
      </c>
      <c r="L615" s="228">
        <v>36</v>
      </c>
      <c r="M615" s="268">
        <v>26</v>
      </c>
      <c r="N615" s="268">
        <v>0</v>
      </c>
      <c r="O615" s="311">
        <v>19</v>
      </c>
      <c r="P615" s="317">
        <v>43</v>
      </c>
      <c r="Q615" s="269">
        <v>0</v>
      </c>
      <c r="R615" s="228">
        <v>38</v>
      </c>
      <c r="S615" s="268">
        <v>26</v>
      </c>
      <c r="T615" s="268">
        <v>0</v>
      </c>
      <c r="U615" s="318">
        <v>19</v>
      </c>
      <c r="V615" s="317">
        <v>43</v>
      </c>
      <c r="W615" s="74">
        <v>0</v>
      </c>
      <c r="X615" s="228">
        <v>38</v>
      </c>
      <c r="Y615" s="268">
        <v>26</v>
      </c>
      <c r="Z615" s="268">
        <v>0</v>
      </c>
      <c r="AA615" s="318">
        <v>19</v>
      </c>
      <c r="AB615" s="317">
        <v>43</v>
      </c>
      <c r="AC615" s="74">
        <v>0</v>
      </c>
      <c r="AD615" s="228">
        <v>38</v>
      </c>
      <c r="AE615" s="268">
        <v>26</v>
      </c>
      <c r="AF615" s="268">
        <v>0</v>
      </c>
      <c r="AG615" s="319">
        <v>19</v>
      </c>
      <c r="AH615" s="326">
        <v>43</v>
      </c>
      <c r="AI615" s="74">
        <v>0</v>
      </c>
      <c r="AJ615" s="228">
        <v>38</v>
      </c>
      <c r="AK615" s="268">
        <v>26</v>
      </c>
      <c r="AL615" s="268">
        <v>0</v>
      </c>
      <c r="AM615" s="319">
        <v>19</v>
      </c>
      <c r="AN615" s="317">
        <v>43</v>
      </c>
      <c r="AO615" s="74">
        <v>0</v>
      </c>
      <c r="AP615" s="228">
        <v>38</v>
      </c>
      <c r="AQ615" s="268">
        <v>26</v>
      </c>
      <c r="AR615" s="268">
        <v>0</v>
      </c>
      <c r="AS615" s="319">
        <v>19</v>
      </c>
      <c r="AT615" s="317">
        <v>43</v>
      </c>
      <c r="AU615" s="74">
        <v>0</v>
      </c>
      <c r="AV615" s="294">
        <v>39</v>
      </c>
      <c r="AW615" s="268">
        <v>26</v>
      </c>
      <c r="AX615" s="268">
        <v>0</v>
      </c>
      <c r="AY615" s="319">
        <v>19</v>
      </c>
      <c r="AZ615" s="317">
        <v>43</v>
      </c>
      <c r="BA615" s="269">
        <v>0</v>
      </c>
      <c r="BB615" s="228">
        <v>39</v>
      </c>
      <c r="BC615" s="268">
        <v>26</v>
      </c>
      <c r="BD615" s="268">
        <v>0</v>
      </c>
      <c r="BE615" s="319">
        <v>19</v>
      </c>
      <c r="BF615" s="317">
        <v>43</v>
      </c>
      <c r="BG615" s="74">
        <v>0</v>
      </c>
      <c r="BH615" s="228">
        <v>39</v>
      </c>
      <c r="BI615" s="268">
        <v>26</v>
      </c>
      <c r="BJ615" s="268">
        <v>0</v>
      </c>
      <c r="BK615" s="4">
        <v>19</v>
      </c>
      <c r="BL615" s="458">
        <v>43</v>
      </c>
      <c r="BM615" s="269">
        <v>0</v>
      </c>
      <c r="BN615" s="228">
        <v>39</v>
      </c>
      <c r="BO615" s="268">
        <v>26</v>
      </c>
      <c r="BP615" s="268">
        <v>0</v>
      </c>
      <c r="BQ615" s="318">
        <v>19</v>
      </c>
      <c r="BR615" s="446">
        <v>43</v>
      </c>
      <c r="BS615" s="269">
        <v>0</v>
      </c>
      <c r="BT615" s="722">
        <v>39</v>
      </c>
      <c r="BU615" s="715">
        <v>26</v>
      </c>
      <c r="BV615" s="303">
        <v>0</v>
      </c>
      <c r="BW615" s="723">
        <v>19</v>
      </c>
      <c r="BX615" s="745" t="s">
        <v>14</v>
      </c>
    </row>
    <row r="616" spans="3:76">
      <c r="C616" s="407" t="s">
        <v>15</v>
      </c>
      <c r="D616" s="317">
        <v>36</v>
      </c>
      <c r="E616" s="269">
        <v>0</v>
      </c>
      <c r="F616" s="228">
        <v>48</v>
      </c>
      <c r="G616" s="268">
        <v>14</v>
      </c>
      <c r="H616" s="268">
        <v>2</v>
      </c>
      <c r="I616" s="318">
        <v>29</v>
      </c>
      <c r="J616" s="317">
        <v>36</v>
      </c>
      <c r="K616" s="269">
        <v>0</v>
      </c>
      <c r="L616" s="228">
        <v>48</v>
      </c>
      <c r="M616" s="268">
        <v>14</v>
      </c>
      <c r="N616" s="268">
        <v>2</v>
      </c>
      <c r="O616" s="311">
        <v>29</v>
      </c>
      <c r="P616" s="317">
        <v>36</v>
      </c>
      <c r="Q616" s="269">
        <v>0</v>
      </c>
      <c r="R616" s="228">
        <v>48</v>
      </c>
      <c r="S616" s="268">
        <v>14</v>
      </c>
      <c r="T616" s="268">
        <v>2</v>
      </c>
      <c r="U616" s="318">
        <v>29</v>
      </c>
      <c r="V616" s="317">
        <v>36</v>
      </c>
      <c r="W616" s="74">
        <v>0</v>
      </c>
      <c r="X616" s="228">
        <v>48</v>
      </c>
      <c r="Y616" s="268">
        <v>14</v>
      </c>
      <c r="Z616" s="268">
        <v>2</v>
      </c>
      <c r="AA616" s="318">
        <v>30</v>
      </c>
      <c r="AB616" s="317">
        <v>36</v>
      </c>
      <c r="AC616" s="74">
        <v>0</v>
      </c>
      <c r="AD616" s="228">
        <v>48</v>
      </c>
      <c r="AE616" s="268">
        <v>13</v>
      </c>
      <c r="AF616" s="268">
        <v>2</v>
      </c>
      <c r="AG616" s="318">
        <v>30</v>
      </c>
      <c r="AH616" s="326">
        <v>36</v>
      </c>
      <c r="AI616" s="74">
        <v>0</v>
      </c>
      <c r="AJ616" s="228">
        <v>48</v>
      </c>
      <c r="AK616" s="268">
        <v>13</v>
      </c>
      <c r="AL616" s="268">
        <v>2</v>
      </c>
      <c r="AM616" s="318">
        <v>30</v>
      </c>
      <c r="AN616" s="317">
        <v>36</v>
      </c>
      <c r="AO616" s="74">
        <v>0</v>
      </c>
      <c r="AP616" s="228">
        <v>48</v>
      </c>
      <c r="AQ616" s="268">
        <v>13</v>
      </c>
      <c r="AR616" s="268">
        <v>2</v>
      </c>
      <c r="AS616" s="318">
        <v>30</v>
      </c>
      <c r="AT616" s="317">
        <v>36</v>
      </c>
      <c r="AU616" s="74">
        <v>0</v>
      </c>
      <c r="AV616" s="228">
        <v>49</v>
      </c>
      <c r="AW616" s="268">
        <v>13</v>
      </c>
      <c r="AX616" s="268">
        <v>2</v>
      </c>
      <c r="AY616" s="318">
        <v>31</v>
      </c>
      <c r="AZ616" s="317">
        <v>36</v>
      </c>
      <c r="BA616" s="269">
        <v>0</v>
      </c>
      <c r="BB616" s="228">
        <v>49</v>
      </c>
      <c r="BC616" s="268">
        <v>13</v>
      </c>
      <c r="BD616" s="268">
        <v>2</v>
      </c>
      <c r="BE616" s="318">
        <v>31</v>
      </c>
      <c r="BF616" s="317">
        <v>36</v>
      </c>
      <c r="BG616" s="74">
        <v>0</v>
      </c>
      <c r="BH616" s="228">
        <v>49</v>
      </c>
      <c r="BI616" s="268">
        <v>13</v>
      </c>
      <c r="BJ616" s="268">
        <v>2</v>
      </c>
      <c r="BK616" s="311">
        <v>31</v>
      </c>
      <c r="BL616" s="458">
        <v>36</v>
      </c>
      <c r="BM616" s="269">
        <v>0</v>
      </c>
      <c r="BN616" s="228">
        <v>49</v>
      </c>
      <c r="BO616" s="268">
        <v>13</v>
      </c>
      <c r="BP616" s="268">
        <v>2</v>
      </c>
      <c r="BQ616" s="318">
        <v>31</v>
      </c>
      <c r="BR616" s="446">
        <v>36</v>
      </c>
      <c r="BS616" s="269">
        <v>0</v>
      </c>
      <c r="BT616" s="722">
        <v>49</v>
      </c>
      <c r="BU616" s="715">
        <v>13</v>
      </c>
      <c r="BV616" s="715">
        <v>2</v>
      </c>
      <c r="BW616" s="723">
        <v>31</v>
      </c>
      <c r="BX616" s="745" t="s">
        <v>15</v>
      </c>
    </row>
    <row r="617" spans="3:76">
      <c r="C617" s="407" t="s">
        <v>16</v>
      </c>
      <c r="D617" s="317">
        <v>6</v>
      </c>
      <c r="E617" s="74">
        <v>4</v>
      </c>
      <c r="F617" s="228">
        <v>3</v>
      </c>
      <c r="G617" s="268">
        <v>3</v>
      </c>
      <c r="H617" s="268">
        <v>0</v>
      </c>
      <c r="I617" s="318">
        <v>0</v>
      </c>
      <c r="J617" s="317">
        <v>6</v>
      </c>
      <c r="K617" s="74">
        <v>4</v>
      </c>
      <c r="L617" s="228">
        <v>3</v>
      </c>
      <c r="M617" s="268">
        <v>3</v>
      </c>
      <c r="N617" s="268">
        <v>0</v>
      </c>
      <c r="O617" s="311">
        <v>0</v>
      </c>
      <c r="P617" s="317">
        <v>6</v>
      </c>
      <c r="Q617" s="74">
        <v>4</v>
      </c>
      <c r="R617" s="228">
        <v>3</v>
      </c>
      <c r="S617" s="268">
        <v>3</v>
      </c>
      <c r="T617" s="268">
        <v>0</v>
      </c>
      <c r="U617" s="318">
        <v>0</v>
      </c>
      <c r="V617" s="317">
        <v>6</v>
      </c>
      <c r="W617" s="74">
        <v>4</v>
      </c>
      <c r="X617" s="228">
        <v>3</v>
      </c>
      <c r="Y617" s="268">
        <v>3</v>
      </c>
      <c r="Z617" s="268">
        <v>0</v>
      </c>
      <c r="AA617" s="318">
        <v>0</v>
      </c>
      <c r="AB617" s="317">
        <v>6</v>
      </c>
      <c r="AC617" s="74">
        <v>4</v>
      </c>
      <c r="AD617" s="228">
        <v>3</v>
      </c>
      <c r="AE617" s="268">
        <v>3</v>
      </c>
      <c r="AF617" s="268">
        <v>0</v>
      </c>
      <c r="AG617" s="318">
        <v>0</v>
      </c>
      <c r="AH617" s="326">
        <v>6</v>
      </c>
      <c r="AI617" s="74">
        <v>4</v>
      </c>
      <c r="AJ617" s="228">
        <v>3</v>
      </c>
      <c r="AK617" s="268">
        <v>3</v>
      </c>
      <c r="AL617" s="268">
        <v>0</v>
      </c>
      <c r="AM617" s="318">
        <v>0</v>
      </c>
      <c r="AN617" s="317">
        <v>6</v>
      </c>
      <c r="AO617" s="74">
        <v>4</v>
      </c>
      <c r="AP617" s="228">
        <v>3</v>
      </c>
      <c r="AQ617" s="268">
        <v>3</v>
      </c>
      <c r="AR617" s="268">
        <v>0</v>
      </c>
      <c r="AS617" s="318">
        <v>0</v>
      </c>
      <c r="AT617" s="317">
        <v>6</v>
      </c>
      <c r="AU617" s="74">
        <v>4</v>
      </c>
      <c r="AV617" s="228">
        <v>3</v>
      </c>
      <c r="AW617" s="268">
        <v>3</v>
      </c>
      <c r="AX617" s="268">
        <v>0</v>
      </c>
      <c r="AY617" s="318">
        <v>0</v>
      </c>
      <c r="AZ617" s="317">
        <v>6</v>
      </c>
      <c r="BA617" s="74">
        <v>4</v>
      </c>
      <c r="BB617" s="228">
        <v>3</v>
      </c>
      <c r="BC617" s="268">
        <v>3</v>
      </c>
      <c r="BD617" s="268">
        <v>0</v>
      </c>
      <c r="BE617" s="318">
        <v>0</v>
      </c>
      <c r="BF617" s="317">
        <v>6</v>
      </c>
      <c r="BG617" s="74">
        <v>4</v>
      </c>
      <c r="BH617" s="228">
        <v>3</v>
      </c>
      <c r="BI617" s="268">
        <v>3</v>
      </c>
      <c r="BJ617" s="268">
        <v>0</v>
      </c>
      <c r="BK617" s="654">
        <v>0</v>
      </c>
      <c r="BL617" s="458">
        <v>6</v>
      </c>
      <c r="BM617" s="74">
        <v>4</v>
      </c>
      <c r="BN617" s="228">
        <v>3</v>
      </c>
      <c r="BO617" s="268">
        <v>3</v>
      </c>
      <c r="BP617" s="268">
        <v>0</v>
      </c>
      <c r="BQ617" s="655">
        <v>0</v>
      </c>
      <c r="BR617" s="446">
        <v>6</v>
      </c>
      <c r="BS617" s="728">
        <v>4</v>
      </c>
      <c r="BT617" s="722">
        <v>3</v>
      </c>
      <c r="BU617" s="715">
        <v>3</v>
      </c>
      <c r="BV617" s="303">
        <v>0</v>
      </c>
      <c r="BW617" s="723">
        <v>0</v>
      </c>
      <c r="BX617" s="745" t="s">
        <v>16</v>
      </c>
    </row>
    <row r="618" spans="3:76">
      <c r="C618" s="407" t="s">
        <v>17</v>
      </c>
      <c r="D618" s="320">
        <v>237</v>
      </c>
      <c r="E618" s="269">
        <v>0</v>
      </c>
      <c r="F618" s="228">
        <v>324</v>
      </c>
      <c r="G618" s="268">
        <v>270</v>
      </c>
      <c r="H618" s="268">
        <v>0</v>
      </c>
      <c r="I618" s="318">
        <v>247</v>
      </c>
      <c r="J618" s="320">
        <v>237</v>
      </c>
      <c r="K618" s="269">
        <v>0</v>
      </c>
      <c r="L618" s="228">
        <v>324</v>
      </c>
      <c r="M618" s="268">
        <v>270</v>
      </c>
      <c r="N618" s="268">
        <v>0</v>
      </c>
      <c r="O618" s="311">
        <v>247</v>
      </c>
      <c r="P618" s="320">
        <v>237</v>
      </c>
      <c r="Q618" s="269">
        <v>0</v>
      </c>
      <c r="R618" s="228">
        <v>324</v>
      </c>
      <c r="S618" s="268">
        <v>270</v>
      </c>
      <c r="T618" s="268">
        <v>0</v>
      </c>
      <c r="U618" s="318">
        <v>252</v>
      </c>
      <c r="V618" s="320">
        <v>237</v>
      </c>
      <c r="W618" s="74">
        <v>0</v>
      </c>
      <c r="X618" s="294">
        <v>326</v>
      </c>
      <c r="Y618" s="268">
        <v>270</v>
      </c>
      <c r="Z618" s="268">
        <v>0</v>
      </c>
      <c r="AA618" s="318">
        <v>253</v>
      </c>
      <c r="AB618" s="320">
        <v>237</v>
      </c>
      <c r="AC618" s="74">
        <v>0</v>
      </c>
      <c r="AD618" s="294">
        <v>325</v>
      </c>
      <c r="AE618" s="268">
        <v>269</v>
      </c>
      <c r="AF618" s="268">
        <v>0</v>
      </c>
      <c r="AG618" s="319">
        <v>253</v>
      </c>
      <c r="AH618" s="277">
        <v>237</v>
      </c>
      <c r="AI618" s="74">
        <v>0</v>
      </c>
      <c r="AJ618" s="294">
        <v>328</v>
      </c>
      <c r="AK618" s="2">
        <v>272</v>
      </c>
      <c r="AL618" s="268">
        <v>0</v>
      </c>
      <c r="AM618" s="319">
        <v>256</v>
      </c>
      <c r="AN618" s="320">
        <v>237</v>
      </c>
      <c r="AO618" s="74">
        <v>0</v>
      </c>
      <c r="AP618" s="294">
        <v>328</v>
      </c>
      <c r="AQ618" s="2">
        <v>272</v>
      </c>
      <c r="AR618" s="268">
        <v>0</v>
      </c>
      <c r="AS618" s="319">
        <v>256</v>
      </c>
      <c r="AT618" s="320">
        <v>237</v>
      </c>
      <c r="AU618" s="74">
        <v>0</v>
      </c>
      <c r="AV618" s="294">
        <v>329</v>
      </c>
      <c r="AW618" s="2">
        <v>273</v>
      </c>
      <c r="AX618" s="268">
        <v>0</v>
      </c>
      <c r="AY618" s="319">
        <v>258</v>
      </c>
      <c r="AZ618" s="320">
        <v>237</v>
      </c>
      <c r="BA618" s="269">
        <v>0</v>
      </c>
      <c r="BB618" s="294">
        <v>329</v>
      </c>
      <c r="BC618" s="2">
        <v>274</v>
      </c>
      <c r="BD618" s="268">
        <v>0</v>
      </c>
      <c r="BE618" s="319">
        <v>258</v>
      </c>
      <c r="BF618" s="320">
        <v>237</v>
      </c>
      <c r="BG618" s="74">
        <v>0</v>
      </c>
      <c r="BH618" s="294">
        <v>327</v>
      </c>
      <c r="BI618" s="2">
        <v>274</v>
      </c>
      <c r="BJ618" s="268">
        <v>0</v>
      </c>
      <c r="BK618" s="311">
        <v>258</v>
      </c>
      <c r="BL618" s="459">
        <v>236</v>
      </c>
      <c r="BM618" s="269">
        <v>0</v>
      </c>
      <c r="BN618" s="228">
        <v>327</v>
      </c>
      <c r="BO618" s="268">
        <v>273</v>
      </c>
      <c r="BP618" s="268">
        <v>0</v>
      </c>
      <c r="BQ618" s="318">
        <v>258</v>
      </c>
      <c r="BR618" s="446">
        <v>236</v>
      </c>
      <c r="BS618" s="269">
        <v>0</v>
      </c>
      <c r="BT618" s="722">
        <f>327+12</f>
        <v>339</v>
      </c>
      <c r="BU618" s="715">
        <v>273</v>
      </c>
      <c r="BV618" s="303">
        <v>0</v>
      </c>
      <c r="BW618" s="723">
        <v>258</v>
      </c>
      <c r="BX618" s="745" t="s">
        <v>17</v>
      </c>
    </row>
    <row r="619" spans="3:76">
      <c r="C619" s="407" t="s">
        <v>18</v>
      </c>
      <c r="D619" s="317">
        <v>21</v>
      </c>
      <c r="E619" s="269">
        <v>0</v>
      </c>
      <c r="F619" s="228">
        <v>36</v>
      </c>
      <c r="G619" s="268">
        <v>21</v>
      </c>
      <c r="H619" s="268">
        <v>0</v>
      </c>
      <c r="I619" s="318">
        <v>24</v>
      </c>
      <c r="J619" s="317">
        <v>21</v>
      </c>
      <c r="K619" s="269">
        <v>0</v>
      </c>
      <c r="L619" s="228">
        <v>36</v>
      </c>
      <c r="M619" s="268">
        <v>21</v>
      </c>
      <c r="N619" s="268">
        <v>0</v>
      </c>
      <c r="O619" s="311">
        <v>24</v>
      </c>
      <c r="P619" s="317">
        <v>21</v>
      </c>
      <c r="Q619" s="269">
        <v>0</v>
      </c>
      <c r="R619" s="228">
        <v>36</v>
      </c>
      <c r="S619" s="268">
        <v>21</v>
      </c>
      <c r="T619" s="268">
        <v>0</v>
      </c>
      <c r="U619" s="318">
        <v>24</v>
      </c>
      <c r="V619" s="317">
        <v>21</v>
      </c>
      <c r="W619" s="74">
        <v>0</v>
      </c>
      <c r="X619" s="228">
        <v>36</v>
      </c>
      <c r="Y619" s="268">
        <v>21</v>
      </c>
      <c r="Z619" s="268">
        <v>0</v>
      </c>
      <c r="AA619" s="318">
        <v>24</v>
      </c>
      <c r="AB619" s="317">
        <v>21</v>
      </c>
      <c r="AC619" s="74">
        <v>0</v>
      </c>
      <c r="AD619" s="228">
        <v>36</v>
      </c>
      <c r="AE619" s="268">
        <v>21</v>
      </c>
      <c r="AF619" s="268">
        <v>0</v>
      </c>
      <c r="AG619" s="319">
        <v>24</v>
      </c>
      <c r="AH619" s="326">
        <v>21</v>
      </c>
      <c r="AI619" s="74">
        <v>0</v>
      </c>
      <c r="AJ619" s="228">
        <v>36</v>
      </c>
      <c r="AK619" s="268">
        <v>21</v>
      </c>
      <c r="AL619" s="268">
        <v>0</v>
      </c>
      <c r="AM619" s="319">
        <v>24</v>
      </c>
      <c r="AN619" s="317">
        <v>21</v>
      </c>
      <c r="AO619" s="74">
        <v>0</v>
      </c>
      <c r="AP619" s="228">
        <v>36</v>
      </c>
      <c r="AQ619" s="268">
        <v>21</v>
      </c>
      <c r="AR619" s="268">
        <v>0</v>
      </c>
      <c r="AS619" s="319">
        <v>24</v>
      </c>
      <c r="AT619" s="317">
        <v>21</v>
      </c>
      <c r="AU619" s="74">
        <v>0</v>
      </c>
      <c r="AV619" s="228">
        <v>36</v>
      </c>
      <c r="AW619" s="268">
        <v>21</v>
      </c>
      <c r="AX619" s="268">
        <v>0</v>
      </c>
      <c r="AY619" s="319">
        <v>24</v>
      </c>
      <c r="AZ619" s="317">
        <v>21</v>
      </c>
      <c r="BA619" s="269">
        <v>0</v>
      </c>
      <c r="BB619" s="228">
        <v>36</v>
      </c>
      <c r="BC619" s="268">
        <v>21</v>
      </c>
      <c r="BD619" s="268">
        <v>0</v>
      </c>
      <c r="BE619" s="319">
        <v>24</v>
      </c>
      <c r="BF619" s="317">
        <v>21</v>
      </c>
      <c r="BG619" s="74">
        <v>0</v>
      </c>
      <c r="BH619" s="228">
        <v>36</v>
      </c>
      <c r="BI619" s="268">
        <v>21</v>
      </c>
      <c r="BJ619" s="268">
        <v>0</v>
      </c>
      <c r="BK619" s="4">
        <v>24</v>
      </c>
      <c r="BL619" s="458">
        <v>21</v>
      </c>
      <c r="BM619" s="269">
        <v>0</v>
      </c>
      <c r="BN619" s="228">
        <v>36</v>
      </c>
      <c r="BO619" s="268">
        <v>21</v>
      </c>
      <c r="BP619" s="268">
        <v>0</v>
      </c>
      <c r="BQ619" s="318">
        <v>24</v>
      </c>
      <c r="BR619" s="446">
        <v>21</v>
      </c>
      <c r="BS619" s="269">
        <v>0</v>
      </c>
      <c r="BT619" s="722">
        <v>36</v>
      </c>
      <c r="BU619" s="715">
        <v>21</v>
      </c>
      <c r="BV619" s="303">
        <v>0</v>
      </c>
      <c r="BW619" s="723">
        <v>24</v>
      </c>
      <c r="BX619" s="745" t="s">
        <v>18</v>
      </c>
    </row>
    <row r="620" spans="3:76">
      <c r="C620" s="407" t="s">
        <v>19</v>
      </c>
      <c r="D620" s="317">
        <v>27</v>
      </c>
      <c r="E620" s="269">
        <v>0</v>
      </c>
      <c r="F620" s="228">
        <v>28</v>
      </c>
      <c r="G620" s="268">
        <v>11</v>
      </c>
      <c r="H620" s="268">
        <v>0</v>
      </c>
      <c r="I620" s="318">
        <v>14</v>
      </c>
      <c r="J620" s="317">
        <v>27</v>
      </c>
      <c r="K620" s="269">
        <v>0</v>
      </c>
      <c r="L620" s="228">
        <v>28</v>
      </c>
      <c r="M620" s="268">
        <v>11</v>
      </c>
      <c r="N620" s="268">
        <v>0</v>
      </c>
      <c r="O620" s="311">
        <v>14</v>
      </c>
      <c r="P620" s="317">
        <v>27</v>
      </c>
      <c r="Q620" s="269">
        <v>0</v>
      </c>
      <c r="R620" s="228">
        <v>28</v>
      </c>
      <c r="S620" s="268">
        <v>11</v>
      </c>
      <c r="T620" s="268">
        <v>0</v>
      </c>
      <c r="U620" s="318">
        <v>14</v>
      </c>
      <c r="V620" s="317">
        <v>27</v>
      </c>
      <c r="W620" s="74">
        <v>0</v>
      </c>
      <c r="X620" s="228">
        <v>28</v>
      </c>
      <c r="Y620" s="268">
        <v>11</v>
      </c>
      <c r="Z620" s="268">
        <v>0</v>
      </c>
      <c r="AA620" s="318">
        <v>14</v>
      </c>
      <c r="AB620" s="317">
        <v>27</v>
      </c>
      <c r="AC620" s="74">
        <v>0</v>
      </c>
      <c r="AD620" s="228">
        <v>28</v>
      </c>
      <c r="AE620" s="268">
        <v>11</v>
      </c>
      <c r="AF620" s="268">
        <v>0</v>
      </c>
      <c r="AG620" s="318">
        <v>14</v>
      </c>
      <c r="AH620" s="326">
        <v>27</v>
      </c>
      <c r="AI620" s="74">
        <v>0</v>
      </c>
      <c r="AJ620" s="228">
        <v>28</v>
      </c>
      <c r="AK620" s="268">
        <v>11</v>
      </c>
      <c r="AL620" s="268">
        <v>0</v>
      </c>
      <c r="AM620" s="318">
        <v>14</v>
      </c>
      <c r="AN620" s="317">
        <v>27</v>
      </c>
      <c r="AO620" s="74">
        <v>0</v>
      </c>
      <c r="AP620" s="228">
        <v>28</v>
      </c>
      <c r="AQ620" s="268">
        <v>11</v>
      </c>
      <c r="AR620" s="268">
        <v>0</v>
      </c>
      <c r="AS620" s="319">
        <v>14</v>
      </c>
      <c r="AT620" s="317">
        <v>27</v>
      </c>
      <c r="AU620" s="74">
        <v>0</v>
      </c>
      <c r="AV620" s="228">
        <v>28</v>
      </c>
      <c r="AW620" s="268">
        <v>11</v>
      </c>
      <c r="AX620" s="268">
        <v>0</v>
      </c>
      <c r="AY620" s="319">
        <v>14</v>
      </c>
      <c r="AZ620" s="317">
        <v>27</v>
      </c>
      <c r="BA620" s="269">
        <v>0</v>
      </c>
      <c r="BB620" s="228">
        <v>28</v>
      </c>
      <c r="BC620" s="268">
        <v>11</v>
      </c>
      <c r="BD620" s="268">
        <v>0</v>
      </c>
      <c r="BE620" s="319">
        <v>14</v>
      </c>
      <c r="BF620" s="317">
        <v>27</v>
      </c>
      <c r="BG620" s="74">
        <v>0</v>
      </c>
      <c r="BH620" s="228">
        <v>28</v>
      </c>
      <c r="BI620" s="268">
        <v>11</v>
      </c>
      <c r="BJ620" s="268">
        <v>0</v>
      </c>
      <c r="BK620" s="4">
        <v>14</v>
      </c>
      <c r="BL620" s="458">
        <v>27</v>
      </c>
      <c r="BM620" s="269">
        <v>0</v>
      </c>
      <c r="BN620" s="228">
        <v>28</v>
      </c>
      <c r="BO620" s="268">
        <v>11</v>
      </c>
      <c r="BP620" s="268">
        <v>0</v>
      </c>
      <c r="BQ620" s="318">
        <v>14</v>
      </c>
      <c r="BR620" s="446">
        <v>27</v>
      </c>
      <c r="BS620" s="269">
        <v>0</v>
      </c>
      <c r="BT620" s="722">
        <v>28</v>
      </c>
      <c r="BU620" s="715">
        <v>11</v>
      </c>
      <c r="BV620" s="303">
        <v>0</v>
      </c>
      <c r="BW620" s="723">
        <v>14</v>
      </c>
      <c r="BX620" s="745" t="s">
        <v>19</v>
      </c>
    </row>
    <row r="621" spans="3:76">
      <c r="C621" s="407" t="s">
        <v>20</v>
      </c>
      <c r="D621" s="317">
        <v>41</v>
      </c>
      <c r="E621" s="269">
        <v>0</v>
      </c>
      <c r="F621" s="228">
        <v>37</v>
      </c>
      <c r="G621" s="268">
        <v>16</v>
      </c>
      <c r="H621" s="268">
        <v>0</v>
      </c>
      <c r="I621" s="318">
        <v>11</v>
      </c>
      <c r="J621" s="317">
        <v>41</v>
      </c>
      <c r="K621" s="269">
        <v>0</v>
      </c>
      <c r="L621" s="228">
        <v>37</v>
      </c>
      <c r="M621" s="268">
        <v>16</v>
      </c>
      <c r="N621" s="268">
        <v>0</v>
      </c>
      <c r="O621" s="311">
        <v>11</v>
      </c>
      <c r="P621" s="317">
        <v>41</v>
      </c>
      <c r="Q621" s="269">
        <v>0</v>
      </c>
      <c r="R621" s="228">
        <v>37</v>
      </c>
      <c r="S621" s="268">
        <v>16</v>
      </c>
      <c r="T621" s="268">
        <v>0</v>
      </c>
      <c r="U621" s="318">
        <v>11</v>
      </c>
      <c r="V621" s="317">
        <v>41</v>
      </c>
      <c r="W621" s="74">
        <v>0</v>
      </c>
      <c r="X621" s="228">
        <v>37</v>
      </c>
      <c r="Y621" s="268">
        <v>16</v>
      </c>
      <c r="Z621" s="268">
        <v>0</v>
      </c>
      <c r="AA621" s="318">
        <v>11</v>
      </c>
      <c r="AB621" s="317">
        <v>41</v>
      </c>
      <c r="AC621" s="74">
        <v>0</v>
      </c>
      <c r="AD621" s="228">
        <v>37</v>
      </c>
      <c r="AE621" s="268">
        <v>16</v>
      </c>
      <c r="AF621" s="268">
        <v>0</v>
      </c>
      <c r="AG621" s="318">
        <v>11</v>
      </c>
      <c r="AH621" s="326">
        <v>41</v>
      </c>
      <c r="AI621" s="74">
        <v>0</v>
      </c>
      <c r="AJ621" s="228">
        <v>37</v>
      </c>
      <c r="AK621" s="268">
        <v>17</v>
      </c>
      <c r="AL621" s="268">
        <v>0</v>
      </c>
      <c r="AM621" s="318">
        <v>11</v>
      </c>
      <c r="AN621" s="317">
        <v>41</v>
      </c>
      <c r="AO621" s="74">
        <v>0</v>
      </c>
      <c r="AP621" s="228">
        <v>37</v>
      </c>
      <c r="AQ621" s="268">
        <v>17</v>
      </c>
      <c r="AR621" s="268">
        <v>0</v>
      </c>
      <c r="AS621" s="318">
        <v>11</v>
      </c>
      <c r="AT621" s="317">
        <v>41</v>
      </c>
      <c r="AU621" s="74">
        <v>0</v>
      </c>
      <c r="AV621" s="294">
        <v>37</v>
      </c>
      <c r="AW621" s="2">
        <v>17</v>
      </c>
      <c r="AX621" s="268">
        <v>0</v>
      </c>
      <c r="AY621" s="318">
        <v>11</v>
      </c>
      <c r="AZ621" s="317">
        <v>41</v>
      </c>
      <c r="BA621" s="269">
        <v>0</v>
      </c>
      <c r="BB621" s="294">
        <v>37</v>
      </c>
      <c r="BC621" s="2">
        <v>17</v>
      </c>
      <c r="BD621" s="268">
        <v>0</v>
      </c>
      <c r="BE621" s="318">
        <v>11</v>
      </c>
      <c r="BF621" s="317">
        <v>41</v>
      </c>
      <c r="BG621" s="74">
        <v>0</v>
      </c>
      <c r="BH621" s="294">
        <v>37</v>
      </c>
      <c r="BI621" s="2">
        <v>17</v>
      </c>
      <c r="BJ621" s="268">
        <v>0</v>
      </c>
      <c r="BK621" s="4">
        <v>11</v>
      </c>
      <c r="BL621" s="459">
        <v>41</v>
      </c>
      <c r="BM621" s="269">
        <v>0</v>
      </c>
      <c r="BN621" s="228">
        <v>37</v>
      </c>
      <c r="BO621" s="268">
        <v>17</v>
      </c>
      <c r="BP621" s="268">
        <v>0</v>
      </c>
      <c r="BQ621" s="318">
        <v>11</v>
      </c>
      <c r="BR621" s="446">
        <v>41</v>
      </c>
      <c r="BS621" s="269">
        <v>0</v>
      </c>
      <c r="BT621" s="722">
        <v>37</v>
      </c>
      <c r="BU621" s="715">
        <v>17</v>
      </c>
      <c r="BV621" s="303">
        <v>0</v>
      </c>
      <c r="BW621" s="723">
        <v>11</v>
      </c>
      <c r="BX621" s="745" t="s">
        <v>20</v>
      </c>
    </row>
    <row r="622" spans="3:76">
      <c r="C622" s="407" t="s">
        <v>21</v>
      </c>
      <c r="D622" s="317">
        <v>109</v>
      </c>
      <c r="E622" s="269">
        <v>0</v>
      </c>
      <c r="F622" s="294">
        <v>133</v>
      </c>
      <c r="G622" s="2">
        <v>82</v>
      </c>
      <c r="H622" s="268">
        <v>0</v>
      </c>
      <c r="I622" s="319">
        <v>95</v>
      </c>
      <c r="J622" s="317">
        <v>109</v>
      </c>
      <c r="K622" s="269">
        <v>0</v>
      </c>
      <c r="L622" s="294">
        <v>134</v>
      </c>
      <c r="M622" s="2">
        <v>82</v>
      </c>
      <c r="N622" s="268">
        <v>0</v>
      </c>
      <c r="O622" s="4">
        <v>102</v>
      </c>
      <c r="P622" s="317">
        <v>109</v>
      </c>
      <c r="Q622" s="269">
        <v>0</v>
      </c>
      <c r="R622" s="294">
        <v>141</v>
      </c>
      <c r="S622" s="2">
        <v>82</v>
      </c>
      <c r="T622" s="268">
        <v>0</v>
      </c>
      <c r="U622" s="319">
        <v>110</v>
      </c>
      <c r="V622" s="317">
        <v>109</v>
      </c>
      <c r="W622" s="74">
        <v>0</v>
      </c>
      <c r="X622" s="294">
        <v>142</v>
      </c>
      <c r="Y622" s="2">
        <v>82</v>
      </c>
      <c r="Z622" s="268">
        <v>0</v>
      </c>
      <c r="AA622" s="319">
        <v>112</v>
      </c>
      <c r="AB622" s="317">
        <v>109</v>
      </c>
      <c r="AC622" s="74">
        <v>0</v>
      </c>
      <c r="AD622" s="294">
        <v>142</v>
      </c>
      <c r="AE622" s="2">
        <v>82</v>
      </c>
      <c r="AF622" s="268">
        <v>0</v>
      </c>
      <c r="AG622" s="319">
        <v>112</v>
      </c>
      <c r="AH622" s="326">
        <v>109</v>
      </c>
      <c r="AI622" s="74">
        <v>0</v>
      </c>
      <c r="AJ622" s="294">
        <v>145</v>
      </c>
      <c r="AK622" s="2">
        <v>83</v>
      </c>
      <c r="AL622" s="268">
        <v>0</v>
      </c>
      <c r="AM622" s="319">
        <v>114</v>
      </c>
      <c r="AN622" s="317">
        <v>109</v>
      </c>
      <c r="AO622" s="74">
        <v>0</v>
      </c>
      <c r="AP622" s="294">
        <v>146</v>
      </c>
      <c r="AQ622" s="2">
        <v>83</v>
      </c>
      <c r="AR622" s="268">
        <v>0</v>
      </c>
      <c r="AS622" s="319">
        <v>115</v>
      </c>
      <c r="AT622" s="320">
        <v>109</v>
      </c>
      <c r="AU622" s="74">
        <v>0</v>
      </c>
      <c r="AV622" s="294">
        <v>148</v>
      </c>
      <c r="AW622" s="2">
        <v>83</v>
      </c>
      <c r="AX622" s="268">
        <v>0</v>
      </c>
      <c r="AY622" s="319">
        <v>116</v>
      </c>
      <c r="AZ622" s="317">
        <v>109</v>
      </c>
      <c r="BA622" s="269">
        <v>0</v>
      </c>
      <c r="BB622" s="294">
        <v>148</v>
      </c>
      <c r="BC622" s="2">
        <v>83</v>
      </c>
      <c r="BD622" s="268">
        <v>0</v>
      </c>
      <c r="BE622" s="319">
        <v>116</v>
      </c>
      <c r="BF622" s="317">
        <v>109</v>
      </c>
      <c r="BG622" s="74">
        <v>0</v>
      </c>
      <c r="BH622" s="294">
        <v>146</v>
      </c>
      <c r="BI622" s="2">
        <v>83</v>
      </c>
      <c r="BJ622" s="268">
        <v>0</v>
      </c>
      <c r="BK622" s="311">
        <v>115</v>
      </c>
      <c r="BL622" s="459">
        <v>109</v>
      </c>
      <c r="BM622" s="269">
        <v>0</v>
      </c>
      <c r="BN622" s="294">
        <v>146</v>
      </c>
      <c r="BO622" s="2">
        <v>82</v>
      </c>
      <c r="BP622" s="268">
        <v>0</v>
      </c>
      <c r="BQ622" s="318">
        <v>115</v>
      </c>
      <c r="BR622" s="446">
        <v>109</v>
      </c>
      <c r="BS622" s="269">
        <v>0</v>
      </c>
      <c r="BT622" s="725">
        <v>148</v>
      </c>
      <c r="BU622" s="726">
        <v>82</v>
      </c>
      <c r="BV622" s="303">
        <v>0</v>
      </c>
      <c r="BW622" s="727">
        <v>115</v>
      </c>
      <c r="BX622" s="745" t="s">
        <v>21</v>
      </c>
    </row>
    <row r="623" spans="3:76" ht="22.5">
      <c r="C623" s="407" t="s">
        <v>22</v>
      </c>
      <c r="D623" s="317">
        <v>13</v>
      </c>
      <c r="E623" s="269">
        <v>0</v>
      </c>
      <c r="F623" s="228">
        <v>4</v>
      </c>
      <c r="G623" s="268">
        <v>2</v>
      </c>
      <c r="H623" s="268">
        <v>0</v>
      </c>
      <c r="I623" s="318">
        <v>0</v>
      </c>
      <c r="J623" s="317">
        <v>13</v>
      </c>
      <c r="K623" s="269">
        <v>0</v>
      </c>
      <c r="L623" s="228">
        <v>4</v>
      </c>
      <c r="M623" s="268">
        <v>2</v>
      </c>
      <c r="N623" s="268">
        <v>0</v>
      </c>
      <c r="O623" s="311">
        <v>0</v>
      </c>
      <c r="P623" s="317">
        <v>13</v>
      </c>
      <c r="Q623" s="269">
        <v>0</v>
      </c>
      <c r="R623" s="228">
        <v>5</v>
      </c>
      <c r="S623" s="268">
        <v>2</v>
      </c>
      <c r="T623" s="268">
        <v>0</v>
      </c>
      <c r="U623" s="318">
        <v>0</v>
      </c>
      <c r="V623" s="317">
        <v>13</v>
      </c>
      <c r="W623" s="74">
        <v>0</v>
      </c>
      <c r="X623" s="228">
        <v>6</v>
      </c>
      <c r="Y623" s="268">
        <v>2</v>
      </c>
      <c r="Z623" s="268">
        <v>0</v>
      </c>
      <c r="AA623" s="318">
        <v>0</v>
      </c>
      <c r="AB623" s="317">
        <v>13</v>
      </c>
      <c r="AC623" s="74">
        <v>0</v>
      </c>
      <c r="AD623" s="228">
        <v>6</v>
      </c>
      <c r="AE623" s="268">
        <v>2</v>
      </c>
      <c r="AF623" s="268">
        <v>0</v>
      </c>
      <c r="AG623" s="318">
        <v>0</v>
      </c>
      <c r="AH623" s="326">
        <v>13</v>
      </c>
      <c r="AI623" s="74">
        <v>0</v>
      </c>
      <c r="AJ623" s="228">
        <v>6</v>
      </c>
      <c r="AK623" s="268">
        <v>2</v>
      </c>
      <c r="AL623" s="268">
        <v>0</v>
      </c>
      <c r="AM623" s="318">
        <v>0</v>
      </c>
      <c r="AN623" s="317">
        <v>13</v>
      </c>
      <c r="AO623" s="74">
        <v>0</v>
      </c>
      <c r="AP623" s="228">
        <v>6</v>
      </c>
      <c r="AQ623" s="268">
        <v>2</v>
      </c>
      <c r="AR623" s="268">
        <v>0</v>
      </c>
      <c r="AS623" s="318">
        <v>0</v>
      </c>
      <c r="AT623" s="320">
        <v>13</v>
      </c>
      <c r="AU623" s="74">
        <v>0</v>
      </c>
      <c r="AV623" s="294">
        <v>6</v>
      </c>
      <c r="AW623" s="2">
        <v>2</v>
      </c>
      <c r="AX623" s="268">
        <v>0</v>
      </c>
      <c r="AY623" s="318">
        <v>0</v>
      </c>
      <c r="AZ623" s="317">
        <v>13</v>
      </c>
      <c r="BA623" s="269">
        <v>0</v>
      </c>
      <c r="BB623" s="228">
        <v>6</v>
      </c>
      <c r="BC623" s="268">
        <v>2</v>
      </c>
      <c r="BD623" s="268">
        <v>0</v>
      </c>
      <c r="BE623" s="318">
        <v>0</v>
      </c>
      <c r="BF623" s="317">
        <v>13</v>
      </c>
      <c r="BG623" s="74">
        <v>0</v>
      </c>
      <c r="BH623" s="228">
        <v>6</v>
      </c>
      <c r="BI623" s="268">
        <v>2</v>
      </c>
      <c r="BJ623" s="268">
        <v>0</v>
      </c>
      <c r="BK623" s="654">
        <v>0</v>
      </c>
      <c r="BL623" s="458">
        <v>13</v>
      </c>
      <c r="BM623" s="269">
        <v>0</v>
      </c>
      <c r="BN623" s="228">
        <v>6</v>
      </c>
      <c r="BO623" s="268">
        <v>2</v>
      </c>
      <c r="BP623" s="268">
        <v>0</v>
      </c>
      <c r="BQ623" s="655">
        <v>0</v>
      </c>
      <c r="BR623" s="446">
        <v>13</v>
      </c>
      <c r="BS623" s="269">
        <v>0</v>
      </c>
      <c r="BT623" s="722">
        <v>6</v>
      </c>
      <c r="BU623" s="715">
        <v>2</v>
      </c>
      <c r="BV623" s="303">
        <v>0</v>
      </c>
      <c r="BW623" s="723">
        <v>0</v>
      </c>
      <c r="BX623" s="745" t="s">
        <v>22</v>
      </c>
    </row>
    <row r="624" spans="3:76">
      <c r="C624" s="407" t="s">
        <v>23</v>
      </c>
      <c r="D624" s="317">
        <v>19</v>
      </c>
      <c r="E624" s="269">
        <v>0</v>
      </c>
      <c r="F624" s="228">
        <v>12</v>
      </c>
      <c r="G624" s="268">
        <v>3</v>
      </c>
      <c r="H624" s="268">
        <v>0</v>
      </c>
      <c r="I624" s="318">
        <v>0</v>
      </c>
      <c r="J624" s="317">
        <v>19</v>
      </c>
      <c r="K624" s="269">
        <v>0</v>
      </c>
      <c r="L624" s="228">
        <v>12</v>
      </c>
      <c r="M624" s="268">
        <v>3</v>
      </c>
      <c r="N624" s="268">
        <v>0</v>
      </c>
      <c r="O624" s="311">
        <v>0</v>
      </c>
      <c r="P624" s="317">
        <v>19</v>
      </c>
      <c r="Q624" s="269">
        <v>0</v>
      </c>
      <c r="R624" s="228">
        <v>12</v>
      </c>
      <c r="S624" s="268">
        <v>3</v>
      </c>
      <c r="T624" s="268">
        <v>0</v>
      </c>
      <c r="U624" s="318">
        <v>0</v>
      </c>
      <c r="V624" s="317">
        <v>19</v>
      </c>
      <c r="W624" s="74">
        <v>0</v>
      </c>
      <c r="X624" s="228">
        <v>12</v>
      </c>
      <c r="Y624" s="268">
        <v>3</v>
      </c>
      <c r="Z624" s="268">
        <v>0</v>
      </c>
      <c r="AA624" s="318">
        <v>0</v>
      </c>
      <c r="AB624" s="317">
        <v>19</v>
      </c>
      <c r="AC624" s="74">
        <v>0</v>
      </c>
      <c r="AD624" s="228">
        <v>12</v>
      </c>
      <c r="AE624" s="268">
        <v>3</v>
      </c>
      <c r="AF624" s="268">
        <v>0</v>
      </c>
      <c r="AG624" s="318">
        <v>0</v>
      </c>
      <c r="AH624" s="326">
        <v>19</v>
      </c>
      <c r="AI624" s="74">
        <v>0</v>
      </c>
      <c r="AJ624" s="228">
        <v>12</v>
      </c>
      <c r="AK624" s="268">
        <v>3</v>
      </c>
      <c r="AL624" s="268">
        <v>0</v>
      </c>
      <c r="AM624" s="318">
        <v>0</v>
      </c>
      <c r="AN624" s="317">
        <v>19</v>
      </c>
      <c r="AO624" s="74">
        <v>0</v>
      </c>
      <c r="AP624" s="228">
        <v>12</v>
      </c>
      <c r="AQ624" s="268">
        <v>3</v>
      </c>
      <c r="AR624" s="268">
        <v>0</v>
      </c>
      <c r="AS624" s="318">
        <v>0</v>
      </c>
      <c r="AT624" s="320">
        <v>19</v>
      </c>
      <c r="AU624" s="74">
        <v>0</v>
      </c>
      <c r="AV624" s="294">
        <v>12</v>
      </c>
      <c r="AW624" s="2">
        <v>3</v>
      </c>
      <c r="AX624" s="268">
        <v>0</v>
      </c>
      <c r="AY624" s="318">
        <v>0</v>
      </c>
      <c r="AZ624" s="317">
        <v>19</v>
      </c>
      <c r="BA624" s="269">
        <v>0</v>
      </c>
      <c r="BB624" s="228">
        <v>12</v>
      </c>
      <c r="BC624" s="268">
        <v>3</v>
      </c>
      <c r="BD624" s="268">
        <v>0</v>
      </c>
      <c r="BE624" s="318">
        <v>0</v>
      </c>
      <c r="BF624" s="317">
        <v>19</v>
      </c>
      <c r="BG624" s="74">
        <v>0</v>
      </c>
      <c r="BH624" s="228">
        <v>12</v>
      </c>
      <c r="BI624" s="268">
        <v>3</v>
      </c>
      <c r="BJ624" s="268">
        <v>0</v>
      </c>
      <c r="BK624" s="4">
        <v>1</v>
      </c>
      <c r="BL624" s="458">
        <v>19</v>
      </c>
      <c r="BM624" s="269">
        <v>0</v>
      </c>
      <c r="BN624" s="228">
        <v>12</v>
      </c>
      <c r="BO624" s="268">
        <v>3</v>
      </c>
      <c r="BP624" s="268">
        <v>0</v>
      </c>
      <c r="BQ624" s="319">
        <v>1</v>
      </c>
      <c r="BR624" s="446">
        <v>19</v>
      </c>
      <c r="BS624" s="269">
        <v>0</v>
      </c>
      <c r="BT624" s="722">
        <v>12</v>
      </c>
      <c r="BU624" s="715">
        <v>3</v>
      </c>
      <c r="BV624" s="303">
        <v>0</v>
      </c>
      <c r="BW624" s="723">
        <v>1</v>
      </c>
      <c r="BX624" s="745" t="s">
        <v>23</v>
      </c>
    </row>
    <row r="625" spans="3:76">
      <c r="C625" s="407" t="s">
        <v>24</v>
      </c>
      <c r="D625" s="317">
        <v>24</v>
      </c>
      <c r="E625" s="269">
        <v>0</v>
      </c>
      <c r="F625" s="228">
        <v>11</v>
      </c>
      <c r="G625" s="268">
        <v>3</v>
      </c>
      <c r="H625" s="268">
        <v>0</v>
      </c>
      <c r="I625" s="318">
        <v>0</v>
      </c>
      <c r="J625" s="317">
        <v>24</v>
      </c>
      <c r="K625" s="269">
        <v>0</v>
      </c>
      <c r="L625" s="228">
        <v>11</v>
      </c>
      <c r="M625" s="268">
        <v>3</v>
      </c>
      <c r="N625" s="268">
        <v>0</v>
      </c>
      <c r="O625" s="311">
        <v>0</v>
      </c>
      <c r="P625" s="317">
        <v>24</v>
      </c>
      <c r="Q625" s="269">
        <v>0</v>
      </c>
      <c r="R625" s="228">
        <v>11</v>
      </c>
      <c r="S625" s="268">
        <v>3</v>
      </c>
      <c r="T625" s="268">
        <v>0</v>
      </c>
      <c r="U625" s="318">
        <v>0</v>
      </c>
      <c r="V625" s="317">
        <v>24</v>
      </c>
      <c r="W625" s="74">
        <v>0</v>
      </c>
      <c r="X625" s="228">
        <v>11</v>
      </c>
      <c r="Y625" s="268">
        <v>3</v>
      </c>
      <c r="Z625" s="268">
        <v>0</v>
      </c>
      <c r="AA625" s="318">
        <v>0</v>
      </c>
      <c r="AB625" s="317">
        <v>24</v>
      </c>
      <c r="AC625" s="74">
        <v>0</v>
      </c>
      <c r="AD625" s="228">
        <v>11</v>
      </c>
      <c r="AE625" s="268">
        <v>3</v>
      </c>
      <c r="AF625" s="268">
        <v>0</v>
      </c>
      <c r="AG625" s="318">
        <v>0</v>
      </c>
      <c r="AH625" s="326">
        <v>24</v>
      </c>
      <c r="AI625" s="74">
        <v>0</v>
      </c>
      <c r="AJ625" s="228">
        <v>11</v>
      </c>
      <c r="AK625" s="268">
        <v>3</v>
      </c>
      <c r="AL625" s="268">
        <v>0</v>
      </c>
      <c r="AM625" s="318">
        <v>0</v>
      </c>
      <c r="AN625" s="317">
        <v>24</v>
      </c>
      <c r="AO625" s="74">
        <v>0</v>
      </c>
      <c r="AP625" s="228">
        <v>11</v>
      </c>
      <c r="AQ625" s="268">
        <v>3</v>
      </c>
      <c r="AR625" s="268">
        <v>0</v>
      </c>
      <c r="AS625" s="318">
        <v>0</v>
      </c>
      <c r="AT625" s="320">
        <v>24</v>
      </c>
      <c r="AU625" s="74">
        <v>0</v>
      </c>
      <c r="AV625" s="294">
        <v>11</v>
      </c>
      <c r="AW625" s="2">
        <v>3</v>
      </c>
      <c r="AX625" s="268">
        <v>0</v>
      </c>
      <c r="AY625" s="318">
        <v>0</v>
      </c>
      <c r="AZ625" s="317">
        <v>24</v>
      </c>
      <c r="BA625" s="269">
        <v>0</v>
      </c>
      <c r="BB625" s="228">
        <v>11</v>
      </c>
      <c r="BC625" s="268">
        <v>3</v>
      </c>
      <c r="BD625" s="268">
        <v>0</v>
      </c>
      <c r="BE625" s="318">
        <v>0</v>
      </c>
      <c r="BF625" s="317">
        <v>24</v>
      </c>
      <c r="BG625" s="74">
        <v>0</v>
      </c>
      <c r="BH625" s="228">
        <v>11</v>
      </c>
      <c r="BI625" s="268">
        <v>3</v>
      </c>
      <c r="BJ625" s="268">
        <v>0</v>
      </c>
      <c r="BK625" s="654">
        <v>0</v>
      </c>
      <c r="BL625" s="458">
        <v>24</v>
      </c>
      <c r="BM625" s="269">
        <v>0</v>
      </c>
      <c r="BN625" s="228">
        <v>11</v>
      </c>
      <c r="BO625" s="268">
        <v>3</v>
      </c>
      <c r="BP625" s="268">
        <v>0</v>
      </c>
      <c r="BQ625" s="655">
        <v>0</v>
      </c>
      <c r="BR625" s="446">
        <v>24</v>
      </c>
      <c r="BS625" s="269">
        <v>0</v>
      </c>
      <c r="BT625" s="722">
        <v>11</v>
      </c>
      <c r="BU625" s="715">
        <v>3</v>
      </c>
      <c r="BV625" s="303">
        <v>0</v>
      </c>
      <c r="BW625" s="723">
        <v>0</v>
      </c>
      <c r="BX625" s="745" t="s">
        <v>24</v>
      </c>
    </row>
    <row r="626" spans="3:76">
      <c r="C626" s="407" t="s">
        <v>25</v>
      </c>
      <c r="D626" s="317">
        <v>14</v>
      </c>
      <c r="E626" s="269">
        <v>0</v>
      </c>
      <c r="F626" s="228">
        <v>11</v>
      </c>
      <c r="G626" s="268">
        <v>5</v>
      </c>
      <c r="H626" s="268">
        <v>0</v>
      </c>
      <c r="I626" s="318">
        <v>0</v>
      </c>
      <c r="J626" s="317">
        <v>14</v>
      </c>
      <c r="K626" s="269">
        <v>0</v>
      </c>
      <c r="L626" s="228">
        <v>11</v>
      </c>
      <c r="M626" s="268">
        <v>5</v>
      </c>
      <c r="N626" s="268">
        <v>0</v>
      </c>
      <c r="O626" s="311">
        <v>0</v>
      </c>
      <c r="P626" s="317">
        <v>14</v>
      </c>
      <c r="Q626" s="269">
        <v>0</v>
      </c>
      <c r="R626" s="228">
        <v>11</v>
      </c>
      <c r="S626" s="268">
        <v>5</v>
      </c>
      <c r="T626" s="268">
        <v>0</v>
      </c>
      <c r="U626" s="318">
        <v>0</v>
      </c>
      <c r="V626" s="317">
        <v>14</v>
      </c>
      <c r="W626" s="74">
        <v>0</v>
      </c>
      <c r="X626" s="228">
        <v>11</v>
      </c>
      <c r="Y626" s="268">
        <v>5</v>
      </c>
      <c r="Z626" s="268">
        <v>0</v>
      </c>
      <c r="AA626" s="318">
        <v>0</v>
      </c>
      <c r="AB626" s="317">
        <v>14</v>
      </c>
      <c r="AC626" s="74">
        <v>0</v>
      </c>
      <c r="AD626" s="228">
        <v>11</v>
      </c>
      <c r="AE626" s="268">
        <v>5</v>
      </c>
      <c r="AF626" s="268">
        <v>0</v>
      </c>
      <c r="AG626" s="318">
        <v>0</v>
      </c>
      <c r="AH626" s="326">
        <v>14</v>
      </c>
      <c r="AI626" s="74">
        <v>0</v>
      </c>
      <c r="AJ626" s="228">
        <v>11</v>
      </c>
      <c r="AK626" s="268">
        <v>5</v>
      </c>
      <c r="AL626" s="268">
        <v>0</v>
      </c>
      <c r="AM626" s="318">
        <v>0</v>
      </c>
      <c r="AN626" s="317">
        <v>14</v>
      </c>
      <c r="AO626" s="74">
        <v>0</v>
      </c>
      <c r="AP626" s="228">
        <v>11</v>
      </c>
      <c r="AQ626" s="268">
        <v>5</v>
      </c>
      <c r="AR626" s="268">
        <v>0</v>
      </c>
      <c r="AS626" s="318">
        <v>0</v>
      </c>
      <c r="AT626" s="320">
        <v>14</v>
      </c>
      <c r="AU626" s="74">
        <v>0</v>
      </c>
      <c r="AV626" s="294">
        <v>11</v>
      </c>
      <c r="AW626" s="2">
        <v>5</v>
      </c>
      <c r="AX626" s="268">
        <v>0</v>
      </c>
      <c r="AY626" s="318">
        <v>0</v>
      </c>
      <c r="AZ626" s="317">
        <v>14</v>
      </c>
      <c r="BA626" s="269">
        <v>0</v>
      </c>
      <c r="BB626" s="228">
        <v>11</v>
      </c>
      <c r="BC626" s="268">
        <v>5</v>
      </c>
      <c r="BD626" s="268">
        <v>0</v>
      </c>
      <c r="BE626" s="318">
        <v>0</v>
      </c>
      <c r="BF626" s="317">
        <v>14</v>
      </c>
      <c r="BG626" s="74">
        <v>0</v>
      </c>
      <c r="BH626" s="228">
        <v>11</v>
      </c>
      <c r="BI626" s="268">
        <v>5</v>
      </c>
      <c r="BJ626" s="268">
        <v>0</v>
      </c>
      <c r="BK626" s="311">
        <v>2</v>
      </c>
      <c r="BL626" s="458">
        <v>14</v>
      </c>
      <c r="BM626" s="269">
        <v>0</v>
      </c>
      <c r="BN626" s="228">
        <v>11</v>
      </c>
      <c r="BO626" s="268">
        <v>5</v>
      </c>
      <c r="BP626" s="268">
        <v>0</v>
      </c>
      <c r="BQ626" s="318">
        <v>2</v>
      </c>
      <c r="BR626" s="446">
        <v>14</v>
      </c>
      <c r="BS626" s="269">
        <v>0</v>
      </c>
      <c r="BT626" s="722">
        <v>11</v>
      </c>
      <c r="BU626" s="715">
        <v>5</v>
      </c>
      <c r="BV626" s="303">
        <v>0</v>
      </c>
      <c r="BW626" s="723">
        <v>2</v>
      </c>
      <c r="BX626" s="745" t="s">
        <v>25</v>
      </c>
    </row>
    <row r="627" spans="3:76">
      <c r="C627" s="407" t="s">
        <v>26</v>
      </c>
      <c r="D627" s="320">
        <v>307</v>
      </c>
      <c r="E627" s="74">
        <v>2</v>
      </c>
      <c r="F627" s="228">
        <v>630</v>
      </c>
      <c r="G627" s="268">
        <v>380</v>
      </c>
      <c r="H627" s="268">
        <v>0</v>
      </c>
      <c r="I627" s="318">
        <v>544</v>
      </c>
      <c r="J627" s="320">
        <v>307</v>
      </c>
      <c r="K627" s="74">
        <v>2</v>
      </c>
      <c r="L627" s="228">
        <v>630</v>
      </c>
      <c r="M627" s="268">
        <v>380</v>
      </c>
      <c r="N627" s="268">
        <v>0</v>
      </c>
      <c r="O627" s="311">
        <v>544</v>
      </c>
      <c r="P627" s="320">
        <v>307</v>
      </c>
      <c r="Q627" s="74">
        <v>2</v>
      </c>
      <c r="R627" s="228">
        <v>631</v>
      </c>
      <c r="S627" s="268">
        <v>380</v>
      </c>
      <c r="T627" s="268">
        <v>0</v>
      </c>
      <c r="U627" s="318">
        <v>547</v>
      </c>
      <c r="V627" s="320">
        <v>307</v>
      </c>
      <c r="W627" s="74">
        <v>2</v>
      </c>
      <c r="X627" s="228">
        <v>631</v>
      </c>
      <c r="Y627" s="2">
        <v>380</v>
      </c>
      <c r="Z627" s="268">
        <v>0</v>
      </c>
      <c r="AA627" s="319">
        <v>546</v>
      </c>
      <c r="AB627" s="320">
        <v>306</v>
      </c>
      <c r="AC627" s="74">
        <v>2</v>
      </c>
      <c r="AD627" s="228">
        <v>631</v>
      </c>
      <c r="AE627" s="268">
        <v>296</v>
      </c>
      <c r="AF627" s="268">
        <v>0</v>
      </c>
      <c r="AG627" s="319">
        <v>546</v>
      </c>
      <c r="AH627" s="277">
        <v>306</v>
      </c>
      <c r="AI627" s="74">
        <v>2</v>
      </c>
      <c r="AJ627" s="294">
        <v>636</v>
      </c>
      <c r="AK627" s="2">
        <v>297</v>
      </c>
      <c r="AL627" s="268">
        <v>0</v>
      </c>
      <c r="AM627" s="319">
        <v>561</v>
      </c>
      <c r="AN627" s="320">
        <v>306</v>
      </c>
      <c r="AO627" s="74">
        <v>2</v>
      </c>
      <c r="AP627" s="294">
        <v>636</v>
      </c>
      <c r="AQ627" s="2">
        <v>297</v>
      </c>
      <c r="AR627" s="268">
        <v>0</v>
      </c>
      <c r="AS627" s="319">
        <v>562</v>
      </c>
      <c r="AT627" s="320">
        <v>306</v>
      </c>
      <c r="AU627" s="74">
        <v>2</v>
      </c>
      <c r="AV627" s="294">
        <v>639</v>
      </c>
      <c r="AW627" s="2">
        <v>285</v>
      </c>
      <c r="AX627" s="268">
        <v>0</v>
      </c>
      <c r="AY627" s="319">
        <v>567</v>
      </c>
      <c r="AZ627" s="320">
        <v>306</v>
      </c>
      <c r="BA627" s="74">
        <v>2</v>
      </c>
      <c r="BB627" s="294">
        <v>640</v>
      </c>
      <c r="BC627" s="2">
        <v>285</v>
      </c>
      <c r="BD627" s="268">
        <v>0</v>
      </c>
      <c r="BE627" s="319">
        <v>569</v>
      </c>
      <c r="BF627" s="320">
        <v>306</v>
      </c>
      <c r="BG627" s="74">
        <v>2</v>
      </c>
      <c r="BH627" s="294">
        <v>640</v>
      </c>
      <c r="BI627" s="2">
        <v>285</v>
      </c>
      <c r="BJ627" s="268">
        <v>0</v>
      </c>
      <c r="BK627" s="311">
        <v>570</v>
      </c>
      <c r="BL627" s="459">
        <v>275</v>
      </c>
      <c r="BM627" s="74">
        <v>2</v>
      </c>
      <c r="BN627" s="228">
        <v>640</v>
      </c>
      <c r="BO627" s="268">
        <v>280</v>
      </c>
      <c r="BP627" s="268">
        <v>0</v>
      </c>
      <c r="BQ627" s="318">
        <v>570</v>
      </c>
      <c r="BR627" s="446">
        <v>275</v>
      </c>
      <c r="BS627" s="728">
        <v>2</v>
      </c>
      <c r="BT627" s="722">
        <v>646</v>
      </c>
      <c r="BU627" s="715">
        <v>280</v>
      </c>
      <c r="BV627" s="303">
        <v>0</v>
      </c>
      <c r="BW627" s="723">
        <v>570</v>
      </c>
      <c r="BX627" s="745" t="s">
        <v>26</v>
      </c>
    </row>
    <row r="628" spans="3:76">
      <c r="C628" s="407" t="s">
        <v>39</v>
      </c>
      <c r="D628" s="317">
        <v>20</v>
      </c>
      <c r="E628" s="269">
        <v>0</v>
      </c>
      <c r="F628" s="228">
        <v>32</v>
      </c>
      <c r="G628" s="268">
        <v>23</v>
      </c>
      <c r="H628" s="268">
        <v>0</v>
      </c>
      <c r="I628" s="318">
        <v>24</v>
      </c>
      <c r="J628" s="317">
        <v>20</v>
      </c>
      <c r="K628" s="269">
        <v>0</v>
      </c>
      <c r="L628" s="228">
        <v>32</v>
      </c>
      <c r="M628" s="268">
        <v>23</v>
      </c>
      <c r="N628" s="268">
        <v>0</v>
      </c>
      <c r="O628" s="311">
        <v>24</v>
      </c>
      <c r="P628" s="317">
        <v>20</v>
      </c>
      <c r="Q628" s="269">
        <v>0</v>
      </c>
      <c r="R628" s="228">
        <v>34</v>
      </c>
      <c r="S628" s="268">
        <v>23</v>
      </c>
      <c r="T628" s="268">
        <v>0</v>
      </c>
      <c r="U628" s="318">
        <v>27</v>
      </c>
      <c r="V628" s="317">
        <v>20</v>
      </c>
      <c r="W628" s="74">
        <v>0</v>
      </c>
      <c r="X628" s="294">
        <v>35</v>
      </c>
      <c r="Y628" s="268">
        <v>23</v>
      </c>
      <c r="Z628" s="268">
        <v>0</v>
      </c>
      <c r="AA628" s="318">
        <v>28</v>
      </c>
      <c r="AB628" s="317">
        <v>20</v>
      </c>
      <c r="AC628" s="74">
        <v>0</v>
      </c>
      <c r="AD628" s="294">
        <v>35</v>
      </c>
      <c r="AE628" s="268">
        <v>23</v>
      </c>
      <c r="AF628" s="268">
        <v>0</v>
      </c>
      <c r="AG628" s="319">
        <v>28</v>
      </c>
      <c r="AH628" s="326">
        <v>20</v>
      </c>
      <c r="AI628" s="74">
        <v>0</v>
      </c>
      <c r="AJ628" s="294">
        <v>37</v>
      </c>
      <c r="AK628" s="268">
        <v>23</v>
      </c>
      <c r="AL628" s="268">
        <v>0</v>
      </c>
      <c r="AM628" s="319">
        <v>33</v>
      </c>
      <c r="AN628" s="317">
        <v>20</v>
      </c>
      <c r="AO628" s="74">
        <v>0</v>
      </c>
      <c r="AP628" s="294">
        <v>41</v>
      </c>
      <c r="AQ628" s="268">
        <v>23</v>
      </c>
      <c r="AR628" s="268">
        <v>0</v>
      </c>
      <c r="AS628" s="319">
        <v>37</v>
      </c>
      <c r="AT628" s="320">
        <v>20</v>
      </c>
      <c r="AU628" s="74">
        <v>0</v>
      </c>
      <c r="AV628" s="294">
        <v>43</v>
      </c>
      <c r="AW628" s="2">
        <v>23</v>
      </c>
      <c r="AX628" s="268">
        <v>0</v>
      </c>
      <c r="AY628" s="319">
        <v>39</v>
      </c>
      <c r="AZ628" s="317">
        <v>20</v>
      </c>
      <c r="BA628" s="269">
        <v>0</v>
      </c>
      <c r="BB628" s="294">
        <v>43</v>
      </c>
      <c r="BC628" s="268">
        <v>23</v>
      </c>
      <c r="BD628" s="268">
        <v>0</v>
      </c>
      <c r="BE628" s="319">
        <v>39</v>
      </c>
      <c r="BF628" s="317">
        <v>20</v>
      </c>
      <c r="BG628" s="74">
        <v>0</v>
      </c>
      <c r="BH628" s="294">
        <v>39</v>
      </c>
      <c r="BI628" s="268">
        <v>23</v>
      </c>
      <c r="BJ628" s="268">
        <v>0</v>
      </c>
      <c r="BK628" s="311">
        <v>37</v>
      </c>
      <c r="BL628" s="458">
        <v>20</v>
      </c>
      <c r="BM628" s="74">
        <v>0</v>
      </c>
      <c r="BN628" s="228">
        <v>39</v>
      </c>
      <c r="BO628" s="268">
        <v>23</v>
      </c>
      <c r="BP628" s="268">
        <v>0</v>
      </c>
      <c r="BQ628" s="318">
        <v>36</v>
      </c>
      <c r="BR628" s="446">
        <v>20</v>
      </c>
      <c r="BS628" s="728">
        <v>0</v>
      </c>
      <c r="BT628" s="722">
        <v>39</v>
      </c>
      <c r="BU628" s="715">
        <v>23</v>
      </c>
      <c r="BV628" s="303">
        <v>0</v>
      </c>
      <c r="BW628" s="723">
        <v>36</v>
      </c>
      <c r="BX628" s="745" t="s">
        <v>39</v>
      </c>
    </row>
    <row r="629" spans="3:76" ht="33.75">
      <c r="C629" s="407" t="s">
        <v>1193</v>
      </c>
      <c r="D629" s="440">
        <v>31</v>
      </c>
      <c r="E629" s="269">
        <v>0</v>
      </c>
      <c r="F629" s="438">
        <v>30</v>
      </c>
      <c r="G629" s="304">
        <v>17</v>
      </c>
      <c r="H629" s="304">
        <v>0</v>
      </c>
      <c r="I629" s="441">
        <v>22</v>
      </c>
      <c r="J629" s="440">
        <v>31</v>
      </c>
      <c r="K629" s="269">
        <v>0</v>
      </c>
      <c r="L629" s="438">
        <v>30</v>
      </c>
      <c r="M629" s="304">
        <v>17</v>
      </c>
      <c r="N629" s="268">
        <v>0</v>
      </c>
      <c r="O629" s="439">
        <v>22</v>
      </c>
      <c r="P629" s="440">
        <v>31</v>
      </c>
      <c r="Q629" s="269">
        <v>0</v>
      </c>
      <c r="R629" s="438">
        <v>30</v>
      </c>
      <c r="S629" s="304">
        <v>17</v>
      </c>
      <c r="T629" s="268">
        <v>0</v>
      </c>
      <c r="U629" s="441">
        <v>22</v>
      </c>
      <c r="V629" s="440">
        <v>31</v>
      </c>
      <c r="W629" s="74">
        <v>0</v>
      </c>
      <c r="X629" s="438">
        <v>30</v>
      </c>
      <c r="Y629" s="304">
        <v>17</v>
      </c>
      <c r="Z629" s="304">
        <v>0</v>
      </c>
      <c r="AA629" s="441">
        <v>22</v>
      </c>
      <c r="AB629" s="440">
        <v>31</v>
      </c>
      <c r="AC629" s="74">
        <v>0</v>
      </c>
      <c r="AD629" s="438">
        <v>30</v>
      </c>
      <c r="AE629" s="304">
        <v>17</v>
      </c>
      <c r="AF629" s="304">
        <v>0</v>
      </c>
      <c r="AG629" s="441">
        <v>22</v>
      </c>
      <c r="AH629" s="442">
        <v>31</v>
      </c>
      <c r="AI629" s="74">
        <v>0</v>
      </c>
      <c r="AJ629" s="438">
        <v>31</v>
      </c>
      <c r="AK629" s="304">
        <v>17</v>
      </c>
      <c r="AL629" s="304">
        <v>0</v>
      </c>
      <c r="AM629" s="441">
        <v>26</v>
      </c>
      <c r="AN629" s="440">
        <v>31</v>
      </c>
      <c r="AO629" s="74">
        <v>0</v>
      </c>
      <c r="AP629" s="438">
        <v>35</v>
      </c>
      <c r="AQ629" s="304">
        <v>17</v>
      </c>
      <c r="AR629" s="304">
        <v>0</v>
      </c>
      <c r="AS629" s="441">
        <v>31</v>
      </c>
      <c r="AT629" s="474">
        <v>31</v>
      </c>
      <c r="AU629" s="74">
        <v>0</v>
      </c>
      <c r="AV629" s="452">
        <v>39</v>
      </c>
      <c r="AW629" s="48">
        <v>17</v>
      </c>
      <c r="AX629" s="304">
        <v>0</v>
      </c>
      <c r="AY629" s="441">
        <v>35</v>
      </c>
      <c r="AZ629" s="440">
        <v>31</v>
      </c>
      <c r="BA629" s="269">
        <v>0</v>
      </c>
      <c r="BB629" s="438">
        <v>40</v>
      </c>
      <c r="BC629" s="304">
        <v>17</v>
      </c>
      <c r="BD629" s="304">
        <v>0</v>
      </c>
      <c r="BE629" s="441">
        <v>36</v>
      </c>
      <c r="BF629" s="440">
        <v>31</v>
      </c>
      <c r="BG629" s="74">
        <v>0</v>
      </c>
      <c r="BH629" s="438">
        <v>38</v>
      </c>
      <c r="BI629" s="304">
        <v>17</v>
      </c>
      <c r="BJ629" s="304">
        <v>0</v>
      </c>
      <c r="BK629" s="311">
        <v>34</v>
      </c>
      <c r="BL629" s="53">
        <v>31</v>
      </c>
      <c r="BM629" s="74">
        <v>0</v>
      </c>
      <c r="BN629" s="438">
        <v>38</v>
      </c>
      <c r="BO629" s="304">
        <v>16</v>
      </c>
      <c r="BP629" s="304">
        <v>0</v>
      </c>
      <c r="BQ629" s="318">
        <v>34</v>
      </c>
      <c r="BR629" s="446">
        <v>31</v>
      </c>
      <c r="BS629" s="728">
        <v>0</v>
      </c>
      <c r="BT629" s="730">
        <v>38</v>
      </c>
      <c r="BU629" s="731">
        <v>16</v>
      </c>
      <c r="BV629" s="460">
        <v>0</v>
      </c>
      <c r="BW629" s="732">
        <v>34</v>
      </c>
      <c r="BX629" s="745" t="s">
        <v>1193</v>
      </c>
    </row>
    <row r="630" spans="3:76">
      <c r="C630" s="407" t="s">
        <v>27</v>
      </c>
      <c r="D630" s="317">
        <v>18</v>
      </c>
      <c r="E630" s="269">
        <v>0</v>
      </c>
      <c r="F630" s="228">
        <v>17</v>
      </c>
      <c r="G630" s="268">
        <v>2</v>
      </c>
      <c r="H630" s="268">
        <v>0</v>
      </c>
      <c r="I630" s="318">
        <v>0</v>
      </c>
      <c r="J630" s="317">
        <v>18</v>
      </c>
      <c r="K630" s="269">
        <v>0</v>
      </c>
      <c r="L630" s="228">
        <v>17</v>
      </c>
      <c r="M630" s="268">
        <v>2</v>
      </c>
      <c r="N630" s="268">
        <v>0</v>
      </c>
      <c r="O630" s="311">
        <v>0</v>
      </c>
      <c r="P630" s="317">
        <v>18</v>
      </c>
      <c r="Q630" s="269">
        <v>0</v>
      </c>
      <c r="R630" s="228">
        <v>17</v>
      </c>
      <c r="S630" s="268">
        <v>2</v>
      </c>
      <c r="T630" s="268">
        <v>0</v>
      </c>
      <c r="U630" s="318">
        <v>0</v>
      </c>
      <c r="V630" s="317">
        <v>18</v>
      </c>
      <c r="W630" s="74">
        <v>0</v>
      </c>
      <c r="X630" s="228">
        <v>17</v>
      </c>
      <c r="Y630" s="268">
        <v>2</v>
      </c>
      <c r="Z630" s="268">
        <v>0</v>
      </c>
      <c r="AA630" s="318">
        <v>0</v>
      </c>
      <c r="AB630" s="317">
        <v>18</v>
      </c>
      <c r="AC630" s="74">
        <v>0</v>
      </c>
      <c r="AD630" s="228">
        <v>17</v>
      </c>
      <c r="AE630" s="268">
        <v>2</v>
      </c>
      <c r="AF630" s="268">
        <v>0</v>
      </c>
      <c r="AG630" s="318">
        <v>0</v>
      </c>
      <c r="AH630" s="326">
        <v>18</v>
      </c>
      <c r="AI630" s="74">
        <v>0</v>
      </c>
      <c r="AJ630" s="228">
        <v>17</v>
      </c>
      <c r="AK630" s="268">
        <v>2</v>
      </c>
      <c r="AL630" s="268">
        <v>0</v>
      </c>
      <c r="AM630" s="318">
        <v>0</v>
      </c>
      <c r="AN630" s="317">
        <v>18</v>
      </c>
      <c r="AO630" s="74">
        <v>0</v>
      </c>
      <c r="AP630" s="228">
        <v>17</v>
      </c>
      <c r="AQ630" s="268">
        <v>2</v>
      </c>
      <c r="AR630" s="268">
        <v>0</v>
      </c>
      <c r="AS630" s="318">
        <v>0</v>
      </c>
      <c r="AT630" s="320">
        <v>18</v>
      </c>
      <c r="AU630" s="74">
        <v>0</v>
      </c>
      <c r="AV630" s="294">
        <v>17</v>
      </c>
      <c r="AW630" s="2">
        <v>2</v>
      </c>
      <c r="AX630" s="268">
        <v>0</v>
      </c>
      <c r="AY630" s="318">
        <v>0</v>
      </c>
      <c r="AZ630" s="317">
        <v>18</v>
      </c>
      <c r="BA630" s="269">
        <v>0</v>
      </c>
      <c r="BB630" s="228">
        <v>17</v>
      </c>
      <c r="BC630" s="268">
        <v>2</v>
      </c>
      <c r="BD630" s="268">
        <v>0</v>
      </c>
      <c r="BE630" s="318">
        <v>0</v>
      </c>
      <c r="BF630" s="317">
        <v>18</v>
      </c>
      <c r="BG630" s="74">
        <v>0</v>
      </c>
      <c r="BH630" s="228">
        <v>17</v>
      </c>
      <c r="BI630" s="268">
        <v>2</v>
      </c>
      <c r="BJ630" s="268">
        <v>0</v>
      </c>
      <c r="BK630" s="4">
        <v>0</v>
      </c>
      <c r="BL630" s="458">
        <v>18</v>
      </c>
      <c r="BM630" s="74">
        <v>0</v>
      </c>
      <c r="BN630" s="228">
        <v>17</v>
      </c>
      <c r="BO630" s="268">
        <v>2</v>
      </c>
      <c r="BP630" s="268">
        <v>0</v>
      </c>
      <c r="BQ630" s="318">
        <v>0</v>
      </c>
      <c r="BR630" s="446">
        <v>18</v>
      </c>
      <c r="BS630" s="728">
        <v>0</v>
      </c>
      <c r="BT630" s="722">
        <v>18</v>
      </c>
      <c r="BU630" s="715">
        <v>2</v>
      </c>
      <c r="BV630" s="303">
        <v>0</v>
      </c>
      <c r="BW630" s="723">
        <v>0</v>
      </c>
      <c r="BX630" s="745" t="s">
        <v>27</v>
      </c>
    </row>
    <row r="631" spans="3:76">
      <c r="C631" s="407" t="s">
        <v>28</v>
      </c>
      <c r="D631" s="317">
        <v>51</v>
      </c>
      <c r="E631" s="269">
        <v>0</v>
      </c>
      <c r="F631" s="228">
        <v>72</v>
      </c>
      <c r="G631" s="2">
        <v>55</v>
      </c>
      <c r="H631" s="2">
        <v>0</v>
      </c>
      <c r="I631" s="319">
        <v>42</v>
      </c>
      <c r="J631" s="317">
        <v>51</v>
      </c>
      <c r="K631" s="269">
        <v>0</v>
      </c>
      <c r="L631" s="228">
        <v>72</v>
      </c>
      <c r="M631" s="2">
        <v>55</v>
      </c>
      <c r="N631" s="268">
        <v>0</v>
      </c>
      <c r="O631" s="4">
        <v>42</v>
      </c>
      <c r="P631" s="317">
        <v>51</v>
      </c>
      <c r="Q631" s="269">
        <v>0</v>
      </c>
      <c r="R631" s="228">
        <v>72</v>
      </c>
      <c r="S631" s="2">
        <v>55</v>
      </c>
      <c r="T631" s="268">
        <v>0</v>
      </c>
      <c r="U631" s="319">
        <v>43</v>
      </c>
      <c r="V631" s="317">
        <v>51</v>
      </c>
      <c r="W631" s="74">
        <v>0</v>
      </c>
      <c r="X631" s="228">
        <v>72</v>
      </c>
      <c r="Y631" s="2">
        <v>55</v>
      </c>
      <c r="Z631" s="2">
        <v>0</v>
      </c>
      <c r="AA631" s="319">
        <v>43</v>
      </c>
      <c r="AB631" s="317">
        <v>51</v>
      </c>
      <c r="AC631" s="74">
        <v>0</v>
      </c>
      <c r="AD631" s="228">
        <v>72</v>
      </c>
      <c r="AE631" s="2">
        <v>54</v>
      </c>
      <c r="AF631" s="2">
        <v>0</v>
      </c>
      <c r="AG631" s="319">
        <v>43</v>
      </c>
      <c r="AH631" s="326">
        <v>51</v>
      </c>
      <c r="AI631" s="74">
        <v>0</v>
      </c>
      <c r="AJ631" s="228">
        <v>72</v>
      </c>
      <c r="AK631" s="2">
        <v>54</v>
      </c>
      <c r="AL631" s="2">
        <v>0</v>
      </c>
      <c r="AM631" s="319">
        <v>43</v>
      </c>
      <c r="AN631" s="317">
        <v>51</v>
      </c>
      <c r="AO631" s="74">
        <v>0</v>
      </c>
      <c r="AP631" s="228">
        <v>72</v>
      </c>
      <c r="AQ631" s="2">
        <v>54</v>
      </c>
      <c r="AR631" s="2">
        <v>0</v>
      </c>
      <c r="AS631" s="319">
        <v>43</v>
      </c>
      <c r="AT631" s="317">
        <v>51</v>
      </c>
      <c r="AU631" s="74">
        <v>0</v>
      </c>
      <c r="AV631" s="228">
        <v>72</v>
      </c>
      <c r="AW631" s="2">
        <v>54</v>
      </c>
      <c r="AX631" s="2">
        <v>0</v>
      </c>
      <c r="AY631" s="319">
        <v>43</v>
      </c>
      <c r="AZ631" s="317">
        <v>51</v>
      </c>
      <c r="BA631" s="269">
        <v>0</v>
      </c>
      <c r="BB631" s="228">
        <v>72</v>
      </c>
      <c r="BC631" s="2">
        <v>54</v>
      </c>
      <c r="BD631" s="2">
        <v>0</v>
      </c>
      <c r="BE631" s="319">
        <v>43</v>
      </c>
      <c r="BF631" s="317">
        <v>51</v>
      </c>
      <c r="BG631" s="74">
        <v>0</v>
      </c>
      <c r="BH631" s="294">
        <v>72</v>
      </c>
      <c r="BI631" s="2">
        <v>54</v>
      </c>
      <c r="BJ631" s="2">
        <v>0</v>
      </c>
      <c r="BK631" s="4">
        <v>43</v>
      </c>
      <c r="BL631" s="459">
        <v>51</v>
      </c>
      <c r="BM631" s="74">
        <v>0</v>
      </c>
      <c r="BN631" s="228">
        <v>72</v>
      </c>
      <c r="BO631" s="2">
        <v>53</v>
      </c>
      <c r="BP631" s="268">
        <v>0</v>
      </c>
      <c r="BQ631" s="319">
        <v>43</v>
      </c>
      <c r="BR631" s="446">
        <v>51</v>
      </c>
      <c r="BS631" s="728">
        <v>0</v>
      </c>
      <c r="BT631" s="722">
        <v>72</v>
      </c>
      <c r="BU631" s="726">
        <v>53</v>
      </c>
      <c r="BV631" s="303">
        <v>0</v>
      </c>
      <c r="BW631" s="727">
        <v>43</v>
      </c>
      <c r="BX631" s="745" t="s">
        <v>28</v>
      </c>
    </row>
    <row r="632" spans="3:76" ht="22.5">
      <c r="C632" s="408" t="s">
        <v>29</v>
      </c>
      <c r="D632" s="317">
        <v>8</v>
      </c>
      <c r="E632" s="269">
        <v>0</v>
      </c>
      <c r="F632" s="228">
        <v>3</v>
      </c>
      <c r="G632" s="268">
        <v>0</v>
      </c>
      <c r="H632" s="268">
        <v>0</v>
      </c>
      <c r="I632" s="318">
        <v>0</v>
      </c>
      <c r="J632" s="317">
        <v>8</v>
      </c>
      <c r="K632" s="269">
        <v>0</v>
      </c>
      <c r="L632" s="228">
        <v>3</v>
      </c>
      <c r="M632" s="268">
        <v>0</v>
      </c>
      <c r="N632" s="268">
        <v>0</v>
      </c>
      <c r="O632" s="311">
        <v>0</v>
      </c>
      <c r="P632" s="317">
        <v>8</v>
      </c>
      <c r="Q632" s="269">
        <v>0</v>
      </c>
      <c r="R632" s="228">
        <v>6</v>
      </c>
      <c r="S632" s="268">
        <v>0</v>
      </c>
      <c r="T632" s="268">
        <v>0</v>
      </c>
      <c r="U632" s="318">
        <v>0</v>
      </c>
      <c r="V632" s="317">
        <v>8</v>
      </c>
      <c r="W632" s="203">
        <v>0</v>
      </c>
      <c r="X632" s="228">
        <v>6</v>
      </c>
      <c r="Y632" s="268">
        <v>0</v>
      </c>
      <c r="Z632" s="268">
        <v>0</v>
      </c>
      <c r="AA632" s="318">
        <v>0</v>
      </c>
      <c r="AB632" s="317">
        <v>8</v>
      </c>
      <c r="AC632" s="203">
        <v>0</v>
      </c>
      <c r="AD632" s="228">
        <v>6</v>
      </c>
      <c r="AE632" s="268">
        <v>0</v>
      </c>
      <c r="AF632" s="268">
        <v>0</v>
      </c>
      <c r="AG632" s="318">
        <v>0</v>
      </c>
      <c r="AH632" s="326">
        <v>8</v>
      </c>
      <c r="AI632" s="203">
        <v>0</v>
      </c>
      <c r="AJ632" s="228">
        <v>6</v>
      </c>
      <c r="AK632" s="268">
        <v>0</v>
      </c>
      <c r="AL632" s="268">
        <v>0</v>
      </c>
      <c r="AM632" s="318">
        <v>0</v>
      </c>
      <c r="AN632" s="317">
        <v>8</v>
      </c>
      <c r="AO632" s="203">
        <v>0</v>
      </c>
      <c r="AP632" s="228">
        <v>6</v>
      </c>
      <c r="AQ632" s="268">
        <v>0</v>
      </c>
      <c r="AR632" s="268">
        <v>0</v>
      </c>
      <c r="AS632" s="318">
        <v>0</v>
      </c>
      <c r="AT632" s="317">
        <v>8</v>
      </c>
      <c r="AU632" s="203">
        <v>0</v>
      </c>
      <c r="AV632" s="228">
        <v>6</v>
      </c>
      <c r="AW632" s="268">
        <v>0</v>
      </c>
      <c r="AX632" s="268">
        <v>0</v>
      </c>
      <c r="AY632" s="318">
        <v>0</v>
      </c>
      <c r="AZ632" s="317">
        <v>8</v>
      </c>
      <c r="BA632" s="269">
        <v>0</v>
      </c>
      <c r="BB632" s="228">
        <v>6</v>
      </c>
      <c r="BC632" s="268">
        <v>0</v>
      </c>
      <c r="BD632" s="268">
        <v>0</v>
      </c>
      <c r="BE632" s="318">
        <v>0</v>
      </c>
      <c r="BF632" s="317">
        <v>8</v>
      </c>
      <c r="BG632" s="203">
        <v>0</v>
      </c>
      <c r="BH632" s="228">
        <v>6</v>
      </c>
      <c r="BI632" s="268">
        <v>0</v>
      </c>
      <c r="BJ632" s="268">
        <v>0</v>
      </c>
      <c r="BK632" s="311">
        <v>0</v>
      </c>
      <c r="BL632" s="458">
        <v>8</v>
      </c>
      <c r="BM632" s="203">
        <v>0</v>
      </c>
      <c r="BN632" s="228">
        <v>6</v>
      </c>
      <c r="BO632" s="268">
        <v>0</v>
      </c>
      <c r="BP632" s="268">
        <v>0</v>
      </c>
      <c r="BQ632" s="318">
        <v>0</v>
      </c>
      <c r="BR632" s="446">
        <v>8</v>
      </c>
      <c r="BS632" s="203">
        <v>0</v>
      </c>
      <c r="BT632" s="722">
        <v>6</v>
      </c>
      <c r="BU632" s="715">
        <v>0</v>
      </c>
      <c r="BV632" s="303">
        <v>0</v>
      </c>
      <c r="BW632" s="723">
        <v>0</v>
      </c>
      <c r="BX632" s="745" t="s">
        <v>29</v>
      </c>
    </row>
    <row r="633" spans="3:76" ht="23.25" thickBot="1">
      <c r="C633" s="461" t="s">
        <v>90</v>
      </c>
      <c r="D633" s="321">
        <v>3</v>
      </c>
      <c r="E633" s="207">
        <v>0</v>
      </c>
      <c r="F633" s="301">
        <v>2</v>
      </c>
      <c r="G633" s="207">
        <v>0</v>
      </c>
      <c r="H633" s="207">
        <v>0</v>
      </c>
      <c r="I633" s="208">
        <v>0</v>
      </c>
      <c r="J633" s="321">
        <v>3</v>
      </c>
      <c r="K633" s="207">
        <v>0</v>
      </c>
      <c r="L633" s="301">
        <v>2</v>
      </c>
      <c r="M633" s="207">
        <v>0</v>
      </c>
      <c r="N633" s="207">
        <v>0</v>
      </c>
      <c r="O633" s="262">
        <v>0</v>
      </c>
      <c r="P633" s="321">
        <v>3</v>
      </c>
      <c r="Q633" s="207">
        <v>0</v>
      </c>
      <c r="R633" s="301">
        <v>2</v>
      </c>
      <c r="S633" s="207">
        <v>0</v>
      </c>
      <c r="T633" s="207">
        <v>0</v>
      </c>
      <c r="U633" s="208">
        <v>0</v>
      </c>
      <c r="V633" s="321">
        <v>3</v>
      </c>
      <c r="W633" s="207">
        <v>0</v>
      </c>
      <c r="X633" s="301">
        <v>2</v>
      </c>
      <c r="Y633" s="207">
        <v>0</v>
      </c>
      <c r="Z633" s="207">
        <v>0</v>
      </c>
      <c r="AA633" s="208">
        <v>0</v>
      </c>
      <c r="AB633" s="321">
        <v>3</v>
      </c>
      <c r="AC633" s="207">
        <v>0</v>
      </c>
      <c r="AD633" s="301">
        <v>2</v>
      </c>
      <c r="AE633" s="207">
        <v>0</v>
      </c>
      <c r="AF633" s="207">
        <v>0</v>
      </c>
      <c r="AG633" s="208">
        <v>0</v>
      </c>
      <c r="AH633" s="327">
        <v>3</v>
      </c>
      <c r="AI633" s="207">
        <v>0</v>
      </c>
      <c r="AJ633" s="301">
        <v>2</v>
      </c>
      <c r="AK633" s="207">
        <v>0</v>
      </c>
      <c r="AL633" s="207">
        <v>0</v>
      </c>
      <c r="AM633" s="208">
        <v>0</v>
      </c>
      <c r="AN633" s="321">
        <v>3</v>
      </c>
      <c r="AO633" s="207">
        <v>0</v>
      </c>
      <c r="AP633" s="301">
        <v>2</v>
      </c>
      <c r="AQ633" s="207">
        <v>0</v>
      </c>
      <c r="AR633" s="207">
        <v>0</v>
      </c>
      <c r="AS633" s="208">
        <v>0</v>
      </c>
      <c r="AT633" s="321">
        <v>3</v>
      </c>
      <c r="AU633" s="207">
        <v>0</v>
      </c>
      <c r="AV633" s="301">
        <v>2</v>
      </c>
      <c r="AW633" s="207">
        <v>0</v>
      </c>
      <c r="AX633" s="207">
        <v>0</v>
      </c>
      <c r="AY633" s="208">
        <v>0</v>
      </c>
      <c r="AZ633" s="321">
        <v>3</v>
      </c>
      <c r="BA633" s="207">
        <v>0</v>
      </c>
      <c r="BB633" s="301">
        <v>2</v>
      </c>
      <c r="BC633" s="207">
        <v>0</v>
      </c>
      <c r="BD633" s="207">
        <v>0</v>
      </c>
      <c r="BE633" s="208">
        <v>0</v>
      </c>
      <c r="BF633" s="321">
        <v>3</v>
      </c>
      <c r="BG633" s="207">
        <v>0</v>
      </c>
      <c r="BH633" s="301">
        <v>2</v>
      </c>
      <c r="BI633" s="207">
        <v>0</v>
      </c>
      <c r="BJ633" s="207">
        <v>0</v>
      </c>
      <c r="BK633" s="262">
        <v>0</v>
      </c>
      <c r="BL633" s="206">
        <v>3</v>
      </c>
      <c r="BM633" s="207">
        <v>0</v>
      </c>
      <c r="BN633" s="301">
        <v>2</v>
      </c>
      <c r="BO633" s="207">
        <v>0</v>
      </c>
      <c r="BP633" s="207">
        <v>0</v>
      </c>
      <c r="BQ633" s="208">
        <v>0</v>
      </c>
      <c r="BR633" s="734">
        <v>3</v>
      </c>
      <c r="BS633" s="719">
        <v>0</v>
      </c>
      <c r="BT633" s="735">
        <v>2</v>
      </c>
      <c r="BU633" s="719">
        <v>0</v>
      </c>
      <c r="BV633" s="719">
        <v>0</v>
      </c>
      <c r="BW633" s="720">
        <v>0</v>
      </c>
      <c r="BX633" s="746" t="s">
        <v>90</v>
      </c>
    </row>
    <row r="635" spans="3:76" ht="13.5" thickBot="1"/>
    <row r="636" spans="3:76" ht="24" customHeight="1" thickBot="1">
      <c r="C636" s="559" t="s">
        <v>1185</v>
      </c>
      <c r="D636" s="560"/>
      <c r="E636" s="560"/>
      <c r="F636" s="560"/>
      <c r="G636" s="560"/>
      <c r="H636" s="560"/>
      <c r="I636" s="560"/>
      <c r="J636" s="560"/>
      <c r="K636" s="560"/>
      <c r="L636" s="560"/>
      <c r="M636" s="560"/>
      <c r="N636" s="560"/>
      <c r="O636" s="560"/>
      <c r="P636" s="560"/>
      <c r="Q636" s="560"/>
      <c r="R636" s="560"/>
      <c r="S636" s="560"/>
      <c r="T636" s="560"/>
      <c r="U636" s="560"/>
      <c r="V636" s="560"/>
      <c r="W636" s="560"/>
      <c r="X636" s="560"/>
      <c r="Y636" s="560"/>
      <c r="Z636" s="560"/>
      <c r="AA636" s="560"/>
      <c r="AB636" s="560"/>
      <c r="AC636" s="560"/>
      <c r="AD636" s="560"/>
      <c r="AE636" s="560"/>
      <c r="AF636" s="560"/>
      <c r="AG636" s="560"/>
      <c r="AH636" s="560"/>
      <c r="AI636" s="560"/>
      <c r="AJ636" s="560"/>
      <c r="AK636" s="560"/>
      <c r="AL636" s="560"/>
      <c r="AM636" s="560"/>
      <c r="AN636" s="560"/>
      <c r="AO636" s="560"/>
      <c r="AP636" s="560"/>
      <c r="AQ636" s="560"/>
      <c r="AR636" s="560"/>
      <c r="AS636" s="560"/>
      <c r="AT636" s="560"/>
      <c r="AU636" s="560"/>
      <c r="AV636" s="560"/>
      <c r="AW636" s="560"/>
      <c r="AX636" s="560"/>
      <c r="AY636" s="560"/>
      <c r="AZ636" s="560"/>
      <c r="BA636" s="560"/>
      <c r="BB636" s="560"/>
      <c r="BC636" s="560"/>
      <c r="BD636" s="560"/>
      <c r="BE636" s="560"/>
      <c r="BF636" s="560"/>
      <c r="BG636" s="560"/>
      <c r="BH636" s="560"/>
      <c r="BI636" s="560"/>
      <c r="BJ636" s="560"/>
      <c r="BK636" s="560"/>
      <c r="BL636" s="560"/>
      <c r="BM636" s="560"/>
      <c r="BN636" s="560"/>
      <c r="BO636" s="560"/>
      <c r="BP636" s="560"/>
      <c r="BQ636" s="560"/>
      <c r="BR636" s="560"/>
      <c r="BS636" s="560"/>
      <c r="BT636" s="560"/>
      <c r="BU636" s="560"/>
      <c r="BV636" s="560"/>
      <c r="BW636" s="560"/>
      <c r="BX636" s="651"/>
    </row>
    <row r="637" spans="3:76" ht="23.25" thickBot="1">
      <c r="C637" s="587" t="s">
        <v>36</v>
      </c>
      <c r="D637" s="807">
        <v>44197</v>
      </c>
      <c r="E637" s="800"/>
      <c r="F637" s="800"/>
      <c r="G637" s="800"/>
      <c r="H637" s="800"/>
      <c r="I637" s="801"/>
      <c r="J637" s="807">
        <v>44228</v>
      </c>
      <c r="K637" s="800"/>
      <c r="L637" s="800"/>
      <c r="M637" s="800"/>
      <c r="N637" s="800"/>
      <c r="O637" s="801"/>
      <c r="P637" s="807">
        <v>44256</v>
      </c>
      <c r="Q637" s="800"/>
      <c r="R637" s="800"/>
      <c r="S637" s="800"/>
      <c r="T637" s="800"/>
      <c r="U637" s="801"/>
      <c r="V637" s="807">
        <v>44287</v>
      </c>
      <c r="W637" s="800"/>
      <c r="X637" s="800"/>
      <c r="Y637" s="800"/>
      <c r="Z637" s="800"/>
      <c r="AA637" s="801"/>
      <c r="AB637" s="807">
        <v>44317</v>
      </c>
      <c r="AC637" s="800"/>
      <c r="AD637" s="800"/>
      <c r="AE637" s="800"/>
      <c r="AF637" s="800"/>
      <c r="AG637" s="801"/>
      <c r="AH637" s="807">
        <v>44348</v>
      </c>
      <c r="AI637" s="800"/>
      <c r="AJ637" s="800"/>
      <c r="AK637" s="800"/>
      <c r="AL637" s="800"/>
      <c r="AM637" s="801"/>
      <c r="AN637" s="807">
        <v>44378</v>
      </c>
      <c r="AO637" s="800"/>
      <c r="AP637" s="800"/>
      <c r="AQ637" s="800"/>
      <c r="AR637" s="800"/>
      <c r="AS637" s="801"/>
      <c r="AT637" s="807">
        <v>44409</v>
      </c>
      <c r="AU637" s="800"/>
      <c r="AV637" s="800"/>
      <c r="AW637" s="800"/>
      <c r="AX637" s="800"/>
      <c r="AY637" s="801"/>
      <c r="AZ637" s="807">
        <v>44440</v>
      </c>
      <c r="BA637" s="800"/>
      <c r="BB637" s="800"/>
      <c r="BC637" s="800"/>
      <c r="BD637" s="800"/>
      <c r="BE637" s="801"/>
      <c r="BF637" s="807">
        <v>44470</v>
      </c>
      <c r="BG637" s="800"/>
      <c r="BH637" s="800"/>
      <c r="BI637" s="800"/>
      <c r="BJ637" s="800"/>
      <c r="BK637" s="801"/>
      <c r="BL637" s="807">
        <v>44501</v>
      </c>
      <c r="BM637" s="800"/>
      <c r="BN637" s="800"/>
      <c r="BO637" s="800"/>
      <c r="BP637" s="800"/>
      <c r="BQ637" s="801"/>
      <c r="BR637" s="807">
        <v>44531</v>
      </c>
      <c r="BS637" s="800"/>
      <c r="BT637" s="800"/>
      <c r="BU637" s="800"/>
      <c r="BV637" s="800"/>
      <c r="BW637" s="801"/>
      <c r="BX637" s="651"/>
    </row>
    <row r="638" spans="3:76" ht="13.5" thickBot="1">
      <c r="C638" s="601"/>
      <c r="D638" s="178" t="s">
        <v>2</v>
      </c>
      <c r="E638" s="387" t="s">
        <v>3</v>
      </c>
      <c r="F638" s="391" t="s">
        <v>51</v>
      </c>
      <c r="G638" s="391" t="s">
        <v>66</v>
      </c>
      <c r="H638" s="391" t="s">
        <v>1136</v>
      </c>
      <c r="I638" s="578" t="s">
        <v>1142</v>
      </c>
      <c r="J638" s="178" t="s">
        <v>2</v>
      </c>
      <c r="K638" s="387" t="s">
        <v>3</v>
      </c>
      <c r="L638" s="391" t="s">
        <v>51</v>
      </c>
      <c r="M638" s="391" t="s">
        <v>66</v>
      </c>
      <c r="N638" s="391" t="s">
        <v>1136</v>
      </c>
      <c r="O638" s="578" t="s">
        <v>1142</v>
      </c>
      <c r="P638" s="178" t="s">
        <v>2</v>
      </c>
      <c r="Q638" s="387" t="s">
        <v>3</v>
      </c>
      <c r="R638" s="391" t="s">
        <v>51</v>
      </c>
      <c r="S638" s="391" t="s">
        <v>66</v>
      </c>
      <c r="T638" s="391" t="s">
        <v>1136</v>
      </c>
      <c r="U638" s="578" t="s">
        <v>1142</v>
      </c>
      <c r="V638" s="178" t="s">
        <v>2</v>
      </c>
      <c r="W638" s="387" t="s">
        <v>3</v>
      </c>
      <c r="X638" s="391" t="s">
        <v>51</v>
      </c>
      <c r="Y638" s="391" t="s">
        <v>66</v>
      </c>
      <c r="Z638" s="391" t="s">
        <v>1136</v>
      </c>
      <c r="AA638" s="578" t="s">
        <v>1142</v>
      </c>
      <c r="AB638" s="178" t="s">
        <v>2</v>
      </c>
      <c r="AC638" s="387" t="s">
        <v>3</v>
      </c>
      <c r="AD638" s="391" t="s">
        <v>51</v>
      </c>
      <c r="AE638" s="391" t="s">
        <v>66</v>
      </c>
      <c r="AF638" s="391" t="s">
        <v>1136</v>
      </c>
      <c r="AG638" s="578" t="s">
        <v>1142</v>
      </c>
      <c r="AH638" s="178" t="s">
        <v>2</v>
      </c>
      <c r="AI638" s="387" t="s">
        <v>3</v>
      </c>
      <c r="AJ638" s="391" t="s">
        <v>51</v>
      </c>
      <c r="AK638" s="391" t="s">
        <v>66</v>
      </c>
      <c r="AL638" s="391" t="s">
        <v>1136</v>
      </c>
      <c r="AM638" s="578" t="s">
        <v>1142</v>
      </c>
      <c r="AN638" s="178" t="s">
        <v>2</v>
      </c>
      <c r="AO638" s="387" t="s">
        <v>3</v>
      </c>
      <c r="AP638" s="391" t="s">
        <v>51</v>
      </c>
      <c r="AQ638" s="391" t="s">
        <v>66</v>
      </c>
      <c r="AR638" s="391" t="s">
        <v>1136</v>
      </c>
      <c r="AS638" s="578" t="s">
        <v>1142</v>
      </c>
      <c r="AT638" s="178" t="s">
        <v>2</v>
      </c>
      <c r="AU638" s="387" t="s">
        <v>3</v>
      </c>
      <c r="AV638" s="391" t="s">
        <v>51</v>
      </c>
      <c r="AW638" s="391" t="s">
        <v>66</v>
      </c>
      <c r="AX638" s="391" t="s">
        <v>1136</v>
      </c>
      <c r="AY638" s="578" t="s">
        <v>1142</v>
      </c>
      <c r="AZ638" s="178" t="s">
        <v>2</v>
      </c>
      <c r="BA638" s="387" t="s">
        <v>3</v>
      </c>
      <c r="BB638" s="391" t="s">
        <v>51</v>
      </c>
      <c r="BC638" s="391" t="s">
        <v>66</v>
      </c>
      <c r="BD638" s="391" t="s">
        <v>1136</v>
      </c>
      <c r="BE638" s="578" t="s">
        <v>1142</v>
      </c>
      <c r="BF638" s="578" t="s">
        <v>2</v>
      </c>
      <c r="BG638" s="578" t="s">
        <v>3</v>
      </c>
      <c r="BH638" s="578" t="s">
        <v>51</v>
      </c>
      <c r="BI638" s="578" t="s">
        <v>66</v>
      </c>
      <c r="BJ638" s="578" t="s">
        <v>1136</v>
      </c>
      <c r="BK638" s="578" t="s">
        <v>1142</v>
      </c>
      <c r="BL638" s="578" t="s">
        <v>2</v>
      </c>
      <c r="BM638" s="578" t="s">
        <v>3</v>
      </c>
      <c r="BN638" s="578" t="s">
        <v>51</v>
      </c>
      <c r="BO638" s="578" t="s">
        <v>66</v>
      </c>
      <c r="BP638" s="578" t="s">
        <v>1136</v>
      </c>
      <c r="BQ638" s="578" t="s">
        <v>1142</v>
      </c>
      <c r="BR638" s="186" t="s">
        <v>2</v>
      </c>
      <c r="BS638" s="578" t="s">
        <v>3</v>
      </c>
      <c r="BT638" s="578" t="s">
        <v>51</v>
      </c>
      <c r="BU638" s="578" t="s">
        <v>66</v>
      </c>
      <c r="BV638" s="578" t="s">
        <v>1136</v>
      </c>
      <c r="BW638" s="578" t="s">
        <v>1142</v>
      </c>
      <c r="BX638" s="651"/>
    </row>
    <row r="639" spans="3:76">
      <c r="C639" s="406" t="s">
        <v>8</v>
      </c>
      <c r="D639" s="400">
        <v>76</v>
      </c>
      <c r="E639" s="70">
        <v>0</v>
      </c>
      <c r="F639" s="721">
        <v>88</v>
      </c>
      <c r="G639" s="315">
        <v>68</v>
      </c>
      <c r="H639" s="315">
        <v>0</v>
      </c>
      <c r="I639" s="676">
        <v>68</v>
      </c>
      <c r="J639" s="400">
        <v>76</v>
      </c>
      <c r="K639" s="70">
        <v>0</v>
      </c>
      <c r="L639" s="721">
        <v>88</v>
      </c>
      <c r="M639" s="315">
        <v>68</v>
      </c>
      <c r="N639" s="315">
        <v>0</v>
      </c>
      <c r="O639" s="676">
        <v>68</v>
      </c>
      <c r="P639" s="400">
        <v>76</v>
      </c>
      <c r="Q639" s="70">
        <v>0</v>
      </c>
      <c r="R639" s="721">
        <v>89</v>
      </c>
      <c r="S639" s="315">
        <v>68</v>
      </c>
      <c r="T639" s="315">
        <v>0</v>
      </c>
      <c r="U639" s="676">
        <v>70</v>
      </c>
      <c r="V639" s="400">
        <v>73</v>
      </c>
      <c r="W639" s="70">
        <v>0</v>
      </c>
      <c r="X639" s="721">
        <v>89</v>
      </c>
      <c r="Y639" s="721">
        <v>68</v>
      </c>
      <c r="Z639" s="315">
        <v>0</v>
      </c>
      <c r="AA639" s="676">
        <v>70</v>
      </c>
      <c r="AB639" s="400">
        <v>73</v>
      </c>
      <c r="AC639" s="70">
        <v>0</v>
      </c>
      <c r="AD639" s="721">
        <v>89</v>
      </c>
      <c r="AE639" s="721">
        <v>69</v>
      </c>
      <c r="AF639" s="315">
        <v>0</v>
      </c>
      <c r="AG639" s="676">
        <v>70</v>
      </c>
      <c r="AH639" s="400">
        <v>73</v>
      </c>
      <c r="AI639" s="70">
        <v>0</v>
      </c>
      <c r="AJ639" s="721">
        <v>89</v>
      </c>
      <c r="AK639" s="721">
        <v>69</v>
      </c>
      <c r="AL639" s="315">
        <v>0</v>
      </c>
      <c r="AM639" s="676">
        <v>70</v>
      </c>
      <c r="AN639" s="677">
        <v>73</v>
      </c>
      <c r="AO639" s="372">
        <v>0</v>
      </c>
      <c r="AP639" s="678">
        <v>89</v>
      </c>
      <c r="AQ639" s="678">
        <v>69</v>
      </c>
      <c r="AR639" s="315">
        <v>0</v>
      </c>
      <c r="AS639" s="676">
        <v>70</v>
      </c>
      <c r="AT639" s="677">
        <v>73</v>
      </c>
      <c r="AU639" s="372">
        <v>0</v>
      </c>
      <c r="AV639" s="678">
        <v>89</v>
      </c>
      <c r="AW639" s="678">
        <v>69</v>
      </c>
      <c r="AX639" s="315">
        <v>0</v>
      </c>
      <c r="AY639" s="676">
        <v>70</v>
      </c>
      <c r="AZ639" s="677">
        <v>73</v>
      </c>
      <c r="BA639" s="372">
        <v>0</v>
      </c>
      <c r="BB639" s="678">
        <v>89</v>
      </c>
      <c r="BC639" s="678">
        <v>69</v>
      </c>
      <c r="BD639" s="315">
        <v>0</v>
      </c>
      <c r="BE639" s="676">
        <v>70</v>
      </c>
      <c r="BF639" s="677">
        <v>73</v>
      </c>
      <c r="BG639" s="372">
        <v>0</v>
      </c>
      <c r="BH639" s="678">
        <v>90</v>
      </c>
      <c r="BI639" s="678">
        <v>69</v>
      </c>
      <c r="BJ639" s="315">
        <v>0</v>
      </c>
      <c r="BK639" s="676">
        <v>70</v>
      </c>
      <c r="BL639" s="677">
        <v>73</v>
      </c>
      <c r="BM639" s="372">
        <v>0</v>
      </c>
      <c r="BN639" s="678">
        <v>90</v>
      </c>
      <c r="BO639" s="678">
        <v>69</v>
      </c>
      <c r="BP639" s="315">
        <v>0</v>
      </c>
      <c r="BQ639" s="676">
        <v>70</v>
      </c>
      <c r="BR639" s="739">
        <v>73</v>
      </c>
      <c r="BS639" s="372">
        <v>0</v>
      </c>
      <c r="BT639" s="676">
        <v>91</v>
      </c>
      <c r="BU639" s="372">
        <v>69</v>
      </c>
      <c r="BV639" s="372">
        <v>0</v>
      </c>
      <c r="BW639" s="373">
        <v>70</v>
      </c>
      <c r="BX639" s="651"/>
    </row>
    <row r="640" spans="3:76">
      <c r="C640" s="407" t="s">
        <v>9</v>
      </c>
      <c r="D640" s="446">
        <v>12</v>
      </c>
      <c r="E640" s="269">
        <v>0</v>
      </c>
      <c r="F640" s="722">
        <v>12</v>
      </c>
      <c r="G640" s="715">
        <v>3</v>
      </c>
      <c r="H640" s="303">
        <v>0</v>
      </c>
      <c r="I640" s="723">
        <v>1</v>
      </c>
      <c r="J640" s="446">
        <v>12</v>
      </c>
      <c r="K640" s="269">
        <v>0</v>
      </c>
      <c r="L640" s="722">
        <v>12</v>
      </c>
      <c r="M640" s="715">
        <v>3</v>
      </c>
      <c r="N640" s="303">
        <v>0</v>
      </c>
      <c r="O640" s="723">
        <v>1</v>
      </c>
      <c r="P640" s="446">
        <v>12</v>
      </c>
      <c r="Q640" s="269">
        <v>0</v>
      </c>
      <c r="R640" s="722">
        <v>12</v>
      </c>
      <c r="S640" s="715">
        <v>3</v>
      </c>
      <c r="T640" s="303">
        <v>0</v>
      </c>
      <c r="U640" s="723">
        <v>1</v>
      </c>
      <c r="V640" s="446">
        <v>12</v>
      </c>
      <c r="W640" s="269">
        <v>0</v>
      </c>
      <c r="X640" s="722">
        <v>12</v>
      </c>
      <c r="Y640" s="722">
        <v>3</v>
      </c>
      <c r="Z640" s="303">
        <v>0</v>
      </c>
      <c r="AA640" s="723">
        <v>1</v>
      </c>
      <c r="AB640" s="446">
        <v>12</v>
      </c>
      <c r="AC640" s="269">
        <v>0</v>
      </c>
      <c r="AD640" s="722">
        <v>12</v>
      </c>
      <c r="AE640" s="722">
        <v>3</v>
      </c>
      <c r="AF640" s="303">
        <v>0</v>
      </c>
      <c r="AG640" s="723">
        <v>1</v>
      </c>
      <c r="AH640" s="446">
        <v>12</v>
      </c>
      <c r="AI640" s="269">
        <v>0</v>
      </c>
      <c r="AJ640" s="722">
        <v>13</v>
      </c>
      <c r="AK640" s="722">
        <v>3</v>
      </c>
      <c r="AL640" s="303">
        <v>0</v>
      </c>
      <c r="AM640" s="723">
        <v>1</v>
      </c>
      <c r="AN640" s="679">
        <v>12</v>
      </c>
      <c r="AO640" s="680">
        <v>0</v>
      </c>
      <c r="AP640" s="724">
        <v>13</v>
      </c>
      <c r="AQ640" s="724">
        <v>3</v>
      </c>
      <c r="AR640" s="303">
        <v>0</v>
      </c>
      <c r="AS640" s="723">
        <v>1</v>
      </c>
      <c r="AT640" s="679">
        <v>12</v>
      </c>
      <c r="AU640" s="680">
        <v>0</v>
      </c>
      <c r="AV640" s="724">
        <v>13</v>
      </c>
      <c r="AW640" s="724">
        <v>3</v>
      </c>
      <c r="AX640" s="303">
        <v>0</v>
      </c>
      <c r="AY640" s="723">
        <v>1</v>
      </c>
      <c r="AZ640" s="679">
        <v>12</v>
      </c>
      <c r="BA640" s="680">
        <v>0</v>
      </c>
      <c r="BB640" s="724">
        <v>13</v>
      </c>
      <c r="BC640" s="724">
        <v>3</v>
      </c>
      <c r="BD640" s="303">
        <v>0</v>
      </c>
      <c r="BE640" s="723">
        <v>1</v>
      </c>
      <c r="BF640" s="679">
        <v>12</v>
      </c>
      <c r="BG640" s="680">
        <v>0</v>
      </c>
      <c r="BH640" s="724">
        <v>13</v>
      </c>
      <c r="BI640" s="724">
        <v>3</v>
      </c>
      <c r="BJ640" s="303">
        <v>0</v>
      </c>
      <c r="BK640" s="723">
        <v>1</v>
      </c>
      <c r="BL640" s="679">
        <v>12</v>
      </c>
      <c r="BM640" s="680">
        <v>0</v>
      </c>
      <c r="BN640" s="724">
        <v>13</v>
      </c>
      <c r="BO640" s="724">
        <v>3</v>
      </c>
      <c r="BP640" s="303">
        <v>0</v>
      </c>
      <c r="BQ640" s="723">
        <v>1</v>
      </c>
      <c r="BR640" s="740">
        <v>12</v>
      </c>
      <c r="BS640" s="680">
        <v>0</v>
      </c>
      <c r="BT640" s="723">
        <v>13</v>
      </c>
      <c r="BU640" s="680">
        <v>3</v>
      </c>
      <c r="BV640" s="680">
        <v>0</v>
      </c>
      <c r="BW640" s="741">
        <v>1</v>
      </c>
      <c r="BX640" s="651"/>
    </row>
    <row r="641" spans="3:76">
      <c r="C641" s="407" t="s">
        <v>10</v>
      </c>
      <c r="D641" s="446">
        <v>23</v>
      </c>
      <c r="E641" s="269">
        <v>0</v>
      </c>
      <c r="F641" s="722">
        <v>24</v>
      </c>
      <c r="G641" s="715">
        <v>12</v>
      </c>
      <c r="H641" s="303">
        <v>0</v>
      </c>
      <c r="I641" s="723">
        <v>6</v>
      </c>
      <c r="J641" s="446">
        <v>23</v>
      </c>
      <c r="K641" s="269">
        <v>0</v>
      </c>
      <c r="L641" s="722">
        <v>24</v>
      </c>
      <c r="M641" s="715">
        <v>12</v>
      </c>
      <c r="N641" s="303">
        <v>0</v>
      </c>
      <c r="O641" s="723">
        <v>6</v>
      </c>
      <c r="P641" s="446">
        <v>23</v>
      </c>
      <c r="Q641" s="269">
        <v>0</v>
      </c>
      <c r="R641" s="722">
        <v>24</v>
      </c>
      <c r="S641" s="715">
        <v>12</v>
      </c>
      <c r="T641" s="303">
        <v>0</v>
      </c>
      <c r="U641" s="723">
        <v>6</v>
      </c>
      <c r="V641" s="446">
        <v>23</v>
      </c>
      <c r="W641" s="269">
        <v>0</v>
      </c>
      <c r="X641" s="722">
        <v>24</v>
      </c>
      <c r="Y641" s="722">
        <v>12</v>
      </c>
      <c r="Z641" s="303">
        <v>0</v>
      </c>
      <c r="AA641" s="723">
        <v>6</v>
      </c>
      <c r="AB641" s="446">
        <v>23</v>
      </c>
      <c r="AC641" s="269">
        <v>0</v>
      </c>
      <c r="AD641" s="722">
        <v>24</v>
      </c>
      <c r="AE641" s="722">
        <v>12</v>
      </c>
      <c r="AF641" s="303">
        <v>0</v>
      </c>
      <c r="AG641" s="723">
        <v>6</v>
      </c>
      <c r="AH641" s="446">
        <v>23</v>
      </c>
      <c r="AI641" s="269">
        <v>0</v>
      </c>
      <c r="AJ641" s="722">
        <v>24</v>
      </c>
      <c r="AK641" s="722">
        <v>12</v>
      </c>
      <c r="AL641" s="303">
        <v>0</v>
      </c>
      <c r="AM641" s="723">
        <v>6</v>
      </c>
      <c r="AN641" s="679">
        <v>23</v>
      </c>
      <c r="AO641" s="680">
        <v>0</v>
      </c>
      <c r="AP641" s="724">
        <v>24</v>
      </c>
      <c r="AQ641" s="724">
        <v>12</v>
      </c>
      <c r="AR641" s="303">
        <v>0</v>
      </c>
      <c r="AS641" s="723">
        <v>6</v>
      </c>
      <c r="AT641" s="679">
        <v>23</v>
      </c>
      <c r="AU641" s="680">
        <v>0</v>
      </c>
      <c r="AV641" s="724">
        <v>24</v>
      </c>
      <c r="AW641" s="724">
        <v>12</v>
      </c>
      <c r="AX641" s="303">
        <v>0</v>
      </c>
      <c r="AY641" s="723">
        <v>6</v>
      </c>
      <c r="AZ641" s="679">
        <v>23</v>
      </c>
      <c r="BA641" s="680">
        <v>0</v>
      </c>
      <c r="BB641" s="724">
        <v>24</v>
      </c>
      <c r="BC641" s="724">
        <v>12</v>
      </c>
      <c r="BD641" s="303">
        <v>0</v>
      </c>
      <c r="BE641" s="723">
        <v>6</v>
      </c>
      <c r="BF641" s="679">
        <v>23</v>
      </c>
      <c r="BG641" s="680">
        <v>0</v>
      </c>
      <c r="BH641" s="724">
        <v>24</v>
      </c>
      <c r="BI641" s="724">
        <v>12</v>
      </c>
      <c r="BJ641" s="303">
        <v>0</v>
      </c>
      <c r="BK641" s="723">
        <v>6</v>
      </c>
      <c r="BL641" s="679">
        <v>23</v>
      </c>
      <c r="BM641" s="680">
        <v>0</v>
      </c>
      <c r="BN641" s="724">
        <v>24</v>
      </c>
      <c r="BO641" s="724">
        <v>12</v>
      </c>
      <c r="BP641" s="303">
        <v>0</v>
      </c>
      <c r="BQ641" s="723">
        <v>6</v>
      </c>
      <c r="BR641" s="740">
        <v>23</v>
      </c>
      <c r="BS641" s="680">
        <v>0</v>
      </c>
      <c r="BT641" s="723">
        <v>24</v>
      </c>
      <c r="BU641" s="680">
        <v>12</v>
      </c>
      <c r="BV641" s="680">
        <v>0</v>
      </c>
      <c r="BW641" s="741">
        <v>6</v>
      </c>
      <c r="BX641" s="651"/>
    </row>
    <row r="642" spans="3:76">
      <c r="C642" s="407" t="s">
        <v>11</v>
      </c>
      <c r="D642" s="446">
        <v>16</v>
      </c>
      <c r="E642" s="269">
        <v>0</v>
      </c>
      <c r="F642" s="722">
        <v>12</v>
      </c>
      <c r="G642" s="715">
        <v>7</v>
      </c>
      <c r="H642" s="303">
        <v>0</v>
      </c>
      <c r="I642" s="723">
        <v>4</v>
      </c>
      <c r="J642" s="446">
        <v>16</v>
      </c>
      <c r="K642" s="269">
        <v>0</v>
      </c>
      <c r="L642" s="722">
        <v>12</v>
      </c>
      <c r="M642" s="715">
        <v>7</v>
      </c>
      <c r="N642" s="303">
        <v>0</v>
      </c>
      <c r="O642" s="723">
        <v>4</v>
      </c>
      <c r="P642" s="446">
        <v>16</v>
      </c>
      <c r="Q642" s="269">
        <v>0</v>
      </c>
      <c r="R642" s="722">
        <v>12</v>
      </c>
      <c r="S642" s="715">
        <v>7</v>
      </c>
      <c r="T642" s="303">
        <v>0</v>
      </c>
      <c r="U642" s="723">
        <v>4</v>
      </c>
      <c r="V642" s="446">
        <v>16</v>
      </c>
      <c r="W642" s="269">
        <v>0</v>
      </c>
      <c r="X642" s="722">
        <v>12</v>
      </c>
      <c r="Y642" s="722">
        <v>7</v>
      </c>
      <c r="Z642" s="303">
        <v>0</v>
      </c>
      <c r="AA642" s="723">
        <v>4</v>
      </c>
      <c r="AB642" s="446">
        <v>16</v>
      </c>
      <c r="AC642" s="269">
        <v>0</v>
      </c>
      <c r="AD642" s="722">
        <v>12</v>
      </c>
      <c r="AE642" s="722">
        <v>7</v>
      </c>
      <c r="AF642" s="303">
        <v>0</v>
      </c>
      <c r="AG642" s="723">
        <v>4</v>
      </c>
      <c r="AH642" s="446">
        <v>16</v>
      </c>
      <c r="AI642" s="269">
        <v>0</v>
      </c>
      <c r="AJ642" s="722">
        <v>12</v>
      </c>
      <c r="AK642" s="722">
        <v>7</v>
      </c>
      <c r="AL642" s="303">
        <v>0</v>
      </c>
      <c r="AM642" s="723">
        <v>4</v>
      </c>
      <c r="AN642" s="679">
        <v>16</v>
      </c>
      <c r="AO642" s="680">
        <v>0</v>
      </c>
      <c r="AP642" s="724">
        <v>12</v>
      </c>
      <c r="AQ642" s="724">
        <v>7</v>
      </c>
      <c r="AR642" s="303">
        <v>0</v>
      </c>
      <c r="AS642" s="723">
        <v>4</v>
      </c>
      <c r="AT642" s="679">
        <v>16</v>
      </c>
      <c r="AU642" s="680">
        <v>0</v>
      </c>
      <c r="AV642" s="724">
        <v>12</v>
      </c>
      <c r="AW642" s="724">
        <v>7</v>
      </c>
      <c r="AX642" s="303">
        <v>0</v>
      </c>
      <c r="AY642" s="723">
        <v>4</v>
      </c>
      <c r="AZ642" s="679">
        <v>16</v>
      </c>
      <c r="BA642" s="680">
        <v>0</v>
      </c>
      <c r="BB642" s="724">
        <v>12</v>
      </c>
      <c r="BC642" s="724">
        <v>7</v>
      </c>
      <c r="BD642" s="303">
        <v>0</v>
      </c>
      <c r="BE642" s="723">
        <v>4</v>
      </c>
      <c r="BF642" s="679">
        <v>16</v>
      </c>
      <c r="BG642" s="680">
        <v>0</v>
      </c>
      <c r="BH642" s="724">
        <v>12</v>
      </c>
      <c r="BI642" s="724">
        <v>7</v>
      </c>
      <c r="BJ642" s="303">
        <v>1</v>
      </c>
      <c r="BK642" s="723">
        <v>4</v>
      </c>
      <c r="BL642" s="679">
        <v>16</v>
      </c>
      <c r="BM642" s="680">
        <v>0</v>
      </c>
      <c r="BN642" s="724">
        <v>12</v>
      </c>
      <c r="BO642" s="724">
        <v>7</v>
      </c>
      <c r="BP642" s="303">
        <v>1</v>
      </c>
      <c r="BQ642" s="723">
        <v>4</v>
      </c>
      <c r="BR642" s="740">
        <v>16</v>
      </c>
      <c r="BS642" s="680">
        <v>0</v>
      </c>
      <c r="BT642" s="723">
        <v>12</v>
      </c>
      <c r="BU642" s="680">
        <v>7</v>
      </c>
      <c r="BV642" s="680">
        <v>1</v>
      </c>
      <c r="BW642" s="741">
        <v>4</v>
      </c>
      <c r="BX642" s="651"/>
    </row>
    <row r="643" spans="3:76">
      <c r="C643" s="407" t="s">
        <v>12</v>
      </c>
      <c r="D643" s="446">
        <v>43</v>
      </c>
      <c r="E643" s="269">
        <v>0</v>
      </c>
      <c r="F643" s="725">
        <v>45</v>
      </c>
      <c r="G643" s="726">
        <v>23</v>
      </c>
      <c r="H643" s="303">
        <v>0</v>
      </c>
      <c r="I643" s="727">
        <v>23</v>
      </c>
      <c r="J643" s="446">
        <v>43</v>
      </c>
      <c r="K643" s="269">
        <v>0</v>
      </c>
      <c r="L643" s="725">
        <v>45</v>
      </c>
      <c r="M643" s="726">
        <v>23</v>
      </c>
      <c r="N643" s="303">
        <v>0</v>
      </c>
      <c r="O643" s="727">
        <v>23</v>
      </c>
      <c r="P643" s="446">
        <v>43</v>
      </c>
      <c r="Q643" s="269">
        <v>0</v>
      </c>
      <c r="R643" s="725">
        <v>45</v>
      </c>
      <c r="S643" s="726">
        <v>23</v>
      </c>
      <c r="T643" s="303">
        <v>0</v>
      </c>
      <c r="U643" s="727">
        <v>23</v>
      </c>
      <c r="V643" s="446">
        <v>42</v>
      </c>
      <c r="W643" s="269">
        <v>0</v>
      </c>
      <c r="X643" s="725">
        <v>45</v>
      </c>
      <c r="Y643" s="725">
        <v>23</v>
      </c>
      <c r="Z643" s="303">
        <v>0</v>
      </c>
      <c r="AA643" s="727">
        <v>23</v>
      </c>
      <c r="AB643" s="446">
        <v>42</v>
      </c>
      <c r="AC643" s="269">
        <v>0</v>
      </c>
      <c r="AD643" s="725">
        <v>45</v>
      </c>
      <c r="AE643" s="725">
        <v>23</v>
      </c>
      <c r="AF643" s="303">
        <v>0</v>
      </c>
      <c r="AG643" s="727">
        <v>23</v>
      </c>
      <c r="AH643" s="446">
        <v>42</v>
      </c>
      <c r="AI643" s="269">
        <v>0</v>
      </c>
      <c r="AJ643" s="725">
        <v>45</v>
      </c>
      <c r="AK643" s="725">
        <v>24</v>
      </c>
      <c r="AL643" s="303">
        <v>0</v>
      </c>
      <c r="AM643" s="727">
        <v>23</v>
      </c>
      <c r="AN643" s="679">
        <v>42</v>
      </c>
      <c r="AO643" s="680">
        <v>0</v>
      </c>
      <c r="AP643" s="724">
        <v>45</v>
      </c>
      <c r="AQ643" s="724">
        <v>24</v>
      </c>
      <c r="AR643" s="303">
        <v>0</v>
      </c>
      <c r="AS643" s="723">
        <v>23</v>
      </c>
      <c r="AT643" s="679">
        <v>42</v>
      </c>
      <c r="AU643" s="680">
        <v>0</v>
      </c>
      <c r="AV643" s="724">
        <v>45</v>
      </c>
      <c r="AW643" s="724">
        <v>24</v>
      </c>
      <c r="AX643" s="303">
        <v>0</v>
      </c>
      <c r="AY643" s="723">
        <v>23</v>
      </c>
      <c r="AZ643" s="679">
        <v>42</v>
      </c>
      <c r="BA643" s="680">
        <v>0</v>
      </c>
      <c r="BB643" s="724">
        <v>45</v>
      </c>
      <c r="BC643" s="724">
        <v>24</v>
      </c>
      <c r="BD643" s="303">
        <v>0</v>
      </c>
      <c r="BE643" s="723">
        <v>23</v>
      </c>
      <c r="BF643" s="679">
        <v>42</v>
      </c>
      <c r="BG643" s="680">
        <v>0</v>
      </c>
      <c r="BH643" s="724">
        <v>45</v>
      </c>
      <c r="BI643" s="724">
        <v>24</v>
      </c>
      <c r="BJ643" s="303">
        <v>0</v>
      </c>
      <c r="BK643" s="723">
        <v>23</v>
      </c>
      <c r="BL643" s="679">
        <v>42</v>
      </c>
      <c r="BM643" s="680">
        <v>0</v>
      </c>
      <c r="BN643" s="724">
        <v>45</v>
      </c>
      <c r="BO643" s="724">
        <v>24</v>
      </c>
      <c r="BP643" s="303">
        <v>0</v>
      </c>
      <c r="BQ643" s="723">
        <v>23</v>
      </c>
      <c r="BR643" s="740">
        <v>42</v>
      </c>
      <c r="BS643" s="680">
        <v>0</v>
      </c>
      <c r="BT643" s="723">
        <v>46</v>
      </c>
      <c r="BU643" s="680">
        <v>24</v>
      </c>
      <c r="BV643" s="680">
        <v>0</v>
      </c>
      <c r="BW643" s="741">
        <v>24</v>
      </c>
      <c r="BX643" s="651"/>
    </row>
    <row r="644" spans="3:76">
      <c r="C644" s="407" t="s">
        <v>13</v>
      </c>
      <c r="D644" s="446">
        <v>41</v>
      </c>
      <c r="E644" s="269">
        <v>0</v>
      </c>
      <c r="F644" s="722">
        <v>47</v>
      </c>
      <c r="G644" s="715">
        <v>30</v>
      </c>
      <c r="H644" s="303">
        <v>0</v>
      </c>
      <c r="I644" s="723">
        <v>20</v>
      </c>
      <c r="J644" s="446">
        <v>41</v>
      </c>
      <c r="K644" s="269">
        <v>0</v>
      </c>
      <c r="L644" s="722">
        <v>47</v>
      </c>
      <c r="M644" s="715">
        <v>30</v>
      </c>
      <c r="N644" s="303">
        <v>0</v>
      </c>
      <c r="O644" s="723">
        <v>20</v>
      </c>
      <c r="P644" s="446">
        <v>41</v>
      </c>
      <c r="Q644" s="269">
        <v>0</v>
      </c>
      <c r="R644" s="722">
        <v>48</v>
      </c>
      <c r="S644" s="715">
        <v>31</v>
      </c>
      <c r="T644" s="303">
        <v>0</v>
      </c>
      <c r="U644" s="723">
        <v>30</v>
      </c>
      <c r="V644" s="446">
        <v>41</v>
      </c>
      <c r="W644" s="269">
        <v>0</v>
      </c>
      <c r="X644" s="722">
        <v>48</v>
      </c>
      <c r="Y644" s="722">
        <v>31</v>
      </c>
      <c r="Z644" s="303">
        <v>0</v>
      </c>
      <c r="AA644" s="723">
        <v>30</v>
      </c>
      <c r="AB644" s="446">
        <v>41</v>
      </c>
      <c r="AC644" s="269">
        <v>0</v>
      </c>
      <c r="AD644" s="722">
        <v>48</v>
      </c>
      <c r="AE644" s="722">
        <v>31</v>
      </c>
      <c r="AF644" s="303">
        <v>0</v>
      </c>
      <c r="AG644" s="723">
        <v>30</v>
      </c>
      <c r="AH644" s="446">
        <v>41</v>
      </c>
      <c r="AI644" s="269">
        <v>0</v>
      </c>
      <c r="AJ644" s="722">
        <v>49</v>
      </c>
      <c r="AK644" s="722">
        <v>32</v>
      </c>
      <c r="AL644" s="303">
        <v>0</v>
      </c>
      <c r="AM644" s="723">
        <v>31</v>
      </c>
      <c r="AN644" s="679">
        <v>41</v>
      </c>
      <c r="AO644" s="680">
        <v>0</v>
      </c>
      <c r="AP644" s="724">
        <v>49</v>
      </c>
      <c r="AQ644" s="724">
        <v>32</v>
      </c>
      <c r="AR644" s="303">
        <v>0</v>
      </c>
      <c r="AS644" s="723">
        <v>31</v>
      </c>
      <c r="AT644" s="679">
        <v>41</v>
      </c>
      <c r="AU644" s="680">
        <v>0</v>
      </c>
      <c r="AV644" s="724">
        <v>49</v>
      </c>
      <c r="AW644" s="724">
        <v>32</v>
      </c>
      <c r="AX644" s="303">
        <v>0</v>
      </c>
      <c r="AY644" s="723">
        <v>31</v>
      </c>
      <c r="AZ644" s="679">
        <v>41</v>
      </c>
      <c r="BA644" s="680">
        <v>0</v>
      </c>
      <c r="BB644" s="724">
        <v>49</v>
      </c>
      <c r="BC644" s="724">
        <v>32</v>
      </c>
      <c r="BD644" s="303">
        <v>0</v>
      </c>
      <c r="BE644" s="723">
        <v>31</v>
      </c>
      <c r="BF644" s="679">
        <v>41</v>
      </c>
      <c r="BG644" s="680">
        <v>0</v>
      </c>
      <c r="BH644" s="724">
        <v>50</v>
      </c>
      <c r="BI644" s="724">
        <v>32</v>
      </c>
      <c r="BJ644" s="303">
        <v>0</v>
      </c>
      <c r="BK644" s="723">
        <v>31</v>
      </c>
      <c r="BL644" s="679">
        <v>41</v>
      </c>
      <c r="BM644" s="680">
        <v>0</v>
      </c>
      <c r="BN644" s="724">
        <v>50</v>
      </c>
      <c r="BO644" s="724">
        <v>32</v>
      </c>
      <c r="BP644" s="303">
        <v>0</v>
      </c>
      <c r="BQ644" s="723">
        <v>31</v>
      </c>
      <c r="BR644" s="740">
        <v>41</v>
      </c>
      <c r="BS644" s="680">
        <v>0</v>
      </c>
      <c r="BT644" s="723">
        <v>50</v>
      </c>
      <c r="BU644" s="680">
        <v>32</v>
      </c>
      <c r="BV644" s="680">
        <v>0</v>
      </c>
      <c r="BW644" s="741">
        <v>31</v>
      </c>
      <c r="BX644" s="651"/>
    </row>
    <row r="645" spans="3:76">
      <c r="C645" s="407" t="s">
        <v>14</v>
      </c>
      <c r="D645" s="446">
        <v>43</v>
      </c>
      <c r="E645" s="269">
        <v>0</v>
      </c>
      <c r="F645" s="722">
        <v>39</v>
      </c>
      <c r="G645" s="715">
        <v>26</v>
      </c>
      <c r="H645" s="303">
        <v>0</v>
      </c>
      <c r="I645" s="723">
        <v>19</v>
      </c>
      <c r="J645" s="446">
        <v>43</v>
      </c>
      <c r="K645" s="269">
        <v>0</v>
      </c>
      <c r="L645" s="722">
        <v>39</v>
      </c>
      <c r="M645" s="715">
        <v>26</v>
      </c>
      <c r="N645" s="303">
        <v>0</v>
      </c>
      <c r="O645" s="723">
        <v>19</v>
      </c>
      <c r="P645" s="446">
        <v>43</v>
      </c>
      <c r="Q645" s="269">
        <v>0</v>
      </c>
      <c r="R645" s="722">
        <v>40</v>
      </c>
      <c r="S645" s="715">
        <v>27</v>
      </c>
      <c r="T645" s="303">
        <v>0</v>
      </c>
      <c r="U645" s="723">
        <v>23</v>
      </c>
      <c r="V645" s="446">
        <v>42</v>
      </c>
      <c r="W645" s="269">
        <v>0</v>
      </c>
      <c r="X645" s="722">
        <v>40</v>
      </c>
      <c r="Y645" s="722">
        <v>27</v>
      </c>
      <c r="Z645" s="303">
        <v>0</v>
      </c>
      <c r="AA645" s="723">
        <v>23</v>
      </c>
      <c r="AB645" s="446">
        <v>42</v>
      </c>
      <c r="AC645" s="269">
        <v>0</v>
      </c>
      <c r="AD645" s="722">
        <v>42</v>
      </c>
      <c r="AE645" s="722">
        <v>29</v>
      </c>
      <c r="AF645" s="303">
        <v>0</v>
      </c>
      <c r="AG645" s="723">
        <v>26</v>
      </c>
      <c r="AH645" s="446">
        <v>42</v>
      </c>
      <c r="AI645" s="269">
        <v>0</v>
      </c>
      <c r="AJ645" s="722">
        <v>42</v>
      </c>
      <c r="AK645" s="722">
        <v>29</v>
      </c>
      <c r="AL645" s="303">
        <v>0</v>
      </c>
      <c r="AM645" s="723">
        <v>26</v>
      </c>
      <c r="AN645" s="679">
        <v>42</v>
      </c>
      <c r="AO645" s="680">
        <v>0</v>
      </c>
      <c r="AP645" s="724">
        <v>42</v>
      </c>
      <c r="AQ645" s="724">
        <v>29</v>
      </c>
      <c r="AR645" s="303">
        <v>0</v>
      </c>
      <c r="AS645" s="723">
        <v>26</v>
      </c>
      <c r="AT645" s="679">
        <v>42</v>
      </c>
      <c r="AU645" s="680">
        <v>0</v>
      </c>
      <c r="AV645" s="724">
        <v>42</v>
      </c>
      <c r="AW645" s="724">
        <v>29</v>
      </c>
      <c r="AX645" s="303">
        <v>0</v>
      </c>
      <c r="AY645" s="723">
        <v>26</v>
      </c>
      <c r="AZ645" s="679">
        <v>42</v>
      </c>
      <c r="BA645" s="680">
        <v>0</v>
      </c>
      <c r="BB645" s="724">
        <v>42</v>
      </c>
      <c r="BC645" s="724">
        <v>29</v>
      </c>
      <c r="BD645" s="303">
        <v>0</v>
      </c>
      <c r="BE645" s="723">
        <v>26</v>
      </c>
      <c r="BF645" s="679">
        <v>42</v>
      </c>
      <c r="BG645" s="680">
        <v>0</v>
      </c>
      <c r="BH645" s="724">
        <v>42</v>
      </c>
      <c r="BI645" s="724">
        <v>29</v>
      </c>
      <c r="BJ645" s="303">
        <v>0</v>
      </c>
      <c r="BK645" s="723">
        <v>26</v>
      </c>
      <c r="BL645" s="679">
        <v>42</v>
      </c>
      <c r="BM645" s="680">
        <v>0</v>
      </c>
      <c r="BN645" s="724">
        <v>42</v>
      </c>
      <c r="BO645" s="724">
        <v>29</v>
      </c>
      <c r="BP645" s="303">
        <v>0</v>
      </c>
      <c r="BQ645" s="723">
        <v>26</v>
      </c>
      <c r="BR645" s="740">
        <v>42</v>
      </c>
      <c r="BS645" s="680">
        <v>0</v>
      </c>
      <c r="BT645" s="723">
        <v>44</v>
      </c>
      <c r="BU645" s="680">
        <v>29</v>
      </c>
      <c r="BV645" s="680">
        <v>0</v>
      </c>
      <c r="BW645" s="741">
        <v>26</v>
      </c>
      <c r="BX645" s="651"/>
    </row>
    <row r="646" spans="3:76">
      <c r="C646" s="407" t="s">
        <v>15</v>
      </c>
      <c r="D646" s="446">
        <v>36</v>
      </c>
      <c r="E646" s="269">
        <v>0</v>
      </c>
      <c r="F646" s="722">
        <v>49</v>
      </c>
      <c r="G646" s="715">
        <v>13</v>
      </c>
      <c r="H646" s="715">
        <v>2</v>
      </c>
      <c r="I646" s="723">
        <v>32</v>
      </c>
      <c r="J646" s="446">
        <v>36</v>
      </c>
      <c r="K646" s="269">
        <v>0</v>
      </c>
      <c r="L646" s="722">
        <v>49</v>
      </c>
      <c r="M646" s="715">
        <v>13</v>
      </c>
      <c r="N646" s="715">
        <v>2</v>
      </c>
      <c r="O646" s="723">
        <v>32</v>
      </c>
      <c r="P646" s="446">
        <v>36</v>
      </c>
      <c r="Q646" s="269">
        <v>0</v>
      </c>
      <c r="R646" s="722">
        <v>49</v>
      </c>
      <c r="S646" s="715">
        <v>13</v>
      </c>
      <c r="T646" s="715">
        <v>2</v>
      </c>
      <c r="U646" s="723">
        <v>33</v>
      </c>
      <c r="V646" s="446">
        <v>36</v>
      </c>
      <c r="W646" s="269">
        <v>0</v>
      </c>
      <c r="X646" s="722">
        <v>49</v>
      </c>
      <c r="Y646" s="722">
        <v>13</v>
      </c>
      <c r="Z646" s="715">
        <v>2</v>
      </c>
      <c r="AA646" s="723">
        <v>33</v>
      </c>
      <c r="AB646" s="446">
        <v>36</v>
      </c>
      <c r="AC646" s="269">
        <v>0</v>
      </c>
      <c r="AD646" s="722">
        <v>49</v>
      </c>
      <c r="AE646" s="722">
        <v>13</v>
      </c>
      <c r="AF646" s="715">
        <v>2</v>
      </c>
      <c r="AG646" s="723">
        <v>33</v>
      </c>
      <c r="AH646" s="446">
        <v>36</v>
      </c>
      <c r="AI646" s="269">
        <v>0</v>
      </c>
      <c r="AJ646" s="722">
        <v>49</v>
      </c>
      <c r="AK646" s="722">
        <v>13</v>
      </c>
      <c r="AL646" s="715">
        <v>2</v>
      </c>
      <c r="AM646" s="723">
        <v>33</v>
      </c>
      <c r="AN646" s="679">
        <v>36</v>
      </c>
      <c r="AO646" s="680">
        <v>0</v>
      </c>
      <c r="AP646" s="724">
        <v>49</v>
      </c>
      <c r="AQ646" s="724">
        <v>13</v>
      </c>
      <c r="AR646" s="715">
        <v>2</v>
      </c>
      <c r="AS646" s="723">
        <v>33</v>
      </c>
      <c r="AT646" s="679">
        <v>36</v>
      </c>
      <c r="AU646" s="680">
        <v>0</v>
      </c>
      <c r="AV646" s="724">
        <v>50</v>
      </c>
      <c r="AW646" s="724">
        <v>13</v>
      </c>
      <c r="AX646" s="715">
        <v>2</v>
      </c>
      <c r="AY646" s="723">
        <v>34</v>
      </c>
      <c r="AZ646" s="679">
        <v>36</v>
      </c>
      <c r="BA646" s="680">
        <v>0</v>
      </c>
      <c r="BB646" s="724">
        <v>50</v>
      </c>
      <c r="BC646" s="724">
        <v>13</v>
      </c>
      <c r="BD646" s="715">
        <v>2</v>
      </c>
      <c r="BE646" s="723">
        <v>34</v>
      </c>
      <c r="BF646" s="679">
        <v>36</v>
      </c>
      <c r="BG646" s="680">
        <v>0</v>
      </c>
      <c r="BH646" s="724">
        <v>53</v>
      </c>
      <c r="BI646" s="724">
        <v>13</v>
      </c>
      <c r="BJ646" s="715">
        <v>2</v>
      </c>
      <c r="BK646" s="723">
        <v>34</v>
      </c>
      <c r="BL646" s="679">
        <v>36</v>
      </c>
      <c r="BM646" s="680">
        <v>0</v>
      </c>
      <c r="BN646" s="724">
        <v>53</v>
      </c>
      <c r="BO646" s="724">
        <v>13</v>
      </c>
      <c r="BP646" s="715">
        <v>2</v>
      </c>
      <c r="BQ646" s="723">
        <v>34</v>
      </c>
      <c r="BR646" s="740">
        <v>36</v>
      </c>
      <c r="BS646" s="680">
        <v>0</v>
      </c>
      <c r="BT646" s="723">
        <v>55</v>
      </c>
      <c r="BU646" s="680">
        <v>13</v>
      </c>
      <c r="BV646" s="680">
        <v>2</v>
      </c>
      <c r="BW646" s="741">
        <v>34</v>
      </c>
      <c r="BX646" s="651"/>
    </row>
    <row r="647" spans="3:76">
      <c r="C647" s="407" t="s">
        <v>16</v>
      </c>
      <c r="D647" s="446">
        <v>6</v>
      </c>
      <c r="E647" s="728">
        <v>4</v>
      </c>
      <c r="F647" s="722">
        <v>3</v>
      </c>
      <c r="G647" s="715">
        <v>3</v>
      </c>
      <c r="H647" s="303">
        <v>0</v>
      </c>
      <c r="I647" s="723">
        <v>0</v>
      </c>
      <c r="J647" s="446">
        <v>6</v>
      </c>
      <c r="K647" s="728">
        <v>4</v>
      </c>
      <c r="L647" s="722">
        <v>3</v>
      </c>
      <c r="M647" s="715">
        <v>3</v>
      </c>
      <c r="N647" s="303">
        <v>0</v>
      </c>
      <c r="O647" s="723">
        <v>0</v>
      </c>
      <c r="P647" s="446">
        <v>6</v>
      </c>
      <c r="Q647" s="728">
        <v>4</v>
      </c>
      <c r="R647" s="722">
        <v>3</v>
      </c>
      <c r="S647" s="715">
        <v>3</v>
      </c>
      <c r="T647" s="303">
        <v>0</v>
      </c>
      <c r="U647" s="723">
        <v>0</v>
      </c>
      <c r="V647" s="446">
        <v>6</v>
      </c>
      <c r="W647" s="728">
        <v>4</v>
      </c>
      <c r="X647" s="722">
        <v>3</v>
      </c>
      <c r="Y647" s="722">
        <v>3</v>
      </c>
      <c r="Z647" s="303">
        <v>0</v>
      </c>
      <c r="AA647" s="723">
        <v>0</v>
      </c>
      <c r="AB647" s="446">
        <v>6</v>
      </c>
      <c r="AC647" s="728">
        <v>4</v>
      </c>
      <c r="AD647" s="722">
        <v>3</v>
      </c>
      <c r="AE647" s="722">
        <v>3</v>
      </c>
      <c r="AF647" s="303">
        <v>0</v>
      </c>
      <c r="AG647" s="723">
        <v>0</v>
      </c>
      <c r="AH647" s="446">
        <v>6</v>
      </c>
      <c r="AI647" s="728">
        <v>4</v>
      </c>
      <c r="AJ647" s="722">
        <v>3</v>
      </c>
      <c r="AK647" s="722">
        <v>3</v>
      </c>
      <c r="AL647" s="303">
        <v>0</v>
      </c>
      <c r="AM647" s="723">
        <v>0</v>
      </c>
      <c r="AN647" s="679">
        <v>6</v>
      </c>
      <c r="AO647" s="729">
        <v>4</v>
      </c>
      <c r="AP647" s="724">
        <v>3</v>
      </c>
      <c r="AQ647" s="724">
        <v>3</v>
      </c>
      <c r="AR647" s="303">
        <v>0</v>
      </c>
      <c r="AS647" s="723">
        <v>0</v>
      </c>
      <c r="AT647" s="679">
        <v>6</v>
      </c>
      <c r="AU647" s="729">
        <v>4</v>
      </c>
      <c r="AV647" s="724">
        <v>3</v>
      </c>
      <c r="AW647" s="724">
        <v>3</v>
      </c>
      <c r="AX647" s="303">
        <v>0</v>
      </c>
      <c r="AY647" s="723">
        <v>0</v>
      </c>
      <c r="AZ647" s="679">
        <v>6</v>
      </c>
      <c r="BA647" s="729">
        <v>4</v>
      </c>
      <c r="BB647" s="724">
        <v>3</v>
      </c>
      <c r="BC647" s="724">
        <v>3</v>
      </c>
      <c r="BD647" s="303">
        <v>0</v>
      </c>
      <c r="BE647" s="723">
        <v>0</v>
      </c>
      <c r="BF647" s="679">
        <v>6</v>
      </c>
      <c r="BG647" s="729">
        <v>4</v>
      </c>
      <c r="BH647" s="724">
        <v>3</v>
      </c>
      <c r="BI647" s="724">
        <v>3</v>
      </c>
      <c r="BJ647" s="303">
        <v>0</v>
      </c>
      <c r="BK647" s="723">
        <v>0</v>
      </c>
      <c r="BL647" s="679">
        <v>6</v>
      </c>
      <c r="BM647" s="729">
        <v>4</v>
      </c>
      <c r="BN647" s="724">
        <v>3</v>
      </c>
      <c r="BO647" s="724">
        <v>3</v>
      </c>
      <c r="BP647" s="303">
        <v>0</v>
      </c>
      <c r="BQ647" s="723">
        <v>0</v>
      </c>
      <c r="BR647" s="740">
        <v>6</v>
      </c>
      <c r="BS647" s="729">
        <v>4</v>
      </c>
      <c r="BT647" s="723">
        <v>3</v>
      </c>
      <c r="BU647" s="729">
        <v>3</v>
      </c>
      <c r="BV647" s="729">
        <v>0</v>
      </c>
      <c r="BW647" s="742">
        <v>0</v>
      </c>
      <c r="BX647" s="651"/>
    </row>
    <row r="648" spans="3:76">
      <c r="C648" s="407" t="s">
        <v>17</v>
      </c>
      <c r="D648" s="446">
        <v>236</v>
      </c>
      <c r="E648" s="269">
        <v>0</v>
      </c>
      <c r="F648" s="722">
        <v>327</v>
      </c>
      <c r="G648" s="715">
        <v>273</v>
      </c>
      <c r="H648" s="303">
        <v>0</v>
      </c>
      <c r="I648" s="723">
        <v>261</v>
      </c>
      <c r="J648" s="446">
        <v>236</v>
      </c>
      <c r="K648" s="269">
        <v>0</v>
      </c>
      <c r="L648" s="722">
        <v>327</v>
      </c>
      <c r="M648" s="715">
        <v>273</v>
      </c>
      <c r="N648" s="303">
        <v>0</v>
      </c>
      <c r="O648" s="723">
        <v>261</v>
      </c>
      <c r="P648" s="446">
        <v>236</v>
      </c>
      <c r="Q648" s="269">
        <v>0</v>
      </c>
      <c r="R648" s="722">
        <v>331</v>
      </c>
      <c r="S648" s="715">
        <v>277</v>
      </c>
      <c r="T648" s="303">
        <v>0</v>
      </c>
      <c r="U648" s="723">
        <v>285</v>
      </c>
      <c r="V648" s="446">
        <v>230</v>
      </c>
      <c r="W648" s="269">
        <v>0</v>
      </c>
      <c r="X648" s="722">
        <v>331</v>
      </c>
      <c r="Y648" s="722">
        <v>277</v>
      </c>
      <c r="Z648" s="303">
        <v>0</v>
      </c>
      <c r="AA648" s="723">
        <v>285</v>
      </c>
      <c r="AB648" s="446">
        <v>230</v>
      </c>
      <c r="AC648" s="269">
        <v>0</v>
      </c>
      <c r="AD648" s="722">
        <v>334</v>
      </c>
      <c r="AE648" s="722">
        <v>281</v>
      </c>
      <c r="AF648" s="303">
        <v>0</v>
      </c>
      <c r="AG648" s="723">
        <f>285+19</f>
        <v>304</v>
      </c>
      <c r="AH648" s="446">
        <v>230</v>
      </c>
      <c r="AI648" s="269">
        <v>0</v>
      </c>
      <c r="AJ648" s="722">
        <v>346</v>
      </c>
      <c r="AK648" s="722">
        <v>293</v>
      </c>
      <c r="AL648" s="303">
        <v>0</v>
      </c>
      <c r="AM648" s="723">
        <f>285+19+12</f>
        <v>316</v>
      </c>
      <c r="AN648" s="679">
        <v>230</v>
      </c>
      <c r="AO648" s="680">
        <v>0</v>
      </c>
      <c r="AP648" s="724">
        <v>346</v>
      </c>
      <c r="AQ648" s="724">
        <v>293</v>
      </c>
      <c r="AR648" s="303">
        <v>0</v>
      </c>
      <c r="AS648" s="723">
        <v>318</v>
      </c>
      <c r="AT648" s="679">
        <v>230</v>
      </c>
      <c r="AU648" s="680">
        <v>0</v>
      </c>
      <c r="AV648" s="724">
        <v>347</v>
      </c>
      <c r="AW648" s="724">
        <v>293</v>
      </c>
      <c r="AX648" s="303">
        <v>0</v>
      </c>
      <c r="AY648" s="723">
        <v>318</v>
      </c>
      <c r="AZ648" s="679">
        <v>230</v>
      </c>
      <c r="BA648" s="680">
        <v>0</v>
      </c>
      <c r="BB648" s="724">
        <v>347</v>
      </c>
      <c r="BC648" s="724">
        <v>293</v>
      </c>
      <c r="BD648" s="303">
        <v>0</v>
      </c>
      <c r="BE648" s="723">
        <v>318</v>
      </c>
      <c r="BF648" s="679">
        <v>230</v>
      </c>
      <c r="BG648" s="680">
        <v>0</v>
      </c>
      <c r="BH648" s="724">
        <v>347</v>
      </c>
      <c r="BI648" s="724">
        <v>293</v>
      </c>
      <c r="BJ648" s="303">
        <v>0</v>
      </c>
      <c r="BK648" s="723">
        <v>318</v>
      </c>
      <c r="BL648" s="679">
        <v>230</v>
      </c>
      <c r="BM648" s="680">
        <v>0</v>
      </c>
      <c r="BN648" s="724">
        <v>347</v>
      </c>
      <c r="BO648" s="724">
        <v>293</v>
      </c>
      <c r="BP648" s="303">
        <v>0</v>
      </c>
      <c r="BQ648" s="723">
        <v>318</v>
      </c>
      <c r="BR648" s="740">
        <v>231</v>
      </c>
      <c r="BS648" s="680">
        <v>0</v>
      </c>
      <c r="BT648" s="723">
        <v>348</v>
      </c>
      <c r="BU648" s="680">
        <v>293</v>
      </c>
      <c r="BV648" s="680">
        <v>0</v>
      </c>
      <c r="BW648" s="741">
        <v>318</v>
      </c>
      <c r="BX648" s="651"/>
    </row>
    <row r="649" spans="3:76">
      <c r="C649" s="407" t="s">
        <v>18</v>
      </c>
      <c r="D649" s="446">
        <v>21</v>
      </c>
      <c r="E649" s="269">
        <v>0</v>
      </c>
      <c r="F649" s="722">
        <v>36</v>
      </c>
      <c r="G649" s="715">
        <v>21</v>
      </c>
      <c r="H649" s="303">
        <v>0</v>
      </c>
      <c r="I649" s="723">
        <v>24</v>
      </c>
      <c r="J649" s="446">
        <v>21</v>
      </c>
      <c r="K649" s="269">
        <v>0</v>
      </c>
      <c r="L649" s="722">
        <v>36</v>
      </c>
      <c r="M649" s="715">
        <v>21</v>
      </c>
      <c r="N649" s="303">
        <v>0</v>
      </c>
      <c r="O649" s="723">
        <v>24</v>
      </c>
      <c r="P649" s="446">
        <v>21</v>
      </c>
      <c r="Q649" s="269">
        <v>0</v>
      </c>
      <c r="R649" s="722">
        <v>36</v>
      </c>
      <c r="S649" s="715">
        <v>21</v>
      </c>
      <c r="T649" s="303">
        <v>0</v>
      </c>
      <c r="U649" s="723">
        <v>24</v>
      </c>
      <c r="V649" s="446">
        <v>20</v>
      </c>
      <c r="W649" s="269">
        <v>0</v>
      </c>
      <c r="X649" s="722">
        <v>36</v>
      </c>
      <c r="Y649" s="722">
        <v>21</v>
      </c>
      <c r="Z649" s="303">
        <v>0</v>
      </c>
      <c r="AA649" s="723">
        <v>24</v>
      </c>
      <c r="AB649" s="446">
        <v>20</v>
      </c>
      <c r="AC649" s="269">
        <v>0</v>
      </c>
      <c r="AD649" s="722">
        <v>36</v>
      </c>
      <c r="AE649" s="722">
        <v>21</v>
      </c>
      <c r="AF649" s="303">
        <v>0</v>
      </c>
      <c r="AG649" s="723">
        <v>24</v>
      </c>
      <c r="AH649" s="446">
        <v>20</v>
      </c>
      <c r="AI649" s="269">
        <v>0</v>
      </c>
      <c r="AJ649" s="722">
        <v>36</v>
      </c>
      <c r="AK649" s="722">
        <v>21</v>
      </c>
      <c r="AL649" s="303">
        <v>0</v>
      </c>
      <c r="AM649" s="723">
        <v>24</v>
      </c>
      <c r="AN649" s="679">
        <v>20</v>
      </c>
      <c r="AO649" s="680">
        <v>0</v>
      </c>
      <c r="AP649" s="724">
        <v>36</v>
      </c>
      <c r="AQ649" s="724">
        <v>21</v>
      </c>
      <c r="AR649" s="303">
        <v>0</v>
      </c>
      <c r="AS649" s="723">
        <v>24</v>
      </c>
      <c r="AT649" s="679">
        <v>20</v>
      </c>
      <c r="AU649" s="680">
        <v>0</v>
      </c>
      <c r="AV649" s="724">
        <v>36</v>
      </c>
      <c r="AW649" s="724">
        <v>21</v>
      </c>
      <c r="AX649" s="303">
        <v>0</v>
      </c>
      <c r="AY649" s="723">
        <v>24</v>
      </c>
      <c r="AZ649" s="679">
        <v>20</v>
      </c>
      <c r="BA649" s="680">
        <v>0</v>
      </c>
      <c r="BB649" s="724">
        <v>36</v>
      </c>
      <c r="BC649" s="724">
        <v>21</v>
      </c>
      <c r="BD649" s="303">
        <v>0</v>
      </c>
      <c r="BE649" s="723">
        <v>24</v>
      </c>
      <c r="BF649" s="679">
        <v>20</v>
      </c>
      <c r="BG649" s="680">
        <v>0</v>
      </c>
      <c r="BH649" s="724">
        <v>36</v>
      </c>
      <c r="BI649" s="724">
        <v>21</v>
      </c>
      <c r="BJ649" s="303">
        <v>0</v>
      </c>
      <c r="BK649" s="723">
        <v>25</v>
      </c>
      <c r="BL649" s="679">
        <v>20</v>
      </c>
      <c r="BM649" s="680">
        <v>0</v>
      </c>
      <c r="BN649" s="724">
        <v>36</v>
      </c>
      <c r="BO649" s="724">
        <v>21</v>
      </c>
      <c r="BP649" s="303">
        <v>0</v>
      </c>
      <c r="BQ649" s="723">
        <v>25</v>
      </c>
      <c r="BR649" s="740">
        <v>20</v>
      </c>
      <c r="BS649" s="680">
        <v>0</v>
      </c>
      <c r="BT649" s="723">
        <v>36</v>
      </c>
      <c r="BU649" s="680">
        <v>21</v>
      </c>
      <c r="BV649" s="680">
        <v>0</v>
      </c>
      <c r="BW649" s="741">
        <v>25</v>
      </c>
      <c r="BX649" s="651"/>
    </row>
    <row r="650" spans="3:76">
      <c r="C650" s="407" t="s">
        <v>19</v>
      </c>
      <c r="D650" s="446">
        <v>27</v>
      </c>
      <c r="E650" s="269">
        <v>0</v>
      </c>
      <c r="F650" s="722">
        <v>28</v>
      </c>
      <c r="G650" s="715">
        <v>11</v>
      </c>
      <c r="H650" s="303">
        <v>0</v>
      </c>
      <c r="I650" s="723">
        <v>14</v>
      </c>
      <c r="J650" s="446">
        <v>27</v>
      </c>
      <c r="K650" s="269">
        <v>0</v>
      </c>
      <c r="L650" s="722">
        <v>28</v>
      </c>
      <c r="M650" s="715">
        <v>11</v>
      </c>
      <c r="N650" s="303">
        <v>0</v>
      </c>
      <c r="O650" s="723">
        <v>14</v>
      </c>
      <c r="P650" s="446">
        <v>27</v>
      </c>
      <c r="Q650" s="269">
        <v>0</v>
      </c>
      <c r="R650" s="722">
        <v>28</v>
      </c>
      <c r="S650" s="715">
        <v>11</v>
      </c>
      <c r="T650" s="303">
        <v>0</v>
      </c>
      <c r="U650" s="723">
        <v>14</v>
      </c>
      <c r="V650" s="446">
        <v>27</v>
      </c>
      <c r="W650" s="269">
        <v>0</v>
      </c>
      <c r="X650" s="722">
        <v>28</v>
      </c>
      <c r="Y650" s="722">
        <v>11</v>
      </c>
      <c r="Z650" s="303">
        <v>0</v>
      </c>
      <c r="AA650" s="723">
        <v>14</v>
      </c>
      <c r="AB650" s="446">
        <v>27</v>
      </c>
      <c r="AC650" s="269">
        <v>0</v>
      </c>
      <c r="AD650" s="722">
        <v>28</v>
      </c>
      <c r="AE650" s="722">
        <v>11</v>
      </c>
      <c r="AF650" s="303">
        <v>0</v>
      </c>
      <c r="AG650" s="723">
        <v>14</v>
      </c>
      <c r="AH650" s="446">
        <v>27</v>
      </c>
      <c r="AI650" s="269">
        <v>0</v>
      </c>
      <c r="AJ650" s="722">
        <v>28</v>
      </c>
      <c r="AK650" s="722">
        <v>11</v>
      </c>
      <c r="AL650" s="303">
        <v>0</v>
      </c>
      <c r="AM650" s="723">
        <v>14</v>
      </c>
      <c r="AN650" s="679">
        <v>27</v>
      </c>
      <c r="AO650" s="680">
        <v>0</v>
      </c>
      <c r="AP650" s="724">
        <v>28</v>
      </c>
      <c r="AQ650" s="724">
        <v>11</v>
      </c>
      <c r="AR650" s="303">
        <v>0</v>
      </c>
      <c r="AS650" s="723">
        <v>14</v>
      </c>
      <c r="AT650" s="679">
        <v>27</v>
      </c>
      <c r="AU650" s="680">
        <v>0</v>
      </c>
      <c r="AV650" s="724">
        <v>28</v>
      </c>
      <c r="AW650" s="724">
        <v>11</v>
      </c>
      <c r="AX650" s="303">
        <v>0</v>
      </c>
      <c r="AY650" s="723">
        <v>14</v>
      </c>
      <c r="AZ650" s="679">
        <v>27</v>
      </c>
      <c r="BA650" s="680">
        <v>0</v>
      </c>
      <c r="BB650" s="724">
        <v>28</v>
      </c>
      <c r="BC650" s="724">
        <v>11</v>
      </c>
      <c r="BD650" s="303">
        <v>0</v>
      </c>
      <c r="BE650" s="723">
        <v>14</v>
      </c>
      <c r="BF650" s="679">
        <v>27</v>
      </c>
      <c r="BG650" s="680">
        <v>0</v>
      </c>
      <c r="BH650" s="724">
        <v>28</v>
      </c>
      <c r="BI650" s="724">
        <v>11</v>
      </c>
      <c r="BJ650" s="303">
        <v>0</v>
      </c>
      <c r="BK650" s="723">
        <v>14</v>
      </c>
      <c r="BL650" s="679">
        <v>27</v>
      </c>
      <c r="BM650" s="680">
        <v>0</v>
      </c>
      <c r="BN650" s="724">
        <v>28</v>
      </c>
      <c r="BO650" s="724">
        <v>11</v>
      </c>
      <c r="BP650" s="303">
        <v>0</v>
      </c>
      <c r="BQ650" s="723">
        <v>14</v>
      </c>
      <c r="BR650" s="740">
        <v>27</v>
      </c>
      <c r="BS650" s="680">
        <v>0</v>
      </c>
      <c r="BT650" s="723">
        <v>29</v>
      </c>
      <c r="BU650" s="680">
        <v>11</v>
      </c>
      <c r="BV650" s="680">
        <v>0</v>
      </c>
      <c r="BW650" s="741">
        <v>14</v>
      </c>
      <c r="BX650" s="651"/>
    </row>
    <row r="651" spans="3:76">
      <c r="C651" s="407" t="s">
        <v>20</v>
      </c>
      <c r="D651" s="446">
        <v>41</v>
      </c>
      <c r="E651" s="269">
        <v>0</v>
      </c>
      <c r="F651" s="722">
        <v>37</v>
      </c>
      <c r="G651" s="715">
        <v>17</v>
      </c>
      <c r="H651" s="303">
        <v>0</v>
      </c>
      <c r="I651" s="723">
        <v>11</v>
      </c>
      <c r="J651" s="446">
        <v>41</v>
      </c>
      <c r="K651" s="269">
        <v>0</v>
      </c>
      <c r="L651" s="722">
        <v>37</v>
      </c>
      <c r="M651" s="715">
        <v>17</v>
      </c>
      <c r="N651" s="303">
        <v>0</v>
      </c>
      <c r="O651" s="723">
        <v>11</v>
      </c>
      <c r="P651" s="446">
        <v>41</v>
      </c>
      <c r="Q651" s="269">
        <v>0</v>
      </c>
      <c r="R651" s="722">
        <v>41</v>
      </c>
      <c r="S651" s="715">
        <v>21</v>
      </c>
      <c r="T651" s="303">
        <v>0</v>
      </c>
      <c r="U651" s="723">
        <v>22</v>
      </c>
      <c r="V651" s="446">
        <v>41</v>
      </c>
      <c r="W651" s="269">
        <v>0</v>
      </c>
      <c r="X651" s="722">
        <v>41</v>
      </c>
      <c r="Y651" s="722">
        <v>21</v>
      </c>
      <c r="Z651" s="303">
        <v>0</v>
      </c>
      <c r="AA651" s="723">
        <v>22</v>
      </c>
      <c r="AB651" s="446">
        <v>41</v>
      </c>
      <c r="AC651" s="269">
        <v>0</v>
      </c>
      <c r="AD651" s="722">
        <v>43</v>
      </c>
      <c r="AE651" s="722">
        <v>23</v>
      </c>
      <c r="AF651" s="303">
        <v>0</v>
      </c>
      <c r="AG651" s="723">
        <v>25</v>
      </c>
      <c r="AH651" s="446">
        <v>41</v>
      </c>
      <c r="AI651" s="269">
        <v>0</v>
      </c>
      <c r="AJ651" s="722">
        <v>43</v>
      </c>
      <c r="AK651" s="722">
        <v>23</v>
      </c>
      <c r="AL651" s="303">
        <v>0</v>
      </c>
      <c r="AM651" s="723">
        <v>25</v>
      </c>
      <c r="AN651" s="679">
        <v>41</v>
      </c>
      <c r="AO651" s="680">
        <v>0</v>
      </c>
      <c r="AP651" s="724">
        <v>43</v>
      </c>
      <c r="AQ651" s="724">
        <v>23</v>
      </c>
      <c r="AR651" s="303">
        <v>0</v>
      </c>
      <c r="AS651" s="723">
        <v>25</v>
      </c>
      <c r="AT651" s="679">
        <v>41</v>
      </c>
      <c r="AU651" s="680">
        <v>0</v>
      </c>
      <c r="AV651" s="724">
        <v>42</v>
      </c>
      <c r="AW651" s="724">
        <v>23</v>
      </c>
      <c r="AX651" s="303">
        <v>0</v>
      </c>
      <c r="AY651" s="723">
        <v>25</v>
      </c>
      <c r="AZ651" s="679">
        <v>41</v>
      </c>
      <c r="BA651" s="680">
        <v>0</v>
      </c>
      <c r="BB651" s="724">
        <v>42</v>
      </c>
      <c r="BC651" s="724">
        <v>23</v>
      </c>
      <c r="BD651" s="303">
        <v>0</v>
      </c>
      <c r="BE651" s="723">
        <v>25</v>
      </c>
      <c r="BF651" s="679">
        <v>41</v>
      </c>
      <c r="BG651" s="680">
        <v>0</v>
      </c>
      <c r="BH651" s="724">
        <v>42</v>
      </c>
      <c r="BI651" s="724">
        <v>23</v>
      </c>
      <c r="BJ651" s="303">
        <v>0</v>
      </c>
      <c r="BK651" s="723">
        <v>25</v>
      </c>
      <c r="BL651" s="679">
        <v>41</v>
      </c>
      <c r="BM651" s="680">
        <v>0</v>
      </c>
      <c r="BN651" s="724">
        <v>42</v>
      </c>
      <c r="BO651" s="724">
        <v>23</v>
      </c>
      <c r="BP651" s="303">
        <v>0</v>
      </c>
      <c r="BQ651" s="723">
        <v>25</v>
      </c>
      <c r="BR651" s="740">
        <v>41</v>
      </c>
      <c r="BS651" s="680">
        <v>0</v>
      </c>
      <c r="BT651" s="723">
        <v>42</v>
      </c>
      <c r="BU651" s="680">
        <v>23</v>
      </c>
      <c r="BV651" s="680">
        <v>0</v>
      </c>
      <c r="BW651" s="741">
        <v>25</v>
      </c>
      <c r="BX651" s="651"/>
    </row>
    <row r="652" spans="3:76">
      <c r="C652" s="407" t="s">
        <v>21</v>
      </c>
      <c r="D652" s="446">
        <v>109</v>
      </c>
      <c r="E652" s="269">
        <v>0</v>
      </c>
      <c r="F652" s="725">
        <v>146</v>
      </c>
      <c r="G652" s="726">
        <v>82</v>
      </c>
      <c r="H652" s="303">
        <v>0</v>
      </c>
      <c r="I652" s="727">
        <v>115</v>
      </c>
      <c r="J652" s="446">
        <v>109</v>
      </c>
      <c r="K652" s="269">
        <v>0</v>
      </c>
      <c r="L652" s="725">
        <v>146</v>
      </c>
      <c r="M652" s="726">
        <v>82</v>
      </c>
      <c r="N652" s="303">
        <v>0</v>
      </c>
      <c r="O652" s="727">
        <v>115</v>
      </c>
      <c r="P652" s="446">
        <v>109</v>
      </c>
      <c r="Q652" s="269">
        <v>0</v>
      </c>
      <c r="R652" s="725">
        <v>146</v>
      </c>
      <c r="S652" s="726">
        <v>82</v>
      </c>
      <c r="T652" s="303">
        <v>0</v>
      </c>
      <c r="U652" s="727">
        <v>116</v>
      </c>
      <c r="V652" s="446">
        <v>107</v>
      </c>
      <c r="W652" s="269">
        <v>0</v>
      </c>
      <c r="X652" s="725">
        <v>146</v>
      </c>
      <c r="Y652" s="725">
        <v>83</v>
      </c>
      <c r="Z652" s="303">
        <v>0</v>
      </c>
      <c r="AA652" s="727">
        <v>116</v>
      </c>
      <c r="AB652" s="446">
        <v>107</v>
      </c>
      <c r="AC652" s="269">
        <v>0</v>
      </c>
      <c r="AD652" s="725">
        <v>147</v>
      </c>
      <c r="AE652" s="725">
        <v>83</v>
      </c>
      <c r="AF652" s="303">
        <v>0</v>
      </c>
      <c r="AG652" s="727">
        <v>116</v>
      </c>
      <c r="AH652" s="446">
        <v>107</v>
      </c>
      <c r="AI652" s="269">
        <v>0</v>
      </c>
      <c r="AJ652" s="725">
        <v>149</v>
      </c>
      <c r="AK652" s="725">
        <v>84</v>
      </c>
      <c r="AL652" s="303">
        <v>0</v>
      </c>
      <c r="AM652" s="727">
        <v>116</v>
      </c>
      <c r="AN652" s="679">
        <v>107</v>
      </c>
      <c r="AO652" s="680">
        <v>0</v>
      </c>
      <c r="AP652" s="724">
        <v>151</v>
      </c>
      <c r="AQ652" s="724">
        <v>84</v>
      </c>
      <c r="AR652" s="303">
        <v>0</v>
      </c>
      <c r="AS652" s="723">
        <v>116</v>
      </c>
      <c r="AT652" s="679">
        <v>107</v>
      </c>
      <c r="AU652" s="680">
        <v>0</v>
      </c>
      <c r="AV652" s="724">
        <v>151</v>
      </c>
      <c r="AW652" s="724">
        <v>83</v>
      </c>
      <c r="AX652" s="303">
        <v>0</v>
      </c>
      <c r="AY652" s="723">
        <v>116</v>
      </c>
      <c r="AZ652" s="679">
        <v>107</v>
      </c>
      <c r="BA652" s="680">
        <v>0</v>
      </c>
      <c r="BB652" s="724">
        <v>151</v>
      </c>
      <c r="BC652" s="724">
        <v>83</v>
      </c>
      <c r="BD652" s="303">
        <v>0</v>
      </c>
      <c r="BE652" s="723">
        <v>116</v>
      </c>
      <c r="BF652" s="679">
        <v>107</v>
      </c>
      <c r="BG652" s="680">
        <v>0</v>
      </c>
      <c r="BH652" s="724">
        <v>152</v>
      </c>
      <c r="BI652" s="724">
        <v>83</v>
      </c>
      <c r="BJ652" s="303">
        <v>0</v>
      </c>
      <c r="BK652" s="723">
        <v>116</v>
      </c>
      <c r="BL652" s="679">
        <v>107</v>
      </c>
      <c r="BM652" s="680">
        <v>0</v>
      </c>
      <c r="BN652" s="724">
        <v>152</v>
      </c>
      <c r="BO652" s="724">
        <v>83</v>
      </c>
      <c r="BP652" s="303">
        <v>0</v>
      </c>
      <c r="BQ652" s="723">
        <v>116</v>
      </c>
      <c r="BR652" s="740">
        <v>107</v>
      </c>
      <c r="BS652" s="680">
        <v>0</v>
      </c>
      <c r="BT652" s="723">
        <v>153</v>
      </c>
      <c r="BU652" s="680">
        <v>82</v>
      </c>
      <c r="BV652" s="680">
        <v>0</v>
      </c>
      <c r="BW652" s="741">
        <v>116</v>
      </c>
      <c r="BX652" s="651"/>
    </row>
    <row r="653" spans="3:76" ht="22.5">
      <c r="C653" s="407" t="s">
        <v>22</v>
      </c>
      <c r="D653" s="446">
        <v>13</v>
      </c>
      <c r="E653" s="269">
        <v>0</v>
      </c>
      <c r="F653" s="722">
        <v>6</v>
      </c>
      <c r="G653" s="715">
        <v>2</v>
      </c>
      <c r="H653" s="303">
        <v>0</v>
      </c>
      <c r="I653" s="723">
        <v>0</v>
      </c>
      <c r="J653" s="446">
        <v>13</v>
      </c>
      <c r="K653" s="269">
        <v>0</v>
      </c>
      <c r="L653" s="722">
        <v>6</v>
      </c>
      <c r="M653" s="715">
        <v>2</v>
      </c>
      <c r="N653" s="303">
        <v>0</v>
      </c>
      <c r="O653" s="723">
        <v>0</v>
      </c>
      <c r="P653" s="446">
        <v>13</v>
      </c>
      <c r="Q653" s="269">
        <v>0</v>
      </c>
      <c r="R653" s="722">
        <v>6</v>
      </c>
      <c r="S653" s="715">
        <v>2</v>
      </c>
      <c r="T653" s="303">
        <v>0</v>
      </c>
      <c r="U653" s="723">
        <v>1</v>
      </c>
      <c r="V653" s="446">
        <v>13</v>
      </c>
      <c r="W653" s="269">
        <v>0</v>
      </c>
      <c r="X653" s="722">
        <v>6</v>
      </c>
      <c r="Y653" s="722">
        <v>1</v>
      </c>
      <c r="Z653" s="303">
        <v>0</v>
      </c>
      <c r="AA653" s="723">
        <v>1</v>
      </c>
      <c r="AB653" s="446">
        <v>13</v>
      </c>
      <c r="AC653" s="269">
        <v>0</v>
      </c>
      <c r="AD653" s="722">
        <v>6</v>
      </c>
      <c r="AE653" s="722">
        <v>1</v>
      </c>
      <c r="AF653" s="303">
        <v>0</v>
      </c>
      <c r="AG653" s="723">
        <v>1</v>
      </c>
      <c r="AH653" s="446">
        <v>13</v>
      </c>
      <c r="AI653" s="269">
        <v>0</v>
      </c>
      <c r="AJ653" s="722">
        <v>6</v>
      </c>
      <c r="AK653" s="722">
        <v>1</v>
      </c>
      <c r="AL653" s="303">
        <v>0</v>
      </c>
      <c r="AM653" s="723">
        <v>1</v>
      </c>
      <c r="AN653" s="679">
        <v>13</v>
      </c>
      <c r="AO653" s="680">
        <v>0</v>
      </c>
      <c r="AP653" s="724">
        <v>6</v>
      </c>
      <c r="AQ653" s="724">
        <v>1</v>
      </c>
      <c r="AR653" s="303">
        <v>0</v>
      </c>
      <c r="AS653" s="723">
        <v>1</v>
      </c>
      <c r="AT653" s="679">
        <v>13</v>
      </c>
      <c r="AU653" s="680">
        <v>0</v>
      </c>
      <c r="AV653" s="724">
        <v>6</v>
      </c>
      <c r="AW653" s="724">
        <v>1</v>
      </c>
      <c r="AX653" s="303">
        <v>0</v>
      </c>
      <c r="AY653" s="723">
        <v>1</v>
      </c>
      <c r="AZ653" s="679">
        <v>13</v>
      </c>
      <c r="BA653" s="680">
        <v>0</v>
      </c>
      <c r="BB653" s="724">
        <v>6</v>
      </c>
      <c r="BC653" s="724">
        <v>1</v>
      </c>
      <c r="BD653" s="303">
        <v>0</v>
      </c>
      <c r="BE653" s="723">
        <v>1</v>
      </c>
      <c r="BF653" s="679">
        <v>13</v>
      </c>
      <c r="BG653" s="680">
        <v>0</v>
      </c>
      <c r="BH653" s="724">
        <v>6</v>
      </c>
      <c r="BI653" s="724">
        <v>1</v>
      </c>
      <c r="BJ653" s="303">
        <v>0</v>
      </c>
      <c r="BK653" s="723">
        <v>1</v>
      </c>
      <c r="BL653" s="679">
        <v>13</v>
      </c>
      <c r="BM653" s="680">
        <v>0</v>
      </c>
      <c r="BN653" s="724">
        <v>6</v>
      </c>
      <c r="BO653" s="724">
        <v>1</v>
      </c>
      <c r="BP653" s="303">
        <v>0</v>
      </c>
      <c r="BQ653" s="723">
        <v>1</v>
      </c>
      <c r="BR653" s="740">
        <v>13</v>
      </c>
      <c r="BS653" s="680">
        <v>0</v>
      </c>
      <c r="BT653" s="723">
        <v>6</v>
      </c>
      <c r="BU653" s="680">
        <v>1</v>
      </c>
      <c r="BV653" s="680">
        <v>0</v>
      </c>
      <c r="BW653" s="741">
        <v>2</v>
      </c>
      <c r="BX653" s="651"/>
    </row>
    <row r="654" spans="3:76">
      <c r="C654" s="407" t="s">
        <v>23</v>
      </c>
      <c r="D654" s="446">
        <v>19</v>
      </c>
      <c r="E654" s="269">
        <v>0</v>
      </c>
      <c r="F654" s="722">
        <v>12</v>
      </c>
      <c r="G654" s="715">
        <v>3</v>
      </c>
      <c r="H654" s="303">
        <v>0</v>
      </c>
      <c r="I654" s="723">
        <v>1</v>
      </c>
      <c r="J654" s="446">
        <v>19</v>
      </c>
      <c r="K654" s="269">
        <v>0</v>
      </c>
      <c r="L654" s="722">
        <v>12</v>
      </c>
      <c r="M654" s="715">
        <v>3</v>
      </c>
      <c r="N654" s="303">
        <v>0</v>
      </c>
      <c r="O654" s="723">
        <v>1</v>
      </c>
      <c r="P654" s="446">
        <v>19</v>
      </c>
      <c r="Q654" s="269">
        <v>0</v>
      </c>
      <c r="R654" s="722">
        <v>12</v>
      </c>
      <c r="S654" s="715">
        <v>3</v>
      </c>
      <c r="T654" s="303">
        <v>0</v>
      </c>
      <c r="U654" s="723">
        <v>2</v>
      </c>
      <c r="V654" s="446">
        <v>19</v>
      </c>
      <c r="W654" s="269">
        <v>0</v>
      </c>
      <c r="X654" s="722">
        <v>12</v>
      </c>
      <c r="Y654" s="722">
        <v>3</v>
      </c>
      <c r="Z654" s="303">
        <v>0</v>
      </c>
      <c r="AA654" s="723">
        <v>2</v>
      </c>
      <c r="AB654" s="446">
        <v>19</v>
      </c>
      <c r="AC654" s="269">
        <v>0</v>
      </c>
      <c r="AD654" s="722">
        <v>12</v>
      </c>
      <c r="AE654" s="722">
        <v>3</v>
      </c>
      <c r="AF654" s="303">
        <v>0</v>
      </c>
      <c r="AG654" s="723">
        <v>2</v>
      </c>
      <c r="AH654" s="446">
        <v>19</v>
      </c>
      <c r="AI654" s="269">
        <v>0</v>
      </c>
      <c r="AJ654" s="722">
        <v>12</v>
      </c>
      <c r="AK654" s="722">
        <v>3</v>
      </c>
      <c r="AL654" s="303">
        <v>0</v>
      </c>
      <c r="AM654" s="723">
        <v>2</v>
      </c>
      <c r="AN654" s="679">
        <v>19</v>
      </c>
      <c r="AO654" s="680">
        <v>0</v>
      </c>
      <c r="AP654" s="724">
        <v>12</v>
      </c>
      <c r="AQ654" s="724">
        <v>3</v>
      </c>
      <c r="AR654" s="303">
        <v>0</v>
      </c>
      <c r="AS654" s="723">
        <v>2</v>
      </c>
      <c r="AT654" s="679">
        <v>19</v>
      </c>
      <c r="AU654" s="680">
        <v>0</v>
      </c>
      <c r="AV654" s="724">
        <v>12</v>
      </c>
      <c r="AW654" s="724">
        <v>3</v>
      </c>
      <c r="AX654" s="303">
        <v>0</v>
      </c>
      <c r="AY654" s="723">
        <v>2</v>
      </c>
      <c r="AZ654" s="679">
        <v>19</v>
      </c>
      <c r="BA654" s="680">
        <v>0</v>
      </c>
      <c r="BB654" s="724">
        <v>12</v>
      </c>
      <c r="BC654" s="724">
        <v>3</v>
      </c>
      <c r="BD654" s="303">
        <v>0</v>
      </c>
      <c r="BE654" s="723">
        <v>2</v>
      </c>
      <c r="BF654" s="679">
        <v>19</v>
      </c>
      <c r="BG654" s="680">
        <v>0</v>
      </c>
      <c r="BH654" s="724">
        <v>12</v>
      </c>
      <c r="BI654" s="724">
        <v>3</v>
      </c>
      <c r="BJ654" s="303">
        <v>0</v>
      </c>
      <c r="BK654" s="723">
        <v>2</v>
      </c>
      <c r="BL654" s="679">
        <v>19</v>
      </c>
      <c r="BM654" s="680">
        <v>0</v>
      </c>
      <c r="BN654" s="724">
        <v>12</v>
      </c>
      <c r="BO654" s="724">
        <v>3</v>
      </c>
      <c r="BP654" s="303">
        <v>0</v>
      </c>
      <c r="BQ654" s="723">
        <v>2</v>
      </c>
      <c r="BR654" s="740">
        <v>19</v>
      </c>
      <c r="BS654" s="680">
        <v>0</v>
      </c>
      <c r="BT654" s="723">
        <v>12</v>
      </c>
      <c r="BU654" s="680">
        <v>3</v>
      </c>
      <c r="BV654" s="680">
        <v>0</v>
      </c>
      <c r="BW654" s="741">
        <v>3</v>
      </c>
      <c r="BX654" s="651"/>
    </row>
    <row r="655" spans="3:76">
      <c r="C655" s="407" t="s">
        <v>24</v>
      </c>
      <c r="D655" s="446">
        <v>24</v>
      </c>
      <c r="E655" s="269">
        <v>0</v>
      </c>
      <c r="F655" s="722">
        <v>12</v>
      </c>
      <c r="G655" s="715">
        <v>3</v>
      </c>
      <c r="H655" s="303">
        <v>0</v>
      </c>
      <c r="I655" s="723">
        <v>2</v>
      </c>
      <c r="J655" s="446">
        <v>24</v>
      </c>
      <c r="K655" s="269">
        <v>0</v>
      </c>
      <c r="L655" s="722">
        <v>12</v>
      </c>
      <c r="M655" s="715">
        <v>3</v>
      </c>
      <c r="N655" s="303">
        <v>0</v>
      </c>
      <c r="O655" s="723">
        <v>2</v>
      </c>
      <c r="P655" s="446">
        <v>24</v>
      </c>
      <c r="Q655" s="269">
        <v>0</v>
      </c>
      <c r="R655" s="722">
        <v>12</v>
      </c>
      <c r="S655" s="715">
        <v>3</v>
      </c>
      <c r="T655" s="303">
        <v>0</v>
      </c>
      <c r="U655" s="723">
        <v>4</v>
      </c>
      <c r="V655" s="446">
        <v>24</v>
      </c>
      <c r="W655" s="269">
        <v>0</v>
      </c>
      <c r="X655" s="722">
        <v>12</v>
      </c>
      <c r="Y655" s="722">
        <v>3</v>
      </c>
      <c r="Z655" s="303">
        <v>0</v>
      </c>
      <c r="AA655" s="723">
        <v>4</v>
      </c>
      <c r="AB655" s="446">
        <v>24</v>
      </c>
      <c r="AC655" s="269">
        <v>0</v>
      </c>
      <c r="AD655" s="722">
        <v>12</v>
      </c>
      <c r="AE655" s="722">
        <v>3</v>
      </c>
      <c r="AF655" s="303">
        <v>0</v>
      </c>
      <c r="AG655" s="723">
        <v>4</v>
      </c>
      <c r="AH655" s="446">
        <v>24</v>
      </c>
      <c r="AI655" s="269">
        <v>0</v>
      </c>
      <c r="AJ655" s="722">
        <v>12</v>
      </c>
      <c r="AK655" s="722">
        <v>3</v>
      </c>
      <c r="AL655" s="303">
        <v>0</v>
      </c>
      <c r="AM655" s="723">
        <v>4</v>
      </c>
      <c r="AN655" s="679">
        <v>24</v>
      </c>
      <c r="AO655" s="680">
        <v>0</v>
      </c>
      <c r="AP655" s="724">
        <v>12</v>
      </c>
      <c r="AQ655" s="724">
        <v>3</v>
      </c>
      <c r="AR655" s="303">
        <v>0</v>
      </c>
      <c r="AS655" s="723">
        <v>4</v>
      </c>
      <c r="AT655" s="679">
        <v>24</v>
      </c>
      <c r="AU655" s="680">
        <v>0</v>
      </c>
      <c r="AV655" s="724">
        <v>12</v>
      </c>
      <c r="AW655" s="724">
        <v>3</v>
      </c>
      <c r="AX655" s="303">
        <v>0</v>
      </c>
      <c r="AY655" s="723">
        <v>4</v>
      </c>
      <c r="AZ655" s="679">
        <v>24</v>
      </c>
      <c r="BA655" s="680">
        <v>0</v>
      </c>
      <c r="BB655" s="724">
        <v>12</v>
      </c>
      <c r="BC655" s="724">
        <v>3</v>
      </c>
      <c r="BD655" s="303">
        <v>0</v>
      </c>
      <c r="BE655" s="723">
        <v>4</v>
      </c>
      <c r="BF655" s="679">
        <v>24</v>
      </c>
      <c r="BG655" s="680">
        <v>0</v>
      </c>
      <c r="BH655" s="724">
        <v>13</v>
      </c>
      <c r="BI655" s="724">
        <v>3</v>
      </c>
      <c r="BJ655" s="303">
        <v>0</v>
      </c>
      <c r="BK655" s="723">
        <v>4</v>
      </c>
      <c r="BL655" s="679">
        <v>24</v>
      </c>
      <c r="BM655" s="680">
        <v>0</v>
      </c>
      <c r="BN655" s="724">
        <v>13</v>
      </c>
      <c r="BO655" s="724">
        <v>3</v>
      </c>
      <c r="BP655" s="303">
        <v>0</v>
      </c>
      <c r="BQ655" s="723">
        <v>4</v>
      </c>
      <c r="BR655" s="740">
        <v>24</v>
      </c>
      <c r="BS655" s="680">
        <v>0</v>
      </c>
      <c r="BT655" s="723">
        <v>13</v>
      </c>
      <c r="BU655" s="680">
        <v>3</v>
      </c>
      <c r="BV655" s="680">
        <v>0</v>
      </c>
      <c r="BW655" s="741">
        <v>4</v>
      </c>
      <c r="BX655" s="651"/>
    </row>
    <row r="656" spans="3:76">
      <c r="C656" s="407" t="s">
        <v>25</v>
      </c>
      <c r="D656" s="446">
        <v>14</v>
      </c>
      <c r="E656" s="269">
        <v>0</v>
      </c>
      <c r="F656" s="722">
        <v>11</v>
      </c>
      <c r="G656" s="715">
        <v>5</v>
      </c>
      <c r="H656" s="303">
        <v>0</v>
      </c>
      <c r="I656" s="723">
        <v>2</v>
      </c>
      <c r="J656" s="446">
        <v>14</v>
      </c>
      <c r="K656" s="269">
        <v>0</v>
      </c>
      <c r="L656" s="722">
        <v>11</v>
      </c>
      <c r="M656" s="715">
        <v>5</v>
      </c>
      <c r="N656" s="303">
        <v>0</v>
      </c>
      <c r="O656" s="723">
        <v>2</v>
      </c>
      <c r="P656" s="446">
        <v>14</v>
      </c>
      <c r="Q656" s="269">
        <v>0</v>
      </c>
      <c r="R656" s="722">
        <v>11</v>
      </c>
      <c r="S656" s="715">
        <v>5</v>
      </c>
      <c r="T656" s="303">
        <v>0</v>
      </c>
      <c r="U656" s="723">
        <v>6</v>
      </c>
      <c r="V656" s="446">
        <v>13</v>
      </c>
      <c r="W656" s="269">
        <v>0</v>
      </c>
      <c r="X656" s="722">
        <v>11</v>
      </c>
      <c r="Y656" s="722">
        <v>5</v>
      </c>
      <c r="Z656" s="303">
        <v>0</v>
      </c>
      <c r="AA656" s="723">
        <v>6</v>
      </c>
      <c r="AB656" s="446">
        <v>13</v>
      </c>
      <c r="AC656" s="269">
        <v>0</v>
      </c>
      <c r="AD656" s="722">
        <v>11</v>
      </c>
      <c r="AE656" s="722">
        <v>5</v>
      </c>
      <c r="AF656" s="303">
        <v>0</v>
      </c>
      <c r="AG656" s="723">
        <v>6</v>
      </c>
      <c r="AH656" s="446">
        <v>13</v>
      </c>
      <c r="AI656" s="269">
        <v>0</v>
      </c>
      <c r="AJ656" s="722">
        <v>11</v>
      </c>
      <c r="AK656" s="722">
        <v>5</v>
      </c>
      <c r="AL656" s="303">
        <v>0</v>
      </c>
      <c r="AM656" s="723">
        <v>6</v>
      </c>
      <c r="AN656" s="679">
        <v>13</v>
      </c>
      <c r="AO656" s="680">
        <v>0</v>
      </c>
      <c r="AP656" s="724">
        <v>11</v>
      </c>
      <c r="AQ656" s="724">
        <v>5</v>
      </c>
      <c r="AR656" s="303">
        <v>0</v>
      </c>
      <c r="AS656" s="723">
        <v>6</v>
      </c>
      <c r="AT656" s="679">
        <v>13</v>
      </c>
      <c r="AU656" s="680">
        <v>0</v>
      </c>
      <c r="AV656" s="724">
        <v>11</v>
      </c>
      <c r="AW656" s="724">
        <v>5</v>
      </c>
      <c r="AX656" s="303">
        <v>0</v>
      </c>
      <c r="AY656" s="723">
        <v>6</v>
      </c>
      <c r="AZ656" s="679">
        <v>13</v>
      </c>
      <c r="BA656" s="680">
        <v>0</v>
      </c>
      <c r="BB656" s="724">
        <v>11</v>
      </c>
      <c r="BC656" s="724">
        <v>5</v>
      </c>
      <c r="BD656" s="303">
        <v>0</v>
      </c>
      <c r="BE656" s="723">
        <v>6</v>
      </c>
      <c r="BF656" s="679">
        <v>13</v>
      </c>
      <c r="BG656" s="680">
        <v>0</v>
      </c>
      <c r="BH656" s="724">
        <v>11</v>
      </c>
      <c r="BI656" s="724">
        <v>5</v>
      </c>
      <c r="BJ656" s="303">
        <v>0</v>
      </c>
      <c r="BK656" s="723">
        <v>6</v>
      </c>
      <c r="BL656" s="679">
        <v>13</v>
      </c>
      <c r="BM656" s="680">
        <v>0</v>
      </c>
      <c r="BN656" s="724">
        <v>11</v>
      </c>
      <c r="BO656" s="724">
        <v>5</v>
      </c>
      <c r="BP656" s="303">
        <v>0</v>
      </c>
      <c r="BQ656" s="723">
        <v>6</v>
      </c>
      <c r="BR656" s="740">
        <v>13</v>
      </c>
      <c r="BS656" s="680">
        <v>0</v>
      </c>
      <c r="BT656" s="723">
        <v>11</v>
      </c>
      <c r="BU656" s="680">
        <v>5</v>
      </c>
      <c r="BV656" s="680">
        <v>0</v>
      </c>
      <c r="BW656" s="741">
        <v>7</v>
      </c>
      <c r="BX656" s="651"/>
    </row>
    <row r="657" spans="2:76">
      <c r="C657" s="407" t="s">
        <v>26</v>
      </c>
      <c r="D657" s="446">
        <v>275</v>
      </c>
      <c r="E657" s="728">
        <v>2</v>
      </c>
      <c r="F657" s="722">
        <v>641</v>
      </c>
      <c r="G657" s="715">
        <v>280</v>
      </c>
      <c r="H657" s="303">
        <v>0</v>
      </c>
      <c r="I657" s="723">
        <v>573</v>
      </c>
      <c r="J657" s="446">
        <v>275</v>
      </c>
      <c r="K657" s="728">
        <v>2</v>
      </c>
      <c r="L657" s="722">
        <v>641</v>
      </c>
      <c r="M657" s="715">
        <v>280</v>
      </c>
      <c r="N657" s="303">
        <v>0</v>
      </c>
      <c r="O657" s="723">
        <v>573</v>
      </c>
      <c r="P657" s="446">
        <v>275</v>
      </c>
      <c r="Q657" s="728">
        <v>2</v>
      </c>
      <c r="R657" s="722">
        <f>641+15</f>
        <v>656</v>
      </c>
      <c r="S657" s="715">
        <v>280</v>
      </c>
      <c r="T657" s="303">
        <v>0</v>
      </c>
      <c r="U657" s="723">
        <v>597</v>
      </c>
      <c r="V657" s="446">
        <v>267</v>
      </c>
      <c r="W657" s="728">
        <v>2</v>
      </c>
      <c r="X657" s="722">
        <f>641+15</f>
        <v>656</v>
      </c>
      <c r="Y657" s="722">
        <v>12</v>
      </c>
      <c r="Z657" s="303">
        <v>0</v>
      </c>
      <c r="AA657" s="723">
        <v>597</v>
      </c>
      <c r="AB657" s="446">
        <v>267</v>
      </c>
      <c r="AC657" s="728">
        <v>0</v>
      </c>
      <c r="AD657" s="722">
        <f>641+15+8</f>
        <v>664</v>
      </c>
      <c r="AE657" s="722">
        <v>12</v>
      </c>
      <c r="AF657" s="303">
        <v>0</v>
      </c>
      <c r="AG657" s="723">
        <v>604</v>
      </c>
      <c r="AH657" s="446">
        <v>267</v>
      </c>
      <c r="AI657" s="728">
        <v>0</v>
      </c>
      <c r="AJ657" s="722">
        <v>670</v>
      </c>
      <c r="AK657" s="722">
        <v>12</v>
      </c>
      <c r="AL657" s="303">
        <v>0</v>
      </c>
      <c r="AM657" s="723">
        <v>610</v>
      </c>
      <c r="AN657" s="679">
        <v>267</v>
      </c>
      <c r="AO657" s="729">
        <v>0</v>
      </c>
      <c r="AP657" s="724">
        <v>672</v>
      </c>
      <c r="AQ657" s="724">
        <v>12</v>
      </c>
      <c r="AR657" s="303">
        <v>0</v>
      </c>
      <c r="AS657" s="723">
        <v>611</v>
      </c>
      <c r="AT657" s="679">
        <v>267</v>
      </c>
      <c r="AU657" s="729">
        <v>0</v>
      </c>
      <c r="AV657" s="724">
        <v>669</v>
      </c>
      <c r="AW657" s="724">
        <v>12</v>
      </c>
      <c r="AX657" s="303">
        <v>0</v>
      </c>
      <c r="AY657" s="723">
        <v>612</v>
      </c>
      <c r="AZ657" s="679">
        <v>267</v>
      </c>
      <c r="BA657" s="729">
        <v>0</v>
      </c>
      <c r="BB657" s="724">
        <v>669</v>
      </c>
      <c r="BC657" s="724">
        <v>12</v>
      </c>
      <c r="BD657" s="303">
        <v>0</v>
      </c>
      <c r="BE657" s="723">
        <v>612</v>
      </c>
      <c r="BF657" s="679">
        <v>267</v>
      </c>
      <c r="BG657" s="729">
        <v>0</v>
      </c>
      <c r="BH657" s="724">
        <v>669</v>
      </c>
      <c r="BI657" s="724">
        <v>12</v>
      </c>
      <c r="BJ657" s="303">
        <v>0</v>
      </c>
      <c r="BK657" s="723">
        <v>613</v>
      </c>
      <c r="BL657" s="679">
        <v>267</v>
      </c>
      <c r="BM657" s="729">
        <v>0</v>
      </c>
      <c r="BN657" s="724">
        <v>669</v>
      </c>
      <c r="BO657" s="724">
        <v>12</v>
      </c>
      <c r="BP657" s="303">
        <v>0</v>
      </c>
      <c r="BQ657" s="723">
        <v>613</v>
      </c>
      <c r="BR657" s="740">
        <v>267</v>
      </c>
      <c r="BS657" s="729">
        <v>0</v>
      </c>
      <c r="BT657" s="723">
        <v>668</v>
      </c>
      <c r="BU657" s="729">
        <v>12</v>
      </c>
      <c r="BV657" s="729">
        <v>0</v>
      </c>
      <c r="BW657" s="742">
        <v>614</v>
      </c>
      <c r="BX657" s="651"/>
    </row>
    <row r="658" spans="2:76">
      <c r="C658" s="407" t="s">
        <v>39</v>
      </c>
      <c r="D658" s="446">
        <v>20</v>
      </c>
      <c r="E658" s="728">
        <v>0</v>
      </c>
      <c r="F658" s="722">
        <v>39</v>
      </c>
      <c r="G658" s="715">
        <v>23</v>
      </c>
      <c r="H658" s="303">
        <v>0</v>
      </c>
      <c r="I658" s="723">
        <v>36</v>
      </c>
      <c r="J658" s="446">
        <v>20</v>
      </c>
      <c r="K658" s="728">
        <v>0</v>
      </c>
      <c r="L658" s="722">
        <v>39</v>
      </c>
      <c r="M658" s="715">
        <v>23</v>
      </c>
      <c r="N658" s="303">
        <v>0</v>
      </c>
      <c r="O658" s="723">
        <v>36</v>
      </c>
      <c r="P658" s="446">
        <v>20</v>
      </c>
      <c r="Q658" s="728">
        <v>0</v>
      </c>
      <c r="R658" s="722">
        <v>39</v>
      </c>
      <c r="S658" s="715">
        <v>23</v>
      </c>
      <c r="T658" s="303">
        <v>0</v>
      </c>
      <c r="U658" s="723">
        <v>36</v>
      </c>
      <c r="V658" s="446">
        <v>20</v>
      </c>
      <c r="W658" s="728">
        <v>0</v>
      </c>
      <c r="X658" s="722">
        <v>39</v>
      </c>
      <c r="Y658" s="722">
        <v>23</v>
      </c>
      <c r="Z658" s="303">
        <v>0</v>
      </c>
      <c r="AA658" s="723">
        <v>36</v>
      </c>
      <c r="AB658" s="446">
        <v>20</v>
      </c>
      <c r="AC658" s="728">
        <v>0</v>
      </c>
      <c r="AD658" s="722">
        <v>39</v>
      </c>
      <c r="AE658" s="722">
        <v>23</v>
      </c>
      <c r="AF658" s="303">
        <v>0</v>
      </c>
      <c r="AG658" s="723">
        <v>36</v>
      </c>
      <c r="AH658" s="446">
        <v>20</v>
      </c>
      <c r="AI658" s="728">
        <v>0</v>
      </c>
      <c r="AJ658" s="722">
        <v>39</v>
      </c>
      <c r="AK658" s="722">
        <v>23</v>
      </c>
      <c r="AL658" s="303">
        <v>0</v>
      </c>
      <c r="AM658" s="723">
        <v>36</v>
      </c>
      <c r="AN658" s="679">
        <v>20</v>
      </c>
      <c r="AO658" s="729">
        <v>0</v>
      </c>
      <c r="AP658" s="724">
        <v>40</v>
      </c>
      <c r="AQ658" s="724">
        <v>23</v>
      </c>
      <c r="AR658" s="303">
        <v>0</v>
      </c>
      <c r="AS658" s="723">
        <v>37</v>
      </c>
      <c r="AT658" s="679">
        <v>20</v>
      </c>
      <c r="AU658" s="729">
        <v>0</v>
      </c>
      <c r="AV658" s="724">
        <v>42</v>
      </c>
      <c r="AW658" s="724">
        <v>23</v>
      </c>
      <c r="AX658" s="303">
        <v>0</v>
      </c>
      <c r="AY658" s="723">
        <v>39</v>
      </c>
      <c r="AZ658" s="679">
        <v>20</v>
      </c>
      <c r="BA658" s="729">
        <v>0</v>
      </c>
      <c r="BB658" s="724">
        <v>42</v>
      </c>
      <c r="BC658" s="724">
        <v>23</v>
      </c>
      <c r="BD658" s="303">
        <v>0</v>
      </c>
      <c r="BE658" s="723">
        <v>39</v>
      </c>
      <c r="BF658" s="679">
        <v>20</v>
      </c>
      <c r="BG658" s="729">
        <v>0</v>
      </c>
      <c r="BH658" s="724">
        <v>42</v>
      </c>
      <c r="BI658" s="724">
        <v>23</v>
      </c>
      <c r="BJ658" s="303">
        <v>0</v>
      </c>
      <c r="BK658" s="723">
        <v>39</v>
      </c>
      <c r="BL658" s="679">
        <v>20</v>
      </c>
      <c r="BM658" s="729">
        <v>0</v>
      </c>
      <c r="BN658" s="724">
        <v>42</v>
      </c>
      <c r="BO658" s="724">
        <v>23</v>
      </c>
      <c r="BP658" s="303">
        <v>0</v>
      </c>
      <c r="BQ658" s="723">
        <v>39</v>
      </c>
      <c r="BR658" s="740">
        <v>20</v>
      </c>
      <c r="BS658" s="729">
        <v>0</v>
      </c>
      <c r="BT658" s="723">
        <v>44</v>
      </c>
      <c r="BU658" s="729">
        <v>23</v>
      </c>
      <c r="BV658" s="729">
        <v>0</v>
      </c>
      <c r="BW658" s="742">
        <v>39</v>
      </c>
      <c r="BX658" s="651"/>
    </row>
    <row r="659" spans="2:76" ht="33.75">
      <c r="C659" s="407" t="s">
        <v>1193</v>
      </c>
      <c r="D659" s="446">
        <v>31</v>
      </c>
      <c r="E659" s="728">
        <v>0</v>
      </c>
      <c r="F659" s="730">
        <v>40</v>
      </c>
      <c r="G659" s="731">
        <v>16</v>
      </c>
      <c r="H659" s="460">
        <v>0</v>
      </c>
      <c r="I659" s="732">
        <v>36</v>
      </c>
      <c r="J659" s="446">
        <v>31</v>
      </c>
      <c r="K659" s="728">
        <v>0</v>
      </c>
      <c r="L659" s="730">
        <v>40</v>
      </c>
      <c r="M659" s="731">
        <v>16</v>
      </c>
      <c r="N659" s="460">
        <v>0</v>
      </c>
      <c r="O659" s="732">
        <v>36</v>
      </c>
      <c r="P659" s="446">
        <v>31</v>
      </c>
      <c r="Q659" s="728">
        <v>0</v>
      </c>
      <c r="R659" s="730">
        <v>43</v>
      </c>
      <c r="S659" s="731">
        <v>16</v>
      </c>
      <c r="T659" s="460">
        <v>0</v>
      </c>
      <c r="U659" s="732">
        <v>40</v>
      </c>
      <c r="V659" s="446">
        <v>31</v>
      </c>
      <c r="W659" s="728">
        <v>0</v>
      </c>
      <c r="X659" s="730">
        <v>43</v>
      </c>
      <c r="Y659" s="730">
        <v>16</v>
      </c>
      <c r="Z659" s="460">
        <v>0</v>
      </c>
      <c r="AA659" s="732">
        <v>40</v>
      </c>
      <c r="AB659" s="446">
        <v>30</v>
      </c>
      <c r="AC659" s="728">
        <v>0</v>
      </c>
      <c r="AD659" s="730">
        <v>43</v>
      </c>
      <c r="AE659" s="730">
        <v>16</v>
      </c>
      <c r="AF659" s="460">
        <v>0</v>
      </c>
      <c r="AG659" s="732">
        <v>40</v>
      </c>
      <c r="AH659" s="446">
        <v>31</v>
      </c>
      <c r="AI659" s="728">
        <v>0</v>
      </c>
      <c r="AJ659" s="730">
        <v>43</v>
      </c>
      <c r="AK659" s="730">
        <v>16</v>
      </c>
      <c r="AL659" s="460">
        <v>0</v>
      </c>
      <c r="AM659" s="732">
        <v>40</v>
      </c>
      <c r="AN659" s="679">
        <v>31</v>
      </c>
      <c r="AO659" s="729">
        <v>0</v>
      </c>
      <c r="AP659" s="733">
        <v>43</v>
      </c>
      <c r="AQ659" s="733">
        <v>16</v>
      </c>
      <c r="AR659" s="460">
        <v>0</v>
      </c>
      <c r="AS659" s="732">
        <v>40</v>
      </c>
      <c r="AT659" s="679">
        <v>31</v>
      </c>
      <c r="AU659" s="729">
        <v>0</v>
      </c>
      <c r="AV659" s="733">
        <v>43</v>
      </c>
      <c r="AW659" s="733">
        <v>16</v>
      </c>
      <c r="AX659" s="460">
        <v>0</v>
      </c>
      <c r="AY659" s="732">
        <v>40</v>
      </c>
      <c r="AZ659" s="679">
        <v>31</v>
      </c>
      <c r="BA659" s="729">
        <v>0</v>
      </c>
      <c r="BB659" s="733">
        <v>43</v>
      </c>
      <c r="BC659" s="733">
        <v>16</v>
      </c>
      <c r="BD659" s="460">
        <v>0</v>
      </c>
      <c r="BE659" s="732">
        <v>40</v>
      </c>
      <c r="BF659" s="679">
        <v>31</v>
      </c>
      <c r="BG659" s="729">
        <v>0</v>
      </c>
      <c r="BH659" s="733">
        <v>43</v>
      </c>
      <c r="BI659" s="733">
        <v>16</v>
      </c>
      <c r="BJ659" s="460">
        <v>0</v>
      </c>
      <c r="BK659" s="732">
        <v>40</v>
      </c>
      <c r="BL659" s="679">
        <v>31</v>
      </c>
      <c r="BM659" s="729">
        <v>0</v>
      </c>
      <c r="BN659" s="733">
        <v>43</v>
      </c>
      <c r="BO659" s="733">
        <v>16</v>
      </c>
      <c r="BP659" s="460">
        <v>0</v>
      </c>
      <c r="BQ659" s="732">
        <v>40</v>
      </c>
      <c r="BR659" s="743">
        <v>31</v>
      </c>
      <c r="BS659" s="729">
        <v>0</v>
      </c>
      <c r="BT659" s="732">
        <v>43</v>
      </c>
      <c r="BU659" s="729">
        <v>16</v>
      </c>
      <c r="BV659" s="729">
        <v>0</v>
      </c>
      <c r="BW659" s="742">
        <v>40</v>
      </c>
      <c r="BX659" s="651"/>
    </row>
    <row r="660" spans="2:76">
      <c r="C660" s="407" t="s">
        <v>27</v>
      </c>
      <c r="D660" s="446">
        <v>18</v>
      </c>
      <c r="E660" s="728">
        <v>0</v>
      </c>
      <c r="F660" s="722">
        <v>17</v>
      </c>
      <c r="G660" s="715">
        <v>2</v>
      </c>
      <c r="H660" s="303">
        <v>0</v>
      </c>
      <c r="I660" s="723">
        <v>2</v>
      </c>
      <c r="J660" s="446">
        <v>18</v>
      </c>
      <c r="K660" s="728">
        <v>0</v>
      </c>
      <c r="L660" s="722">
        <v>17</v>
      </c>
      <c r="M660" s="715">
        <v>2</v>
      </c>
      <c r="N660" s="303">
        <v>0</v>
      </c>
      <c r="O660" s="723">
        <v>2</v>
      </c>
      <c r="P660" s="446">
        <v>18</v>
      </c>
      <c r="Q660" s="728">
        <v>0</v>
      </c>
      <c r="R660" s="722">
        <v>17</v>
      </c>
      <c r="S660" s="715">
        <v>2</v>
      </c>
      <c r="T660" s="303">
        <v>0</v>
      </c>
      <c r="U660" s="723">
        <v>3</v>
      </c>
      <c r="V660" s="446">
        <v>18</v>
      </c>
      <c r="W660" s="728">
        <v>0</v>
      </c>
      <c r="X660" s="722">
        <v>17</v>
      </c>
      <c r="Y660" s="722">
        <v>2</v>
      </c>
      <c r="Z660" s="303">
        <v>0</v>
      </c>
      <c r="AA660" s="723">
        <v>3</v>
      </c>
      <c r="AB660" s="446">
        <v>18</v>
      </c>
      <c r="AC660" s="728">
        <v>0</v>
      </c>
      <c r="AD660" s="722">
        <v>17</v>
      </c>
      <c r="AE660" s="722">
        <v>2</v>
      </c>
      <c r="AF660" s="303">
        <v>0</v>
      </c>
      <c r="AG660" s="723">
        <v>3</v>
      </c>
      <c r="AH660" s="446">
        <v>18</v>
      </c>
      <c r="AI660" s="728">
        <v>0</v>
      </c>
      <c r="AJ660" s="722">
        <v>18</v>
      </c>
      <c r="AK660" s="722">
        <v>2</v>
      </c>
      <c r="AL660" s="303">
        <v>0</v>
      </c>
      <c r="AM660" s="723">
        <v>3</v>
      </c>
      <c r="AN660" s="679">
        <v>18</v>
      </c>
      <c r="AO660" s="729">
        <v>0</v>
      </c>
      <c r="AP660" s="724">
        <v>18</v>
      </c>
      <c r="AQ660" s="724">
        <v>2</v>
      </c>
      <c r="AR660" s="303">
        <v>0</v>
      </c>
      <c r="AS660" s="723">
        <v>3</v>
      </c>
      <c r="AT660" s="679">
        <v>18</v>
      </c>
      <c r="AU660" s="729">
        <v>0</v>
      </c>
      <c r="AV660" s="724">
        <v>18</v>
      </c>
      <c r="AW660" s="724">
        <v>2</v>
      </c>
      <c r="AX660" s="303">
        <v>0</v>
      </c>
      <c r="AY660" s="723">
        <v>3</v>
      </c>
      <c r="AZ660" s="679">
        <v>18</v>
      </c>
      <c r="BA660" s="729">
        <v>0</v>
      </c>
      <c r="BB660" s="724">
        <v>18</v>
      </c>
      <c r="BC660" s="724">
        <v>2</v>
      </c>
      <c r="BD660" s="303">
        <v>0</v>
      </c>
      <c r="BE660" s="723">
        <v>3</v>
      </c>
      <c r="BF660" s="679">
        <v>18</v>
      </c>
      <c r="BG660" s="729">
        <v>0</v>
      </c>
      <c r="BH660" s="724">
        <v>18</v>
      </c>
      <c r="BI660" s="724">
        <v>2</v>
      </c>
      <c r="BJ660" s="303">
        <v>0</v>
      </c>
      <c r="BK660" s="723">
        <v>3</v>
      </c>
      <c r="BL660" s="679">
        <v>18</v>
      </c>
      <c r="BM660" s="729">
        <v>0</v>
      </c>
      <c r="BN660" s="724">
        <v>18</v>
      </c>
      <c r="BO660" s="724">
        <v>2</v>
      </c>
      <c r="BP660" s="303">
        <v>0</v>
      </c>
      <c r="BQ660" s="723">
        <v>3</v>
      </c>
      <c r="BR660" s="740">
        <v>18</v>
      </c>
      <c r="BS660" s="729">
        <v>0</v>
      </c>
      <c r="BT660" s="723">
        <v>20</v>
      </c>
      <c r="BU660" s="729">
        <v>2</v>
      </c>
      <c r="BV660" s="729">
        <v>0</v>
      </c>
      <c r="BW660" s="742">
        <v>4</v>
      </c>
      <c r="BX660" s="651"/>
    </row>
    <row r="661" spans="2:76">
      <c r="C661" s="407" t="s">
        <v>28</v>
      </c>
      <c r="D661" s="446">
        <v>51</v>
      </c>
      <c r="E661" s="728">
        <v>0</v>
      </c>
      <c r="F661" s="722">
        <v>72</v>
      </c>
      <c r="G661" s="726">
        <v>53</v>
      </c>
      <c r="H661" s="303">
        <v>0</v>
      </c>
      <c r="I661" s="727">
        <v>45</v>
      </c>
      <c r="J661" s="446">
        <v>51</v>
      </c>
      <c r="K661" s="728">
        <v>0</v>
      </c>
      <c r="L661" s="722">
        <v>72</v>
      </c>
      <c r="M661" s="726">
        <v>53</v>
      </c>
      <c r="N661" s="303">
        <v>0</v>
      </c>
      <c r="O661" s="727">
        <v>45</v>
      </c>
      <c r="P661" s="446">
        <v>51</v>
      </c>
      <c r="Q661" s="728">
        <v>0</v>
      </c>
      <c r="R661" s="722">
        <v>72</v>
      </c>
      <c r="S661" s="726">
        <v>53</v>
      </c>
      <c r="T661" s="303">
        <v>0</v>
      </c>
      <c r="U661" s="727">
        <v>54</v>
      </c>
      <c r="V661" s="446">
        <v>51</v>
      </c>
      <c r="W661" s="728">
        <v>0</v>
      </c>
      <c r="X661" s="722">
        <v>72</v>
      </c>
      <c r="Y661" s="722">
        <v>53</v>
      </c>
      <c r="Z661" s="303">
        <v>0</v>
      </c>
      <c r="AA661" s="727">
        <v>54</v>
      </c>
      <c r="AB661" s="446">
        <v>51</v>
      </c>
      <c r="AC661" s="728">
        <v>0</v>
      </c>
      <c r="AD661" s="722">
        <v>72</v>
      </c>
      <c r="AE661" s="722">
        <v>53</v>
      </c>
      <c r="AF661" s="303">
        <v>0</v>
      </c>
      <c r="AG661" s="727">
        <v>54</v>
      </c>
      <c r="AH661" s="446">
        <v>51</v>
      </c>
      <c r="AI661" s="728">
        <v>0</v>
      </c>
      <c r="AJ661" s="722">
        <v>72</v>
      </c>
      <c r="AK661" s="722">
        <v>53</v>
      </c>
      <c r="AL661" s="303">
        <v>0</v>
      </c>
      <c r="AM661" s="727">
        <v>54</v>
      </c>
      <c r="AN661" s="679">
        <v>51</v>
      </c>
      <c r="AO661" s="729">
        <v>0</v>
      </c>
      <c r="AP661" s="724">
        <v>72</v>
      </c>
      <c r="AQ661" s="724">
        <v>53</v>
      </c>
      <c r="AR661" s="303">
        <v>0</v>
      </c>
      <c r="AS661" s="723">
        <v>54</v>
      </c>
      <c r="AT661" s="679">
        <v>51</v>
      </c>
      <c r="AU661" s="729">
        <v>0</v>
      </c>
      <c r="AV661" s="724">
        <v>72</v>
      </c>
      <c r="AW661" s="724">
        <v>52</v>
      </c>
      <c r="AX661" s="303">
        <v>0</v>
      </c>
      <c r="AY661" s="723">
        <v>54</v>
      </c>
      <c r="AZ661" s="679">
        <v>51</v>
      </c>
      <c r="BA661" s="729">
        <v>0</v>
      </c>
      <c r="BB661" s="724">
        <v>72</v>
      </c>
      <c r="BC661" s="724">
        <v>52</v>
      </c>
      <c r="BD661" s="303">
        <v>0</v>
      </c>
      <c r="BE661" s="723">
        <v>54</v>
      </c>
      <c r="BF661" s="679">
        <v>51</v>
      </c>
      <c r="BG661" s="729">
        <v>0</v>
      </c>
      <c r="BH661" s="724">
        <v>72</v>
      </c>
      <c r="BI661" s="724">
        <v>52</v>
      </c>
      <c r="BJ661" s="303">
        <v>0</v>
      </c>
      <c r="BK661" s="723">
        <v>54</v>
      </c>
      <c r="BL661" s="679">
        <v>51</v>
      </c>
      <c r="BM661" s="729">
        <v>0</v>
      </c>
      <c r="BN661" s="724">
        <v>72</v>
      </c>
      <c r="BO661" s="724">
        <v>52</v>
      </c>
      <c r="BP661" s="303">
        <v>0</v>
      </c>
      <c r="BQ661" s="723">
        <v>54</v>
      </c>
      <c r="BR661" s="740">
        <v>51</v>
      </c>
      <c r="BS661" s="729">
        <v>0</v>
      </c>
      <c r="BT661" s="723">
        <v>72</v>
      </c>
      <c r="BU661" s="729">
        <v>52</v>
      </c>
      <c r="BV661" s="729">
        <v>0</v>
      </c>
      <c r="BW661" s="742">
        <v>55</v>
      </c>
      <c r="BX661" s="651"/>
    </row>
    <row r="662" spans="2:76" ht="22.5">
      <c r="C662" s="408" t="s">
        <v>29</v>
      </c>
      <c r="D662" s="446">
        <v>8</v>
      </c>
      <c r="E662" s="203">
        <v>0</v>
      </c>
      <c r="F662" s="722">
        <v>6</v>
      </c>
      <c r="G662" s="715">
        <v>0</v>
      </c>
      <c r="H662" s="303">
        <v>0</v>
      </c>
      <c r="I662" s="723">
        <v>0</v>
      </c>
      <c r="J662" s="446">
        <v>8</v>
      </c>
      <c r="K662" s="203">
        <v>0</v>
      </c>
      <c r="L662" s="722">
        <v>6</v>
      </c>
      <c r="M662" s="715">
        <v>0</v>
      </c>
      <c r="N662" s="303">
        <v>0</v>
      </c>
      <c r="O662" s="723">
        <v>0</v>
      </c>
      <c r="P662" s="446">
        <v>8</v>
      </c>
      <c r="Q662" s="203">
        <v>0</v>
      </c>
      <c r="R662" s="722">
        <v>6</v>
      </c>
      <c r="S662" s="715">
        <v>0</v>
      </c>
      <c r="T662" s="303">
        <v>0</v>
      </c>
      <c r="U662" s="723">
        <v>0</v>
      </c>
      <c r="V662" s="446">
        <v>8</v>
      </c>
      <c r="W662" s="203">
        <v>0</v>
      </c>
      <c r="X662" s="722">
        <v>6</v>
      </c>
      <c r="Y662" s="722">
        <v>0</v>
      </c>
      <c r="Z662" s="303">
        <v>0</v>
      </c>
      <c r="AA662" s="723">
        <v>0</v>
      </c>
      <c r="AB662" s="446">
        <v>8</v>
      </c>
      <c r="AC662" s="203">
        <v>0</v>
      </c>
      <c r="AD662" s="722">
        <v>6</v>
      </c>
      <c r="AE662" s="722">
        <v>0</v>
      </c>
      <c r="AF662" s="303">
        <v>0</v>
      </c>
      <c r="AG662" s="723">
        <v>0</v>
      </c>
      <c r="AH662" s="446">
        <v>8</v>
      </c>
      <c r="AI662" s="203">
        <v>0</v>
      </c>
      <c r="AJ662" s="722">
        <v>6</v>
      </c>
      <c r="AK662" s="722">
        <v>0</v>
      </c>
      <c r="AL662" s="303">
        <v>0</v>
      </c>
      <c r="AM662" s="723">
        <v>0</v>
      </c>
      <c r="AN662" s="679">
        <v>8</v>
      </c>
      <c r="AO662" s="682">
        <v>0</v>
      </c>
      <c r="AP662" s="724">
        <v>6</v>
      </c>
      <c r="AQ662" s="724">
        <v>0</v>
      </c>
      <c r="AR662" s="303">
        <v>0</v>
      </c>
      <c r="AS662" s="723">
        <v>0</v>
      </c>
      <c r="AT662" s="679">
        <v>8</v>
      </c>
      <c r="AU662" s="682">
        <v>0</v>
      </c>
      <c r="AV662" s="724">
        <v>6</v>
      </c>
      <c r="AW662" s="724">
        <v>0</v>
      </c>
      <c r="AX662" s="303">
        <v>0</v>
      </c>
      <c r="AY662" s="723">
        <v>0</v>
      </c>
      <c r="AZ662" s="679">
        <v>8</v>
      </c>
      <c r="BA662" s="682">
        <v>0</v>
      </c>
      <c r="BB662" s="724">
        <v>6</v>
      </c>
      <c r="BC662" s="724">
        <v>0</v>
      </c>
      <c r="BD662" s="303">
        <v>0</v>
      </c>
      <c r="BE662" s="723">
        <v>0</v>
      </c>
      <c r="BF662" s="679">
        <v>8</v>
      </c>
      <c r="BG662" s="682">
        <v>0</v>
      </c>
      <c r="BH662" s="724">
        <v>7</v>
      </c>
      <c r="BI662" s="724">
        <v>0</v>
      </c>
      <c r="BJ662" s="303">
        <v>0</v>
      </c>
      <c r="BK662" s="723">
        <v>0</v>
      </c>
      <c r="BL662" s="679">
        <v>8</v>
      </c>
      <c r="BM662" s="682">
        <v>0</v>
      </c>
      <c r="BN662" s="724">
        <v>7</v>
      </c>
      <c r="BO662" s="724">
        <v>0</v>
      </c>
      <c r="BP662" s="303">
        <v>0</v>
      </c>
      <c r="BQ662" s="723">
        <v>0</v>
      </c>
      <c r="BR662" s="740">
        <v>8</v>
      </c>
      <c r="BS662" s="682">
        <v>0</v>
      </c>
      <c r="BT662" s="723">
        <v>7</v>
      </c>
      <c r="BU662" s="729">
        <v>0</v>
      </c>
      <c r="BV662" s="729">
        <v>0</v>
      </c>
      <c r="BW662" s="742">
        <v>0</v>
      </c>
      <c r="BX662" s="651"/>
    </row>
    <row r="663" spans="2:76" ht="23.25" thickBot="1">
      <c r="C663" s="461" t="s">
        <v>90</v>
      </c>
      <c r="D663" s="734">
        <v>3</v>
      </c>
      <c r="E663" s="719">
        <v>0</v>
      </c>
      <c r="F663" s="735">
        <v>2</v>
      </c>
      <c r="G663" s="719">
        <v>0</v>
      </c>
      <c r="H663" s="719">
        <v>0</v>
      </c>
      <c r="I663" s="720">
        <v>0</v>
      </c>
      <c r="J663" s="734">
        <v>3</v>
      </c>
      <c r="K663" s="719">
        <v>0</v>
      </c>
      <c r="L663" s="735">
        <v>2</v>
      </c>
      <c r="M663" s="719">
        <v>0</v>
      </c>
      <c r="N663" s="719">
        <v>0</v>
      </c>
      <c r="O663" s="720">
        <v>0</v>
      </c>
      <c r="P663" s="734">
        <v>3</v>
      </c>
      <c r="Q663" s="719">
        <v>0</v>
      </c>
      <c r="R663" s="735">
        <v>2</v>
      </c>
      <c r="S663" s="719">
        <v>0</v>
      </c>
      <c r="T663" s="719">
        <v>0</v>
      </c>
      <c r="U663" s="720">
        <v>0</v>
      </c>
      <c r="V663" s="734">
        <v>3</v>
      </c>
      <c r="W663" s="719">
        <v>0</v>
      </c>
      <c r="X663" s="735">
        <v>2</v>
      </c>
      <c r="Y663" s="735">
        <v>0</v>
      </c>
      <c r="Z663" s="719">
        <v>0</v>
      </c>
      <c r="AA663" s="720">
        <v>0</v>
      </c>
      <c r="AB663" s="734">
        <v>0</v>
      </c>
      <c r="AC663" s="719">
        <v>0</v>
      </c>
      <c r="AD663" s="735">
        <v>2</v>
      </c>
      <c r="AE663" s="735">
        <v>0</v>
      </c>
      <c r="AF663" s="719">
        <v>0</v>
      </c>
      <c r="AG663" s="720">
        <v>0</v>
      </c>
      <c r="AH663" s="734">
        <v>3</v>
      </c>
      <c r="AI663" s="719">
        <v>0</v>
      </c>
      <c r="AJ663" s="735">
        <v>2</v>
      </c>
      <c r="AK663" s="735">
        <v>0</v>
      </c>
      <c r="AL663" s="719">
        <v>0</v>
      </c>
      <c r="AM663" s="720">
        <v>0</v>
      </c>
      <c r="AN663" s="683">
        <v>3</v>
      </c>
      <c r="AO663" s="719">
        <v>0</v>
      </c>
      <c r="AP663" s="736">
        <v>2</v>
      </c>
      <c r="AQ663" s="736">
        <v>0</v>
      </c>
      <c r="AR663" s="719">
        <v>0</v>
      </c>
      <c r="AS663" s="720">
        <v>0</v>
      </c>
      <c r="AT663" s="683">
        <v>3</v>
      </c>
      <c r="AU663" s="719">
        <v>0</v>
      </c>
      <c r="AV663" s="736">
        <v>2</v>
      </c>
      <c r="AW663" s="736">
        <v>0</v>
      </c>
      <c r="AX663" s="719">
        <v>0</v>
      </c>
      <c r="AY663" s="720">
        <v>0</v>
      </c>
      <c r="AZ663" s="683">
        <v>3</v>
      </c>
      <c r="BA663" s="719">
        <v>0</v>
      </c>
      <c r="BB663" s="736">
        <v>2</v>
      </c>
      <c r="BC663" s="736">
        <v>0</v>
      </c>
      <c r="BD663" s="719">
        <v>0</v>
      </c>
      <c r="BE663" s="720">
        <v>0</v>
      </c>
      <c r="BF663" s="683">
        <v>3</v>
      </c>
      <c r="BG663" s="719">
        <v>0</v>
      </c>
      <c r="BH663" s="736">
        <v>2</v>
      </c>
      <c r="BI663" s="736">
        <v>0</v>
      </c>
      <c r="BJ663" s="719">
        <v>0</v>
      </c>
      <c r="BK663" s="720">
        <v>0</v>
      </c>
      <c r="BL663" s="683">
        <v>3</v>
      </c>
      <c r="BM663" s="719">
        <v>0</v>
      </c>
      <c r="BN663" s="736">
        <v>2</v>
      </c>
      <c r="BO663" s="736">
        <v>0</v>
      </c>
      <c r="BP663" s="719">
        <v>0</v>
      </c>
      <c r="BQ663" s="720">
        <v>0</v>
      </c>
      <c r="BR663" s="744">
        <v>3</v>
      </c>
      <c r="BS663" s="719">
        <v>0</v>
      </c>
      <c r="BT663" s="720">
        <v>2</v>
      </c>
      <c r="BU663" s="719">
        <v>0</v>
      </c>
      <c r="BV663" s="719">
        <v>0</v>
      </c>
      <c r="BW663" s="720">
        <v>0</v>
      </c>
      <c r="BX663" s="651"/>
    </row>
    <row r="664" spans="2:76" s="651" customFormat="1">
      <c r="C664" s="771"/>
      <c r="D664" s="772"/>
      <c r="E664" s="16"/>
      <c r="F664" s="772"/>
      <c r="G664" s="16"/>
      <c r="H664" s="16"/>
      <c r="I664" s="16"/>
      <c r="J664" s="772"/>
      <c r="K664" s="16"/>
      <c r="L664" s="772"/>
      <c r="M664" s="16"/>
      <c r="N664" s="16"/>
      <c r="O664" s="16"/>
      <c r="P664" s="772"/>
      <c r="Q664" s="16"/>
      <c r="R664" s="772"/>
      <c r="S664" s="16"/>
      <c r="T664" s="16"/>
      <c r="U664" s="16"/>
      <c r="V664" s="772"/>
      <c r="W664" s="16"/>
      <c r="X664" s="772"/>
      <c r="Y664" s="772"/>
      <c r="Z664" s="16"/>
      <c r="AA664" s="16"/>
      <c r="AB664" s="772"/>
      <c r="AC664" s="16"/>
      <c r="AD664" s="772"/>
      <c r="AE664" s="772"/>
      <c r="AF664" s="16"/>
      <c r="AG664" s="16"/>
      <c r="AH664" s="772"/>
      <c r="AI664" s="16"/>
      <c r="AJ664" s="772"/>
      <c r="AK664" s="772"/>
      <c r="AL664" s="16"/>
      <c r="AM664" s="16"/>
      <c r="AN664" s="773"/>
      <c r="AO664" s="16"/>
      <c r="AP664" s="773"/>
      <c r="AQ664" s="773"/>
      <c r="AR664" s="16"/>
      <c r="AS664" s="16"/>
      <c r="AT664" s="773"/>
      <c r="AU664" s="16"/>
      <c r="AV664" s="773"/>
      <c r="AW664" s="773"/>
      <c r="AX664" s="16"/>
      <c r="AY664" s="16"/>
      <c r="AZ664" s="773"/>
      <c r="BA664" s="16"/>
      <c r="BB664" s="773"/>
      <c r="BC664" s="773"/>
      <c r="BD664" s="16"/>
      <c r="BE664" s="16"/>
      <c r="BF664" s="773"/>
      <c r="BG664" s="16"/>
      <c r="BH664" s="773"/>
      <c r="BI664" s="773"/>
      <c r="BJ664" s="16"/>
      <c r="BK664" s="16"/>
      <c r="BL664" s="773"/>
      <c r="BM664" s="16"/>
      <c r="BN664" s="773"/>
      <c r="BO664" s="773"/>
      <c r="BP664" s="16"/>
      <c r="BQ664" s="16"/>
      <c r="BR664" s="16"/>
      <c r="BS664" s="16"/>
      <c r="BT664" s="16"/>
      <c r="BU664" s="16"/>
      <c r="BV664" s="16"/>
      <c r="BW664" s="16"/>
    </row>
    <row r="665" spans="2:76">
      <c r="AO665" s="651"/>
      <c r="AP665" s="651"/>
      <c r="AQ665" s="651"/>
      <c r="AR665" s="651"/>
      <c r="AS665" s="651"/>
      <c r="AT665" s="651"/>
      <c r="BL665" s="661"/>
      <c r="BR665" s="651"/>
      <c r="BT665" s="651"/>
      <c r="BX665" s="651"/>
    </row>
    <row r="666" spans="2:76">
      <c r="AT666" s="808" t="s">
        <v>1186</v>
      </c>
      <c r="AU666" s="808"/>
      <c r="AV666" s="808"/>
      <c r="AW666" s="808"/>
      <c r="AX666" s="808"/>
      <c r="AY666" s="808"/>
      <c r="BR666" s="651"/>
    </row>
    <row r="667" spans="2:76">
      <c r="AT667" s="808"/>
      <c r="AU667" s="808"/>
      <c r="AV667" s="808"/>
      <c r="AW667" s="808"/>
      <c r="AX667" s="808"/>
      <c r="AY667" s="808"/>
    </row>
    <row r="668" spans="2:76" ht="13.5" thickBot="1">
      <c r="B668" s="651"/>
    </row>
    <row r="669" spans="2:76" ht="23.25" thickBot="1">
      <c r="B669" s="651"/>
      <c r="C669" s="559" t="s">
        <v>1192</v>
      </c>
      <c r="D669" s="560"/>
      <c r="E669" s="560"/>
      <c r="F669" s="560"/>
      <c r="G669" s="560"/>
      <c r="H669" s="560"/>
      <c r="I669" s="560"/>
      <c r="J669" s="560"/>
      <c r="K669" s="560"/>
      <c r="L669" s="560"/>
      <c r="M669" s="560"/>
      <c r="N669" s="560"/>
      <c r="O669" s="560"/>
      <c r="P669" s="560"/>
      <c r="Q669" s="560"/>
      <c r="R669" s="560"/>
      <c r="S669" s="560"/>
      <c r="T669" s="560"/>
      <c r="U669" s="560"/>
      <c r="V669" s="560"/>
      <c r="W669" s="560"/>
      <c r="X669" s="560"/>
      <c r="Y669" s="560"/>
      <c r="Z669" s="560"/>
      <c r="AA669" s="560"/>
      <c r="AB669" s="560"/>
      <c r="AC669" s="560"/>
      <c r="AD669" s="560"/>
      <c r="AE669" s="560"/>
      <c r="AF669" s="560"/>
      <c r="AG669" s="560"/>
      <c r="AH669" s="560"/>
      <c r="AI669" s="560"/>
      <c r="AJ669" s="560"/>
      <c r="AK669" s="560"/>
      <c r="AL669" s="560"/>
      <c r="AM669" s="560"/>
    </row>
    <row r="670" spans="2:76" ht="23.25" thickBot="1">
      <c r="B670" s="651"/>
      <c r="C670" s="587" t="s">
        <v>36</v>
      </c>
      <c r="D670" s="807">
        <v>44562</v>
      </c>
      <c r="E670" s="800"/>
      <c r="F670" s="800"/>
      <c r="G670" s="800"/>
      <c r="H670" s="800"/>
      <c r="I670" s="801"/>
      <c r="J670" s="807">
        <v>44593</v>
      </c>
      <c r="K670" s="800"/>
      <c r="L670" s="800"/>
      <c r="M670" s="800"/>
      <c r="N670" s="800"/>
      <c r="O670" s="801"/>
      <c r="P670" s="807">
        <v>44621</v>
      </c>
      <c r="Q670" s="800"/>
      <c r="R670" s="800"/>
      <c r="S670" s="800"/>
      <c r="T670" s="800"/>
      <c r="U670" s="801"/>
      <c r="V670" s="807">
        <v>44652</v>
      </c>
      <c r="W670" s="800"/>
      <c r="X670" s="800"/>
      <c r="Y670" s="800"/>
      <c r="Z670" s="800"/>
      <c r="AA670" s="801"/>
      <c r="AB670" s="807">
        <v>44682</v>
      </c>
      <c r="AC670" s="800"/>
      <c r="AD670" s="800"/>
      <c r="AE670" s="800"/>
      <c r="AF670" s="800"/>
      <c r="AG670" s="801"/>
      <c r="AH670" s="807">
        <v>44713</v>
      </c>
      <c r="AI670" s="800"/>
      <c r="AJ670" s="800"/>
      <c r="AK670" s="800"/>
      <c r="AL670" s="800"/>
      <c r="AM670" s="801"/>
    </row>
    <row r="671" spans="2:76" ht="13.5" thickBot="1">
      <c r="B671" s="651"/>
      <c r="C671" s="601"/>
      <c r="D671" s="186" t="s">
        <v>2</v>
      </c>
      <c r="E671" s="578" t="s">
        <v>3</v>
      </c>
      <c r="F671" s="578" t="s">
        <v>51</v>
      </c>
      <c r="G671" s="578" t="s">
        <v>66</v>
      </c>
      <c r="H671" s="578" t="s">
        <v>1136</v>
      </c>
      <c r="I671" s="578" t="s">
        <v>1142</v>
      </c>
      <c r="J671" s="186" t="s">
        <v>2</v>
      </c>
      <c r="K671" s="578" t="s">
        <v>3</v>
      </c>
      <c r="L671" s="578" t="s">
        <v>51</v>
      </c>
      <c r="M671" s="578" t="s">
        <v>66</v>
      </c>
      <c r="N671" s="578" t="s">
        <v>1136</v>
      </c>
      <c r="O671" s="578" t="s">
        <v>1142</v>
      </c>
      <c r="P671" s="186" t="s">
        <v>2</v>
      </c>
      <c r="Q671" s="578" t="s">
        <v>3</v>
      </c>
      <c r="R671" s="578" t="s">
        <v>51</v>
      </c>
      <c r="S671" s="578" t="s">
        <v>66</v>
      </c>
      <c r="T671" s="578" t="s">
        <v>1136</v>
      </c>
      <c r="U671" s="578" t="s">
        <v>1142</v>
      </c>
      <c r="V671" s="186" t="s">
        <v>2</v>
      </c>
      <c r="W671" s="578" t="s">
        <v>3</v>
      </c>
      <c r="X671" s="578" t="s">
        <v>51</v>
      </c>
      <c r="Y671" s="578" t="s">
        <v>66</v>
      </c>
      <c r="Z671" s="578" t="s">
        <v>1136</v>
      </c>
      <c r="AA671" s="578" t="s">
        <v>1142</v>
      </c>
      <c r="AB671" s="186" t="s">
        <v>2</v>
      </c>
      <c r="AC671" s="578" t="s">
        <v>3</v>
      </c>
      <c r="AD671" s="578" t="s">
        <v>51</v>
      </c>
      <c r="AE671" s="578" t="s">
        <v>66</v>
      </c>
      <c r="AF671" s="578" t="s">
        <v>1136</v>
      </c>
      <c r="AG671" s="578" t="s">
        <v>1142</v>
      </c>
      <c r="AH671" s="186" t="s">
        <v>2</v>
      </c>
      <c r="AI671" s="578" t="s">
        <v>3</v>
      </c>
      <c r="AJ671" s="578" t="s">
        <v>51</v>
      </c>
      <c r="AK671" s="578" t="s">
        <v>66</v>
      </c>
      <c r="AL671" s="578" t="s">
        <v>1136</v>
      </c>
      <c r="AM671" s="578" t="s">
        <v>1142</v>
      </c>
    </row>
    <row r="672" spans="2:76">
      <c r="B672" s="651"/>
      <c r="C672" s="406" t="s">
        <v>8</v>
      </c>
      <c r="D672" s="739">
        <v>73</v>
      </c>
      <c r="E672" s="372">
        <v>0</v>
      </c>
      <c r="F672" s="676">
        <v>93</v>
      </c>
      <c r="G672" s="372">
        <v>69</v>
      </c>
      <c r="H672" s="372">
        <v>0</v>
      </c>
      <c r="I672" s="373">
        <v>71</v>
      </c>
      <c r="J672" s="739">
        <v>73</v>
      </c>
      <c r="K672" s="372">
        <v>0</v>
      </c>
      <c r="L672" s="676">
        <v>94</v>
      </c>
      <c r="M672" s="372">
        <v>69</v>
      </c>
      <c r="N672" s="372">
        <v>0</v>
      </c>
      <c r="O672" s="373">
        <v>71</v>
      </c>
      <c r="P672" s="739">
        <v>73</v>
      </c>
      <c r="Q672" s="372">
        <v>0</v>
      </c>
      <c r="R672" s="676">
        <v>95</v>
      </c>
      <c r="S672" s="372">
        <v>69</v>
      </c>
      <c r="T672" s="372">
        <v>0</v>
      </c>
      <c r="U672" s="373">
        <v>72</v>
      </c>
      <c r="V672" s="372">
        <v>73</v>
      </c>
      <c r="W672" s="372">
        <v>0</v>
      </c>
      <c r="X672" s="372">
        <v>96</v>
      </c>
      <c r="Y672" s="372">
        <v>69</v>
      </c>
      <c r="Z672" s="372">
        <v>0</v>
      </c>
      <c r="AA672" s="373">
        <v>72</v>
      </c>
      <c r="AB672" s="372">
        <v>73</v>
      </c>
      <c r="AC672" s="372">
        <v>0</v>
      </c>
      <c r="AD672" s="372">
        <v>95</v>
      </c>
      <c r="AE672" s="372">
        <v>63</v>
      </c>
      <c r="AF672" s="372">
        <v>0</v>
      </c>
      <c r="AG672" s="373">
        <v>72</v>
      </c>
      <c r="AH672" s="372">
        <v>73</v>
      </c>
      <c r="AI672" s="372">
        <v>0</v>
      </c>
      <c r="AJ672" s="372">
        <v>95</v>
      </c>
      <c r="AK672" s="372">
        <v>69</v>
      </c>
      <c r="AL672" s="372">
        <v>0</v>
      </c>
      <c r="AM672" s="373">
        <v>72</v>
      </c>
    </row>
    <row r="673" spans="2:39">
      <c r="B673" s="651"/>
      <c r="C673" s="407" t="s">
        <v>9</v>
      </c>
      <c r="D673" s="740">
        <v>12</v>
      </c>
      <c r="E673" s="680">
        <v>0</v>
      </c>
      <c r="F673" s="723">
        <v>13</v>
      </c>
      <c r="G673" s="680">
        <v>3</v>
      </c>
      <c r="H673" s="680">
        <v>0</v>
      </c>
      <c r="I673" s="741">
        <v>1</v>
      </c>
      <c r="J673" s="740">
        <v>12</v>
      </c>
      <c r="K673" s="680">
        <v>0</v>
      </c>
      <c r="L673" s="723">
        <v>15</v>
      </c>
      <c r="M673" s="680">
        <v>3</v>
      </c>
      <c r="N673" s="680">
        <v>0</v>
      </c>
      <c r="O673" s="741">
        <v>1</v>
      </c>
      <c r="P673" s="740">
        <v>12</v>
      </c>
      <c r="Q673" s="680">
        <v>0</v>
      </c>
      <c r="R673" s="723">
        <v>15</v>
      </c>
      <c r="S673" s="680">
        <v>3</v>
      </c>
      <c r="T673" s="680">
        <v>0</v>
      </c>
      <c r="U673" s="741">
        <v>1</v>
      </c>
      <c r="V673" s="680">
        <v>12</v>
      </c>
      <c r="W673" s="680">
        <v>0</v>
      </c>
      <c r="X673" s="680">
        <v>15</v>
      </c>
      <c r="Y673" s="680">
        <v>3</v>
      </c>
      <c r="Z673" s="680">
        <v>0</v>
      </c>
      <c r="AA673" s="741">
        <v>1</v>
      </c>
      <c r="AB673" s="680">
        <v>12</v>
      </c>
      <c r="AC673" s="680">
        <v>0</v>
      </c>
      <c r="AD673" s="680">
        <v>15</v>
      </c>
      <c r="AE673" s="680">
        <v>0</v>
      </c>
      <c r="AF673" s="680">
        <v>0</v>
      </c>
      <c r="AG673" s="741">
        <v>1</v>
      </c>
      <c r="AH673" s="680">
        <v>12</v>
      </c>
      <c r="AI673" s="680">
        <v>0</v>
      </c>
      <c r="AJ673" s="680">
        <v>15</v>
      </c>
      <c r="AK673" s="680">
        <v>3</v>
      </c>
      <c r="AL673" s="680">
        <v>0</v>
      </c>
      <c r="AM673" s="741">
        <v>1</v>
      </c>
    </row>
    <row r="674" spans="2:39">
      <c r="B674" s="651"/>
      <c r="C674" s="407" t="s">
        <v>10</v>
      </c>
      <c r="D674" s="740">
        <v>23</v>
      </c>
      <c r="E674" s="680">
        <v>0</v>
      </c>
      <c r="F674" s="723">
        <v>24</v>
      </c>
      <c r="G674" s="680">
        <v>12</v>
      </c>
      <c r="H674" s="680">
        <v>0</v>
      </c>
      <c r="I674" s="741">
        <v>6</v>
      </c>
      <c r="J674" s="740">
        <v>23</v>
      </c>
      <c r="K674" s="680">
        <v>0</v>
      </c>
      <c r="L674" s="723">
        <v>24</v>
      </c>
      <c r="M674" s="680">
        <v>12</v>
      </c>
      <c r="N674" s="680">
        <v>0</v>
      </c>
      <c r="O674" s="741">
        <v>6</v>
      </c>
      <c r="P674" s="740">
        <v>23</v>
      </c>
      <c r="Q674" s="680">
        <v>0</v>
      </c>
      <c r="R674" s="723">
        <v>24</v>
      </c>
      <c r="S674" s="680">
        <v>12</v>
      </c>
      <c r="T674" s="680">
        <v>0</v>
      </c>
      <c r="U674" s="741">
        <v>8</v>
      </c>
      <c r="V674" s="680">
        <v>23</v>
      </c>
      <c r="W674" s="680">
        <v>0</v>
      </c>
      <c r="X674" s="680">
        <v>24</v>
      </c>
      <c r="Y674" s="680">
        <v>12</v>
      </c>
      <c r="Z674" s="680">
        <v>0</v>
      </c>
      <c r="AA674" s="741">
        <v>8</v>
      </c>
      <c r="AB674" s="680">
        <v>23</v>
      </c>
      <c r="AC674" s="680">
        <v>0</v>
      </c>
      <c r="AD674" s="680">
        <v>24</v>
      </c>
      <c r="AE674" s="680">
        <v>5</v>
      </c>
      <c r="AF674" s="680">
        <v>0</v>
      </c>
      <c r="AG674" s="741">
        <v>8</v>
      </c>
      <c r="AH674" s="680">
        <v>23</v>
      </c>
      <c r="AI674" s="680">
        <v>0</v>
      </c>
      <c r="AJ674" s="680">
        <v>24</v>
      </c>
      <c r="AK674" s="680">
        <v>12</v>
      </c>
      <c r="AL674" s="680">
        <v>0</v>
      </c>
      <c r="AM674" s="741">
        <v>8</v>
      </c>
    </row>
    <row r="675" spans="2:39">
      <c r="B675" s="651"/>
      <c r="C675" s="407" t="s">
        <v>11</v>
      </c>
      <c r="D675" s="740">
        <v>16</v>
      </c>
      <c r="E675" s="680">
        <v>0</v>
      </c>
      <c r="F675" s="723">
        <v>13</v>
      </c>
      <c r="G675" s="680">
        <v>7</v>
      </c>
      <c r="H675" s="680">
        <v>1</v>
      </c>
      <c r="I675" s="741">
        <v>5</v>
      </c>
      <c r="J675" s="740">
        <v>16</v>
      </c>
      <c r="K675" s="680">
        <v>0</v>
      </c>
      <c r="L675" s="723">
        <v>13</v>
      </c>
      <c r="M675" s="680">
        <v>7</v>
      </c>
      <c r="N675" s="680">
        <v>2</v>
      </c>
      <c r="O675" s="741">
        <v>5</v>
      </c>
      <c r="P675" s="740">
        <v>16</v>
      </c>
      <c r="Q675" s="680">
        <v>0</v>
      </c>
      <c r="R675" s="723">
        <v>13</v>
      </c>
      <c r="S675" s="680">
        <v>7</v>
      </c>
      <c r="T675" s="680">
        <v>3</v>
      </c>
      <c r="U675" s="741">
        <v>5</v>
      </c>
      <c r="V675" s="680">
        <v>16</v>
      </c>
      <c r="W675" s="680">
        <v>0</v>
      </c>
      <c r="X675" s="680">
        <v>13</v>
      </c>
      <c r="Y675" s="680">
        <v>7</v>
      </c>
      <c r="Z675" s="680">
        <v>4</v>
      </c>
      <c r="AA675" s="741">
        <v>5</v>
      </c>
      <c r="AB675" s="680">
        <v>16</v>
      </c>
      <c r="AC675" s="680">
        <v>0</v>
      </c>
      <c r="AD675" s="680">
        <v>13</v>
      </c>
      <c r="AE675" s="680">
        <v>0</v>
      </c>
      <c r="AF675" s="680">
        <v>4</v>
      </c>
      <c r="AG675" s="741">
        <v>5</v>
      </c>
      <c r="AH675" s="680">
        <v>16</v>
      </c>
      <c r="AI675" s="680">
        <v>0</v>
      </c>
      <c r="AJ675" s="680">
        <v>13</v>
      </c>
      <c r="AK675" s="680">
        <v>7</v>
      </c>
      <c r="AL675" s="680">
        <v>4</v>
      </c>
      <c r="AM675" s="741">
        <v>5</v>
      </c>
    </row>
    <row r="676" spans="2:39">
      <c r="B676" s="651"/>
      <c r="C676" s="407" t="s">
        <v>12</v>
      </c>
      <c r="D676" s="740">
        <v>42</v>
      </c>
      <c r="E676" s="680">
        <v>0</v>
      </c>
      <c r="F676" s="723">
        <v>46</v>
      </c>
      <c r="G676" s="680">
        <v>24</v>
      </c>
      <c r="H676" s="680">
        <v>0</v>
      </c>
      <c r="I676" s="741">
        <v>24</v>
      </c>
      <c r="J676" s="740">
        <v>42</v>
      </c>
      <c r="K676" s="680">
        <v>0</v>
      </c>
      <c r="L676" s="723">
        <v>46</v>
      </c>
      <c r="M676" s="680">
        <v>24</v>
      </c>
      <c r="N676" s="680">
        <v>0</v>
      </c>
      <c r="O676" s="741">
        <v>24</v>
      </c>
      <c r="P676" s="740">
        <v>42</v>
      </c>
      <c r="Q676" s="680">
        <v>0</v>
      </c>
      <c r="R676" s="723">
        <v>46</v>
      </c>
      <c r="S676" s="680">
        <v>24</v>
      </c>
      <c r="T676" s="680">
        <v>0</v>
      </c>
      <c r="U676" s="741">
        <v>26</v>
      </c>
      <c r="V676" s="680">
        <v>42</v>
      </c>
      <c r="W676" s="680">
        <v>0</v>
      </c>
      <c r="X676" s="680">
        <v>46</v>
      </c>
      <c r="Y676" s="680">
        <v>24</v>
      </c>
      <c r="Z676" s="680">
        <v>3</v>
      </c>
      <c r="AA676" s="741">
        <v>26</v>
      </c>
      <c r="AB676" s="680">
        <v>42</v>
      </c>
      <c r="AC676" s="680">
        <v>0</v>
      </c>
      <c r="AD676" s="680">
        <v>46</v>
      </c>
      <c r="AE676" s="680">
        <v>0</v>
      </c>
      <c r="AF676" s="680">
        <v>3</v>
      </c>
      <c r="AG676" s="741">
        <v>26</v>
      </c>
      <c r="AH676" s="680">
        <v>42</v>
      </c>
      <c r="AI676" s="680">
        <v>0</v>
      </c>
      <c r="AJ676" s="680">
        <v>46</v>
      </c>
      <c r="AK676" s="680">
        <v>24</v>
      </c>
      <c r="AL676" s="680">
        <v>3</v>
      </c>
      <c r="AM676" s="741">
        <v>26</v>
      </c>
    </row>
    <row r="677" spans="2:39">
      <c r="B677" s="651"/>
      <c r="C677" s="407" t="s">
        <v>13</v>
      </c>
      <c r="D677" s="740">
        <v>41</v>
      </c>
      <c r="E677" s="680">
        <v>0</v>
      </c>
      <c r="F677" s="723">
        <v>50</v>
      </c>
      <c r="G677" s="680">
        <v>32</v>
      </c>
      <c r="H677" s="680">
        <v>0</v>
      </c>
      <c r="I677" s="741">
        <v>32</v>
      </c>
      <c r="J677" s="740">
        <v>41</v>
      </c>
      <c r="K677" s="680">
        <v>0</v>
      </c>
      <c r="L677" s="723">
        <v>51</v>
      </c>
      <c r="M677" s="680">
        <v>32</v>
      </c>
      <c r="N677" s="680">
        <v>0</v>
      </c>
      <c r="O677" s="741">
        <v>33</v>
      </c>
      <c r="P677" s="740">
        <v>40</v>
      </c>
      <c r="Q677" s="680">
        <v>0</v>
      </c>
      <c r="R677" s="723">
        <v>51</v>
      </c>
      <c r="S677" s="680">
        <v>32</v>
      </c>
      <c r="T677" s="680">
        <v>0</v>
      </c>
      <c r="U677" s="741">
        <v>33</v>
      </c>
      <c r="V677" s="680">
        <v>40</v>
      </c>
      <c r="W677" s="680">
        <v>0</v>
      </c>
      <c r="X677" s="680">
        <v>51</v>
      </c>
      <c r="Y677" s="680">
        <v>32</v>
      </c>
      <c r="Z677" s="680">
        <v>2</v>
      </c>
      <c r="AA677" s="741">
        <v>33</v>
      </c>
      <c r="AB677" s="680">
        <v>40</v>
      </c>
      <c r="AC677" s="680">
        <v>0</v>
      </c>
      <c r="AD677" s="680">
        <v>51</v>
      </c>
      <c r="AE677" s="680">
        <v>0</v>
      </c>
      <c r="AF677" s="680">
        <v>2</v>
      </c>
      <c r="AG677" s="741">
        <v>33</v>
      </c>
      <c r="AH677" s="680">
        <v>40</v>
      </c>
      <c r="AI677" s="680">
        <v>0</v>
      </c>
      <c r="AJ677" s="680">
        <v>51</v>
      </c>
      <c r="AK677" s="680">
        <v>32</v>
      </c>
      <c r="AL677" s="680">
        <v>2</v>
      </c>
      <c r="AM677" s="741">
        <v>33</v>
      </c>
    </row>
    <row r="678" spans="2:39">
      <c r="B678" s="651"/>
      <c r="C678" s="407" t="s">
        <v>14</v>
      </c>
      <c r="D678" s="740">
        <v>42</v>
      </c>
      <c r="E678" s="680">
        <v>0</v>
      </c>
      <c r="F678" s="723">
        <v>45</v>
      </c>
      <c r="G678" s="680">
        <v>29</v>
      </c>
      <c r="H678" s="680">
        <v>0</v>
      </c>
      <c r="I678" s="741">
        <v>28</v>
      </c>
      <c r="J678" s="740">
        <v>42</v>
      </c>
      <c r="K678" s="680">
        <v>0</v>
      </c>
      <c r="L678" s="723">
        <v>45</v>
      </c>
      <c r="M678" s="680">
        <v>29</v>
      </c>
      <c r="N678" s="680">
        <v>0</v>
      </c>
      <c r="O678" s="741">
        <v>28</v>
      </c>
      <c r="P678" s="740">
        <v>42</v>
      </c>
      <c r="Q678" s="680">
        <v>0</v>
      </c>
      <c r="R678" s="723">
        <v>45</v>
      </c>
      <c r="S678" s="680">
        <v>29</v>
      </c>
      <c r="T678" s="680">
        <v>0</v>
      </c>
      <c r="U678" s="741">
        <v>28</v>
      </c>
      <c r="V678" s="680">
        <v>42</v>
      </c>
      <c r="W678" s="680">
        <v>0</v>
      </c>
      <c r="X678" s="680">
        <v>45</v>
      </c>
      <c r="Y678" s="680">
        <v>29</v>
      </c>
      <c r="Z678" s="680">
        <v>1</v>
      </c>
      <c r="AA678" s="741">
        <v>31</v>
      </c>
      <c r="AB678" s="680">
        <v>42</v>
      </c>
      <c r="AC678" s="680">
        <v>0</v>
      </c>
      <c r="AD678" s="680">
        <v>45</v>
      </c>
      <c r="AE678" s="680">
        <v>0</v>
      </c>
      <c r="AF678" s="680">
        <v>1</v>
      </c>
      <c r="AG678" s="741">
        <v>31</v>
      </c>
      <c r="AH678" s="680">
        <v>42</v>
      </c>
      <c r="AI678" s="680">
        <v>0</v>
      </c>
      <c r="AJ678" s="680">
        <v>45</v>
      </c>
      <c r="AK678" s="680">
        <v>29</v>
      </c>
      <c r="AL678" s="680">
        <v>1</v>
      </c>
      <c r="AM678" s="741">
        <v>31</v>
      </c>
    </row>
    <row r="679" spans="2:39">
      <c r="B679" s="651"/>
      <c r="C679" s="407" t="s">
        <v>15</v>
      </c>
      <c r="D679" s="740">
        <v>36</v>
      </c>
      <c r="E679" s="680">
        <v>0</v>
      </c>
      <c r="F679" s="723">
        <v>56</v>
      </c>
      <c r="G679" s="680">
        <v>14</v>
      </c>
      <c r="H679" s="680">
        <v>2</v>
      </c>
      <c r="I679" s="741">
        <v>34</v>
      </c>
      <c r="J679" s="740">
        <v>36</v>
      </c>
      <c r="K679" s="680">
        <v>0</v>
      </c>
      <c r="L679" s="723">
        <v>57</v>
      </c>
      <c r="M679" s="680">
        <v>14</v>
      </c>
      <c r="N679" s="680">
        <v>2</v>
      </c>
      <c r="O679" s="741">
        <v>34</v>
      </c>
      <c r="P679" s="740">
        <v>36</v>
      </c>
      <c r="Q679" s="680">
        <v>0</v>
      </c>
      <c r="R679" s="723">
        <v>57</v>
      </c>
      <c r="S679" s="680">
        <v>14</v>
      </c>
      <c r="T679" s="680">
        <v>2</v>
      </c>
      <c r="U679" s="741">
        <v>34</v>
      </c>
      <c r="V679" s="680">
        <v>36</v>
      </c>
      <c r="W679" s="680">
        <v>0</v>
      </c>
      <c r="X679" s="680">
        <v>57</v>
      </c>
      <c r="Y679" s="680">
        <v>14</v>
      </c>
      <c r="Z679" s="680">
        <v>2</v>
      </c>
      <c r="AA679" s="741">
        <v>34</v>
      </c>
      <c r="AB679" s="680">
        <v>36</v>
      </c>
      <c r="AC679" s="680">
        <v>0</v>
      </c>
      <c r="AD679" s="680">
        <v>57</v>
      </c>
      <c r="AE679" s="680">
        <v>3</v>
      </c>
      <c r="AF679" s="680">
        <v>2</v>
      </c>
      <c r="AG679" s="741">
        <v>34</v>
      </c>
      <c r="AH679" s="680">
        <v>36</v>
      </c>
      <c r="AI679" s="680">
        <v>0</v>
      </c>
      <c r="AJ679" s="680">
        <v>57</v>
      </c>
      <c r="AK679" s="680">
        <v>14</v>
      </c>
      <c r="AL679" s="680">
        <v>3</v>
      </c>
      <c r="AM679" s="741">
        <v>34</v>
      </c>
    </row>
    <row r="680" spans="2:39">
      <c r="B680" s="651"/>
      <c r="C680" s="407" t="s">
        <v>16</v>
      </c>
      <c r="D680" s="740">
        <v>6</v>
      </c>
      <c r="E680" s="729">
        <v>4</v>
      </c>
      <c r="F680" s="723">
        <v>3</v>
      </c>
      <c r="G680" s="729">
        <v>3</v>
      </c>
      <c r="H680" s="729">
        <v>0</v>
      </c>
      <c r="I680" s="742">
        <v>0</v>
      </c>
      <c r="J680" s="740">
        <v>6</v>
      </c>
      <c r="K680" s="729">
        <v>4</v>
      </c>
      <c r="L680" s="723">
        <v>3</v>
      </c>
      <c r="M680" s="729">
        <v>3</v>
      </c>
      <c r="N680" s="729">
        <v>0</v>
      </c>
      <c r="O680" s="742">
        <v>0</v>
      </c>
      <c r="P680" s="740">
        <v>6</v>
      </c>
      <c r="Q680" s="729">
        <v>4</v>
      </c>
      <c r="R680" s="723">
        <v>3</v>
      </c>
      <c r="S680" s="729">
        <v>3</v>
      </c>
      <c r="T680" s="729">
        <v>0</v>
      </c>
      <c r="U680" s="742">
        <v>0</v>
      </c>
      <c r="V680" s="729">
        <v>6</v>
      </c>
      <c r="W680" s="729">
        <v>4</v>
      </c>
      <c r="X680" s="729">
        <v>3</v>
      </c>
      <c r="Y680" s="729">
        <v>3</v>
      </c>
      <c r="Z680" s="729">
        <v>0</v>
      </c>
      <c r="AA680" s="742">
        <v>0</v>
      </c>
      <c r="AB680" s="729">
        <v>6</v>
      </c>
      <c r="AC680" s="729">
        <v>4</v>
      </c>
      <c r="AD680" s="729">
        <v>3</v>
      </c>
      <c r="AE680" s="729">
        <v>0</v>
      </c>
      <c r="AF680" s="729">
        <v>0</v>
      </c>
      <c r="AG680" s="742">
        <v>0</v>
      </c>
      <c r="AH680" s="729">
        <v>6</v>
      </c>
      <c r="AI680" s="680">
        <v>4</v>
      </c>
      <c r="AJ680" s="729">
        <v>3</v>
      </c>
      <c r="AK680" s="729">
        <v>3</v>
      </c>
      <c r="AL680" s="729">
        <v>0</v>
      </c>
      <c r="AM680" s="742">
        <v>0</v>
      </c>
    </row>
    <row r="681" spans="2:39">
      <c r="B681" s="651"/>
      <c r="C681" s="407" t="s">
        <v>17</v>
      </c>
      <c r="D681" s="740">
        <v>231</v>
      </c>
      <c r="E681" s="680">
        <v>0</v>
      </c>
      <c r="F681" s="723">
        <v>348</v>
      </c>
      <c r="G681" s="680">
        <v>293</v>
      </c>
      <c r="H681" s="680">
        <v>0</v>
      </c>
      <c r="I681" s="741">
        <v>319</v>
      </c>
      <c r="J681" s="740">
        <v>231</v>
      </c>
      <c r="K681" s="680">
        <v>0</v>
      </c>
      <c r="L681" s="723">
        <v>350</v>
      </c>
      <c r="M681" s="680">
        <v>293</v>
      </c>
      <c r="N681" s="680">
        <v>10</v>
      </c>
      <c r="O681" s="741">
        <v>320</v>
      </c>
      <c r="P681" s="740">
        <v>230</v>
      </c>
      <c r="Q681" s="680">
        <v>0</v>
      </c>
      <c r="R681" s="723">
        <v>351</v>
      </c>
      <c r="S681" s="680">
        <v>293</v>
      </c>
      <c r="T681" s="680">
        <v>10</v>
      </c>
      <c r="U681" s="741">
        <v>320</v>
      </c>
      <c r="V681" s="680">
        <v>230</v>
      </c>
      <c r="W681" s="680">
        <v>0</v>
      </c>
      <c r="X681" s="680">
        <v>351</v>
      </c>
      <c r="Y681" s="680">
        <v>293</v>
      </c>
      <c r="Z681" s="680">
        <v>10</v>
      </c>
      <c r="AA681" s="741">
        <v>320</v>
      </c>
      <c r="AB681" s="680">
        <v>230</v>
      </c>
      <c r="AC681" s="680">
        <v>0</v>
      </c>
      <c r="AD681" s="680">
        <v>348</v>
      </c>
      <c r="AE681" s="680">
        <v>201</v>
      </c>
      <c r="AF681" s="680">
        <v>20</v>
      </c>
      <c r="AG681" s="741">
        <v>320</v>
      </c>
      <c r="AH681" s="680">
        <v>228</v>
      </c>
      <c r="AI681" s="680">
        <v>0</v>
      </c>
      <c r="AJ681" s="680">
        <v>348</v>
      </c>
      <c r="AK681" s="680">
        <v>292</v>
      </c>
      <c r="AL681" s="680">
        <v>35</v>
      </c>
      <c r="AM681" s="741">
        <v>320</v>
      </c>
    </row>
    <row r="682" spans="2:39">
      <c r="B682" s="651"/>
      <c r="C682" s="407" t="s">
        <v>18</v>
      </c>
      <c r="D682" s="740">
        <v>20</v>
      </c>
      <c r="E682" s="680">
        <v>0</v>
      </c>
      <c r="F682" s="723">
        <v>36</v>
      </c>
      <c r="G682" s="680">
        <v>21</v>
      </c>
      <c r="H682" s="680">
        <v>0</v>
      </c>
      <c r="I682" s="741">
        <v>25</v>
      </c>
      <c r="J682" s="740">
        <v>20</v>
      </c>
      <c r="K682" s="680">
        <v>0</v>
      </c>
      <c r="L682" s="723">
        <v>37</v>
      </c>
      <c r="M682" s="680">
        <v>21</v>
      </c>
      <c r="N682" s="680">
        <v>0</v>
      </c>
      <c r="O682" s="741">
        <v>27</v>
      </c>
      <c r="P682" s="740">
        <v>20</v>
      </c>
      <c r="Q682" s="680">
        <v>0</v>
      </c>
      <c r="R682" s="723">
        <v>37</v>
      </c>
      <c r="S682" s="680">
        <v>21</v>
      </c>
      <c r="T682" s="680">
        <v>0</v>
      </c>
      <c r="U682" s="741">
        <v>27</v>
      </c>
      <c r="V682" s="680">
        <v>20</v>
      </c>
      <c r="W682" s="680">
        <v>0</v>
      </c>
      <c r="X682" s="680">
        <v>37</v>
      </c>
      <c r="Y682" s="680">
        <v>21</v>
      </c>
      <c r="Z682" s="680">
        <v>1</v>
      </c>
      <c r="AA682" s="741">
        <v>28</v>
      </c>
      <c r="AB682" s="680">
        <v>20</v>
      </c>
      <c r="AC682" s="680">
        <v>0</v>
      </c>
      <c r="AD682" s="680">
        <v>37</v>
      </c>
      <c r="AE682" s="680">
        <v>0</v>
      </c>
      <c r="AF682" s="680">
        <v>1</v>
      </c>
      <c r="AG682" s="741">
        <v>28</v>
      </c>
      <c r="AH682" s="680">
        <v>20</v>
      </c>
      <c r="AI682" s="680">
        <v>0</v>
      </c>
      <c r="AJ682" s="680">
        <v>37</v>
      </c>
      <c r="AK682" s="680">
        <v>21</v>
      </c>
      <c r="AL682" s="680">
        <v>1</v>
      </c>
      <c r="AM682" s="741">
        <v>28</v>
      </c>
    </row>
    <row r="683" spans="2:39">
      <c r="B683" s="651"/>
      <c r="C683" s="407" t="s">
        <v>19</v>
      </c>
      <c r="D683" s="740">
        <v>27</v>
      </c>
      <c r="E683" s="680">
        <v>0</v>
      </c>
      <c r="F683" s="723">
        <v>29</v>
      </c>
      <c r="G683" s="680">
        <v>11</v>
      </c>
      <c r="H683" s="680">
        <v>0</v>
      </c>
      <c r="I683" s="741">
        <v>14</v>
      </c>
      <c r="J683" s="740">
        <v>27</v>
      </c>
      <c r="K683" s="680">
        <v>0</v>
      </c>
      <c r="L683" s="723">
        <v>30</v>
      </c>
      <c r="M683" s="680">
        <v>11</v>
      </c>
      <c r="N683" s="680">
        <v>0</v>
      </c>
      <c r="O683" s="741">
        <v>14</v>
      </c>
      <c r="P683" s="740">
        <v>27</v>
      </c>
      <c r="Q683" s="680">
        <v>0</v>
      </c>
      <c r="R683" s="723">
        <v>30</v>
      </c>
      <c r="S683" s="680">
        <v>11</v>
      </c>
      <c r="T683" s="680">
        <v>0</v>
      </c>
      <c r="U683" s="741">
        <v>14</v>
      </c>
      <c r="V683" s="680">
        <v>27</v>
      </c>
      <c r="W683" s="680">
        <v>0</v>
      </c>
      <c r="X683" s="680">
        <v>30</v>
      </c>
      <c r="Y683" s="680">
        <v>11</v>
      </c>
      <c r="Z683" s="680">
        <v>0</v>
      </c>
      <c r="AA683" s="741">
        <v>14</v>
      </c>
      <c r="AB683" s="680">
        <v>27</v>
      </c>
      <c r="AC683" s="680">
        <v>0</v>
      </c>
      <c r="AD683" s="680">
        <v>30</v>
      </c>
      <c r="AE683" s="680">
        <v>0</v>
      </c>
      <c r="AF683" s="680">
        <v>0</v>
      </c>
      <c r="AG683" s="741">
        <v>14</v>
      </c>
      <c r="AH683" s="680">
        <v>27</v>
      </c>
      <c r="AI683" s="680">
        <v>0</v>
      </c>
      <c r="AJ683" s="680">
        <v>30</v>
      </c>
      <c r="AK683" s="680">
        <v>11</v>
      </c>
      <c r="AL683" s="680">
        <v>0</v>
      </c>
      <c r="AM683" s="741">
        <v>14</v>
      </c>
    </row>
    <row r="684" spans="2:39">
      <c r="B684" s="651"/>
      <c r="C684" s="407" t="s">
        <v>20</v>
      </c>
      <c r="D684" s="740">
        <v>41</v>
      </c>
      <c r="E684" s="680">
        <v>0</v>
      </c>
      <c r="F684" s="723">
        <v>42</v>
      </c>
      <c r="G684" s="680">
        <v>23</v>
      </c>
      <c r="H684" s="680">
        <v>0</v>
      </c>
      <c r="I684" s="741">
        <v>25</v>
      </c>
      <c r="J684" s="740">
        <v>41</v>
      </c>
      <c r="K684" s="680">
        <v>0</v>
      </c>
      <c r="L684" s="723">
        <v>42</v>
      </c>
      <c r="M684" s="680">
        <v>23</v>
      </c>
      <c r="N684" s="680">
        <v>0</v>
      </c>
      <c r="O684" s="741">
        <v>25</v>
      </c>
      <c r="P684" s="740">
        <v>41</v>
      </c>
      <c r="Q684" s="680">
        <v>0</v>
      </c>
      <c r="R684" s="723">
        <v>42</v>
      </c>
      <c r="S684" s="680">
        <v>23</v>
      </c>
      <c r="T684" s="680">
        <v>0</v>
      </c>
      <c r="U684" s="741">
        <v>26</v>
      </c>
      <c r="V684" s="680">
        <v>41</v>
      </c>
      <c r="W684" s="680">
        <v>0</v>
      </c>
      <c r="X684" s="680">
        <v>42</v>
      </c>
      <c r="Y684" s="680">
        <v>23</v>
      </c>
      <c r="Z684" s="680">
        <v>0</v>
      </c>
      <c r="AA684" s="741">
        <v>26</v>
      </c>
      <c r="AB684" s="680">
        <v>41</v>
      </c>
      <c r="AC684" s="680">
        <v>0</v>
      </c>
      <c r="AD684" s="680">
        <v>42</v>
      </c>
      <c r="AE684" s="680">
        <v>0</v>
      </c>
      <c r="AF684" s="680">
        <v>1</v>
      </c>
      <c r="AG684" s="741">
        <v>26</v>
      </c>
      <c r="AH684" s="680">
        <v>41</v>
      </c>
      <c r="AI684" s="680">
        <v>0</v>
      </c>
      <c r="AJ684" s="680">
        <v>42</v>
      </c>
      <c r="AK684" s="680">
        <v>23</v>
      </c>
      <c r="AL684" s="680">
        <v>1</v>
      </c>
      <c r="AM684" s="741">
        <v>26</v>
      </c>
    </row>
    <row r="685" spans="2:39">
      <c r="B685" s="651"/>
      <c r="C685" s="407" t="s">
        <v>21</v>
      </c>
      <c r="D685" s="740">
        <v>107</v>
      </c>
      <c r="E685" s="680">
        <v>0</v>
      </c>
      <c r="F685" s="723">
        <v>156</v>
      </c>
      <c r="G685" s="680">
        <v>83</v>
      </c>
      <c r="H685" s="680">
        <v>0</v>
      </c>
      <c r="I685" s="741">
        <v>117</v>
      </c>
      <c r="J685" s="740">
        <v>107</v>
      </c>
      <c r="K685" s="680">
        <v>0</v>
      </c>
      <c r="L685" s="723">
        <v>156</v>
      </c>
      <c r="M685" s="680">
        <v>83</v>
      </c>
      <c r="N685" s="680">
        <v>0</v>
      </c>
      <c r="O685" s="741">
        <v>117</v>
      </c>
      <c r="P685" s="740">
        <v>106</v>
      </c>
      <c r="Q685" s="680">
        <v>0</v>
      </c>
      <c r="R685" s="723">
        <v>158</v>
      </c>
      <c r="S685" s="680">
        <v>83</v>
      </c>
      <c r="T685" s="680">
        <v>0</v>
      </c>
      <c r="U685" s="741">
        <v>117</v>
      </c>
      <c r="V685" s="680">
        <v>106</v>
      </c>
      <c r="W685" s="680">
        <v>0</v>
      </c>
      <c r="X685" s="680">
        <v>158</v>
      </c>
      <c r="Y685" s="680">
        <v>83</v>
      </c>
      <c r="Z685" s="680">
        <v>0</v>
      </c>
      <c r="AA685" s="741">
        <v>117</v>
      </c>
      <c r="AB685" s="680">
        <v>106</v>
      </c>
      <c r="AC685" s="680">
        <v>0</v>
      </c>
      <c r="AD685" s="680">
        <v>157</v>
      </c>
      <c r="AE685" s="680">
        <v>0</v>
      </c>
      <c r="AF685" s="680">
        <v>0</v>
      </c>
      <c r="AG685" s="741">
        <v>117</v>
      </c>
      <c r="AH685" s="680">
        <v>106</v>
      </c>
      <c r="AI685" s="680">
        <v>0</v>
      </c>
      <c r="AJ685" s="680">
        <v>157</v>
      </c>
      <c r="AK685" s="680">
        <v>82</v>
      </c>
      <c r="AL685" s="680">
        <v>0</v>
      </c>
      <c r="AM685" s="741">
        <v>117</v>
      </c>
    </row>
    <row r="686" spans="2:39" ht="22.5">
      <c r="B686" s="651"/>
      <c r="C686" s="407" t="s">
        <v>22</v>
      </c>
      <c r="D686" s="740">
        <v>13</v>
      </c>
      <c r="E686" s="680">
        <v>0</v>
      </c>
      <c r="F686" s="723">
        <v>6</v>
      </c>
      <c r="G686" s="680">
        <v>1</v>
      </c>
      <c r="H686" s="680">
        <v>0</v>
      </c>
      <c r="I686" s="741">
        <v>2</v>
      </c>
      <c r="J686" s="740">
        <v>13</v>
      </c>
      <c r="K686" s="680">
        <v>0</v>
      </c>
      <c r="L686" s="723">
        <v>7</v>
      </c>
      <c r="M686" s="680">
        <v>1</v>
      </c>
      <c r="N686" s="680">
        <v>0</v>
      </c>
      <c r="O686" s="741">
        <v>2</v>
      </c>
      <c r="P686" s="740">
        <v>13</v>
      </c>
      <c r="Q686" s="680">
        <v>0</v>
      </c>
      <c r="R686" s="723">
        <v>7</v>
      </c>
      <c r="S686" s="680">
        <v>1</v>
      </c>
      <c r="T686" s="680">
        <v>1</v>
      </c>
      <c r="U686" s="741">
        <v>2</v>
      </c>
      <c r="V686" s="680">
        <v>13</v>
      </c>
      <c r="W686" s="680">
        <v>0</v>
      </c>
      <c r="X686" s="680">
        <v>7</v>
      </c>
      <c r="Y686" s="680">
        <v>1</v>
      </c>
      <c r="Z686" s="680">
        <v>1</v>
      </c>
      <c r="AA686" s="741">
        <v>2</v>
      </c>
      <c r="AB686" s="680">
        <v>13</v>
      </c>
      <c r="AC686" s="680">
        <v>0</v>
      </c>
      <c r="AD686" s="680">
        <v>7</v>
      </c>
      <c r="AE686" s="680">
        <v>0</v>
      </c>
      <c r="AF686" s="680">
        <v>1</v>
      </c>
      <c r="AG686" s="741">
        <v>2</v>
      </c>
      <c r="AH686" s="680">
        <v>13</v>
      </c>
      <c r="AI686" s="680">
        <v>0</v>
      </c>
      <c r="AJ686" s="680">
        <v>7</v>
      </c>
      <c r="AK686" s="680">
        <v>1</v>
      </c>
      <c r="AL686" s="680">
        <v>1</v>
      </c>
      <c r="AM686" s="741">
        <v>2</v>
      </c>
    </row>
    <row r="687" spans="2:39">
      <c r="B687" s="651"/>
      <c r="C687" s="407" t="s">
        <v>23</v>
      </c>
      <c r="D687" s="740">
        <v>19</v>
      </c>
      <c r="E687" s="680">
        <v>0</v>
      </c>
      <c r="F687" s="723">
        <v>13</v>
      </c>
      <c r="G687" s="680">
        <v>3</v>
      </c>
      <c r="H687" s="680">
        <v>1</v>
      </c>
      <c r="I687" s="741">
        <v>3</v>
      </c>
      <c r="J687" s="740">
        <v>19</v>
      </c>
      <c r="K687" s="680">
        <v>0</v>
      </c>
      <c r="L687" s="723">
        <v>14</v>
      </c>
      <c r="M687" s="680">
        <v>3</v>
      </c>
      <c r="N687" s="680">
        <v>1</v>
      </c>
      <c r="O687" s="741">
        <v>3</v>
      </c>
      <c r="P687" s="740">
        <v>19</v>
      </c>
      <c r="Q687" s="680">
        <v>0</v>
      </c>
      <c r="R687" s="723">
        <v>14</v>
      </c>
      <c r="S687" s="680">
        <v>3</v>
      </c>
      <c r="T687" s="680">
        <v>1</v>
      </c>
      <c r="U687" s="741">
        <v>2</v>
      </c>
      <c r="V687" s="680">
        <v>19</v>
      </c>
      <c r="W687" s="680">
        <v>0</v>
      </c>
      <c r="X687" s="680">
        <v>15</v>
      </c>
      <c r="Y687" s="680">
        <v>3</v>
      </c>
      <c r="Z687" s="680">
        <v>2</v>
      </c>
      <c r="AA687" s="741">
        <v>2</v>
      </c>
      <c r="AB687" s="680">
        <v>19</v>
      </c>
      <c r="AC687" s="680">
        <v>0</v>
      </c>
      <c r="AD687" s="680">
        <v>15</v>
      </c>
      <c r="AE687" s="680">
        <v>0</v>
      </c>
      <c r="AF687" s="680">
        <v>2</v>
      </c>
      <c r="AG687" s="741">
        <v>2</v>
      </c>
      <c r="AH687" s="680">
        <v>19</v>
      </c>
      <c r="AI687" s="680">
        <v>0</v>
      </c>
      <c r="AJ687" s="680">
        <v>15</v>
      </c>
      <c r="AK687" s="680">
        <v>3</v>
      </c>
      <c r="AL687" s="680">
        <v>2</v>
      </c>
      <c r="AM687" s="741">
        <v>2</v>
      </c>
    </row>
    <row r="688" spans="2:39">
      <c r="B688" s="651"/>
      <c r="C688" s="407" t="s">
        <v>24</v>
      </c>
      <c r="D688" s="740">
        <v>24</v>
      </c>
      <c r="E688" s="680">
        <v>0</v>
      </c>
      <c r="F688" s="723">
        <v>13</v>
      </c>
      <c r="G688" s="680">
        <v>3</v>
      </c>
      <c r="H688" s="680">
        <v>0</v>
      </c>
      <c r="I688" s="741">
        <v>4</v>
      </c>
      <c r="J688" s="740">
        <v>24</v>
      </c>
      <c r="K688" s="680">
        <v>0</v>
      </c>
      <c r="L688" s="723">
        <v>14</v>
      </c>
      <c r="M688" s="680">
        <v>3</v>
      </c>
      <c r="N688" s="680">
        <v>0</v>
      </c>
      <c r="O688" s="741">
        <v>4</v>
      </c>
      <c r="P688" s="740">
        <v>24</v>
      </c>
      <c r="Q688" s="680">
        <v>0</v>
      </c>
      <c r="R688" s="723">
        <v>14</v>
      </c>
      <c r="S688" s="680">
        <v>3</v>
      </c>
      <c r="T688" s="680">
        <v>0</v>
      </c>
      <c r="U688" s="741">
        <v>4</v>
      </c>
      <c r="V688" s="680">
        <v>24</v>
      </c>
      <c r="W688" s="680">
        <v>0</v>
      </c>
      <c r="X688" s="680">
        <v>14</v>
      </c>
      <c r="Y688" s="680">
        <v>3</v>
      </c>
      <c r="Z688" s="680">
        <v>0</v>
      </c>
      <c r="AA688" s="741">
        <v>4</v>
      </c>
      <c r="AB688" s="680">
        <v>24</v>
      </c>
      <c r="AC688" s="680">
        <v>0</v>
      </c>
      <c r="AD688" s="680">
        <v>14</v>
      </c>
      <c r="AE688" s="680">
        <v>0</v>
      </c>
      <c r="AF688" s="680">
        <v>0</v>
      </c>
      <c r="AG688" s="741">
        <v>5</v>
      </c>
      <c r="AH688" s="680">
        <v>24</v>
      </c>
      <c r="AI688" s="680">
        <v>0</v>
      </c>
      <c r="AJ688" s="680">
        <v>14</v>
      </c>
      <c r="AK688" s="680">
        <v>3</v>
      </c>
      <c r="AL688" s="680">
        <v>0</v>
      </c>
      <c r="AM688" s="741">
        <v>5</v>
      </c>
    </row>
    <row r="689" spans="2:39">
      <c r="B689" s="651"/>
      <c r="C689" s="407" t="s">
        <v>25</v>
      </c>
      <c r="D689" s="740">
        <v>13</v>
      </c>
      <c r="E689" s="680">
        <v>0</v>
      </c>
      <c r="F689" s="723">
        <v>11</v>
      </c>
      <c r="G689" s="680">
        <v>5</v>
      </c>
      <c r="H689" s="680">
        <v>0</v>
      </c>
      <c r="I689" s="741">
        <v>7</v>
      </c>
      <c r="J689" s="740">
        <v>13</v>
      </c>
      <c r="K689" s="680">
        <v>0</v>
      </c>
      <c r="L689" s="723">
        <v>11</v>
      </c>
      <c r="M689" s="680">
        <v>5</v>
      </c>
      <c r="N689" s="680">
        <v>0</v>
      </c>
      <c r="O689" s="741">
        <v>7</v>
      </c>
      <c r="P689" s="740">
        <v>13</v>
      </c>
      <c r="Q689" s="680">
        <v>0</v>
      </c>
      <c r="R689" s="723">
        <v>11</v>
      </c>
      <c r="S689" s="680">
        <v>5</v>
      </c>
      <c r="T689" s="680">
        <v>0</v>
      </c>
      <c r="U689" s="741">
        <v>7</v>
      </c>
      <c r="V689" s="680">
        <v>13</v>
      </c>
      <c r="W689" s="680">
        <v>0</v>
      </c>
      <c r="X689" s="680">
        <v>11</v>
      </c>
      <c r="Y689" s="680">
        <v>5</v>
      </c>
      <c r="Z689" s="680">
        <v>0</v>
      </c>
      <c r="AA689" s="741">
        <v>7</v>
      </c>
      <c r="AB689" s="680">
        <v>13</v>
      </c>
      <c r="AC689" s="680">
        <v>0</v>
      </c>
      <c r="AD689" s="680">
        <v>11</v>
      </c>
      <c r="AE689" s="680">
        <v>0</v>
      </c>
      <c r="AF689" s="680">
        <v>0</v>
      </c>
      <c r="AG689" s="741">
        <v>7</v>
      </c>
      <c r="AH689" s="680">
        <v>13</v>
      </c>
      <c r="AI689" s="680">
        <v>0</v>
      </c>
      <c r="AJ689" s="680">
        <v>11</v>
      </c>
      <c r="AK689" s="680">
        <v>5</v>
      </c>
      <c r="AL689" s="680">
        <v>0</v>
      </c>
      <c r="AM689" s="741">
        <v>7</v>
      </c>
    </row>
    <row r="690" spans="2:39">
      <c r="B690" s="651"/>
      <c r="C690" s="407" t="s">
        <v>26</v>
      </c>
      <c r="D690" s="740">
        <v>267</v>
      </c>
      <c r="E690" s="729">
        <v>0</v>
      </c>
      <c r="F690" s="723">
        <v>675</v>
      </c>
      <c r="G690" s="729">
        <v>12</v>
      </c>
      <c r="H690" s="729">
        <v>0</v>
      </c>
      <c r="I690" s="742">
        <v>621</v>
      </c>
      <c r="J690" s="740">
        <v>267</v>
      </c>
      <c r="K690" s="729">
        <v>0</v>
      </c>
      <c r="L690" s="723">
        <v>675</v>
      </c>
      <c r="M690" s="729">
        <v>12</v>
      </c>
      <c r="N690" s="729">
        <v>0</v>
      </c>
      <c r="O690" s="742">
        <v>623</v>
      </c>
      <c r="P690" s="740">
        <v>264</v>
      </c>
      <c r="Q690" s="729">
        <v>0</v>
      </c>
      <c r="R690" s="723">
        <v>675</v>
      </c>
      <c r="S690" s="729">
        <v>12</v>
      </c>
      <c r="T690" s="729">
        <v>4</v>
      </c>
      <c r="U690" s="742">
        <v>626</v>
      </c>
      <c r="V690" s="729">
        <v>264</v>
      </c>
      <c r="W690" s="729">
        <v>0</v>
      </c>
      <c r="X690" s="729">
        <v>679</v>
      </c>
      <c r="Y690" s="729">
        <v>6</v>
      </c>
      <c r="Z690" s="729">
        <v>4</v>
      </c>
      <c r="AA690" s="742">
        <v>629</v>
      </c>
      <c r="AB690" s="729">
        <v>264</v>
      </c>
      <c r="AC690" s="729">
        <v>0</v>
      </c>
      <c r="AD690" s="729">
        <v>677</v>
      </c>
      <c r="AE690" s="729">
        <v>409</v>
      </c>
      <c r="AF690" s="729">
        <v>4</v>
      </c>
      <c r="AG690" s="742">
        <v>629</v>
      </c>
      <c r="AH690" s="729">
        <v>264</v>
      </c>
      <c r="AI690" s="680">
        <v>0</v>
      </c>
      <c r="AJ690" s="729">
        <v>677</v>
      </c>
      <c r="AK690" s="729">
        <v>6</v>
      </c>
      <c r="AL690" s="729">
        <v>4</v>
      </c>
      <c r="AM690" s="742">
        <v>627</v>
      </c>
    </row>
    <row r="691" spans="2:39">
      <c r="B691" s="651"/>
      <c r="C691" s="407" t="s">
        <v>39</v>
      </c>
      <c r="D691" s="740">
        <v>20</v>
      </c>
      <c r="E691" s="729">
        <v>0</v>
      </c>
      <c r="F691" s="723">
        <v>44</v>
      </c>
      <c r="G691" s="729">
        <v>23</v>
      </c>
      <c r="H691" s="729">
        <v>0</v>
      </c>
      <c r="I691" s="742">
        <v>39</v>
      </c>
      <c r="J691" s="740">
        <v>20</v>
      </c>
      <c r="K691" s="729">
        <v>0</v>
      </c>
      <c r="L691" s="723">
        <v>44</v>
      </c>
      <c r="M691" s="729">
        <v>23</v>
      </c>
      <c r="N691" s="729">
        <v>0</v>
      </c>
      <c r="O691" s="742">
        <v>39</v>
      </c>
      <c r="P691" s="740">
        <v>20</v>
      </c>
      <c r="Q691" s="729">
        <v>0</v>
      </c>
      <c r="R691" s="723">
        <v>44</v>
      </c>
      <c r="S691" s="729">
        <v>23</v>
      </c>
      <c r="T691" s="729">
        <v>0</v>
      </c>
      <c r="U691" s="742">
        <v>39</v>
      </c>
      <c r="V691" s="729">
        <v>20</v>
      </c>
      <c r="W691" s="729">
        <v>0</v>
      </c>
      <c r="X691" s="729">
        <v>44</v>
      </c>
      <c r="Y691" s="729">
        <v>23</v>
      </c>
      <c r="Z691" s="729">
        <v>0</v>
      </c>
      <c r="AA691" s="742">
        <v>39</v>
      </c>
      <c r="AB691" s="729">
        <v>20</v>
      </c>
      <c r="AC691" s="729">
        <v>0</v>
      </c>
      <c r="AD691" s="729">
        <v>42</v>
      </c>
      <c r="AE691" s="729">
        <v>7</v>
      </c>
      <c r="AF691" s="729">
        <v>0</v>
      </c>
      <c r="AG691" s="742">
        <v>39</v>
      </c>
      <c r="AH691" s="729">
        <v>20</v>
      </c>
      <c r="AI691" s="680">
        <v>0</v>
      </c>
      <c r="AJ691" s="729">
        <v>42</v>
      </c>
      <c r="AK691" s="729">
        <v>23</v>
      </c>
      <c r="AL691" s="729">
        <v>0</v>
      </c>
      <c r="AM691" s="742">
        <v>39</v>
      </c>
    </row>
    <row r="692" spans="2:39" ht="33.75">
      <c r="B692" s="651"/>
      <c r="C692" s="407" t="s">
        <v>1193</v>
      </c>
      <c r="D692" s="743">
        <v>31</v>
      </c>
      <c r="E692" s="729">
        <v>0</v>
      </c>
      <c r="F692" s="732">
        <v>45</v>
      </c>
      <c r="G692" s="729">
        <v>16</v>
      </c>
      <c r="H692" s="729">
        <v>0</v>
      </c>
      <c r="I692" s="742">
        <v>40</v>
      </c>
      <c r="J692" s="743">
        <v>31</v>
      </c>
      <c r="K692" s="729">
        <v>0</v>
      </c>
      <c r="L692" s="732">
        <v>45</v>
      </c>
      <c r="M692" s="729">
        <v>16</v>
      </c>
      <c r="N692" s="729">
        <v>0</v>
      </c>
      <c r="O692" s="742">
        <v>40</v>
      </c>
      <c r="P692" s="743">
        <v>30</v>
      </c>
      <c r="Q692" s="729">
        <v>0</v>
      </c>
      <c r="R692" s="732">
        <v>45</v>
      </c>
      <c r="S692" s="729">
        <v>16</v>
      </c>
      <c r="T692" s="729">
        <v>1</v>
      </c>
      <c r="U692" s="742">
        <v>40</v>
      </c>
      <c r="V692" s="729">
        <v>30</v>
      </c>
      <c r="W692" s="729">
        <v>0</v>
      </c>
      <c r="X692" s="729">
        <v>45</v>
      </c>
      <c r="Y692" s="729">
        <v>16</v>
      </c>
      <c r="Z692" s="729">
        <v>1</v>
      </c>
      <c r="AA692" s="742">
        <v>40</v>
      </c>
      <c r="AB692" s="729">
        <v>30</v>
      </c>
      <c r="AC692" s="729">
        <v>0</v>
      </c>
      <c r="AD692" s="729">
        <v>45</v>
      </c>
      <c r="AE692" s="729">
        <v>14</v>
      </c>
      <c r="AF692" s="729">
        <v>1</v>
      </c>
      <c r="AG692" s="742">
        <v>40</v>
      </c>
      <c r="AH692" s="729">
        <v>30</v>
      </c>
      <c r="AI692" s="680">
        <v>0</v>
      </c>
      <c r="AJ692" s="729">
        <v>45</v>
      </c>
      <c r="AK692" s="729">
        <v>16</v>
      </c>
      <c r="AL692" s="729">
        <v>2</v>
      </c>
      <c r="AM692" s="742">
        <v>40</v>
      </c>
    </row>
    <row r="693" spans="2:39">
      <c r="B693" s="651"/>
      <c r="C693" s="407" t="s">
        <v>27</v>
      </c>
      <c r="D693" s="740">
        <v>18</v>
      </c>
      <c r="E693" s="729">
        <v>0</v>
      </c>
      <c r="F693" s="723">
        <v>20</v>
      </c>
      <c r="G693" s="729">
        <v>2</v>
      </c>
      <c r="H693" s="729">
        <v>0</v>
      </c>
      <c r="I693" s="742">
        <v>4</v>
      </c>
      <c r="J693" s="740">
        <v>18</v>
      </c>
      <c r="K693" s="729">
        <v>0</v>
      </c>
      <c r="L693" s="723">
        <v>20</v>
      </c>
      <c r="M693" s="729">
        <v>2</v>
      </c>
      <c r="N693" s="729">
        <v>0</v>
      </c>
      <c r="O693" s="742">
        <v>4</v>
      </c>
      <c r="P693" s="740">
        <v>18</v>
      </c>
      <c r="Q693" s="729">
        <v>0</v>
      </c>
      <c r="R693" s="723">
        <v>20</v>
      </c>
      <c r="S693" s="729">
        <v>2</v>
      </c>
      <c r="T693" s="729">
        <v>1</v>
      </c>
      <c r="U693" s="742">
        <v>4</v>
      </c>
      <c r="V693" s="729">
        <v>18</v>
      </c>
      <c r="W693" s="729">
        <v>0</v>
      </c>
      <c r="X693" s="729">
        <v>20</v>
      </c>
      <c r="Y693" s="729">
        <v>2</v>
      </c>
      <c r="Z693" s="729">
        <v>1</v>
      </c>
      <c r="AA693" s="742">
        <v>4</v>
      </c>
      <c r="AB693" s="729">
        <v>18</v>
      </c>
      <c r="AC693" s="729">
        <v>0</v>
      </c>
      <c r="AD693" s="729">
        <v>20</v>
      </c>
      <c r="AE693" s="729">
        <v>0</v>
      </c>
      <c r="AF693" s="729">
        <v>1</v>
      </c>
      <c r="AG693" s="742">
        <v>4</v>
      </c>
      <c r="AH693" s="729">
        <v>18</v>
      </c>
      <c r="AI693" s="680">
        <v>0</v>
      </c>
      <c r="AJ693" s="729">
        <v>20</v>
      </c>
      <c r="AK693" s="729">
        <v>2</v>
      </c>
      <c r="AL693" s="729">
        <v>1</v>
      </c>
      <c r="AM693" s="742">
        <v>4</v>
      </c>
    </row>
    <row r="694" spans="2:39">
      <c r="B694" s="651"/>
      <c r="C694" s="407" t="s">
        <v>28</v>
      </c>
      <c r="D694" s="740">
        <v>51</v>
      </c>
      <c r="E694" s="729">
        <v>0</v>
      </c>
      <c r="F694" s="723">
        <v>72</v>
      </c>
      <c r="G694" s="729">
        <v>52</v>
      </c>
      <c r="H694" s="729">
        <v>0</v>
      </c>
      <c r="I694" s="742">
        <v>55</v>
      </c>
      <c r="J694" s="740">
        <v>51</v>
      </c>
      <c r="K694" s="729">
        <v>0</v>
      </c>
      <c r="L694" s="723">
        <v>73</v>
      </c>
      <c r="M694" s="729">
        <v>52</v>
      </c>
      <c r="N694" s="729">
        <v>0</v>
      </c>
      <c r="O694" s="742">
        <v>56</v>
      </c>
      <c r="P694" s="740">
        <v>50</v>
      </c>
      <c r="Q694" s="729">
        <v>0</v>
      </c>
      <c r="R694" s="723">
        <v>73</v>
      </c>
      <c r="S694" s="729">
        <v>52</v>
      </c>
      <c r="T694" s="729">
        <v>0</v>
      </c>
      <c r="U694" s="742">
        <v>57</v>
      </c>
      <c r="V694" s="729">
        <v>50</v>
      </c>
      <c r="W694" s="729">
        <v>0</v>
      </c>
      <c r="X694" s="729">
        <v>73</v>
      </c>
      <c r="Y694" s="729">
        <v>52</v>
      </c>
      <c r="Z694" s="729">
        <v>0</v>
      </c>
      <c r="AA694" s="742">
        <v>57</v>
      </c>
      <c r="AB694" s="729">
        <v>50</v>
      </c>
      <c r="AC694" s="729">
        <v>0</v>
      </c>
      <c r="AD694" s="729">
        <v>73</v>
      </c>
      <c r="AE694" s="729">
        <v>33</v>
      </c>
      <c r="AF694" s="729">
        <v>0</v>
      </c>
      <c r="AG694" s="742">
        <v>57</v>
      </c>
      <c r="AH694" s="729">
        <v>50</v>
      </c>
      <c r="AI694" s="680">
        <v>0</v>
      </c>
      <c r="AJ694" s="729">
        <v>73</v>
      </c>
      <c r="AK694" s="729">
        <v>51</v>
      </c>
      <c r="AL694" s="729">
        <v>0</v>
      </c>
      <c r="AM694" s="742">
        <v>57</v>
      </c>
    </row>
    <row r="695" spans="2:39" ht="22.5">
      <c r="C695" s="408" t="s">
        <v>29</v>
      </c>
      <c r="D695" s="740">
        <v>8</v>
      </c>
      <c r="E695" s="682">
        <v>0</v>
      </c>
      <c r="F695" s="723">
        <v>7</v>
      </c>
      <c r="G695" s="729">
        <v>0</v>
      </c>
      <c r="H695" s="729">
        <v>0</v>
      </c>
      <c r="I695" s="742">
        <v>0</v>
      </c>
      <c r="J695" s="740">
        <v>8</v>
      </c>
      <c r="K695" s="682">
        <v>0</v>
      </c>
      <c r="L695" s="723">
        <v>7</v>
      </c>
      <c r="M695" s="729">
        <v>0</v>
      </c>
      <c r="N695" s="729">
        <v>0</v>
      </c>
      <c r="O695" s="742">
        <v>0</v>
      </c>
      <c r="P695" s="740">
        <v>8</v>
      </c>
      <c r="Q695" s="682">
        <v>0</v>
      </c>
      <c r="R695" s="723">
        <v>7</v>
      </c>
      <c r="S695" s="729">
        <v>0</v>
      </c>
      <c r="T695" s="729">
        <v>0</v>
      </c>
      <c r="U695" s="742">
        <v>0</v>
      </c>
      <c r="V695" s="729">
        <v>8</v>
      </c>
      <c r="W695" s="729">
        <v>0</v>
      </c>
      <c r="X695" s="729">
        <v>7</v>
      </c>
      <c r="Y695" s="729">
        <v>0</v>
      </c>
      <c r="Z695" s="729">
        <v>0</v>
      </c>
      <c r="AA695" s="742">
        <v>0</v>
      </c>
      <c r="AB695" s="729">
        <v>8</v>
      </c>
      <c r="AC695" s="729">
        <v>0</v>
      </c>
      <c r="AD695" s="729">
        <v>7</v>
      </c>
      <c r="AE695" s="729">
        <v>0</v>
      </c>
      <c r="AF695" s="729">
        <v>0</v>
      </c>
      <c r="AG695" s="742">
        <v>0</v>
      </c>
      <c r="AH695" s="729">
        <v>8</v>
      </c>
      <c r="AI695" s="680">
        <v>0</v>
      </c>
      <c r="AJ695" s="729">
        <v>7</v>
      </c>
      <c r="AK695" s="729">
        <v>0</v>
      </c>
      <c r="AL695" s="729">
        <v>0</v>
      </c>
      <c r="AM695" s="742">
        <v>0</v>
      </c>
    </row>
    <row r="696" spans="2:39" ht="23.25" thickBot="1">
      <c r="C696" s="461" t="s">
        <v>90</v>
      </c>
      <c r="D696" s="744">
        <v>3</v>
      </c>
      <c r="E696" s="719">
        <v>0</v>
      </c>
      <c r="F696" s="720">
        <v>2</v>
      </c>
      <c r="G696" s="719">
        <v>0</v>
      </c>
      <c r="H696" s="719">
        <v>0</v>
      </c>
      <c r="I696" s="720">
        <v>0</v>
      </c>
      <c r="J696" s="744">
        <v>3</v>
      </c>
      <c r="K696" s="719">
        <v>0</v>
      </c>
      <c r="L696" s="720">
        <v>2</v>
      </c>
      <c r="M696" s="719">
        <v>0</v>
      </c>
      <c r="N696" s="719">
        <v>0</v>
      </c>
      <c r="O696" s="720">
        <v>0</v>
      </c>
      <c r="P696" s="744">
        <v>3</v>
      </c>
      <c r="Q696" s="719">
        <v>0</v>
      </c>
      <c r="R696" s="720">
        <v>2</v>
      </c>
      <c r="S696" s="719">
        <v>0</v>
      </c>
      <c r="T696" s="719">
        <v>0</v>
      </c>
      <c r="U696" s="720">
        <v>0</v>
      </c>
      <c r="V696" s="719">
        <v>3</v>
      </c>
      <c r="W696" s="719">
        <v>0</v>
      </c>
      <c r="X696" s="719">
        <v>2</v>
      </c>
      <c r="Y696" s="719">
        <v>0</v>
      </c>
      <c r="Z696" s="719">
        <v>0</v>
      </c>
      <c r="AA696" s="720">
        <v>0</v>
      </c>
      <c r="AB696" s="719">
        <v>3</v>
      </c>
      <c r="AC696" s="719">
        <v>0</v>
      </c>
      <c r="AD696" s="719">
        <v>2</v>
      </c>
      <c r="AE696" s="719">
        <v>0</v>
      </c>
      <c r="AF696" s="719">
        <v>1</v>
      </c>
      <c r="AG696" s="720">
        <v>0</v>
      </c>
      <c r="AH696" s="719">
        <v>3</v>
      </c>
      <c r="AI696" s="719">
        <v>0</v>
      </c>
      <c r="AJ696" s="719">
        <v>2</v>
      </c>
      <c r="AK696" s="719">
        <v>0</v>
      </c>
      <c r="AL696" s="719">
        <v>1</v>
      </c>
      <c r="AM696" s="720">
        <v>0</v>
      </c>
    </row>
  </sheetData>
  <mergeCells count="19">
    <mergeCell ref="J670:O670"/>
    <mergeCell ref="P670:U670"/>
    <mergeCell ref="V670:AA670"/>
    <mergeCell ref="D670:I670"/>
    <mergeCell ref="AT666:AY667"/>
    <mergeCell ref="AB670:AG670"/>
    <mergeCell ref="AH670:AM670"/>
    <mergeCell ref="BR637:BW637"/>
    <mergeCell ref="AH637:AM637"/>
    <mergeCell ref="D637:I637"/>
    <mergeCell ref="J637:O637"/>
    <mergeCell ref="P637:U637"/>
    <mergeCell ref="V637:AA637"/>
    <mergeCell ref="AB637:AG637"/>
    <mergeCell ref="AZ637:BE637"/>
    <mergeCell ref="AT637:AY637"/>
    <mergeCell ref="AN637:AS637"/>
    <mergeCell ref="BL637:BQ637"/>
    <mergeCell ref="BF637:BK637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97"/>
  <sheetViews>
    <sheetView showGridLines="0" zoomScale="90" zoomScaleNormal="90" zoomScaleSheetLayoutView="93" workbookViewId="0"/>
  </sheetViews>
  <sheetFormatPr baseColWidth="10" defaultRowHeight="12.75"/>
  <cols>
    <col min="3" max="3" width="17.140625" customWidth="1"/>
    <col min="4" max="38" width="11.42578125" customWidth="1"/>
    <col min="49" max="52" width="11.42578125" customWidth="1"/>
    <col min="60" max="60" width="17.28515625" customWidth="1"/>
    <col min="74" max="74" width="11.42578125" customWidth="1"/>
    <col min="75" max="75" width="11.85546875" customWidth="1"/>
    <col min="76" max="80" width="11.42578125" customWidth="1"/>
    <col min="88" max="88" width="17.140625" customWidth="1"/>
  </cols>
  <sheetData>
    <row r="1" spans="1:64">
      <c r="A1" s="501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1"/>
      <c r="BK1" s="631"/>
      <c r="BL1" s="632"/>
    </row>
    <row r="2" spans="1:64" ht="18">
      <c r="A2" s="505"/>
      <c r="B2" s="480" t="s">
        <v>86</v>
      </c>
      <c r="C2" s="506"/>
      <c r="D2" s="506"/>
      <c r="E2" s="506"/>
      <c r="F2" s="506"/>
      <c r="G2" s="506"/>
      <c r="H2" s="506"/>
      <c r="I2" s="506"/>
      <c r="J2" s="507" t="s">
        <v>84</v>
      </c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633"/>
      <c r="AT2" s="633"/>
      <c r="AU2" s="633"/>
      <c r="AV2" s="633"/>
      <c r="AW2" s="633"/>
      <c r="AX2" s="633"/>
      <c r="AY2" s="633"/>
      <c r="AZ2" s="633"/>
      <c r="BA2" s="633"/>
      <c r="BB2" s="633"/>
      <c r="BC2" s="633"/>
      <c r="BD2" s="633"/>
      <c r="BE2" s="633"/>
      <c r="BF2" s="633"/>
      <c r="BG2" s="633"/>
      <c r="BH2" s="633"/>
      <c r="BI2" s="633"/>
      <c r="BJ2" s="633"/>
      <c r="BK2" s="633"/>
      <c r="BL2" s="634"/>
    </row>
    <row r="3" spans="1:64" ht="18">
      <c r="A3" s="505"/>
      <c r="B3" s="480"/>
      <c r="C3" s="480"/>
      <c r="D3" s="480"/>
      <c r="E3" s="480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4"/>
    </row>
    <row r="4" spans="1:64" ht="14.25">
      <c r="A4" s="505"/>
      <c r="B4" s="483" t="s">
        <v>58</v>
      </c>
      <c r="C4" s="50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633"/>
      <c r="BD4" s="633"/>
      <c r="BE4" s="633"/>
      <c r="BF4" s="633"/>
      <c r="BG4" s="633"/>
      <c r="BH4" s="633"/>
      <c r="BI4" s="633"/>
      <c r="BJ4" s="633"/>
      <c r="BK4" s="633"/>
      <c r="BL4" s="634"/>
    </row>
    <row r="5" spans="1:64" ht="15" thickBot="1">
      <c r="A5" s="505"/>
      <c r="B5" s="483"/>
      <c r="C5" s="484"/>
      <c r="D5" s="484"/>
      <c r="E5" s="484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635"/>
      <c r="AT5" s="635"/>
      <c r="AU5" s="635"/>
      <c r="AV5" s="635"/>
      <c r="AW5" s="635"/>
      <c r="AX5" s="635"/>
      <c r="AY5" s="635"/>
      <c r="AZ5" s="635"/>
      <c r="BA5" s="635"/>
      <c r="BB5" s="635"/>
      <c r="BC5" s="635"/>
      <c r="BD5" s="635"/>
      <c r="BE5" s="635"/>
      <c r="BF5" s="635"/>
      <c r="BG5" s="635"/>
      <c r="BH5" s="635"/>
      <c r="BI5" s="635"/>
      <c r="BJ5" s="635"/>
      <c r="BK5" s="635"/>
      <c r="BL5" s="636"/>
    </row>
    <row r="6" spans="1:64" ht="14.25">
      <c r="A6" s="510"/>
      <c r="B6" s="511" t="s">
        <v>85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637"/>
      <c r="AT6" s="637"/>
      <c r="AU6" s="637"/>
      <c r="AV6" s="637"/>
      <c r="AW6" s="637"/>
      <c r="AX6" s="637"/>
      <c r="AY6" s="637"/>
      <c r="AZ6" s="637"/>
      <c r="BA6" s="637"/>
      <c r="BB6" s="637"/>
      <c r="BC6" s="637"/>
      <c r="BD6" s="637"/>
      <c r="BE6" s="637"/>
      <c r="BF6" s="637"/>
      <c r="BG6" s="637"/>
      <c r="BH6" s="637"/>
      <c r="BI6" s="637"/>
      <c r="BJ6" s="637"/>
      <c r="BK6" s="637"/>
      <c r="BL6" s="638"/>
    </row>
    <row r="7" spans="1:64" ht="14.25">
      <c r="A7" s="514"/>
      <c r="B7" s="515" t="str">
        <f>Índice!C7</f>
        <v>Fecha de publicación: Julio 2022</v>
      </c>
      <c r="C7" s="516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639"/>
      <c r="AT7" s="639"/>
      <c r="AU7" s="639"/>
      <c r="AV7" s="639"/>
      <c r="AW7" s="639"/>
      <c r="AX7" s="639"/>
      <c r="AY7" s="639"/>
      <c r="AZ7" s="639"/>
      <c r="BA7" s="639"/>
      <c r="BB7" s="639"/>
      <c r="BC7" s="639"/>
      <c r="BD7" s="639"/>
      <c r="BE7" s="639"/>
      <c r="BF7" s="639"/>
      <c r="BG7" s="639"/>
      <c r="BH7" s="639"/>
      <c r="BI7" s="639"/>
      <c r="BJ7" s="639"/>
      <c r="BK7" s="639"/>
      <c r="BL7" s="640"/>
    </row>
    <row r="8" spans="1:64" ht="15" thickBot="1">
      <c r="A8" s="518"/>
      <c r="B8" s="521" t="str">
        <f>Índice!C8</f>
        <v>Fecha de Corte: Junio 2022</v>
      </c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2"/>
    </row>
    <row r="9" spans="1:64" s="188" customFormat="1">
      <c r="A9" s="76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767"/>
      <c r="AT9" s="137"/>
      <c r="AU9" s="137"/>
    </row>
    <row r="11" spans="1:64" ht="13.5" thickBot="1">
      <c r="B11" s="592" t="s">
        <v>30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</row>
    <row r="12" spans="1:64" ht="13.5" thickBot="1">
      <c r="B12" s="625" t="s">
        <v>47</v>
      </c>
      <c r="C12" s="626"/>
      <c r="D12" s="348">
        <v>2003</v>
      </c>
      <c r="E12" s="348">
        <v>2004</v>
      </c>
      <c r="F12" s="348">
        <v>2005</v>
      </c>
      <c r="G12" s="348">
        <v>2006</v>
      </c>
      <c r="H12" s="348">
        <v>2007</v>
      </c>
      <c r="I12" s="348">
        <v>2008</v>
      </c>
      <c r="J12" s="348">
        <v>2009</v>
      </c>
      <c r="K12" s="348">
        <v>2010</v>
      </c>
      <c r="L12" s="348">
        <v>2011</v>
      </c>
      <c r="M12" s="348">
        <v>2012</v>
      </c>
      <c r="N12" s="348">
        <v>2013</v>
      </c>
      <c r="O12" s="348">
        <v>2014</v>
      </c>
      <c r="P12" s="348">
        <v>2015</v>
      </c>
      <c r="Q12" s="348">
        <v>2016</v>
      </c>
      <c r="R12" s="348">
        <v>2017</v>
      </c>
      <c r="S12" s="348">
        <v>2018</v>
      </c>
      <c r="T12" s="348">
        <v>2019</v>
      </c>
      <c r="U12" s="348">
        <v>2020</v>
      </c>
      <c r="V12" s="348">
        <v>2021</v>
      </c>
    </row>
    <row r="13" spans="1:64">
      <c r="B13" s="611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64">
      <c r="B14" s="607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64">
      <c r="B15" s="607"/>
      <c r="C15" s="2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56">
        <v>2231</v>
      </c>
      <c r="S15" s="256">
        <v>2232</v>
      </c>
      <c r="T15" s="256">
        <v>2210</v>
      </c>
      <c r="U15" s="256">
        <v>2198</v>
      </c>
      <c r="V15" s="256">
        <v>2167</v>
      </c>
    </row>
    <row r="16" spans="1:64">
      <c r="B16" s="607"/>
      <c r="C16" s="12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58">
        <v>1243</v>
      </c>
      <c r="S16" s="256">
        <v>138</v>
      </c>
      <c r="T16" s="256">
        <v>13</v>
      </c>
      <c r="U16" s="256">
        <v>0</v>
      </c>
      <c r="V16" s="256">
        <v>0</v>
      </c>
    </row>
    <row r="17" spans="2:22">
      <c r="B17" s="607"/>
      <c r="C17" s="12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56">
        <v>2077</v>
      </c>
      <c r="S17" s="256">
        <v>2331</v>
      </c>
      <c r="T17" s="256">
        <v>2567</v>
      </c>
      <c r="U17" s="256">
        <v>2682</v>
      </c>
      <c r="V17" s="256">
        <v>2731</v>
      </c>
    </row>
    <row r="18" spans="2:22">
      <c r="B18" s="612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56">
        <v>1888</v>
      </c>
      <c r="S18" s="256">
        <v>2123</v>
      </c>
      <c r="T18" s="256">
        <v>2310</v>
      </c>
      <c r="U18" s="256">
        <v>2422</v>
      </c>
      <c r="V18" s="256">
        <v>2140</v>
      </c>
    </row>
    <row r="19" spans="2:22">
      <c r="B19" s="612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56">
        <v>145</v>
      </c>
      <c r="S19" s="256">
        <v>1418</v>
      </c>
      <c r="T19" s="256">
        <v>1957</v>
      </c>
      <c r="U19" s="256">
        <v>51</v>
      </c>
      <c r="V19" s="256">
        <v>29</v>
      </c>
    </row>
    <row r="20" spans="2:22">
      <c r="B20" s="612"/>
      <c r="C20" s="127" t="s">
        <v>1134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56">
        <v>1113</v>
      </c>
      <c r="S20" s="256">
        <v>946</v>
      </c>
      <c r="T20" s="256">
        <v>1255</v>
      </c>
      <c r="U20" s="256">
        <v>2281</v>
      </c>
      <c r="V20" s="256">
        <v>2446</v>
      </c>
    </row>
    <row r="21" spans="2:22" s="651" customFormat="1">
      <c r="B21" s="768"/>
      <c r="C21" s="127" t="s">
        <v>68</v>
      </c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69"/>
      <c r="R21" s="770"/>
      <c r="S21" s="770"/>
      <c r="T21" s="770"/>
      <c r="U21" s="770">
        <v>1435</v>
      </c>
      <c r="V21" s="770">
        <v>2026</v>
      </c>
    </row>
    <row r="22" spans="2:22">
      <c r="B22" s="612"/>
      <c r="C22" s="185" t="s">
        <v>6</v>
      </c>
      <c r="D22" s="184">
        <f>SUM(D13:D20)</f>
        <v>400</v>
      </c>
      <c r="E22" s="184">
        <f t="shared" ref="E22:P22" si="0">SUM(E13:E20)</f>
        <v>627</v>
      </c>
      <c r="F22" s="184">
        <f t="shared" si="0"/>
        <v>1009</v>
      </c>
      <c r="G22" s="184">
        <f t="shared" si="0"/>
        <v>1219</v>
      </c>
      <c r="H22" s="184">
        <f t="shared" si="0"/>
        <v>1697</v>
      </c>
      <c r="I22" s="184">
        <f t="shared" si="0"/>
        <v>2285</v>
      </c>
      <c r="J22" s="184">
        <f t="shared" si="0"/>
        <v>2711</v>
      </c>
      <c r="K22" s="184">
        <f t="shared" si="0"/>
        <v>3288</v>
      </c>
      <c r="L22" s="184">
        <f t="shared" si="0"/>
        <v>3886</v>
      </c>
      <c r="M22" s="184">
        <f t="shared" si="0"/>
        <v>4388</v>
      </c>
      <c r="N22" s="184">
        <f t="shared" si="0"/>
        <v>4793</v>
      </c>
      <c r="O22" s="184">
        <f t="shared" si="0"/>
        <v>5216</v>
      </c>
      <c r="P22" s="184">
        <f t="shared" si="0"/>
        <v>6498</v>
      </c>
      <c r="Q22" s="184">
        <f t="shared" ref="Q22:R22" si="1">SUM(Q15:Q20)</f>
        <v>7886</v>
      </c>
      <c r="R22" s="184">
        <f t="shared" si="1"/>
        <v>8697</v>
      </c>
      <c r="S22" s="184">
        <v>9188</v>
      </c>
      <c r="T22" s="184">
        <v>10312</v>
      </c>
      <c r="U22" s="184">
        <v>11069</v>
      </c>
      <c r="V22" s="184">
        <v>11539</v>
      </c>
    </row>
    <row r="23" spans="2:22" ht="20.25" customHeight="1">
      <c r="B23" s="607"/>
      <c r="C23" s="20" t="s">
        <v>41</v>
      </c>
      <c r="D23" s="38">
        <v>3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102">
        <v>3</v>
      </c>
      <c r="R23" s="102">
        <v>3</v>
      </c>
      <c r="S23" s="102">
        <v>3</v>
      </c>
      <c r="T23" s="102">
        <v>3</v>
      </c>
      <c r="U23" s="102">
        <v>3</v>
      </c>
      <c r="V23" s="102">
        <v>3</v>
      </c>
    </row>
    <row r="24" spans="2:22" ht="13.5" thickBot="1">
      <c r="B24" s="602" t="s">
        <v>1</v>
      </c>
      <c r="C24" s="610"/>
      <c r="D24" s="9">
        <v>25</v>
      </c>
      <c r="E24" s="9">
        <v>25</v>
      </c>
      <c r="F24" s="9">
        <v>25</v>
      </c>
      <c r="G24" s="9">
        <v>35</v>
      </c>
      <c r="H24" s="9">
        <v>35</v>
      </c>
      <c r="I24" s="9">
        <v>35</v>
      </c>
      <c r="J24" s="9">
        <v>35</v>
      </c>
      <c r="K24" s="9">
        <v>35</v>
      </c>
      <c r="L24" s="9">
        <v>35</v>
      </c>
      <c r="M24" s="9">
        <v>35</v>
      </c>
      <c r="N24" s="9">
        <v>35</v>
      </c>
      <c r="O24" s="9">
        <v>35</v>
      </c>
      <c r="P24" s="9">
        <v>95</v>
      </c>
      <c r="Q24" s="103">
        <v>95</v>
      </c>
      <c r="R24" s="103">
        <v>95</v>
      </c>
      <c r="S24" s="103">
        <v>95</v>
      </c>
      <c r="T24" s="103">
        <v>95</v>
      </c>
      <c r="U24" s="103">
        <v>95</v>
      </c>
      <c r="V24" s="103">
        <v>95</v>
      </c>
    </row>
    <row r="25" spans="2:22">
      <c r="B25" s="16"/>
      <c r="C25" s="16"/>
      <c r="D25" s="17"/>
      <c r="E25" s="17"/>
      <c r="F25" s="17"/>
      <c r="G25" s="17"/>
      <c r="H25" s="17"/>
    </row>
    <row r="26" spans="2:22" ht="13.5" thickBot="1">
      <c r="B26" s="16"/>
      <c r="C26" s="16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2" ht="23.25" thickBot="1">
      <c r="B27" s="559" t="s">
        <v>31</v>
      </c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1"/>
      <c r="Q27" s="67"/>
    </row>
    <row r="28" spans="2:22" ht="13.5" thickBot="1">
      <c r="B28" s="625" t="s">
        <v>47</v>
      </c>
      <c r="C28" s="626"/>
      <c r="D28" s="349">
        <v>39083</v>
      </c>
      <c r="E28" s="349">
        <v>39114</v>
      </c>
      <c r="F28" s="349">
        <v>39142</v>
      </c>
      <c r="G28" s="349">
        <v>39173</v>
      </c>
      <c r="H28" s="349">
        <v>39203</v>
      </c>
      <c r="I28" s="349">
        <v>39234</v>
      </c>
      <c r="J28" s="349">
        <v>39264</v>
      </c>
      <c r="K28" s="349">
        <v>39295</v>
      </c>
      <c r="L28" s="349">
        <v>39326</v>
      </c>
      <c r="M28" s="349">
        <v>39356</v>
      </c>
      <c r="N28" s="349">
        <v>39387</v>
      </c>
      <c r="O28" s="349">
        <v>39417</v>
      </c>
    </row>
    <row r="29" spans="2:22">
      <c r="B29" s="616" t="s">
        <v>7</v>
      </c>
      <c r="C29" s="2" t="s">
        <v>0</v>
      </c>
      <c r="D29" s="22">
        <v>204</v>
      </c>
      <c r="E29" s="22">
        <v>199</v>
      </c>
      <c r="F29" s="22">
        <v>197</v>
      </c>
      <c r="G29" s="22">
        <v>200</v>
      </c>
      <c r="H29" s="22">
        <v>197</v>
      </c>
      <c r="I29" s="22">
        <v>197</v>
      </c>
      <c r="J29" s="22">
        <v>197</v>
      </c>
      <c r="K29" s="22">
        <v>197</v>
      </c>
      <c r="L29" s="22">
        <v>197</v>
      </c>
      <c r="M29" s="22">
        <v>197</v>
      </c>
      <c r="N29" s="22">
        <v>197</v>
      </c>
      <c r="O29" s="22">
        <v>197</v>
      </c>
    </row>
    <row r="30" spans="2:22">
      <c r="B30" s="617"/>
      <c r="C30" s="2" t="s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22">
      <c r="B31" s="617"/>
      <c r="C31" s="2" t="s">
        <v>2</v>
      </c>
      <c r="D31" s="10">
        <v>1021</v>
      </c>
      <c r="E31" s="10">
        <v>1030</v>
      </c>
      <c r="F31" s="10">
        <v>1037</v>
      </c>
      <c r="G31" s="10">
        <v>1042</v>
      </c>
      <c r="H31" s="10">
        <v>1063</v>
      </c>
      <c r="I31" s="10">
        <v>1081</v>
      </c>
      <c r="J31" s="10">
        <v>1100</v>
      </c>
      <c r="K31" s="10">
        <v>1124</v>
      </c>
      <c r="L31" s="10">
        <v>1142</v>
      </c>
      <c r="M31" s="10">
        <v>1151</v>
      </c>
      <c r="N31" s="10">
        <v>1168</v>
      </c>
      <c r="O31" s="10">
        <v>1189</v>
      </c>
    </row>
    <row r="32" spans="2:22">
      <c r="B32" s="617"/>
      <c r="C32" s="12" t="s">
        <v>3</v>
      </c>
      <c r="D32" s="10">
        <v>0</v>
      </c>
      <c r="E32" s="10">
        <v>161</v>
      </c>
      <c r="F32" s="10">
        <v>164</v>
      </c>
      <c r="G32" s="10">
        <v>199</v>
      </c>
      <c r="H32" s="10">
        <v>225</v>
      </c>
      <c r="I32" s="10">
        <v>233</v>
      </c>
      <c r="J32" s="10">
        <v>240</v>
      </c>
      <c r="K32" s="10">
        <v>258</v>
      </c>
      <c r="L32" s="10">
        <v>269</v>
      </c>
      <c r="M32" s="10">
        <v>283</v>
      </c>
      <c r="N32" s="10">
        <v>291</v>
      </c>
      <c r="O32" s="10">
        <v>311</v>
      </c>
    </row>
    <row r="33" spans="2:21">
      <c r="B33" s="618"/>
      <c r="C33" s="185" t="s">
        <v>6</v>
      </c>
      <c r="D33" s="184">
        <f>SUM(D29:D32)</f>
        <v>1225</v>
      </c>
      <c r="E33" s="184">
        <f t="shared" ref="E33:O33" si="2">SUM(E29:E32)</f>
        <v>1390</v>
      </c>
      <c r="F33" s="184">
        <f t="shared" si="2"/>
        <v>1398</v>
      </c>
      <c r="G33" s="184">
        <f t="shared" si="2"/>
        <v>1441</v>
      </c>
      <c r="H33" s="184">
        <f t="shared" si="2"/>
        <v>1485</v>
      </c>
      <c r="I33" s="184">
        <f t="shared" si="2"/>
        <v>1511</v>
      </c>
      <c r="J33" s="184">
        <f t="shared" si="2"/>
        <v>1537</v>
      </c>
      <c r="K33" s="184">
        <f t="shared" si="2"/>
        <v>1579</v>
      </c>
      <c r="L33" s="184">
        <f t="shared" si="2"/>
        <v>1608</v>
      </c>
      <c r="M33" s="184">
        <f t="shared" si="2"/>
        <v>1631</v>
      </c>
      <c r="N33" s="184">
        <f t="shared" si="2"/>
        <v>1656</v>
      </c>
      <c r="O33" s="184">
        <f t="shared" si="2"/>
        <v>1697</v>
      </c>
    </row>
    <row r="34" spans="2:21">
      <c r="B34" s="619"/>
      <c r="C34" s="13" t="s">
        <v>41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</row>
    <row r="35" spans="2:21" ht="13.5" thickBot="1">
      <c r="B35" s="602" t="s">
        <v>1</v>
      </c>
      <c r="C35" s="603"/>
      <c r="D35" s="9">
        <v>35</v>
      </c>
      <c r="E35" s="9">
        <v>35</v>
      </c>
      <c r="F35" s="9">
        <v>35</v>
      </c>
      <c r="G35" s="9">
        <v>35</v>
      </c>
      <c r="H35" s="9">
        <v>35</v>
      </c>
      <c r="I35" s="9">
        <v>35</v>
      </c>
      <c r="J35" s="9">
        <v>35</v>
      </c>
      <c r="K35" s="9">
        <v>35</v>
      </c>
      <c r="L35" s="9">
        <v>35</v>
      </c>
      <c r="M35" s="9">
        <v>35</v>
      </c>
      <c r="N35" s="9">
        <v>35</v>
      </c>
      <c r="O35" s="9">
        <v>35</v>
      </c>
    </row>
    <row r="36" spans="2:21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7"/>
      <c r="R36" s="17"/>
      <c r="S36" s="17"/>
      <c r="T36" s="17"/>
      <c r="U36" s="17"/>
    </row>
    <row r="37" spans="2:21" ht="13.5" thickBo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21" ht="23.25" thickBot="1">
      <c r="B38" s="559" t="s">
        <v>32</v>
      </c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1"/>
    </row>
    <row r="39" spans="2:21" ht="13.5" thickBot="1">
      <c r="B39" s="625" t="s">
        <v>47</v>
      </c>
      <c r="C39" s="626"/>
      <c r="D39" s="349">
        <v>39448</v>
      </c>
      <c r="E39" s="349">
        <v>39479</v>
      </c>
      <c r="F39" s="349">
        <v>39508</v>
      </c>
      <c r="G39" s="349">
        <v>39539</v>
      </c>
      <c r="H39" s="349">
        <v>39569</v>
      </c>
      <c r="I39" s="349">
        <v>39600</v>
      </c>
      <c r="J39" s="349">
        <v>39630</v>
      </c>
      <c r="K39" s="349">
        <v>39661</v>
      </c>
      <c r="L39" s="349">
        <v>39692</v>
      </c>
      <c r="M39" s="349">
        <v>39722</v>
      </c>
      <c r="N39" s="349">
        <v>39753</v>
      </c>
      <c r="O39" s="349">
        <v>39783</v>
      </c>
    </row>
    <row r="40" spans="2:21">
      <c r="B40" s="627" t="s">
        <v>7</v>
      </c>
      <c r="C40" s="2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2:21">
      <c r="B41" s="623"/>
      <c r="C41" s="2" t="s">
        <v>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21">
      <c r="B42" s="623"/>
      <c r="C42" s="2" t="s">
        <v>2</v>
      </c>
      <c r="D42" s="10">
        <v>1198</v>
      </c>
      <c r="E42" s="10">
        <v>1215</v>
      </c>
      <c r="F42" s="10">
        <v>1216</v>
      </c>
      <c r="G42" s="10">
        <v>1223</v>
      </c>
      <c r="H42" s="10">
        <v>1230</v>
      </c>
      <c r="I42" s="10">
        <v>1230</v>
      </c>
      <c r="J42" s="10">
        <v>1250</v>
      </c>
      <c r="K42" s="10">
        <v>1262</v>
      </c>
      <c r="L42" s="10">
        <v>1262</v>
      </c>
      <c r="M42" s="10">
        <v>1262</v>
      </c>
      <c r="N42" s="10">
        <v>1306</v>
      </c>
      <c r="O42" s="10">
        <v>1325</v>
      </c>
    </row>
    <row r="43" spans="2:21">
      <c r="B43" s="623"/>
      <c r="C43" s="12" t="s">
        <v>3</v>
      </c>
      <c r="D43" s="10">
        <v>315</v>
      </c>
      <c r="E43" s="10">
        <v>347</v>
      </c>
      <c r="F43" s="10">
        <v>370</v>
      </c>
      <c r="G43" s="10">
        <v>411</v>
      </c>
      <c r="H43" s="10">
        <v>426</v>
      </c>
      <c r="I43" s="10">
        <v>436</v>
      </c>
      <c r="J43" s="10">
        <v>455</v>
      </c>
      <c r="K43" s="10">
        <v>473</v>
      </c>
      <c r="L43" s="10">
        <v>521</v>
      </c>
      <c r="M43" s="10">
        <v>521</v>
      </c>
      <c r="N43" s="10">
        <v>529</v>
      </c>
      <c r="O43" s="10">
        <v>551</v>
      </c>
    </row>
    <row r="44" spans="2:21">
      <c r="B44" s="623"/>
      <c r="C44" s="12" t="s">
        <v>51</v>
      </c>
      <c r="D44" s="10">
        <v>0</v>
      </c>
      <c r="E44" s="10">
        <v>205</v>
      </c>
      <c r="F44" s="10">
        <v>205</v>
      </c>
      <c r="G44" s="10">
        <v>205</v>
      </c>
      <c r="H44" s="10">
        <v>205</v>
      </c>
      <c r="I44" s="10">
        <v>205</v>
      </c>
      <c r="J44" s="10">
        <v>205</v>
      </c>
      <c r="K44" s="10">
        <v>296</v>
      </c>
      <c r="L44" s="10">
        <v>296</v>
      </c>
      <c r="M44" s="10">
        <v>296</v>
      </c>
      <c r="N44" s="10">
        <v>296</v>
      </c>
      <c r="O44" s="10">
        <v>409</v>
      </c>
    </row>
    <row r="45" spans="2:21">
      <c r="B45" s="623"/>
      <c r="C45" s="185" t="s">
        <v>6</v>
      </c>
      <c r="D45" s="184">
        <f>SUM(D40:D44)</f>
        <v>1513</v>
      </c>
      <c r="E45" s="184">
        <f t="shared" ref="E45:O45" si="3">SUM(E40:E44)</f>
        <v>1767</v>
      </c>
      <c r="F45" s="184">
        <f t="shared" si="3"/>
        <v>1791</v>
      </c>
      <c r="G45" s="184">
        <f t="shared" si="3"/>
        <v>1839</v>
      </c>
      <c r="H45" s="184">
        <f t="shared" si="3"/>
        <v>1861</v>
      </c>
      <c r="I45" s="184">
        <f t="shared" si="3"/>
        <v>1871</v>
      </c>
      <c r="J45" s="184">
        <f t="shared" si="3"/>
        <v>1910</v>
      </c>
      <c r="K45" s="184">
        <f t="shared" si="3"/>
        <v>2031</v>
      </c>
      <c r="L45" s="184">
        <f t="shared" si="3"/>
        <v>2079</v>
      </c>
      <c r="M45" s="184">
        <f t="shared" si="3"/>
        <v>2079</v>
      </c>
      <c r="N45" s="184">
        <f t="shared" si="3"/>
        <v>2131</v>
      </c>
      <c r="O45" s="184">
        <f t="shared" si="3"/>
        <v>2285</v>
      </c>
    </row>
    <row r="46" spans="2:21" ht="18.75" customHeight="1">
      <c r="B46" s="624"/>
      <c r="C46" s="13" t="s">
        <v>41</v>
      </c>
      <c r="D46" s="38">
        <v>3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38">
        <v>3</v>
      </c>
      <c r="K46" s="38">
        <v>3</v>
      </c>
      <c r="L46" s="38">
        <v>3</v>
      </c>
      <c r="M46" s="38">
        <v>3</v>
      </c>
      <c r="N46" s="38">
        <v>3</v>
      </c>
      <c r="O46" s="38">
        <v>3</v>
      </c>
    </row>
    <row r="47" spans="2:21" ht="13.5" thickBot="1">
      <c r="B47" s="602" t="s">
        <v>1</v>
      </c>
      <c r="C47" s="603"/>
      <c r="D47" s="9">
        <v>35</v>
      </c>
      <c r="E47" s="9">
        <v>35</v>
      </c>
      <c r="F47" s="9">
        <v>35</v>
      </c>
      <c r="G47" s="9">
        <v>35</v>
      </c>
      <c r="H47" s="9">
        <v>35</v>
      </c>
      <c r="I47" s="9">
        <v>35</v>
      </c>
      <c r="J47" s="9">
        <v>35</v>
      </c>
      <c r="K47" s="9">
        <v>35</v>
      </c>
      <c r="L47" s="9">
        <v>35</v>
      </c>
      <c r="M47" s="9">
        <v>35</v>
      </c>
      <c r="N47" s="9">
        <v>35</v>
      </c>
      <c r="O47" s="9">
        <v>35</v>
      </c>
    </row>
    <row r="48" spans="2:21"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3.5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5" ht="23.25" thickBot="1">
      <c r="B50" s="559" t="s">
        <v>34</v>
      </c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1"/>
    </row>
    <row r="51" spans="2:15" ht="13.5" thickBot="1">
      <c r="B51" s="625" t="s">
        <v>47</v>
      </c>
      <c r="C51" s="626"/>
      <c r="D51" s="349">
        <v>39814</v>
      </c>
      <c r="E51" s="349">
        <v>39845</v>
      </c>
      <c r="F51" s="349">
        <v>39873</v>
      </c>
      <c r="G51" s="349">
        <v>39904</v>
      </c>
      <c r="H51" s="349">
        <v>39934</v>
      </c>
      <c r="I51" s="349">
        <v>39965</v>
      </c>
      <c r="J51" s="349">
        <v>39995</v>
      </c>
      <c r="K51" s="349">
        <v>40026</v>
      </c>
      <c r="L51" s="349">
        <v>40057</v>
      </c>
      <c r="M51" s="349">
        <v>40087</v>
      </c>
      <c r="N51" s="349">
        <v>40118</v>
      </c>
      <c r="O51" s="349">
        <v>40148</v>
      </c>
    </row>
    <row r="52" spans="2:15">
      <c r="B52" s="627" t="s">
        <v>7</v>
      </c>
      <c r="C52" s="2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2:15">
      <c r="B53" s="623"/>
      <c r="C53" s="2" t="s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>
      <c r="B54" s="623"/>
      <c r="C54" s="2" t="s">
        <v>2</v>
      </c>
      <c r="D54" s="10">
        <v>1330</v>
      </c>
      <c r="E54" s="10">
        <v>1350</v>
      </c>
      <c r="F54" s="10">
        <v>1374</v>
      </c>
      <c r="G54" s="10">
        <f>1374+16</f>
        <v>1390</v>
      </c>
      <c r="H54" s="10">
        <v>1403</v>
      </c>
      <c r="I54" s="10">
        <v>1412</v>
      </c>
      <c r="J54" s="10">
        <v>1427</v>
      </c>
      <c r="K54" s="10">
        <v>1448</v>
      </c>
      <c r="L54" s="10">
        <v>1462</v>
      </c>
      <c r="M54" s="10">
        <v>1475</v>
      </c>
      <c r="N54" s="10">
        <v>1483</v>
      </c>
      <c r="O54" s="10">
        <v>1491</v>
      </c>
    </row>
    <row r="55" spans="2:15">
      <c r="B55" s="623"/>
      <c r="C55" s="12" t="s">
        <v>3</v>
      </c>
      <c r="D55" s="10">
        <v>566</v>
      </c>
      <c r="E55" s="10">
        <v>583</v>
      </c>
      <c r="F55" s="10">
        <v>598</v>
      </c>
      <c r="G55" s="10">
        <f>598+10</f>
        <v>608</v>
      </c>
      <c r="H55" s="10">
        <v>615</v>
      </c>
      <c r="I55" s="10">
        <v>619</v>
      </c>
      <c r="J55" s="10">
        <v>628</v>
      </c>
      <c r="K55" s="10">
        <v>631</v>
      </c>
      <c r="L55" s="10">
        <v>640</v>
      </c>
      <c r="M55" s="10">
        <v>649</v>
      </c>
      <c r="N55" s="10">
        <v>655</v>
      </c>
      <c r="O55" s="10">
        <v>671</v>
      </c>
    </row>
    <row r="56" spans="2:15">
      <c r="B56" s="623"/>
      <c r="C56" s="12" t="s">
        <v>51</v>
      </c>
      <c r="D56" s="10">
        <v>457</v>
      </c>
      <c r="E56" s="10">
        <v>457</v>
      </c>
      <c r="F56" s="10">
        <v>464</v>
      </c>
      <c r="G56" s="10">
        <f>464+1</f>
        <v>465</v>
      </c>
      <c r="H56" s="10">
        <v>468</v>
      </c>
      <c r="I56" s="10">
        <v>468</v>
      </c>
      <c r="J56" s="10">
        <v>517</v>
      </c>
      <c r="K56" s="10">
        <v>516</v>
      </c>
      <c r="L56" s="10">
        <v>512</v>
      </c>
      <c r="M56" s="10">
        <v>524</v>
      </c>
      <c r="N56" s="10">
        <v>530</v>
      </c>
      <c r="O56" s="10">
        <v>549</v>
      </c>
    </row>
    <row r="57" spans="2:15" ht="9" customHeight="1">
      <c r="B57" s="623"/>
      <c r="C57" s="185" t="s">
        <v>6</v>
      </c>
      <c r="D57" s="184">
        <f>SUM(D52:D56)</f>
        <v>2353</v>
      </c>
      <c r="E57" s="184">
        <f t="shared" ref="E57:O57" si="4">SUM(E52:E56)</f>
        <v>2390</v>
      </c>
      <c r="F57" s="184">
        <f t="shared" si="4"/>
        <v>2436</v>
      </c>
      <c r="G57" s="184">
        <f t="shared" si="4"/>
        <v>2463</v>
      </c>
      <c r="H57" s="184">
        <f t="shared" si="4"/>
        <v>2486</v>
      </c>
      <c r="I57" s="184">
        <f t="shared" si="4"/>
        <v>2499</v>
      </c>
      <c r="J57" s="184">
        <f t="shared" si="4"/>
        <v>2572</v>
      </c>
      <c r="K57" s="184">
        <f t="shared" si="4"/>
        <v>2595</v>
      </c>
      <c r="L57" s="184">
        <f t="shared" si="4"/>
        <v>2614</v>
      </c>
      <c r="M57" s="184">
        <f t="shared" si="4"/>
        <v>2648</v>
      </c>
      <c r="N57" s="184">
        <f t="shared" si="4"/>
        <v>2668</v>
      </c>
      <c r="O57" s="184">
        <f t="shared" si="4"/>
        <v>2711</v>
      </c>
    </row>
    <row r="58" spans="2:15" ht="20.25" customHeight="1">
      <c r="B58" s="624"/>
      <c r="C58" s="13" t="s">
        <v>41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</row>
    <row r="59" spans="2:15" ht="13.5" thickBot="1">
      <c r="B59" s="602" t="s">
        <v>1</v>
      </c>
      <c r="C59" s="603"/>
      <c r="D59" s="9">
        <v>35</v>
      </c>
      <c r="E59" s="9">
        <v>35</v>
      </c>
      <c r="F59" s="9">
        <v>35</v>
      </c>
      <c r="G59" s="9">
        <v>35</v>
      </c>
      <c r="H59" s="9">
        <v>35</v>
      </c>
      <c r="I59" s="9">
        <v>35</v>
      </c>
      <c r="J59" s="9">
        <v>35</v>
      </c>
      <c r="K59" s="9">
        <v>35</v>
      </c>
      <c r="L59" s="9">
        <v>35</v>
      </c>
      <c r="M59" s="9">
        <v>35</v>
      </c>
      <c r="N59" s="9">
        <v>35</v>
      </c>
      <c r="O59" s="9">
        <v>35</v>
      </c>
    </row>
    <row r="62" spans="2:15" ht="23.25" thickBot="1">
      <c r="B62" s="559" t="s">
        <v>43</v>
      </c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1"/>
    </row>
    <row r="63" spans="2:15" ht="13.5" thickBot="1">
      <c r="B63" s="625" t="s">
        <v>47</v>
      </c>
      <c r="C63" s="626"/>
      <c r="D63" s="349">
        <v>40179</v>
      </c>
      <c r="E63" s="349">
        <v>40210</v>
      </c>
      <c r="F63" s="349">
        <v>40238</v>
      </c>
      <c r="G63" s="349">
        <v>40269</v>
      </c>
      <c r="H63" s="349">
        <v>40299</v>
      </c>
      <c r="I63" s="349">
        <v>40330</v>
      </c>
      <c r="J63" s="349">
        <v>40360</v>
      </c>
      <c r="K63" s="349">
        <v>40391</v>
      </c>
      <c r="L63" s="349">
        <v>40422</v>
      </c>
      <c r="M63" s="349">
        <v>40452</v>
      </c>
      <c r="N63" s="349">
        <v>40483</v>
      </c>
      <c r="O63" s="349">
        <v>40513</v>
      </c>
    </row>
    <row r="64" spans="2:15">
      <c r="B64" s="627" t="s">
        <v>7</v>
      </c>
      <c r="C64" s="2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2:15">
      <c r="B65" s="623"/>
      <c r="C65" s="2" t="s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>
      <c r="B66" s="623"/>
      <c r="C66" s="2" t="s">
        <v>2</v>
      </c>
      <c r="D66" s="10">
        <v>1497</v>
      </c>
      <c r="E66" s="10">
        <v>1505</v>
      </c>
      <c r="F66" s="10">
        <v>1522</v>
      </c>
      <c r="G66" s="10">
        <v>1539</v>
      </c>
      <c r="H66" s="10">
        <v>1549</v>
      </c>
      <c r="I66" s="10">
        <v>1556</v>
      </c>
      <c r="J66" s="10">
        <v>1570</v>
      </c>
      <c r="K66" s="10">
        <v>1582</v>
      </c>
      <c r="L66" s="10">
        <v>1597</v>
      </c>
      <c r="M66" s="10">
        <v>1595</v>
      </c>
      <c r="N66" s="10">
        <v>1612</v>
      </c>
      <c r="O66" s="10">
        <v>1618</v>
      </c>
    </row>
    <row r="67" spans="2:15">
      <c r="B67" s="623"/>
      <c r="C67" s="12" t="s">
        <v>3</v>
      </c>
      <c r="D67" s="10">
        <v>691</v>
      </c>
      <c r="E67" s="10">
        <v>709</v>
      </c>
      <c r="F67" s="10">
        <v>730</v>
      </c>
      <c r="G67" s="10">
        <v>744</v>
      </c>
      <c r="H67" s="10">
        <v>757</v>
      </c>
      <c r="I67" s="10">
        <v>760</v>
      </c>
      <c r="J67" s="10">
        <v>779</v>
      </c>
      <c r="K67" s="10">
        <v>830</v>
      </c>
      <c r="L67" s="10">
        <v>862</v>
      </c>
      <c r="M67" s="10">
        <v>869</v>
      </c>
      <c r="N67" s="10">
        <v>884</v>
      </c>
      <c r="O67" s="10">
        <v>905</v>
      </c>
    </row>
    <row r="68" spans="2:15">
      <c r="B68" s="623"/>
      <c r="C68" s="12" t="s">
        <v>51</v>
      </c>
      <c r="D68" s="10">
        <v>570</v>
      </c>
      <c r="E68" s="10">
        <v>590</v>
      </c>
      <c r="F68" s="10">
        <v>604</v>
      </c>
      <c r="G68" s="10">
        <v>629</v>
      </c>
      <c r="H68" s="10">
        <v>679</v>
      </c>
      <c r="I68" s="10">
        <v>685</v>
      </c>
      <c r="J68" s="10">
        <v>698</v>
      </c>
      <c r="K68" s="10">
        <v>713</v>
      </c>
      <c r="L68" s="10">
        <v>743</v>
      </c>
      <c r="M68" s="10">
        <v>752</v>
      </c>
      <c r="N68" s="10">
        <v>759</v>
      </c>
      <c r="O68" s="10">
        <v>765</v>
      </c>
    </row>
    <row r="69" spans="2:15">
      <c r="B69" s="623"/>
      <c r="C69" s="185" t="s">
        <v>6</v>
      </c>
      <c r="D69" s="184">
        <f>SUM(D64:D68)</f>
        <v>2758</v>
      </c>
      <c r="E69" s="184">
        <f t="shared" ref="E69:O69" si="5">SUM(E64:E68)</f>
        <v>2804</v>
      </c>
      <c r="F69" s="184">
        <f t="shared" si="5"/>
        <v>2856</v>
      </c>
      <c r="G69" s="184">
        <f t="shared" si="5"/>
        <v>2912</v>
      </c>
      <c r="H69" s="184">
        <f t="shared" si="5"/>
        <v>2985</v>
      </c>
      <c r="I69" s="184">
        <f t="shared" si="5"/>
        <v>3001</v>
      </c>
      <c r="J69" s="184">
        <f t="shared" si="5"/>
        <v>3047</v>
      </c>
      <c r="K69" s="184">
        <f t="shared" si="5"/>
        <v>3125</v>
      </c>
      <c r="L69" s="184">
        <f t="shared" si="5"/>
        <v>3202</v>
      </c>
      <c r="M69" s="184">
        <f t="shared" si="5"/>
        <v>3216</v>
      </c>
      <c r="N69" s="184">
        <f t="shared" si="5"/>
        <v>3255</v>
      </c>
      <c r="O69" s="184">
        <f t="shared" si="5"/>
        <v>3288</v>
      </c>
    </row>
    <row r="70" spans="2:15" ht="20.25" customHeight="1">
      <c r="B70" s="624"/>
      <c r="C70" s="13" t="s">
        <v>41</v>
      </c>
      <c r="D70" s="38">
        <v>3</v>
      </c>
      <c r="E70" s="38">
        <v>3</v>
      </c>
      <c r="F70" s="38">
        <v>3</v>
      </c>
      <c r="G70" s="38">
        <v>3</v>
      </c>
      <c r="H70" s="38">
        <v>3</v>
      </c>
      <c r="I70" s="38">
        <v>3</v>
      </c>
      <c r="J70" s="38">
        <v>3</v>
      </c>
      <c r="K70" s="38">
        <v>3</v>
      </c>
      <c r="L70" s="38">
        <v>3</v>
      </c>
      <c r="M70" s="38">
        <v>3</v>
      </c>
      <c r="N70" s="38">
        <v>3</v>
      </c>
      <c r="O70" s="38">
        <v>3</v>
      </c>
    </row>
    <row r="71" spans="2:15" ht="13.5" thickBot="1">
      <c r="B71" s="602" t="s">
        <v>1</v>
      </c>
      <c r="C71" s="603"/>
      <c r="D71" s="9">
        <v>35</v>
      </c>
      <c r="E71" s="9">
        <v>35</v>
      </c>
      <c r="F71" s="9">
        <v>35</v>
      </c>
      <c r="G71" s="9">
        <v>35</v>
      </c>
      <c r="H71" s="9">
        <v>35</v>
      </c>
      <c r="I71" s="9">
        <v>35</v>
      </c>
      <c r="J71" s="9">
        <v>35</v>
      </c>
      <c r="K71" s="9">
        <v>35</v>
      </c>
      <c r="L71" s="9">
        <v>35</v>
      </c>
      <c r="M71" s="9">
        <v>35</v>
      </c>
      <c r="N71" s="9">
        <v>35</v>
      </c>
      <c r="O71" s="9">
        <v>35</v>
      </c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13.5" thickBot="1">
      <c r="B73" s="29"/>
      <c r="C73" s="29"/>
      <c r="D73" s="17"/>
      <c r="E73" s="17"/>
      <c r="F73" s="17"/>
      <c r="G73" s="17"/>
      <c r="H73" s="17"/>
      <c r="I73" s="17"/>
      <c r="J73" s="37"/>
      <c r="K73" s="37"/>
      <c r="L73" s="37"/>
      <c r="M73" s="37"/>
      <c r="N73" s="36"/>
    </row>
    <row r="74" spans="2:15" ht="23.25" thickBot="1">
      <c r="B74" s="559" t="s">
        <v>46</v>
      </c>
      <c r="C74" s="560"/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561"/>
    </row>
    <row r="75" spans="2:15" ht="13.5" thickBot="1">
      <c r="B75" s="625" t="s">
        <v>47</v>
      </c>
      <c r="C75" s="626"/>
      <c r="D75" s="349">
        <v>40544</v>
      </c>
      <c r="E75" s="349">
        <v>40575</v>
      </c>
      <c r="F75" s="349">
        <v>40603</v>
      </c>
      <c r="G75" s="349">
        <v>40634</v>
      </c>
      <c r="H75" s="349">
        <v>40664</v>
      </c>
      <c r="I75" s="349">
        <v>40695</v>
      </c>
      <c r="J75" s="349">
        <v>40725</v>
      </c>
      <c r="K75" s="349">
        <v>40756</v>
      </c>
      <c r="L75" s="349">
        <v>40787</v>
      </c>
      <c r="M75" s="349">
        <v>40817</v>
      </c>
      <c r="N75" s="349">
        <v>40848</v>
      </c>
      <c r="O75" s="349">
        <v>40878</v>
      </c>
    </row>
    <row r="76" spans="2:15">
      <c r="B76" s="627" t="s">
        <v>7</v>
      </c>
      <c r="C76" s="2" t="s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>
      <c r="B77" s="623"/>
      <c r="C77" s="2" t="s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>
      <c r="B78" s="623"/>
      <c r="C78" s="2" t="s">
        <v>2</v>
      </c>
      <c r="D78" s="10">
        <v>1635</v>
      </c>
      <c r="E78" s="10">
        <v>1652</v>
      </c>
      <c r="F78" s="10">
        <v>1666</v>
      </c>
      <c r="G78" s="10">
        <v>1669</v>
      </c>
      <c r="H78" s="10">
        <v>1672</v>
      </c>
      <c r="I78" s="10">
        <v>1672</v>
      </c>
      <c r="J78" s="10">
        <v>1672</v>
      </c>
      <c r="K78" s="10">
        <v>1719</v>
      </c>
      <c r="L78" s="10">
        <v>1737</v>
      </c>
      <c r="M78" s="10">
        <v>1754</v>
      </c>
      <c r="N78" s="10">
        <v>1776</v>
      </c>
      <c r="O78" s="10">
        <v>1803</v>
      </c>
    </row>
    <row r="79" spans="2:15">
      <c r="B79" s="623"/>
      <c r="C79" s="12" t="s">
        <v>3</v>
      </c>
      <c r="D79" s="10">
        <v>935</v>
      </c>
      <c r="E79" s="10">
        <v>958</v>
      </c>
      <c r="F79" s="10">
        <v>975</v>
      </c>
      <c r="G79" s="10">
        <v>978</v>
      </c>
      <c r="H79" s="10">
        <v>983</v>
      </c>
      <c r="I79" s="10">
        <v>986</v>
      </c>
      <c r="J79" s="10">
        <v>990</v>
      </c>
      <c r="K79" s="10">
        <v>1030</v>
      </c>
      <c r="L79" s="10">
        <v>1043</v>
      </c>
      <c r="M79" s="10">
        <v>1057</v>
      </c>
      <c r="N79" s="10">
        <v>1074</v>
      </c>
      <c r="O79" s="10">
        <v>1090</v>
      </c>
    </row>
    <row r="80" spans="2:15">
      <c r="B80" s="623"/>
      <c r="C80" s="12" t="s">
        <v>51</v>
      </c>
      <c r="D80" s="10">
        <v>781</v>
      </c>
      <c r="E80" s="10">
        <v>791</v>
      </c>
      <c r="F80" s="10">
        <v>811</v>
      </c>
      <c r="G80" s="10">
        <v>839</v>
      </c>
      <c r="H80" s="10">
        <v>847</v>
      </c>
      <c r="I80" s="10">
        <v>852</v>
      </c>
      <c r="J80" s="10">
        <v>872</v>
      </c>
      <c r="K80" s="10">
        <v>919</v>
      </c>
      <c r="L80" s="10">
        <v>936</v>
      </c>
      <c r="M80" s="10">
        <v>963</v>
      </c>
      <c r="N80" s="10">
        <v>980</v>
      </c>
      <c r="O80" s="10">
        <v>993</v>
      </c>
    </row>
    <row r="81" spans="2:15">
      <c r="B81" s="623"/>
      <c r="C81" s="185" t="s">
        <v>6</v>
      </c>
      <c r="D81" s="184">
        <f>SUM(D76:D80)</f>
        <v>3351</v>
      </c>
      <c r="E81" s="184">
        <f t="shared" ref="E81:O81" si="6">SUM(E76:E80)</f>
        <v>3401</v>
      </c>
      <c r="F81" s="184">
        <f t="shared" si="6"/>
        <v>3452</v>
      </c>
      <c r="G81" s="184">
        <f t="shared" si="6"/>
        <v>3486</v>
      </c>
      <c r="H81" s="184">
        <f t="shared" si="6"/>
        <v>3502</v>
      </c>
      <c r="I81" s="184">
        <f t="shared" si="6"/>
        <v>3510</v>
      </c>
      <c r="J81" s="184">
        <f t="shared" si="6"/>
        <v>3534</v>
      </c>
      <c r="K81" s="184">
        <f t="shared" si="6"/>
        <v>3668</v>
      </c>
      <c r="L81" s="184">
        <f t="shared" si="6"/>
        <v>3716</v>
      </c>
      <c r="M81" s="184">
        <f t="shared" si="6"/>
        <v>3774</v>
      </c>
      <c r="N81" s="184">
        <f t="shared" si="6"/>
        <v>3830</v>
      </c>
      <c r="O81" s="184">
        <f t="shared" si="6"/>
        <v>3886</v>
      </c>
    </row>
    <row r="82" spans="2:15" ht="22.5" customHeight="1">
      <c r="B82" s="624"/>
      <c r="C82" s="13" t="s">
        <v>41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38">
        <v>3</v>
      </c>
      <c r="J82" s="38">
        <v>3</v>
      </c>
      <c r="K82" s="38">
        <v>3</v>
      </c>
      <c r="L82" s="38">
        <v>3</v>
      </c>
      <c r="M82" s="38">
        <v>3</v>
      </c>
      <c r="N82" s="38">
        <v>3</v>
      </c>
      <c r="O82" s="38">
        <v>3</v>
      </c>
    </row>
    <row r="83" spans="2:15" ht="13.5" thickBot="1">
      <c r="B83" s="602" t="s">
        <v>1</v>
      </c>
      <c r="C83" s="603"/>
      <c r="D83" s="9">
        <v>35</v>
      </c>
      <c r="E83" s="9">
        <v>35</v>
      </c>
      <c r="F83" s="9">
        <v>35</v>
      </c>
      <c r="G83" s="9">
        <v>35</v>
      </c>
      <c r="H83" s="9">
        <v>35</v>
      </c>
      <c r="I83" s="9">
        <v>35</v>
      </c>
      <c r="J83" s="9">
        <v>35</v>
      </c>
      <c r="K83" s="9">
        <v>35</v>
      </c>
      <c r="L83" s="9">
        <v>35</v>
      </c>
      <c r="M83" s="9">
        <v>35</v>
      </c>
      <c r="N83" s="9">
        <v>35</v>
      </c>
      <c r="O83" s="9">
        <v>35</v>
      </c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13.5" thickBot="1">
      <c r="B85" s="29"/>
      <c r="C85" s="29"/>
      <c r="D85" s="17"/>
      <c r="E85" s="17"/>
      <c r="F85" s="17"/>
      <c r="G85" s="17"/>
      <c r="H85" s="17"/>
      <c r="I85" s="17"/>
      <c r="J85" s="37"/>
      <c r="K85" s="37"/>
      <c r="L85" s="37"/>
      <c r="M85" s="37"/>
      <c r="N85" s="36"/>
    </row>
    <row r="86" spans="2:15" ht="23.25" thickBot="1">
      <c r="B86" s="559" t="s">
        <v>49</v>
      </c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  <c r="N86" s="560"/>
      <c r="O86" s="561"/>
    </row>
    <row r="87" spans="2:15" ht="13.5" thickBot="1">
      <c r="B87" s="625" t="s">
        <v>47</v>
      </c>
      <c r="C87" s="626"/>
      <c r="D87" s="349">
        <v>40909</v>
      </c>
      <c r="E87" s="349">
        <v>40940</v>
      </c>
      <c r="F87" s="349">
        <v>40969</v>
      </c>
      <c r="G87" s="349">
        <v>41000</v>
      </c>
      <c r="H87" s="349">
        <v>41030</v>
      </c>
      <c r="I87" s="349">
        <v>41061</v>
      </c>
      <c r="J87" s="349">
        <v>41091</v>
      </c>
      <c r="K87" s="349">
        <v>41122</v>
      </c>
      <c r="L87" s="349">
        <v>41153</v>
      </c>
      <c r="M87" s="349">
        <v>41183</v>
      </c>
      <c r="N87" s="349">
        <v>41214</v>
      </c>
      <c r="O87" s="349">
        <v>41244</v>
      </c>
    </row>
    <row r="88" spans="2:15">
      <c r="B88" s="627" t="s">
        <v>7</v>
      </c>
      <c r="C88" s="2" t="s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2:15">
      <c r="B89" s="623"/>
      <c r="C89" s="2" t="s">
        <v>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2:15">
      <c r="B90" s="623"/>
      <c r="C90" s="2" t="s">
        <v>2</v>
      </c>
      <c r="D90" s="10">
        <v>1815</v>
      </c>
      <c r="E90" s="10">
        <v>1836</v>
      </c>
      <c r="F90" s="10">
        <v>1856</v>
      </c>
      <c r="G90" s="10">
        <v>1876</v>
      </c>
      <c r="H90" s="10">
        <v>1885</v>
      </c>
      <c r="I90" s="10">
        <v>1889</v>
      </c>
      <c r="J90" s="10">
        <v>1892</v>
      </c>
      <c r="K90" s="10">
        <v>1911</v>
      </c>
      <c r="L90" s="10">
        <v>1917</v>
      </c>
      <c r="M90" s="10">
        <v>1929</v>
      </c>
      <c r="N90" s="10">
        <v>1942</v>
      </c>
      <c r="O90" s="10">
        <v>1952</v>
      </c>
    </row>
    <row r="91" spans="2:15">
      <c r="B91" s="623"/>
      <c r="C91" s="12" t="s">
        <v>3</v>
      </c>
      <c r="D91" s="10">
        <v>1104</v>
      </c>
      <c r="E91" s="10">
        <v>1117</v>
      </c>
      <c r="F91" s="10">
        <v>1127</v>
      </c>
      <c r="G91" s="10">
        <v>1158</v>
      </c>
      <c r="H91" s="10">
        <v>1165</v>
      </c>
      <c r="I91" s="10">
        <v>1170</v>
      </c>
      <c r="J91" s="10">
        <v>1173</v>
      </c>
      <c r="K91" s="10">
        <v>1187</v>
      </c>
      <c r="L91" s="10">
        <v>1194</v>
      </c>
      <c r="M91" s="10">
        <v>1205</v>
      </c>
      <c r="N91" s="10">
        <v>1215</v>
      </c>
      <c r="O91" s="10">
        <v>1223</v>
      </c>
    </row>
    <row r="92" spans="2:15">
      <c r="B92" s="623"/>
      <c r="C92" s="12" t="s">
        <v>51</v>
      </c>
      <c r="D92" s="10">
        <v>1008</v>
      </c>
      <c r="E92" s="10">
        <v>1017</v>
      </c>
      <c r="F92" s="10">
        <v>1037</v>
      </c>
      <c r="G92" s="10">
        <v>1046</v>
      </c>
      <c r="H92" s="10">
        <v>1077</v>
      </c>
      <c r="I92" s="10">
        <v>1089</v>
      </c>
      <c r="J92" s="10">
        <v>1108</v>
      </c>
      <c r="K92" s="10">
        <v>1124</v>
      </c>
      <c r="L92" s="10">
        <v>1172</v>
      </c>
      <c r="M92" s="10">
        <v>1189</v>
      </c>
      <c r="N92" s="10">
        <v>1207</v>
      </c>
      <c r="O92" s="10">
        <v>1213</v>
      </c>
    </row>
    <row r="93" spans="2:15">
      <c r="B93" s="623"/>
      <c r="C93" s="185" t="s">
        <v>6</v>
      </c>
      <c r="D93" s="184">
        <f>SUM(D88:D92)</f>
        <v>3927</v>
      </c>
      <c r="E93" s="184">
        <f t="shared" ref="E93:O93" si="7">SUM(E88:E92)</f>
        <v>3970</v>
      </c>
      <c r="F93" s="184">
        <f t="shared" si="7"/>
        <v>4020</v>
      </c>
      <c r="G93" s="184">
        <f t="shared" si="7"/>
        <v>4080</v>
      </c>
      <c r="H93" s="184">
        <f t="shared" si="7"/>
        <v>4127</v>
      </c>
      <c r="I93" s="184">
        <f t="shared" si="7"/>
        <v>4148</v>
      </c>
      <c r="J93" s="184">
        <f t="shared" si="7"/>
        <v>4173</v>
      </c>
      <c r="K93" s="184">
        <f t="shared" si="7"/>
        <v>4222</v>
      </c>
      <c r="L93" s="184">
        <f t="shared" si="7"/>
        <v>4283</v>
      </c>
      <c r="M93" s="184">
        <f t="shared" si="7"/>
        <v>4323</v>
      </c>
      <c r="N93" s="184">
        <f t="shared" si="7"/>
        <v>4364</v>
      </c>
      <c r="O93" s="184">
        <f t="shared" si="7"/>
        <v>4388</v>
      </c>
    </row>
    <row r="94" spans="2:15" ht="18.75" customHeight="1">
      <c r="B94" s="624"/>
      <c r="C94" s="13" t="s">
        <v>41</v>
      </c>
      <c r="D94" s="38">
        <v>3</v>
      </c>
      <c r="E94" s="38">
        <v>3</v>
      </c>
      <c r="F94" s="38">
        <v>3</v>
      </c>
      <c r="G94" s="38">
        <v>3</v>
      </c>
      <c r="H94" s="38">
        <v>3</v>
      </c>
      <c r="I94" s="38">
        <v>3</v>
      </c>
      <c r="J94" s="38">
        <v>3</v>
      </c>
      <c r="K94" s="38">
        <v>3</v>
      </c>
      <c r="L94" s="38">
        <v>3</v>
      </c>
      <c r="M94" s="38">
        <v>3</v>
      </c>
      <c r="N94" s="38">
        <v>3</v>
      </c>
      <c r="O94" s="38">
        <v>3</v>
      </c>
    </row>
    <row r="95" spans="2:15" ht="13.5" thickBot="1">
      <c r="B95" s="602" t="s">
        <v>1</v>
      </c>
      <c r="C95" s="603"/>
      <c r="D95" s="9">
        <v>35</v>
      </c>
      <c r="E95" s="9">
        <v>35</v>
      </c>
      <c r="F95" s="9">
        <v>35</v>
      </c>
      <c r="G95" s="9">
        <v>35</v>
      </c>
      <c r="H95" s="9">
        <v>35</v>
      </c>
      <c r="I95" s="9">
        <v>35</v>
      </c>
      <c r="J95" s="9">
        <v>35</v>
      </c>
      <c r="K95" s="9">
        <v>35</v>
      </c>
      <c r="L95" s="9">
        <v>35</v>
      </c>
      <c r="M95" s="9">
        <v>35</v>
      </c>
      <c r="N95" s="9">
        <v>35</v>
      </c>
      <c r="O95" s="9">
        <v>35</v>
      </c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13.5" thickBot="1">
      <c r="B97" s="29"/>
      <c r="C97" s="29"/>
      <c r="D97" s="17"/>
      <c r="E97" s="17"/>
      <c r="F97" s="17"/>
      <c r="G97" s="17"/>
      <c r="H97" s="17"/>
      <c r="I97" s="17"/>
      <c r="J97" s="37"/>
      <c r="K97" s="37"/>
      <c r="L97" s="37"/>
      <c r="M97" s="37"/>
      <c r="N97" s="36"/>
    </row>
    <row r="98" spans="2:15" ht="23.25" thickBot="1">
      <c r="B98" s="559" t="s">
        <v>56</v>
      </c>
      <c r="C98" s="560"/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1"/>
    </row>
    <row r="99" spans="2:15" ht="13.5" thickBot="1">
      <c r="B99" s="625" t="s">
        <v>47</v>
      </c>
      <c r="C99" s="626"/>
      <c r="D99" s="349">
        <v>41275</v>
      </c>
      <c r="E99" s="349">
        <v>41306</v>
      </c>
      <c r="F99" s="349">
        <v>41334</v>
      </c>
      <c r="G99" s="349">
        <v>41365</v>
      </c>
      <c r="H99" s="349">
        <v>41395</v>
      </c>
      <c r="I99" s="349">
        <v>41426</v>
      </c>
      <c r="J99" s="349">
        <v>41456</v>
      </c>
      <c r="K99" s="349">
        <v>41487</v>
      </c>
      <c r="L99" s="349">
        <v>41518</v>
      </c>
      <c r="M99" s="349">
        <v>41548</v>
      </c>
      <c r="N99" s="349">
        <v>41579</v>
      </c>
      <c r="O99" s="349">
        <v>41609</v>
      </c>
    </row>
    <row r="100" spans="2:15">
      <c r="B100" s="627" t="s">
        <v>7</v>
      </c>
      <c r="C100" s="2" t="s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</row>
    <row r="101" spans="2:15">
      <c r="B101" s="623"/>
      <c r="C101" s="2" t="s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623"/>
      <c r="C102" s="2" t="s">
        <v>2</v>
      </c>
      <c r="D102" s="10">
        <v>1969</v>
      </c>
      <c r="E102" s="10">
        <v>1972</v>
      </c>
      <c r="F102" s="10">
        <v>1979</v>
      </c>
      <c r="G102" s="10">
        <v>1982</v>
      </c>
      <c r="H102" s="10">
        <v>1982</v>
      </c>
      <c r="I102" s="10">
        <v>1980</v>
      </c>
      <c r="J102" s="10">
        <v>1983</v>
      </c>
      <c r="K102" s="10">
        <v>1992</v>
      </c>
      <c r="L102" s="10">
        <v>1999</v>
      </c>
      <c r="M102" s="10">
        <v>2003</v>
      </c>
      <c r="N102" s="83">
        <v>2016</v>
      </c>
      <c r="O102" s="10">
        <v>2025</v>
      </c>
    </row>
    <row r="103" spans="2:15">
      <c r="B103" s="623"/>
      <c r="C103" s="12" t="s">
        <v>3</v>
      </c>
      <c r="D103" s="10">
        <v>1292</v>
      </c>
      <c r="E103" s="10">
        <v>1296</v>
      </c>
      <c r="F103" s="10">
        <v>1298</v>
      </c>
      <c r="G103" s="10">
        <v>1303</v>
      </c>
      <c r="H103" s="10">
        <v>1306</v>
      </c>
      <c r="I103" s="10">
        <v>1303</v>
      </c>
      <c r="J103" s="10">
        <v>1305</v>
      </c>
      <c r="K103" s="10">
        <v>1311</v>
      </c>
      <c r="L103" s="10">
        <v>1319</v>
      </c>
      <c r="M103" s="10">
        <v>1322</v>
      </c>
      <c r="N103" s="84">
        <v>1333</v>
      </c>
      <c r="O103" s="10">
        <v>1340</v>
      </c>
    </row>
    <row r="104" spans="2:15">
      <c r="B104" s="623"/>
      <c r="C104" s="12" t="s">
        <v>51</v>
      </c>
      <c r="D104" s="10">
        <v>1230</v>
      </c>
      <c r="E104" s="10">
        <v>1244</v>
      </c>
      <c r="F104" s="10">
        <v>1280</v>
      </c>
      <c r="G104" s="10">
        <v>1300</v>
      </c>
      <c r="H104" s="10">
        <v>1310</v>
      </c>
      <c r="I104" s="10">
        <v>1311</v>
      </c>
      <c r="J104" s="10">
        <v>1325</v>
      </c>
      <c r="K104" s="10">
        <v>1369</v>
      </c>
      <c r="L104" s="10">
        <v>1381</v>
      </c>
      <c r="M104" s="10">
        <v>1392</v>
      </c>
      <c r="N104" s="83">
        <v>1415</v>
      </c>
      <c r="O104" s="10">
        <v>1428</v>
      </c>
    </row>
    <row r="105" spans="2:15">
      <c r="B105" s="623"/>
      <c r="C105" s="185" t="s">
        <v>6</v>
      </c>
      <c r="D105" s="184">
        <f t="shared" ref="D105:O105" si="8">SUM(D102:D104)</f>
        <v>4491</v>
      </c>
      <c r="E105" s="184">
        <f t="shared" si="8"/>
        <v>4512</v>
      </c>
      <c r="F105" s="184">
        <f t="shared" si="8"/>
        <v>4557</v>
      </c>
      <c r="G105" s="184">
        <f t="shared" si="8"/>
        <v>4585</v>
      </c>
      <c r="H105" s="184">
        <f t="shared" si="8"/>
        <v>4598</v>
      </c>
      <c r="I105" s="184">
        <f t="shared" si="8"/>
        <v>4594</v>
      </c>
      <c r="J105" s="184">
        <f t="shared" si="8"/>
        <v>4613</v>
      </c>
      <c r="K105" s="184">
        <f t="shared" si="8"/>
        <v>4672</v>
      </c>
      <c r="L105" s="184">
        <f t="shared" si="8"/>
        <v>4699</v>
      </c>
      <c r="M105" s="184">
        <f t="shared" si="8"/>
        <v>4717</v>
      </c>
      <c r="N105" s="184">
        <f t="shared" si="8"/>
        <v>4764</v>
      </c>
      <c r="O105" s="184">
        <f t="shared" si="8"/>
        <v>4793</v>
      </c>
    </row>
    <row r="106" spans="2:15" ht="16.5" customHeight="1">
      <c r="B106" s="624"/>
      <c r="C106" s="13" t="s">
        <v>41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  <c r="L106" s="38">
        <v>3</v>
      </c>
      <c r="M106" s="38">
        <v>3</v>
      </c>
      <c r="N106" s="38">
        <v>3</v>
      </c>
      <c r="O106" s="38">
        <v>3</v>
      </c>
    </row>
    <row r="107" spans="2:15" ht="13.5" thickBot="1">
      <c r="B107" s="602" t="s">
        <v>1</v>
      </c>
      <c r="C107" s="603"/>
      <c r="D107" s="9">
        <v>35</v>
      </c>
      <c r="E107" s="9">
        <v>35</v>
      </c>
      <c r="F107" s="9">
        <v>35</v>
      </c>
      <c r="G107" s="9">
        <v>35</v>
      </c>
      <c r="H107" s="9">
        <v>35</v>
      </c>
      <c r="I107" s="9">
        <v>35</v>
      </c>
      <c r="J107" s="9">
        <v>35</v>
      </c>
      <c r="K107" s="9">
        <v>35</v>
      </c>
      <c r="L107" s="9">
        <v>35</v>
      </c>
      <c r="M107" s="9">
        <v>35</v>
      </c>
      <c r="N107" s="9">
        <v>35</v>
      </c>
      <c r="O107" s="9">
        <v>35</v>
      </c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13.5" thickBot="1">
      <c r="B109" s="29"/>
      <c r="C109" s="29"/>
      <c r="D109" s="17"/>
      <c r="E109" s="17"/>
      <c r="F109" s="17"/>
      <c r="G109" s="17"/>
      <c r="H109" s="17"/>
      <c r="I109" s="17"/>
      <c r="J109" s="37"/>
      <c r="K109" s="37"/>
      <c r="L109" s="37"/>
      <c r="M109" s="37"/>
      <c r="N109" s="36"/>
    </row>
    <row r="110" spans="2:15" ht="23.25" thickBot="1">
      <c r="B110" s="559" t="s">
        <v>64</v>
      </c>
      <c r="C110" s="560"/>
      <c r="D110" s="560"/>
      <c r="E110" s="560"/>
      <c r="F110" s="560"/>
      <c r="G110" s="560"/>
      <c r="H110" s="560"/>
      <c r="I110" s="560"/>
      <c r="J110" s="560"/>
      <c r="K110" s="560"/>
      <c r="L110" s="560"/>
      <c r="M110" s="560"/>
      <c r="N110" s="560"/>
      <c r="O110" s="561"/>
    </row>
    <row r="111" spans="2:15" ht="13.5" thickBot="1">
      <c r="B111" s="625" t="s">
        <v>47</v>
      </c>
      <c r="C111" s="626"/>
      <c r="D111" s="349">
        <v>41640</v>
      </c>
      <c r="E111" s="349">
        <v>41671</v>
      </c>
      <c r="F111" s="349">
        <v>41699</v>
      </c>
      <c r="G111" s="349">
        <v>41730</v>
      </c>
      <c r="H111" s="349">
        <v>41760</v>
      </c>
      <c r="I111" s="349">
        <v>41791</v>
      </c>
      <c r="J111" s="349">
        <v>41821</v>
      </c>
      <c r="K111" s="349">
        <v>41852</v>
      </c>
      <c r="L111" s="349">
        <v>41883</v>
      </c>
      <c r="M111" s="349">
        <v>41913</v>
      </c>
      <c r="N111" s="349">
        <v>41944</v>
      </c>
      <c r="O111" s="349">
        <v>41974</v>
      </c>
    </row>
    <row r="112" spans="2:15">
      <c r="B112" s="627" t="s">
        <v>7</v>
      </c>
      <c r="C112" s="2" t="s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2:15">
      <c r="B113" s="623"/>
      <c r="C113" s="2" t="s">
        <v>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623"/>
      <c r="C114" s="2" t="s">
        <v>2</v>
      </c>
      <c r="D114" s="91">
        <v>2019</v>
      </c>
      <c r="E114" s="91">
        <v>2028</v>
      </c>
      <c r="F114" s="91">
        <v>2028</v>
      </c>
      <c r="G114" s="91">
        <v>2030</v>
      </c>
      <c r="H114" s="119">
        <v>2039</v>
      </c>
      <c r="I114" s="91">
        <v>2041</v>
      </c>
      <c r="J114" s="91">
        <v>2044</v>
      </c>
      <c r="K114" s="91">
        <v>2052</v>
      </c>
      <c r="L114" s="91">
        <v>2060</v>
      </c>
      <c r="M114" s="91">
        <v>2070</v>
      </c>
      <c r="N114" s="91">
        <v>2081</v>
      </c>
      <c r="O114" s="91">
        <v>2082</v>
      </c>
    </row>
    <row r="115" spans="2:15">
      <c r="B115" s="623"/>
      <c r="C115" s="12" t="s">
        <v>3</v>
      </c>
      <c r="D115" s="92">
        <v>1346</v>
      </c>
      <c r="E115" s="92">
        <v>1353</v>
      </c>
      <c r="F115" s="92">
        <v>1361</v>
      </c>
      <c r="G115" s="92">
        <v>1363</v>
      </c>
      <c r="H115" s="120">
        <v>1368</v>
      </c>
      <c r="I115" s="92">
        <v>1369</v>
      </c>
      <c r="J115" s="92">
        <v>1374</v>
      </c>
      <c r="K115" s="92">
        <v>1379</v>
      </c>
      <c r="L115" s="92">
        <v>1384</v>
      </c>
      <c r="M115" s="92">
        <v>1388</v>
      </c>
      <c r="N115" s="92">
        <v>1395</v>
      </c>
      <c r="O115" s="92">
        <v>1395</v>
      </c>
    </row>
    <row r="116" spans="2:15">
      <c r="B116" s="623"/>
      <c r="C116" s="12" t="s">
        <v>51</v>
      </c>
      <c r="D116" s="91">
        <v>1464</v>
      </c>
      <c r="E116" s="91">
        <v>1488</v>
      </c>
      <c r="F116" s="91">
        <v>1499</v>
      </c>
      <c r="G116" s="91">
        <v>1502</v>
      </c>
      <c r="H116" s="119">
        <v>1523</v>
      </c>
      <c r="I116" s="91">
        <v>1538</v>
      </c>
      <c r="J116" s="91">
        <v>1557</v>
      </c>
      <c r="K116" s="91">
        <v>1572</v>
      </c>
      <c r="L116" s="91">
        <v>1605</v>
      </c>
      <c r="M116" s="91">
        <v>1637</v>
      </c>
      <c r="N116" s="91">
        <v>1656</v>
      </c>
      <c r="O116" s="91">
        <v>1680</v>
      </c>
    </row>
    <row r="117" spans="2:15">
      <c r="B117" s="623"/>
      <c r="C117" s="127" t="s">
        <v>66</v>
      </c>
      <c r="D117" s="91">
        <v>0</v>
      </c>
      <c r="E117" s="91">
        <v>0</v>
      </c>
      <c r="F117" s="91">
        <v>0</v>
      </c>
      <c r="G117" s="91">
        <v>0</v>
      </c>
      <c r="H117" s="119">
        <v>0</v>
      </c>
      <c r="I117" s="91">
        <v>0</v>
      </c>
      <c r="J117" s="91">
        <v>0</v>
      </c>
      <c r="K117" s="91">
        <v>7</v>
      </c>
      <c r="L117" s="91">
        <v>7</v>
      </c>
      <c r="M117" s="91">
        <v>51</v>
      </c>
      <c r="N117" s="91">
        <v>51</v>
      </c>
      <c r="O117" s="91">
        <v>59</v>
      </c>
    </row>
    <row r="118" spans="2:15">
      <c r="B118" s="623"/>
      <c r="C118" s="185" t="s">
        <v>6</v>
      </c>
      <c r="D118" s="184">
        <f>SUM(D112:D117)</f>
        <v>4829</v>
      </c>
      <c r="E118" s="184">
        <f t="shared" ref="E118:O118" si="9">SUM(E112:E117)</f>
        <v>4869</v>
      </c>
      <c r="F118" s="184">
        <f t="shared" si="9"/>
        <v>4888</v>
      </c>
      <c r="G118" s="184">
        <f t="shared" si="9"/>
        <v>4895</v>
      </c>
      <c r="H118" s="184">
        <f t="shared" si="9"/>
        <v>4930</v>
      </c>
      <c r="I118" s="184">
        <f t="shared" si="9"/>
        <v>4948</v>
      </c>
      <c r="J118" s="184">
        <f t="shared" si="9"/>
        <v>4975</v>
      </c>
      <c r="K118" s="184">
        <f t="shared" si="9"/>
        <v>5010</v>
      </c>
      <c r="L118" s="184">
        <f t="shared" si="9"/>
        <v>5056</v>
      </c>
      <c r="M118" s="184">
        <f t="shared" si="9"/>
        <v>5146</v>
      </c>
      <c r="N118" s="184">
        <f t="shared" si="9"/>
        <v>5183</v>
      </c>
      <c r="O118" s="184">
        <f t="shared" si="9"/>
        <v>5216</v>
      </c>
    </row>
    <row r="119" spans="2:15" ht="21.75" customHeight="1">
      <c r="B119" s="624"/>
      <c r="C119" s="13" t="s">
        <v>41</v>
      </c>
      <c r="D119" s="38">
        <v>3</v>
      </c>
      <c r="E119" s="102">
        <v>3</v>
      </c>
      <c r="F119" s="102">
        <v>3</v>
      </c>
      <c r="G119" s="102">
        <v>3</v>
      </c>
      <c r="H119" s="121">
        <v>3</v>
      </c>
      <c r="I119" s="102">
        <v>3</v>
      </c>
      <c r="J119" s="102">
        <v>3</v>
      </c>
      <c r="K119" s="102">
        <v>3</v>
      </c>
      <c r="L119" s="102">
        <v>3</v>
      </c>
      <c r="M119" s="102">
        <v>3</v>
      </c>
      <c r="N119" s="102">
        <v>3</v>
      </c>
      <c r="O119" s="102">
        <v>3</v>
      </c>
    </row>
    <row r="120" spans="2:15" ht="13.5" thickBot="1">
      <c r="B120" s="602" t="s">
        <v>1</v>
      </c>
      <c r="C120" s="603"/>
      <c r="D120" s="9">
        <v>35</v>
      </c>
      <c r="E120" s="103">
        <v>35</v>
      </c>
      <c r="F120" s="103">
        <v>35</v>
      </c>
      <c r="G120" s="103">
        <v>35</v>
      </c>
      <c r="H120" s="122">
        <v>35</v>
      </c>
      <c r="I120" s="103">
        <v>35</v>
      </c>
      <c r="J120" s="103">
        <v>35</v>
      </c>
      <c r="K120" s="103">
        <v>35</v>
      </c>
      <c r="L120" s="126">
        <v>35</v>
      </c>
      <c r="M120" s="126">
        <v>35</v>
      </c>
      <c r="N120" s="126">
        <v>35</v>
      </c>
      <c r="O120" s="126">
        <v>35</v>
      </c>
    </row>
    <row r="121" spans="2:15" ht="13.5" thickBot="1">
      <c r="B121" s="3"/>
      <c r="C121" s="3"/>
      <c r="D121" s="144"/>
      <c r="E121" s="145"/>
      <c r="F121" s="145"/>
      <c r="G121" s="145"/>
      <c r="H121" s="146"/>
      <c r="I121" s="145"/>
      <c r="J121" s="145"/>
      <c r="K121" s="145"/>
      <c r="L121" s="147"/>
      <c r="M121" s="147"/>
      <c r="N121" s="147"/>
      <c r="O121" s="147"/>
    </row>
    <row r="122" spans="2:15" ht="23.25" thickBot="1">
      <c r="B122" s="559" t="s">
        <v>67</v>
      </c>
      <c r="C122" s="560"/>
      <c r="D122" s="560"/>
      <c r="E122" s="560"/>
      <c r="F122" s="560"/>
      <c r="G122" s="560"/>
      <c r="H122" s="560"/>
      <c r="I122" s="560"/>
      <c r="J122" s="560"/>
      <c r="K122" s="560"/>
      <c r="L122" s="560"/>
      <c r="M122" s="560"/>
      <c r="N122" s="560"/>
      <c r="O122" s="561"/>
    </row>
    <row r="123" spans="2:15" ht="13.5" thickBot="1">
      <c r="B123" s="625" t="s">
        <v>47</v>
      </c>
      <c r="C123" s="626"/>
      <c r="D123" s="349">
        <v>42005</v>
      </c>
      <c r="E123" s="349">
        <v>42036</v>
      </c>
      <c r="F123" s="349">
        <v>42064</v>
      </c>
      <c r="G123" s="349">
        <v>42095</v>
      </c>
      <c r="H123" s="349">
        <v>42125</v>
      </c>
      <c r="I123" s="349">
        <v>42156</v>
      </c>
      <c r="J123" s="349">
        <v>42186</v>
      </c>
      <c r="K123" s="349">
        <v>42217</v>
      </c>
      <c r="L123" s="349">
        <v>42248</v>
      </c>
      <c r="M123" s="349">
        <v>42278</v>
      </c>
      <c r="N123" s="349">
        <v>42309</v>
      </c>
      <c r="O123" s="349">
        <v>42339</v>
      </c>
    </row>
    <row r="124" spans="2:15">
      <c r="B124" s="627" t="s">
        <v>7</v>
      </c>
      <c r="C124" s="2" t="s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2:15">
      <c r="B125" s="623"/>
      <c r="C125" s="2" t="s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2:15">
      <c r="B126" s="623"/>
      <c r="C126" s="2" t="s">
        <v>2</v>
      </c>
      <c r="D126" s="91">
        <v>2104</v>
      </c>
      <c r="E126" s="91">
        <v>2106</v>
      </c>
      <c r="F126" s="91">
        <v>2106</v>
      </c>
      <c r="G126" s="91">
        <v>2095</v>
      </c>
      <c r="H126" s="119">
        <v>2096</v>
      </c>
      <c r="I126" s="119">
        <v>2096</v>
      </c>
      <c r="J126" s="91">
        <v>2141</v>
      </c>
      <c r="K126" s="91">
        <v>2152</v>
      </c>
      <c r="L126" s="91">
        <v>2166</v>
      </c>
      <c r="M126" s="91">
        <v>2174</v>
      </c>
      <c r="N126" s="91">
        <v>2180</v>
      </c>
      <c r="O126" s="91">
        <v>2186</v>
      </c>
    </row>
    <row r="127" spans="2:15">
      <c r="B127" s="623"/>
      <c r="C127" s="12" t="s">
        <v>3</v>
      </c>
      <c r="D127" s="92">
        <v>1417</v>
      </c>
      <c r="E127" s="92">
        <v>1418</v>
      </c>
      <c r="F127" s="92">
        <v>1418</v>
      </c>
      <c r="G127" s="92">
        <v>1369</v>
      </c>
      <c r="H127" s="120">
        <v>1370</v>
      </c>
      <c r="I127" s="120">
        <v>1370</v>
      </c>
      <c r="J127" s="92">
        <v>1395</v>
      </c>
      <c r="K127" s="92">
        <v>1393</v>
      </c>
      <c r="L127" s="92">
        <v>1407</v>
      </c>
      <c r="M127" s="92">
        <v>1409</v>
      </c>
      <c r="N127" s="92">
        <v>1410</v>
      </c>
      <c r="O127" s="92">
        <v>1411</v>
      </c>
    </row>
    <row r="128" spans="2:15">
      <c r="B128" s="623"/>
      <c r="C128" s="12" t="s">
        <v>51</v>
      </c>
      <c r="D128" s="91">
        <v>1706</v>
      </c>
      <c r="E128" s="91">
        <v>1720</v>
      </c>
      <c r="F128" s="91">
        <v>1720</v>
      </c>
      <c r="G128" s="91">
        <v>1715</v>
      </c>
      <c r="H128" s="119">
        <v>1716</v>
      </c>
      <c r="I128" s="119">
        <v>1716</v>
      </c>
      <c r="J128" s="91">
        <v>1779</v>
      </c>
      <c r="K128" s="91">
        <v>1795</v>
      </c>
      <c r="L128" s="91">
        <v>1821</v>
      </c>
      <c r="M128" s="91">
        <v>1836</v>
      </c>
      <c r="N128" s="91">
        <v>1852</v>
      </c>
      <c r="O128" s="91">
        <v>1864</v>
      </c>
    </row>
    <row r="129" spans="2:15">
      <c r="B129" s="623"/>
      <c r="C129" s="127" t="s">
        <v>66</v>
      </c>
      <c r="D129" s="91">
        <v>62</v>
      </c>
      <c r="E129" s="91">
        <v>63</v>
      </c>
      <c r="F129" s="91">
        <v>63</v>
      </c>
      <c r="G129" s="91">
        <v>91</v>
      </c>
      <c r="H129" s="119">
        <v>91</v>
      </c>
      <c r="I129" s="119">
        <v>91</v>
      </c>
      <c r="J129" s="91">
        <v>437</v>
      </c>
      <c r="K129" s="91">
        <v>651</v>
      </c>
      <c r="L129" s="91">
        <v>670</v>
      </c>
      <c r="M129" s="91">
        <v>683</v>
      </c>
      <c r="N129" s="91">
        <v>688</v>
      </c>
      <c r="O129" s="91">
        <v>691</v>
      </c>
    </row>
    <row r="130" spans="2:15">
      <c r="B130" s="623"/>
      <c r="C130" s="127" t="s">
        <v>62</v>
      </c>
      <c r="D130" s="91">
        <v>0</v>
      </c>
      <c r="E130" s="91">
        <v>0</v>
      </c>
      <c r="F130" s="91">
        <v>0</v>
      </c>
      <c r="G130" s="91">
        <v>0</v>
      </c>
      <c r="H130" s="119">
        <v>0</v>
      </c>
      <c r="I130" s="119">
        <v>0</v>
      </c>
      <c r="J130" s="91">
        <v>0</v>
      </c>
      <c r="K130" s="91">
        <v>346</v>
      </c>
      <c r="L130" s="91">
        <v>346</v>
      </c>
      <c r="M130" s="91">
        <v>346</v>
      </c>
      <c r="N130" s="91">
        <v>346</v>
      </c>
      <c r="O130" s="91">
        <v>346</v>
      </c>
    </row>
    <row r="131" spans="2:15">
      <c r="B131" s="623"/>
      <c r="C131" s="185" t="s">
        <v>6</v>
      </c>
      <c r="D131" s="184">
        <f>SUM(D124:D130)</f>
        <v>5289</v>
      </c>
      <c r="E131" s="184">
        <f t="shared" ref="E131:O131" si="10">SUM(E124:E130)</f>
        <v>5307</v>
      </c>
      <c r="F131" s="184">
        <f t="shared" si="10"/>
        <v>5307</v>
      </c>
      <c r="G131" s="184">
        <f t="shared" si="10"/>
        <v>5270</v>
      </c>
      <c r="H131" s="184">
        <f t="shared" si="10"/>
        <v>5273</v>
      </c>
      <c r="I131" s="184">
        <f t="shared" si="10"/>
        <v>5273</v>
      </c>
      <c r="J131" s="184">
        <f t="shared" si="10"/>
        <v>5752</v>
      </c>
      <c r="K131" s="184">
        <f t="shared" si="10"/>
        <v>6337</v>
      </c>
      <c r="L131" s="184">
        <f t="shared" si="10"/>
        <v>6410</v>
      </c>
      <c r="M131" s="184">
        <f t="shared" si="10"/>
        <v>6448</v>
      </c>
      <c r="N131" s="184">
        <f t="shared" si="10"/>
        <v>6476</v>
      </c>
      <c r="O131" s="184">
        <f t="shared" si="10"/>
        <v>6498</v>
      </c>
    </row>
    <row r="132" spans="2:15" ht="21" customHeight="1">
      <c r="B132" s="624"/>
      <c r="C132" s="13" t="s">
        <v>41</v>
      </c>
      <c r="D132" s="38">
        <v>3</v>
      </c>
      <c r="E132" s="102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</row>
    <row r="133" spans="2:15" ht="13.5" thickBot="1">
      <c r="B133" s="602" t="s">
        <v>1</v>
      </c>
      <c r="C133" s="603"/>
      <c r="D133" s="9">
        <v>35</v>
      </c>
      <c r="E133" s="103">
        <v>95</v>
      </c>
      <c r="F133" s="103">
        <v>95</v>
      </c>
      <c r="G133" s="103">
        <v>95</v>
      </c>
      <c r="H133" s="122">
        <v>95</v>
      </c>
      <c r="I133" s="122">
        <v>95</v>
      </c>
      <c r="J133" s="103">
        <v>95</v>
      </c>
      <c r="K133" s="103">
        <v>95</v>
      </c>
      <c r="L133" s="103">
        <v>95</v>
      </c>
      <c r="M133" s="103">
        <v>95</v>
      </c>
      <c r="N133" s="103">
        <v>95</v>
      </c>
      <c r="O133" s="103">
        <v>95</v>
      </c>
    </row>
    <row r="134" spans="2:15">
      <c r="E134" s="337"/>
      <c r="F134" s="337"/>
      <c r="G134" s="337"/>
      <c r="H134" s="338"/>
      <c r="I134" s="337"/>
      <c r="J134" s="337"/>
      <c r="K134" s="337"/>
      <c r="L134" s="336"/>
      <c r="M134" s="336"/>
      <c r="N134" s="336"/>
      <c r="O134" s="336"/>
    </row>
    <row r="135" spans="2:15" ht="13.5" thickBot="1">
      <c r="E135" s="337"/>
      <c r="F135" s="337"/>
      <c r="G135" s="337"/>
      <c r="H135" s="338"/>
      <c r="I135" s="337"/>
      <c r="J135" s="337"/>
      <c r="K135" s="337"/>
      <c r="L135" s="336"/>
      <c r="M135" s="336"/>
      <c r="N135" s="336"/>
      <c r="O135" s="336"/>
    </row>
    <row r="136" spans="2:15" ht="23.25" thickBot="1">
      <c r="B136" s="559" t="s">
        <v>87</v>
      </c>
      <c r="C136" s="560"/>
      <c r="D136" s="560"/>
      <c r="E136" s="560"/>
      <c r="F136" s="560"/>
      <c r="G136" s="560"/>
      <c r="H136" s="560"/>
      <c r="I136" s="560"/>
      <c r="J136" s="560"/>
      <c r="K136" s="560"/>
      <c r="L136" s="560"/>
      <c r="M136" s="560"/>
      <c r="N136" s="560"/>
      <c r="O136" s="561"/>
    </row>
    <row r="137" spans="2:15" ht="13.5" thickBot="1">
      <c r="B137" s="625" t="s">
        <v>47</v>
      </c>
      <c r="C137" s="626"/>
      <c r="D137" s="349">
        <v>42370</v>
      </c>
      <c r="E137" s="349">
        <v>42401</v>
      </c>
      <c r="F137" s="349">
        <v>42430</v>
      </c>
      <c r="G137" s="349">
        <v>42461</v>
      </c>
      <c r="H137" s="349">
        <v>42491</v>
      </c>
      <c r="I137" s="349">
        <v>42522</v>
      </c>
      <c r="J137" s="349">
        <v>42552</v>
      </c>
      <c r="K137" s="349">
        <v>42583</v>
      </c>
      <c r="L137" s="349">
        <v>42614</v>
      </c>
      <c r="M137" s="349">
        <v>42644</v>
      </c>
      <c r="N137" s="349">
        <v>42675</v>
      </c>
      <c r="O137" s="349">
        <v>42705</v>
      </c>
    </row>
    <row r="138" spans="2:15">
      <c r="B138" s="623" t="s">
        <v>7</v>
      </c>
      <c r="C138" s="2" t="s">
        <v>2</v>
      </c>
      <c r="D138" s="91">
        <v>2216</v>
      </c>
      <c r="E138" s="91">
        <v>2216</v>
      </c>
      <c r="F138" s="91">
        <v>2221</v>
      </c>
      <c r="G138" s="91">
        <v>2227</v>
      </c>
      <c r="H138" s="91">
        <v>2247</v>
      </c>
      <c r="I138" s="91">
        <v>2266</v>
      </c>
      <c r="J138" s="91">
        <v>2248</v>
      </c>
      <c r="K138" s="91">
        <v>2255</v>
      </c>
      <c r="L138" s="91">
        <v>2228</v>
      </c>
      <c r="M138" s="91">
        <v>2229</v>
      </c>
      <c r="N138" s="91">
        <v>2230</v>
      </c>
      <c r="O138" s="91">
        <v>2237</v>
      </c>
    </row>
    <row r="139" spans="2:15">
      <c r="B139" s="623"/>
      <c r="C139" s="12" t="s">
        <v>3</v>
      </c>
      <c r="D139" s="92">
        <v>1417</v>
      </c>
      <c r="E139" s="91">
        <v>1417</v>
      </c>
      <c r="F139" s="91">
        <v>1401</v>
      </c>
      <c r="G139" s="91">
        <v>1401</v>
      </c>
      <c r="H139" s="91">
        <v>1473</v>
      </c>
      <c r="I139" s="91">
        <v>1414</v>
      </c>
      <c r="J139" s="91">
        <v>1404</v>
      </c>
      <c r="K139" s="91">
        <v>1413</v>
      </c>
      <c r="L139" s="91">
        <v>1400</v>
      </c>
      <c r="M139" s="92">
        <v>1400</v>
      </c>
      <c r="N139" s="92">
        <v>1400</v>
      </c>
      <c r="O139" s="92">
        <v>1400</v>
      </c>
    </row>
    <row r="140" spans="2:15">
      <c r="B140" s="623"/>
      <c r="C140" s="12" t="s">
        <v>51</v>
      </c>
      <c r="D140" s="91">
        <v>1894</v>
      </c>
      <c r="E140" s="91">
        <v>1904</v>
      </c>
      <c r="F140" s="91">
        <v>1911</v>
      </c>
      <c r="G140" s="91">
        <v>1915</v>
      </c>
      <c r="H140" s="91">
        <v>1936</v>
      </c>
      <c r="I140" s="91">
        <v>1961</v>
      </c>
      <c r="J140" s="91">
        <v>1946</v>
      </c>
      <c r="K140" s="91">
        <v>1965</v>
      </c>
      <c r="L140" s="91">
        <v>1967</v>
      </c>
      <c r="M140" s="91">
        <v>1973</v>
      </c>
      <c r="N140" s="91">
        <v>1980</v>
      </c>
      <c r="O140" s="91">
        <v>1994</v>
      </c>
    </row>
    <row r="141" spans="2:15">
      <c r="B141" s="623"/>
      <c r="C141" s="127" t="s">
        <v>66</v>
      </c>
      <c r="D141" s="91">
        <v>700</v>
      </c>
      <c r="E141" s="119">
        <v>700</v>
      </c>
      <c r="F141" s="119">
        <v>690</v>
      </c>
      <c r="G141" s="119">
        <v>691</v>
      </c>
      <c r="H141" s="119">
        <v>1039</v>
      </c>
      <c r="I141" s="119">
        <v>1149</v>
      </c>
      <c r="J141" s="119">
        <v>1141</v>
      </c>
      <c r="K141" s="119">
        <v>1380</v>
      </c>
      <c r="L141" s="119">
        <v>1370</v>
      </c>
      <c r="M141" s="91">
        <v>1372</v>
      </c>
      <c r="N141" s="91">
        <v>1380</v>
      </c>
      <c r="O141" s="91">
        <v>1380</v>
      </c>
    </row>
    <row r="142" spans="2:15">
      <c r="B142" s="623"/>
      <c r="C142" s="127" t="s">
        <v>62</v>
      </c>
      <c r="D142" s="91">
        <v>603</v>
      </c>
      <c r="E142" s="119">
        <v>603</v>
      </c>
      <c r="F142" s="119">
        <v>603</v>
      </c>
      <c r="G142" s="119">
        <v>661</v>
      </c>
      <c r="H142" s="119">
        <v>661</v>
      </c>
      <c r="I142" s="119">
        <v>743</v>
      </c>
      <c r="J142" s="119">
        <v>743</v>
      </c>
      <c r="K142" s="119">
        <v>830</v>
      </c>
      <c r="L142" s="119">
        <v>874</v>
      </c>
      <c r="M142" s="91">
        <v>874</v>
      </c>
      <c r="N142" s="91">
        <v>875</v>
      </c>
      <c r="O142" s="91">
        <v>875</v>
      </c>
    </row>
    <row r="143" spans="2:15">
      <c r="B143" s="623"/>
      <c r="C143" s="185" t="s">
        <v>6</v>
      </c>
      <c r="D143" s="184">
        <f>SUM(D138:D142)</f>
        <v>6830</v>
      </c>
      <c r="E143" s="184">
        <f t="shared" ref="E143:O143" si="11">SUM(E138:E142)</f>
        <v>6840</v>
      </c>
      <c r="F143" s="184">
        <f t="shared" si="11"/>
        <v>6826</v>
      </c>
      <c r="G143" s="184">
        <f t="shared" si="11"/>
        <v>6895</v>
      </c>
      <c r="H143" s="184">
        <f t="shared" si="11"/>
        <v>7356</v>
      </c>
      <c r="I143" s="184">
        <f t="shared" si="11"/>
        <v>7533</v>
      </c>
      <c r="J143" s="184">
        <f t="shared" si="11"/>
        <v>7482</v>
      </c>
      <c r="K143" s="184">
        <f t="shared" si="11"/>
        <v>7843</v>
      </c>
      <c r="L143" s="184">
        <f t="shared" si="11"/>
        <v>7839</v>
      </c>
      <c r="M143" s="184">
        <f t="shared" si="11"/>
        <v>7848</v>
      </c>
      <c r="N143" s="184">
        <f t="shared" si="11"/>
        <v>7865</v>
      </c>
      <c r="O143" s="184">
        <f t="shared" si="11"/>
        <v>7886</v>
      </c>
    </row>
    <row r="144" spans="2:15" ht="16.5" customHeight="1">
      <c r="B144" s="624"/>
      <c r="C144" s="13" t="s">
        <v>41</v>
      </c>
      <c r="D144" s="38">
        <v>3</v>
      </c>
      <c r="E144" s="38">
        <v>3</v>
      </c>
      <c r="F144" s="102">
        <v>3</v>
      </c>
      <c r="G144" s="102">
        <v>3</v>
      </c>
      <c r="H144" s="102">
        <v>3</v>
      </c>
      <c r="I144" s="102">
        <v>3</v>
      </c>
      <c r="J144" s="102">
        <v>3</v>
      </c>
      <c r="K144" s="102">
        <v>3</v>
      </c>
      <c r="L144" s="102">
        <v>3</v>
      </c>
      <c r="M144" s="102">
        <v>3</v>
      </c>
      <c r="N144" s="102">
        <v>3</v>
      </c>
      <c r="O144" s="102">
        <v>3</v>
      </c>
    </row>
    <row r="145" spans="2:15" ht="13.5" thickBot="1">
      <c r="B145" s="602" t="s">
        <v>1</v>
      </c>
      <c r="C145" s="603"/>
      <c r="D145" s="9">
        <v>95</v>
      </c>
      <c r="E145" s="9">
        <v>95</v>
      </c>
      <c r="F145" s="103">
        <v>95</v>
      </c>
      <c r="G145" s="103">
        <v>95</v>
      </c>
      <c r="H145" s="103">
        <v>95</v>
      </c>
      <c r="I145" s="103">
        <v>95</v>
      </c>
      <c r="J145" s="103">
        <v>95</v>
      </c>
      <c r="K145" s="103">
        <v>95</v>
      </c>
      <c r="L145" s="103">
        <v>95</v>
      </c>
      <c r="M145" s="103">
        <v>95</v>
      </c>
      <c r="N145" s="103">
        <v>95</v>
      </c>
      <c r="O145" s="103">
        <v>95</v>
      </c>
    </row>
    <row r="146" spans="2:15" ht="13.5" thickBot="1">
      <c r="B146" s="3"/>
      <c r="C146" s="3"/>
      <c r="D146" s="144"/>
      <c r="E146" s="145"/>
      <c r="F146" s="145"/>
      <c r="G146" s="145"/>
      <c r="H146" s="146"/>
      <c r="I146" s="145"/>
      <c r="J146" s="145"/>
      <c r="K146" s="145"/>
      <c r="L146" s="147"/>
      <c r="M146" s="147"/>
      <c r="N146" s="147"/>
      <c r="O146" s="147"/>
    </row>
    <row r="147" spans="2:15" ht="23.25" thickBot="1">
      <c r="B147" s="559" t="s">
        <v>1130</v>
      </c>
      <c r="C147" s="560"/>
      <c r="D147" s="560"/>
      <c r="E147" s="560"/>
      <c r="F147" s="560"/>
      <c r="G147" s="560"/>
      <c r="H147" s="560"/>
      <c r="I147" s="560"/>
      <c r="J147" s="560"/>
      <c r="K147" s="560"/>
      <c r="L147" s="560"/>
      <c r="M147" s="560"/>
      <c r="N147" s="560"/>
      <c r="O147" s="561"/>
    </row>
    <row r="148" spans="2:15" ht="13.5" thickBot="1">
      <c r="B148" s="625" t="s">
        <v>47</v>
      </c>
      <c r="C148" s="626"/>
      <c r="D148" s="349">
        <v>42736</v>
      </c>
      <c r="E148" s="349">
        <v>42767</v>
      </c>
      <c r="F148" s="349">
        <v>42795</v>
      </c>
      <c r="G148" s="349">
        <v>42826</v>
      </c>
      <c r="H148" s="349">
        <v>42856</v>
      </c>
      <c r="I148" s="349">
        <v>42887</v>
      </c>
      <c r="J148" s="349">
        <v>42917</v>
      </c>
      <c r="K148" s="349">
        <v>42948</v>
      </c>
      <c r="L148" s="349">
        <v>42979</v>
      </c>
      <c r="M148" s="349">
        <v>43009</v>
      </c>
      <c r="N148" s="349">
        <v>43040</v>
      </c>
      <c r="O148" s="349">
        <v>43070</v>
      </c>
    </row>
    <row r="149" spans="2:15">
      <c r="B149" s="628" t="s">
        <v>7</v>
      </c>
      <c r="C149" s="2" t="s">
        <v>2</v>
      </c>
      <c r="D149" s="91">
        <v>2256</v>
      </c>
      <c r="E149" s="91">
        <v>2252</v>
      </c>
      <c r="F149" s="91">
        <v>2239</v>
      </c>
      <c r="G149" s="91">
        <v>2228</v>
      </c>
      <c r="H149" s="91">
        <v>2231</v>
      </c>
      <c r="I149" s="91">
        <v>2230</v>
      </c>
      <c r="J149" s="256">
        <v>2238</v>
      </c>
      <c r="K149" s="91">
        <v>2238</v>
      </c>
      <c r="L149" s="91">
        <v>2231</v>
      </c>
      <c r="M149" s="91">
        <v>2241</v>
      </c>
      <c r="N149" s="256">
        <v>2243</v>
      </c>
      <c r="O149" s="256">
        <v>2231</v>
      </c>
    </row>
    <row r="150" spans="2:15">
      <c r="B150" s="629"/>
      <c r="C150" s="12" t="s">
        <v>3</v>
      </c>
      <c r="D150" s="92">
        <v>1412</v>
      </c>
      <c r="E150" s="91">
        <v>1400</v>
      </c>
      <c r="F150" s="91">
        <v>1388</v>
      </c>
      <c r="G150" s="91">
        <v>1381</v>
      </c>
      <c r="H150" s="91">
        <v>1383</v>
      </c>
      <c r="I150" s="91">
        <v>1382</v>
      </c>
      <c r="J150" s="256">
        <v>1383</v>
      </c>
      <c r="K150" s="91">
        <v>1383</v>
      </c>
      <c r="L150" s="256">
        <v>1248</v>
      </c>
      <c r="M150" s="92">
        <v>1248</v>
      </c>
      <c r="N150" s="258">
        <v>1247</v>
      </c>
      <c r="O150" s="258">
        <v>1243</v>
      </c>
    </row>
    <row r="151" spans="2:15">
      <c r="B151" s="629"/>
      <c r="C151" s="12" t="s">
        <v>51</v>
      </c>
      <c r="D151" s="91">
        <v>2017</v>
      </c>
      <c r="E151" s="91">
        <v>2014</v>
      </c>
      <c r="F151" s="91">
        <v>2012</v>
      </c>
      <c r="G151" s="91">
        <v>1999</v>
      </c>
      <c r="H151" s="91">
        <v>2010</v>
      </c>
      <c r="I151" s="256">
        <v>2013</v>
      </c>
      <c r="J151" s="256">
        <v>2030</v>
      </c>
      <c r="K151" s="91">
        <v>2036</v>
      </c>
      <c r="L151" s="234">
        <v>2034</v>
      </c>
      <c r="M151" s="91">
        <v>2054</v>
      </c>
      <c r="N151" s="91">
        <v>2073</v>
      </c>
      <c r="O151" s="256">
        <v>2077</v>
      </c>
    </row>
    <row r="152" spans="2:15">
      <c r="B152" s="629"/>
      <c r="C152" s="127" t="s">
        <v>66</v>
      </c>
      <c r="D152" s="91">
        <v>1569</v>
      </c>
      <c r="E152" s="119">
        <v>1677</v>
      </c>
      <c r="F152" s="119">
        <v>1677</v>
      </c>
      <c r="G152" s="255">
        <v>1674</v>
      </c>
      <c r="H152" s="119">
        <v>1727</v>
      </c>
      <c r="I152" s="255">
        <v>1728</v>
      </c>
      <c r="J152" s="255">
        <v>1810</v>
      </c>
      <c r="K152" s="119">
        <v>1799</v>
      </c>
      <c r="L152" s="119">
        <v>1798</v>
      </c>
      <c r="M152" s="256">
        <v>1807</v>
      </c>
      <c r="N152" s="91">
        <v>1820</v>
      </c>
      <c r="O152" s="256">
        <v>1888</v>
      </c>
    </row>
    <row r="153" spans="2:15">
      <c r="B153" s="629"/>
      <c r="C153" s="127" t="s">
        <v>68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119">
        <v>145</v>
      </c>
      <c r="L153" s="119">
        <v>145</v>
      </c>
      <c r="M153" s="256">
        <v>145</v>
      </c>
      <c r="N153" s="91">
        <v>145</v>
      </c>
      <c r="O153" s="256">
        <v>145</v>
      </c>
    </row>
    <row r="154" spans="2:15">
      <c r="B154" s="629"/>
      <c r="C154" s="127" t="s">
        <v>62</v>
      </c>
      <c r="D154" s="91">
        <v>934</v>
      </c>
      <c r="E154" s="119">
        <v>931</v>
      </c>
      <c r="F154" s="119">
        <v>913</v>
      </c>
      <c r="G154" s="119">
        <v>912</v>
      </c>
      <c r="H154" s="119">
        <v>929</v>
      </c>
      <c r="I154" s="255">
        <v>959</v>
      </c>
      <c r="J154" s="255">
        <v>1007</v>
      </c>
      <c r="K154" s="119">
        <v>1008</v>
      </c>
      <c r="L154" s="119">
        <v>1009</v>
      </c>
      <c r="M154" s="256">
        <v>1077</v>
      </c>
      <c r="N154" s="91">
        <v>1082</v>
      </c>
      <c r="O154" s="256">
        <v>1113</v>
      </c>
    </row>
    <row r="155" spans="2:15">
      <c r="B155" s="629"/>
      <c r="C155" s="185" t="s">
        <v>6</v>
      </c>
      <c r="D155" s="184">
        <f>SUM(D149:D154)</f>
        <v>8188</v>
      </c>
      <c r="E155" s="184">
        <f t="shared" ref="E155:O155" si="12">SUM(E149:E154)</f>
        <v>8274</v>
      </c>
      <c r="F155" s="184">
        <f t="shared" si="12"/>
        <v>8229</v>
      </c>
      <c r="G155" s="184">
        <f t="shared" si="12"/>
        <v>8194</v>
      </c>
      <c r="H155" s="184">
        <f t="shared" si="12"/>
        <v>8280</v>
      </c>
      <c r="I155" s="184">
        <f t="shared" si="12"/>
        <v>8312</v>
      </c>
      <c r="J155" s="184">
        <f t="shared" si="12"/>
        <v>8468</v>
      </c>
      <c r="K155" s="184">
        <f t="shared" si="12"/>
        <v>8609</v>
      </c>
      <c r="L155" s="184">
        <f t="shared" si="12"/>
        <v>8465</v>
      </c>
      <c r="M155" s="184">
        <f t="shared" si="12"/>
        <v>8572</v>
      </c>
      <c r="N155" s="184">
        <f t="shared" si="12"/>
        <v>8610</v>
      </c>
      <c r="O155" s="184">
        <f t="shared" si="12"/>
        <v>8697</v>
      </c>
    </row>
    <row r="156" spans="2:15">
      <c r="B156" s="630"/>
      <c r="C156" s="13" t="s">
        <v>41</v>
      </c>
      <c r="D156" s="38">
        <v>3</v>
      </c>
      <c r="E156" s="38">
        <v>3</v>
      </c>
      <c r="F156" s="102">
        <v>3</v>
      </c>
      <c r="G156" s="102">
        <v>3</v>
      </c>
      <c r="H156" s="102">
        <v>3</v>
      </c>
      <c r="I156" s="102">
        <v>3</v>
      </c>
      <c r="J156" s="102">
        <v>3</v>
      </c>
      <c r="K156" s="102">
        <v>3</v>
      </c>
      <c r="L156" s="102">
        <v>3</v>
      </c>
      <c r="M156" s="102">
        <v>3</v>
      </c>
      <c r="N156" s="102">
        <v>3</v>
      </c>
      <c r="O156" s="102">
        <v>3</v>
      </c>
    </row>
    <row r="157" spans="2:15" ht="13.5" thickBot="1">
      <c r="B157" s="643" t="s">
        <v>1</v>
      </c>
      <c r="C157" s="603"/>
      <c r="D157" s="9">
        <v>95</v>
      </c>
      <c r="E157" s="9">
        <v>95</v>
      </c>
      <c r="F157" s="103">
        <v>95</v>
      </c>
      <c r="G157" s="103">
        <v>95</v>
      </c>
      <c r="H157" s="103">
        <v>95</v>
      </c>
      <c r="I157" s="103">
        <v>95</v>
      </c>
      <c r="J157" s="103">
        <v>95</v>
      </c>
      <c r="K157" s="103">
        <v>95</v>
      </c>
      <c r="L157" s="103">
        <v>95</v>
      </c>
      <c r="M157" s="103">
        <v>95</v>
      </c>
      <c r="N157" s="103">
        <v>95</v>
      </c>
      <c r="O157" s="103">
        <v>95</v>
      </c>
    </row>
    <row r="158" spans="2:15" ht="13.5" thickBot="1">
      <c r="E158" s="337"/>
      <c r="F158" s="337"/>
      <c r="G158" s="337"/>
      <c r="H158" s="338"/>
      <c r="I158" s="337"/>
      <c r="J158" s="337"/>
      <c r="K158" s="337"/>
      <c r="L158" s="336"/>
      <c r="M158" s="336"/>
      <c r="N158" s="336"/>
      <c r="O158" s="336"/>
    </row>
    <row r="159" spans="2:15" ht="23.25" thickBot="1">
      <c r="B159" s="559" t="s">
        <v>1140</v>
      </c>
      <c r="C159" s="560"/>
      <c r="D159" s="560"/>
      <c r="E159" s="560"/>
      <c r="F159" s="560"/>
      <c r="G159" s="560"/>
      <c r="H159" s="560"/>
      <c r="I159" s="560"/>
      <c r="J159" s="560"/>
      <c r="K159" s="560"/>
      <c r="L159" s="560"/>
      <c r="M159" s="560"/>
      <c r="N159" s="560"/>
      <c r="O159" s="561"/>
    </row>
    <row r="160" spans="2:15" ht="13.5" thickBot="1">
      <c r="B160" s="625" t="s">
        <v>47</v>
      </c>
      <c r="C160" s="626"/>
      <c r="D160" s="349">
        <v>43101</v>
      </c>
      <c r="E160" s="349">
        <v>43132</v>
      </c>
      <c r="F160" s="349">
        <v>43160</v>
      </c>
      <c r="G160" s="349">
        <v>43191</v>
      </c>
      <c r="H160" s="349">
        <v>43221</v>
      </c>
      <c r="I160" s="349">
        <v>43252</v>
      </c>
      <c r="J160" s="349">
        <v>43282</v>
      </c>
      <c r="K160" s="349">
        <v>43313</v>
      </c>
      <c r="L160" s="349">
        <v>43344</v>
      </c>
      <c r="M160" s="349">
        <v>43374</v>
      </c>
      <c r="N160" s="349">
        <v>43405</v>
      </c>
      <c r="O160" s="349">
        <v>43435</v>
      </c>
    </row>
    <row r="161" spans="2:15">
      <c r="B161" s="623" t="s">
        <v>7</v>
      </c>
      <c r="C161" s="2" t="s">
        <v>2</v>
      </c>
      <c r="D161" s="91">
        <v>2239</v>
      </c>
      <c r="E161" s="91">
        <v>2244</v>
      </c>
      <c r="F161" s="91">
        <v>2244</v>
      </c>
      <c r="G161" s="91">
        <v>2245</v>
      </c>
      <c r="H161" s="91">
        <v>2238</v>
      </c>
      <c r="I161" s="256">
        <v>2234</v>
      </c>
      <c r="J161" s="256">
        <v>2238</v>
      </c>
      <c r="K161" s="91">
        <v>2241</v>
      </c>
      <c r="L161" s="91">
        <v>2242</v>
      </c>
      <c r="M161" s="91">
        <v>2244</v>
      </c>
      <c r="N161" s="256">
        <v>2246</v>
      </c>
      <c r="O161" s="256">
        <v>2232</v>
      </c>
    </row>
    <row r="162" spans="2:15">
      <c r="B162" s="623"/>
      <c r="C162" s="12" t="s">
        <v>3</v>
      </c>
      <c r="D162" s="92">
        <v>1240</v>
      </c>
      <c r="E162" s="91">
        <v>1017</v>
      </c>
      <c r="F162" s="256">
        <v>532</v>
      </c>
      <c r="G162" s="91">
        <v>429</v>
      </c>
      <c r="H162" s="91">
        <v>429</v>
      </c>
      <c r="I162" s="256">
        <v>330</v>
      </c>
      <c r="J162" s="256">
        <v>327</v>
      </c>
      <c r="K162" s="91">
        <v>327</v>
      </c>
      <c r="L162" s="256">
        <v>263</v>
      </c>
      <c r="M162" s="92">
        <v>263</v>
      </c>
      <c r="N162" s="258">
        <v>263</v>
      </c>
      <c r="O162" s="258">
        <v>138</v>
      </c>
    </row>
    <row r="163" spans="2:15">
      <c r="B163" s="623"/>
      <c r="C163" s="12" t="s">
        <v>51</v>
      </c>
      <c r="D163" s="91">
        <v>2089</v>
      </c>
      <c r="E163" s="91">
        <v>2143</v>
      </c>
      <c r="F163" s="256">
        <v>2147</v>
      </c>
      <c r="G163" s="91">
        <v>2161</v>
      </c>
      <c r="H163" s="91">
        <v>2178</v>
      </c>
      <c r="I163" s="256">
        <v>2190</v>
      </c>
      <c r="J163" s="256">
        <v>2195</v>
      </c>
      <c r="K163" s="91">
        <v>2217</v>
      </c>
      <c r="L163" s="234">
        <v>2240</v>
      </c>
      <c r="M163" s="91">
        <v>2258</v>
      </c>
      <c r="N163" s="91">
        <v>2295</v>
      </c>
      <c r="O163" s="256">
        <v>2331</v>
      </c>
    </row>
    <row r="164" spans="2:15">
      <c r="B164" s="623"/>
      <c r="C164" s="127" t="s">
        <v>66</v>
      </c>
      <c r="D164" s="91">
        <v>1897</v>
      </c>
      <c r="E164" s="119">
        <v>1914</v>
      </c>
      <c r="F164" s="255">
        <v>1931</v>
      </c>
      <c r="G164" s="255">
        <v>1950</v>
      </c>
      <c r="H164" s="119">
        <v>1953</v>
      </c>
      <c r="I164" s="255">
        <v>1989</v>
      </c>
      <c r="J164" s="255">
        <v>1994</v>
      </c>
      <c r="K164" s="255">
        <v>2031</v>
      </c>
      <c r="L164" s="119">
        <v>2044</v>
      </c>
      <c r="M164" s="256">
        <v>2064</v>
      </c>
      <c r="N164" s="91">
        <v>2098</v>
      </c>
      <c r="O164" s="256">
        <v>2123</v>
      </c>
    </row>
    <row r="165" spans="2:15">
      <c r="B165" s="623"/>
      <c r="C165" s="127" t="s">
        <v>1134</v>
      </c>
      <c r="D165" s="91">
        <v>1150</v>
      </c>
      <c r="E165" s="256">
        <v>1186</v>
      </c>
      <c r="F165" s="256">
        <v>1197</v>
      </c>
      <c r="G165" s="91">
        <v>1209</v>
      </c>
      <c r="H165" s="91">
        <v>1239</v>
      </c>
      <c r="I165" s="256">
        <v>1260</v>
      </c>
      <c r="J165" s="256">
        <v>1263</v>
      </c>
      <c r="K165" s="119">
        <v>1275</v>
      </c>
      <c r="L165" s="255">
        <v>1294</v>
      </c>
      <c r="M165" s="256">
        <v>1326</v>
      </c>
      <c r="N165" s="91">
        <v>1390</v>
      </c>
      <c r="O165" s="256">
        <v>1418</v>
      </c>
    </row>
    <row r="166" spans="2:15">
      <c r="B166" s="623"/>
      <c r="C166" s="127" t="s">
        <v>68</v>
      </c>
      <c r="D166" s="91">
        <v>529</v>
      </c>
      <c r="E166" s="255">
        <v>529</v>
      </c>
      <c r="F166" s="255">
        <v>551</v>
      </c>
      <c r="G166" s="119">
        <v>658</v>
      </c>
      <c r="H166" s="119">
        <v>683</v>
      </c>
      <c r="I166" s="255">
        <v>779</v>
      </c>
      <c r="J166" s="255">
        <v>779</v>
      </c>
      <c r="K166" s="119">
        <v>830</v>
      </c>
      <c r="L166" s="255">
        <v>846</v>
      </c>
      <c r="M166" s="256">
        <v>843</v>
      </c>
      <c r="N166" s="91">
        <v>843</v>
      </c>
      <c r="O166" s="256">
        <v>946</v>
      </c>
    </row>
    <row r="167" spans="2:15">
      <c r="B167" s="623"/>
      <c r="C167" s="185" t="s">
        <v>6</v>
      </c>
      <c r="D167" s="184">
        <f t="shared" ref="D167:L167" si="13">SUM(D161:D166)</f>
        <v>9144</v>
      </c>
      <c r="E167" s="184">
        <f t="shared" si="13"/>
        <v>9033</v>
      </c>
      <c r="F167" s="184">
        <f t="shared" si="13"/>
        <v>8602</v>
      </c>
      <c r="G167" s="184">
        <f t="shared" si="13"/>
        <v>8652</v>
      </c>
      <c r="H167" s="184">
        <f t="shared" si="13"/>
        <v>8720</v>
      </c>
      <c r="I167" s="184">
        <f t="shared" si="13"/>
        <v>8782</v>
      </c>
      <c r="J167" s="184">
        <f t="shared" si="13"/>
        <v>8796</v>
      </c>
      <c r="K167" s="184">
        <f t="shared" si="13"/>
        <v>8921</v>
      </c>
      <c r="L167" s="184">
        <f t="shared" si="13"/>
        <v>8929</v>
      </c>
      <c r="M167" s="184">
        <v>8998</v>
      </c>
      <c r="N167" s="184">
        <v>9135</v>
      </c>
      <c r="O167" s="184">
        <v>9188</v>
      </c>
    </row>
    <row r="168" spans="2:15">
      <c r="B168" s="624"/>
      <c r="C168" s="13" t="s">
        <v>41</v>
      </c>
      <c r="D168" s="38">
        <v>3</v>
      </c>
      <c r="E168" s="38">
        <v>3</v>
      </c>
      <c r="F168" s="102">
        <v>3</v>
      </c>
      <c r="G168" s="102">
        <v>3</v>
      </c>
      <c r="H168" s="102">
        <v>3</v>
      </c>
      <c r="I168" s="102">
        <v>3</v>
      </c>
      <c r="J168" s="102">
        <v>3</v>
      </c>
      <c r="K168" s="102">
        <v>3</v>
      </c>
      <c r="L168" s="102">
        <v>3</v>
      </c>
      <c r="M168" s="102">
        <v>3</v>
      </c>
      <c r="N168" s="102">
        <v>3</v>
      </c>
      <c r="O168" s="102">
        <v>3</v>
      </c>
    </row>
    <row r="169" spans="2:15" ht="13.5" thickBot="1">
      <c r="B169" s="602" t="s">
        <v>1</v>
      </c>
      <c r="C169" s="603"/>
      <c r="D169" s="9">
        <v>95</v>
      </c>
      <c r="E169" s="9">
        <v>95</v>
      </c>
      <c r="F169" s="103">
        <v>95</v>
      </c>
      <c r="G169" s="103">
        <v>95</v>
      </c>
      <c r="H169" s="103">
        <v>95</v>
      </c>
      <c r="I169" s="103">
        <v>95</v>
      </c>
      <c r="J169" s="103">
        <v>95</v>
      </c>
      <c r="K169" s="103">
        <v>95</v>
      </c>
      <c r="L169" s="103">
        <v>95</v>
      </c>
      <c r="M169" s="103">
        <v>95</v>
      </c>
      <c r="N169" s="103">
        <v>95</v>
      </c>
      <c r="O169" s="103">
        <v>95</v>
      </c>
    </row>
    <row r="170" spans="2:15" ht="13.5" thickBot="1"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</row>
    <row r="171" spans="2:15" ht="23.25" thickBot="1">
      <c r="B171" s="559" t="s">
        <v>1165</v>
      </c>
      <c r="C171" s="560"/>
      <c r="D171" s="560"/>
      <c r="E171" s="560"/>
      <c r="F171" s="560"/>
      <c r="G171" s="560"/>
      <c r="H171" s="560"/>
      <c r="I171" s="560"/>
      <c r="J171" s="560"/>
      <c r="K171" s="560"/>
      <c r="L171" s="560"/>
      <c r="M171" s="560"/>
      <c r="N171" s="560"/>
      <c r="O171" s="561"/>
    </row>
    <row r="172" spans="2:15" ht="13.5" thickBot="1">
      <c r="B172" s="625" t="s">
        <v>47</v>
      </c>
      <c r="C172" s="626"/>
      <c r="D172" s="349">
        <v>43466</v>
      </c>
      <c r="E172" s="349">
        <v>43497</v>
      </c>
      <c r="F172" s="349">
        <v>43525</v>
      </c>
      <c r="G172" s="349">
        <v>43556</v>
      </c>
      <c r="H172" s="349">
        <v>43586</v>
      </c>
      <c r="I172" s="349">
        <v>43617</v>
      </c>
      <c r="J172" s="349">
        <v>43647</v>
      </c>
      <c r="K172" s="349">
        <v>43678</v>
      </c>
      <c r="L172" s="349">
        <v>43709</v>
      </c>
      <c r="M172" s="349">
        <v>43739</v>
      </c>
      <c r="N172" s="349">
        <v>43770</v>
      </c>
      <c r="O172" s="349">
        <v>43800</v>
      </c>
    </row>
    <row r="173" spans="2:15">
      <c r="B173" s="623" t="s">
        <v>7</v>
      </c>
      <c r="C173" s="2" t="s">
        <v>2</v>
      </c>
      <c r="D173" s="91">
        <v>2236</v>
      </c>
      <c r="E173" s="91">
        <v>2241</v>
      </c>
      <c r="F173" s="91">
        <v>2236</v>
      </c>
      <c r="G173" s="91">
        <v>2225</v>
      </c>
      <c r="H173" s="91">
        <v>2225</v>
      </c>
      <c r="I173" s="256">
        <v>2225</v>
      </c>
      <c r="J173" s="256">
        <v>2225</v>
      </c>
      <c r="K173" s="256">
        <v>2219</v>
      </c>
      <c r="L173" s="256">
        <v>2214</v>
      </c>
      <c r="M173" s="91">
        <v>2214</v>
      </c>
      <c r="N173" s="256">
        <v>2214</v>
      </c>
      <c r="O173" s="256">
        <v>2210</v>
      </c>
    </row>
    <row r="174" spans="2:15">
      <c r="B174" s="623"/>
      <c r="C174" s="12" t="s">
        <v>3</v>
      </c>
      <c r="D174" s="92">
        <v>138</v>
      </c>
      <c r="E174" s="91">
        <v>138</v>
      </c>
      <c r="F174" s="256">
        <v>84</v>
      </c>
      <c r="G174" s="91">
        <v>84</v>
      </c>
      <c r="H174" s="91">
        <v>84</v>
      </c>
      <c r="I174" s="256">
        <v>84</v>
      </c>
      <c r="J174" s="256">
        <v>74</v>
      </c>
      <c r="K174" s="256">
        <v>43</v>
      </c>
      <c r="L174" s="256">
        <v>30</v>
      </c>
      <c r="M174" s="92">
        <v>23</v>
      </c>
      <c r="N174" s="258">
        <v>16</v>
      </c>
      <c r="O174" s="258">
        <v>13</v>
      </c>
    </row>
    <row r="175" spans="2:15">
      <c r="B175" s="623"/>
      <c r="C175" s="12" t="s">
        <v>51</v>
      </c>
      <c r="D175" s="91">
        <v>2358</v>
      </c>
      <c r="E175" s="91">
        <v>2381</v>
      </c>
      <c r="F175" s="256">
        <v>2385</v>
      </c>
      <c r="G175" s="91">
        <v>2387</v>
      </c>
      <c r="H175" s="91">
        <v>2389</v>
      </c>
      <c r="I175" s="256">
        <v>2392</v>
      </c>
      <c r="J175" s="256">
        <v>2410</v>
      </c>
      <c r="K175" s="256">
        <v>2417</v>
      </c>
      <c r="L175" s="256">
        <v>2433</v>
      </c>
      <c r="M175" s="91">
        <v>2536</v>
      </c>
      <c r="N175" s="91">
        <v>2557</v>
      </c>
      <c r="O175" s="256">
        <v>2567</v>
      </c>
    </row>
    <row r="176" spans="2:15">
      <c r="B176" s="623"/>
      <c r="C176" s="127" t="s">
        <v>66</v>
      </c>
      <c r="D176" s="91">
        <v>2153</v>
      </c>
      <c r="E176" s="119">
        <v>2183</v>
      </c>
      <c r="F176" s="255">
        <v>2186</v>
      </c>
      <c r="G176" s="255">
        <v>2191</v>
      </c>
      <c r="H176" s="119">
        <v>2194</v>
      </c>
      <c r="I176" s="255">
        <v>2195</v>
      </c>
      <c r="J176" s="255">
        <v>2195</v>
      </c>
      <c r="K176" s="255">
        <v>2205</v>
      </c>
      <c r="L176" s="255">
        <v>2218</v>
      </c>
      <c r="M176" s="256">
        <v>2272</v>
      </c>
      <c r="N176" s="91">
        <v>2296</v>
      </c>
      <c r="O176" s="256">
        <v>2310</v>
      </c>
    </row>
    <row r="177" spans="2:15">
      <c r="B177" s="623"/>
      <c r="C177" s="127" t="s">
        <v>1134</v>
      </c>
      <c r="D177" s="91">
        <v>1442</v>
      </c>
      <c r="E177" s="256">
        <v>1464</v>
      </c>
      <c r="F177" s="256">
        <v>1457</v>
      </c>
      <c r="G177" s="91">
        <v>1467</v>
      </c>
      <c r="H177" s="91">
        <v>1470</v>
      </c>
      <c r="I177" s="256">
        <v>1473</v>
      </c>
      <c r="J177" s="256">
        <v>1496</v>
      </c>
      <c r="K177" s="256">
        <v>1658</v>
      </c>
      <c r="L177" s="256">
        <v>1694</v>
      </c>
      <c r="M177" s="256">
        <v>1739</v>
      </c>
      <c r="N177" s="91">
        <v>1772</v>
      </c>
      <c r="O177" s="256">
        <v>1957</v>
      </c>
    </row>
    <row r="178" spans="2:15">
      <c r="B178" s="623"/>
      <c r="C178" s="127" t="s">
        <v>68</v>
      </c>
      <c r="D178" s="91">
        <v>983</v>
      </c>
      <c r="E178" s="255">
        <v>998</v>
      </c>
      <c r="F178" s="255">
        <v>1024</v>
      </c>
      <c r="G178" s="119">
        <v>1039</v>
      </c>
      <c r="H178" s="119">
        <v>1036</v>
      </c>
      <c r="I178" s="255">
        <v>1036</v>
      </c>
      <c r="J178" s="255">
        <v>1072</v>
      </c>
      <c r="K178" s="255">
        <v>1069</v>
      </c>
      <c r="L178" s="255">
        <v>1069</v>
      </c>
      <c r="M178" s="256">
        <v>1152</v>
      </c>
      <c r="N178" s="91">
        <v>1163</v>
      </c>
      <c r="O178" s="256">
        <v>1255</v>
      </c>
    </row>
    <row r="179" spans="2:15">
      <c r="B179" s="623"/>
      <c r="C179" s="185" t="s">
        <v>6</v>
      </c>
      <c r="D179" s="184">
        <v>9310</v>
      </c>
      <c r="E179" s="184">
        <v>9405</v>
      </c>
      <c r="F179" s="184">
        <v>9372</v>
      </c>
      <c r="G179" s="184">
        <v>9393</v>
      </c>
      <c r="H179" s="184">
        <v>9398</v>
      </c>
      <c r="I179" s="184">
        <v>9405</v>
      </c>
      <c r="J179" s="184">
        <v>9472</v>
      </c>
      <c r="K179" s="184">
        <v>9611</v>
      </c>
      <c r="L179" s="184">
        <v>9658</v>
      </c>
      <c r="M179" s="184">
        <v>9936</v>
      </c>
      <c r="N179" s="184">
        <v>10018</v>
      </c>
      <c r="O179" s="184">
        <v>10312</v>
      </c>
    </row>
    <row r="180" spans="2:15">
      <c r="B180" s="624"/>
      <c r="C180" s="13" t="s">
        <v>41</v>
      </c>
      <c r="D180" s="38">
        <v>3</v>
      </c>
      <c r="E180" s="38">
        <v>3</v>
      </c>
      <c r="F180" s="102">
        <v>3</v>
      </c>
      <c r="G180" s="102">
        <v>3</v>
      </c>
      <c r="H180" s="102">
        <v>3</v>
      </c>
      <c r="I180" s="102">
        <v>3</v>
      </c>
      <c r="J180" s="102">
        <v>3</v>
      </c>
      <c r="K180" s="102">
        <v>3</v>
      </c>
      <c r="L180" s="102">
        <v>3</v>
      </c>
      <c r="M180" s="102">
        <v>3</v>
      </c>
      <c r="N180" s="102">
        <v>3</v>
      </c>
      <c r="O180" s="102">
        <v>3</v>
      </c>
    </row>
    <row r="181" spans="2:15" ht="13.5" thickBot="1">
      <c r="B181" s="602" t="s">
        <v>1</v>
      </c>
      <c r="C181" s="603"/>
      <c r="D181" s="9">
        <v>95</v>
      </c>
      <c r="E181" s="9">
        <v>95</v>
      </c>
      <c r="F181" s="103">
        <v>95</v>
      </c>
      <c r="G181" s="103">
        <v>95</v>
      </c>
      <c r="H181" s="103">
        <v>95</v>
      </c>
      <c r="I181" s="103">
        <v>95</v>
      </c>
      <c r="J181" s="103">
        <v>95</v>
      </c>
      <c r="K181" s="103">
        <v>95</v>
      </c>
      <c r="L181" s="103">
        <v>95</v>
      </c>
      <c r="M181" s="103">
        <v>95</v>
      </c>
      <c r="N181" s="103">
        <v>95</v>
      </c>
      <c r="O181" s="103">
        <v>95</v>
      </c>
    </row>
    <row r="182" spans="2:15" ht="13.5" thickBot="1"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</row>
    <row r="183" spans="2:15" ht="23.25" thickBot="1">
      <c r="B183" s="559" t="s">
        <v>1167</v>
      </c>
      <c r="C183" s="560"/>
      <c r="D183" s="560"/>
      <c r="E183" s="560"/>
      <c r="F183" s="560"/>
      <c r="G183" s="560"/>
      <c r="H183" s="560"/>
      <c r="I183" s="560"/>
      <c r="J183" s="560"/>
      <c r="K183" s="560"/>
      <c r="L183" s="560"/>
      <c r="M183" s="560"/>
      <c r="N183" s="560"/>
      <c r="O183" s="561"/>
    </row>
    <row r="184" spans="2:15" ht="13.5" thickBot="1">
      <c r="B184" s="625" t="s">
        <v>47</v>
      </c>
      <c r="C184" s="626"/>
      <c r="D184" s="349">
        <v>43831</v>
      </c>
      <c r="E184" s="349">
        <v>43862</v>
      </c>
      <c r="F184" s="349">
        <v>43891</v>
      </c>
      <c r="G184" s="349">
        <v>43922</v>
      </c>
      <c r="H184" s="349">
        <v>43952</v>
      </c>
      <c r="I184" s="349">
        <v>43983</v>
      </c>
      <c r="J184" s="349">
        <v>44013</v>
      </c>
      <c r="K184" s="349">
        <v>44044</v>
      </c>
      <c r="L184" s="349">
        <v>44075</v>
      </c>
      <c r="M184" s="349">
        <v>44105</v>
      </c>
      <c r="N184" s="349">
        <v>44136</v>
      </c>
      <c r="O184" s="349">
        <v>44166</v>
      </c>
    </row>
    <row r="185" spans="2:15">
      <c r="B185" s="623" t="s">
        <v>7</v>
      </c>
      <c r="C185" s="2" t="s">
        <v>2</v>
      </c>
      <c r="D185" s="91">
        <f>+SUM(D614:D638)</f>
        <v>2207</v>
      </c>
      <c r="E185" s="91">
        <f>+SUM(J614:J638)</f>
        <v>2204</v>
      </c>
      <c r="F185" s="91">
        <f>+SUM(P614:P638)</f>
        <v>2204</v>
      </c>
      <c r="G185" s="91">
        <f>+SUM(V614:V638)</f>
        <v>2204</v>
      </c>
      <c r="H185" s="91">
        <f>+SUM(AB614:AB638)</f>
        <v>2199</v>
      </c>
      <c r="I185" s="256">
        <f>+SUM(AH614:AH638)</f>
        <v>2199</v>
      </c>
      <c r="J185" s="256">
        <f>+SUM(AN614:AN638)</f>
        <v>2196</v>
      </c>
      <c r="K185" s="256">
        <f>+SUM(AU614:AU638)</f>
        <v>2196</v>
      </c>
      <c r="L185" s="256">
        <f>+SUM(BB614:BB638)</f>
        <v>2191</v>
      </c>
      <c r="M185" s="91">
        <v>2192</v>
      </c>
      <c r="N185" s="256">
        <v>2194</v>
      </c>
      <c r="O185" s="256">
        <v>2198</v>
      </c>
    </row>
    <row r="186" spans="2:15">
      <c r="B186" s="623"/>
      <c r="C186" s="12" t="s">
        <v>3</v>
      </c>
      <c r="D186" s="92">
        <f>+SUM(E614:E638)</f>
        <v>0</v>
      </c>
      <c r="E186" s="91">
        <f>+SUM(K614:K638)</f>
        <v>0</v>
      </c>
      <c r="F186" s="256">
        <f>+SUM(Q614:Q638)</f>
        <v>0</v>
      </c>
      <c r="G186" s="91">
        <f>+SUM(W614:W638)</f>
        <v>0</v>
      </c>
      <c r="H186" s="91">
        <f>+SUM(AC614:AC638)</f>
        <v>0</v>
      </c>
      <c r="I186" s="256">
        <v>0</v>
      </c>
      <c r="J186" s="256">
        <f>+SUM(AO614:AO638)</f>
        <v>0</v>
      </c>
      <c r="K186" s="256">
        <f>+SUM(AV614:AV638)</f>
        <v>0</v>
      </c>
      <c r="L186" s="256">
        <f>+SUM(BC614:BC638)</f>
        <v>0</v>
      </c>
      <c r="M186" s="92">
        <v>0</v>
      </c>
      <c r="N186" s="258">
        <v>0</v>
      </c>
      <c r="O186" s="258">
        <v>0</v>
      </c>
    </row>
    <row r="187" spans="2:15">
      <c r="B187" s="623"/>
      <c r="C187" s="12" t="s">
        <v>51</v>
      </c>
      <c r="D187" s="91">
        <f>+SUM(F614:F638)</f>
        <v>2599</v>
      </c>
      <c r="E187" s="91">
        <f>+SUM(L614:L638)</f>
        <v>2625</v>
      </c>
      <c r="F187" s="256">
        <f>+SUM(R614:R638)</f>
        <v>2632</v>
      </c>
      <c r="G187" s="91">
        <f>+SUM(X614:X638)</f>
        <v>2633</v>
      </c>
      <c r="H187" s="91">
        <f>+SUM(AD614:AD638)</f>
        <v>2628</v>
      </c>
      <c r="I187" s="256">
        <f>+SUM(AJ614:AJ638)</f>
        <v>2620</v>
      </c>
      <c r="J187" s="256">
        <f>+SUM(AP614:AP638)</f>
        <v>2629</v>
      </c>
      <c r="K187" s="256">
        <f>+SUM(AW614:AW638)</f>
        <v>2641</v>
      </c>
      <c r="L187" s="256">
        <f>+SUM(BD614:BD638)</f>
        <v>2648</v>
      </c>
      <c r="M187" s="91">
        <v>2655</v>
      </c>
      <c r="N187" s="91">
        <v>2656</v>
      </c>
      <c r="O187" s="256">
        <v>2682</v>
      </c>
    </row>
    <row r="188" spans="2:15">
      <c r="B188" s="623"/>
      <c r="C188" s="127" t="s">
        <v>66</v>
      </c>
      <c r="D188" s="91">
        <f>+SUM(G614:G638)</f>
        <v>2321</v>
      </c>
      <c r="E188" s="119">
        <f>+SUM(M614:M638)</f>
        <v>2365</v>
      </c>
      <c r="F188" s="255">
        <f>+SUM(S614:S638)</f>
        <v>2379</v>
      </c>
      <c r="G188" s="255">
        <f>+SUM(Y614:Y638)</f>
        <v>2381</v>
      </c>
      <c r="H188" s="119">
        <f>+SUM(AE614:AE638)</f>
        <v>2383</v>
      </c>
      <c r="I188" s="255">
        <f>+SUM(AK614:AK638)</f>
        <v>2377</v>
      </c>
      <c r="J188" s="255">
        <f>+SUM(AQ614:AQ638)</f>
        <v>2399</v>
      </c>
      <c r="K188" s="255">
        <f>+SUM(AX614:AX638)</f>
        <v>2404</v>
      </c>
      <c r="L188" s="255">
        <f>+SUM(BE614:BE638)</f>
        <v>2409</v>
      </c>
      <c r="M188" s="256">
        <v>2417</v>
      </c>
      <c r="N188" s="91">
        <v>2413</v>
      </c>
      <c r="O188" s="256">
        <v>2422</v>
      </c>
    </row>
    <row r="189" spans="2:15">
      <c r="B189" s="623"/>
      <c r="C189" s="127" t="s">
        <v>1136</v>
      </c>
      <c r="D189" s="91">
        <v>0</v>
      </c>
      <c r="E189" s="119">
        <v>0</v>
      </c>
      <c r="F189" s="255">
        <v>0</v>
      </c>
      <c r="G189" s="255">
        <v>0</v>
      </c>
      <c r="H189" s="119">
        <v>0</v>
      </c>
      <c r="I189" s="255">
        <v>0</v>
      </c>
      <c r="J189" s="255">
        <f>+SUM(AR614:AR638)</f>
        <v>4</v>
      </c>
      <c r="K189" s="255">
        <f>+SUM(AY614:AY638)</f>
        <v>4</v>
      </c>
      <c r="L189" s="255">
        <f>+SUM(BF614:BF638)</f>
        <v>51</v>
      </c>
      <c r="M189" s="256">
        <v>51</v>
      </c>
      <c r="N189" s="91">
        <v>51</v>
      </c>
      <c r="O189" s="256">
        <v>51</v>
      </c>
    </row>
    <row r="190" spans="2:15">
      <c r="B190" s="623"/>
      <c r="C190" s="127" t="s">
        <v>1134</v>
      </c>
      <c r="D190" s="91">
        <f>+SUM(H614:H638)</f>
        <v>1998</v>
      </c>
      <c r="E190" s="256">
        <f>+SUM(N614:N638)</f>
        <v>2064</v>
      </c>
      <c r="F190" s="256">
        <f>+SUM(T614:T638)</f>
        <v>2098</v>
      </c>
      <c r="G190" s="91">
        <f>+SUM(Z614:Z638)</f>
        <v>2117</v>
      </c>
      <c r="H190" s="91">
        <f>+SUM(AF614:AF638)</f>
        <v>2123</v>
      </c>
      <c r="I190" s="256">
        <f>+SUM(AL614:AL638)</f>
        <v>2116</v>
      </c>
      <c r="J190" s="256">
        <f>+SUM(AS614:AS638)</f>
        <v>2147</v>
      </c>
      <c r="K190" s="256">
        <f>+SUM(AZ614:AZ638)</f>
        <v>2163</v>
      </c>
      <c r="L190" s="256">
        <f>+SUM(BG614:BG638)</f>
        <v>2182</v>
      </c>
      <c r="M190" s="256">
        <v>2211</v>
      </c>
      <c r="N190" s="91">
        <v>2219</v>
      </c>
      <c r="O190" s="256">
        <v>2281</v>
      </c>
    </row>
    <row r="191" spans="2:15">
      <c r="B191" s="623"/>
      <c r="C191" s="127" t="s">
        <v>68</v>
      </c>
      <c r="D191" s="91">
        <f>+SUM(I614:I638)</f>
        <v>1305</v>
      </c>
      <c r="E191" s="255">
        <f>+SUM(O614:O638)</f>
        <v>1343</v>
      </c>
      <c r="F191" s="255">
        <f>+SUM(U614:U638)</f>
        <v>1368</v>
      </c>
      <c r="G191" s="119">
        <f>+SUM(AA614:AA638)</f>
        <v>1383</v>
      </c>
      <c r="H191" s="119">
        <f>+SUM(AG614:AG638)</f>
        <v>1384</v>
      </c>
      <c r="I191" s="255">
        <f>+SUM(AM614:AM638)</f>
        <v>1389</v>
      </c>
      <c r="J191" s="255">
        <f>+SUM(AT614:AT638)</f>
        <v>1415</v>
      </c>
      <c r="K191" s="255">
        <f>+SUM(BA614:BA638)</f>
        <v>1428</v>
      </c>
      <c r="L191" s="255">
        <f>+SUM(BH614:BH638)</f>
        <v>1434</v>
      </c>
      <c r="M191" s="256">
        <v>1434</v>
      </c>
      <c r="N191" s="91">
        <v>1434</v>
      </c>
      <c r="O191" s="256">
        <v>1435</v>
      </c>
    </row>
    <row r="192" spans="2:15">
      <c r="B192" s="623"/>
      <c r="C192" s="185" t="s">
        <v>6</v>
      </c>
      <c r="D192" s="184">
        <f t="shared" ref="D192:L192" si="14">SUM(D185:D191)</f>
        <v>10430</v>
      </c>
      <c r="E192" s="184">
        <f t="shared" si="14"/>
        <v>10601</v>
      </c>
      <c r="F192" s="184">
        <f t="shared" si="14"/>
        <v>10681</v>
      </c>
      <c r="G192" s="184">
        <f t="shared" si="14"/>
        <v>10718</v>
      </c>
      <c r="H192" s="184">
        <f t="shared" si="14"/>
        <v>10717</v>
      </c>
      <c r="I192" s="184">
        <f t="shared" si="14"/>
        <v>10701</v>
      </c>
      <c r="J192" s="184">
        <f t="shared" si="14"/>
        <v>10790</v>
      </c>
      <c r="K192" s="184">
        <f t="shared" si="14"/>
        <v>10836</v>
      </c>
      <c r="L192" s="184">
        <f t="shared" si="14"/>
        <v>10915</v>
      </c>
      <c r="M192" s="184">
        <f>SUM(M185:M191)</f>
        <v>10960</v>
      </c>
      <c r="N192" s="184">
        <f>SUM(N185:N191)</f>
        <v>10967</v>
      </c>
      <c r="O192" s="184">
        <f>SUM(O185:O191)</f>
        <v>11069</v>
      </c>
    </row>
    <row r="193" spans="2:15" ht="18.75" customHeight="1">
      <c r="B193" s="624"/>
      <c r="C193" s="13" t="s">
        <v>41</v>
      </c>
      <c r="D193" s="38">
        <v>3</v>
      </c>
      <c r="E193" s="38">
        <v>3</v>
      </c>
      <c r="F193" s="102">
        <v>3</v>
      </c>
      <c r="G193" s="102">
        <v>3</v>
      </c>
      <c r="H193" s="102">
        <v>3</v>
      </c>
      <c r="I193" s="102">
        <v>3</v>
      </c>
      <c r="J193" s="102">
        <v>3</v>
      </c>
      <c r="K193" s="102">
        <v>3</v>
      </c>
      <c r="L193" s="102">
        <v>3</v>
      </c>
      <c r="M193" s="102">
        <v>3</v>
      </c>
      <c r="N193" s="102">
        <v>3</v>
      </c>
      <c r="O193" s="102">
        <v>3</v>
      </c>
    </row>
    <row r="194" spans="2:15" ht="13.5" thickBot="1">
      <c r="B194" s="602" t="s">
        <v>1</v>
      </c>
      <c r="C194" s="603"/>
      <c r="D194" s="9">
        <v>95</v>
      </c>
      <c r="E194" s="9">
        <v>95</v>
      </c>
      <c r="F194" s="103">
        <v>95</v>
      </c>
      <c r="G194" s="103">
        <v>95</v>
      </c>
      <c r="H194" s="103">
        <v>95</v>
      </c>
      <c r="I194" s="103">
        <v>95</v>
      </c>
      <c r="J194" s="103">
        <v>95</v>
      </c>
      <c r="K194" s="103">
        <v>95</v>
      </c>
      <c r="L194" s="103">
        <v>95</v>
      </c>
      <c r="M194" s="103">
        <v>95</v>
      </c>
      <c r="N194" s="103">
        <v>95</v>
      </c>
      <c r="O194" s="103">
        <v>95</v>
      </c>
    </row>
    <row r="195" spans="2:15" ht="13.5" thickBot="1"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</row>
    <row r="196" spans="2:15" s="651" customFormat="1" ht="23.25" thickBot="1">
      <c r="B196" s="559" t="s">
        <v>1185</v>
      </c>
      <c r="C196" s="560"/>
      <c r="D196" s="560"/>
      <c r="E196" s="560"/>
      <c r="F196" s="560"/>
      <c r="G196" s="560"/>
      <c r="H196" s="560"/>
      <c r="I196" s="560"/>
      <c r="J196" s="560"/>
      <c r="K196" s="560"/>
      <c r="L196" s="560"/>
      <c r="M196" s="560"/>
      <c r="N196" s="560"/>
      <c r="O196" s="561"/>
    </row>
    <row r="197" spans="2:15" s="651" customFormat="1" ht="13.5" thickBot="1">
      <c r="B197" s="625" t="s">
        <v>47</v>
      </c>
      <c r="C197" s="626"/>
      <c r="D197" s="349">
        <v>44197</v>
      </c>
      <c r="E197" s="349">
        <v>44228</v>
      </c>
      <c r="F197" s="349">
        <v>44256</v>
      </c>
      <c r="G197" s="349">
        <v>44287</v>
      </c>
      <c r="H197" s="349">
        <v>44317</v>
      </c>
      <c r="I197" s="349">
        <v>44348</v>
      </c>
      <c r="J197" s="349">
        <v>44378</v>
      </c>
      <c r="K197" s="349">
        <v>44409</v>
      </c>
      <c r="L197" s="349">
        <v>44440</v>
      </c>
      <c r="M197" s="349">
        <v>44470</v>
      </c>
      <c r="N197" s="349">
        <v>44501</v>
      </c>
      <c r="O197" s="349">
        <v>44531</v>
      </c>
    </row>
    <row r="198" spans="2:15" s="651" customFormat="1">
      <c r="B198" s="623" t="s">
        <v>7</v>
      </c>
      <c r="C198" s="2" t="s">
        <v>2</v>
      </c>
      <c r="D198" s="91">
        <v>2196</v>
      </c>
      <c r="E198" s="91">
        <v>2194</v>
      </c>
      <c r="F198" s="91">
        <v>2171</v>
      </c>
      <c r="G198" s="91">
        <v>2196</v>
      </c>
      <c r="H198" s="91">
        <v>2196</v>
      </c>
      <c r="I198" s="256">
        <v>2173</v>
      </c>
      <c r="J198" s="256">
        <v>2172</v>
      </c>
      <c r="K198" s="256">
        <v>2170</v>
      </c>
      <c r="L198" s="256">
        <v>2170</v>
      </c>
      <c r="M198" s="256">
        <v>2166</v>
      </c>
      <c r="N198" s="256">
        <v>2166</v>
      </c>
      <c r="O198" s="256">
        <v>2167</v>
      </c>
    </row>
    <row r="199" spans="2:15" s="651" customFormat="1">
      <c r="B199" s="623"/>
      <c r="C199" s="12" t="s">
        <v>3</v>
      </c>
      <c r="D199" s="92">
        <f>+SUM(E627:E651)</f>
        <v>0</v>
      </c>
      <c r="E199" s="91">
        <v>0</v>
      </c>
      <c r="F199" s="256">
        <v>0</v>
      </c>
      <c r="G199" s="91">
        <v>0</v>
      </c>
      <c r="H199" s="91">
        <v>0</v>
      </c>
      <c r="I199" s="256">
        <v>0</v>
      </c>
      <c r="J199" s="256">
        <v>0</v>
      </c>
      <c r="K199" s="256">
        <v>0</v>
      </c>
      <c r="L199" s="256">
        <v>0</v>
      </c>
      <c r="M199" s="256">
        <v>0</v>
      </c>
      <c r="N199" s="256">
        <v>0</v>
      </c>
      <c r="O199" s="256">
        <v>0</v>
      </c>
    </row>
    <row r="200" spans="2:15" s="651" customFormat="1">
      <c r="B200" s="623"/>
      <c r="C200" s="12" t="s">
        <v>51</v>
      </c>
      <c r="D200" s="91">
        <v>2683</v>
      </c>
      <c r="E200" s="91">
        <v>2686</v>
      </c>
      <c r="F200" s="256">
        <v>2686</v>
      </c>
      <c r="G200" s="91">
        <v>2693</v>
      </c>
      <c r="H200" s="91">
        <v>2693</v>
      </c>
      <c r="I200" s="256">
        <v>2697</v>
      </c>
      <c r="J200" s="256">
        <v>2703</v>
      </c>
      <c r="K200" s="256">
        <v>2709</v>
      </c>
      <c r="L200" s="256">
        <v>2721</v>
      </c>
      <c r="M200" s="256">
        <v>2721</v>
      </c>
      <c r="N200" s="256">
        <v>2724</v>
      </c>
      <c r="O200" s="256">
        <v>2731</v>
      </c>
    </row>
    <row r="201" spans="2:15" s="651" customFormat="1">
      <c r="B201" s="623"/>
      <c r="C201" s="127" t="s">
        <v>66</v>
      </c>
      <c r="D201" s="91">
        <v>2428</v>
      </c>
      <c r="E201" s="119">
        <v>2441</v>
      </c>
      <c r="F201" s="255">
        <v>2441</v>
      </c>
      <c r="G201" s="255">
        <v>2429</v>
      </c>
      <c r="H201" s="119">
        <v>2429</v>
      </c>
      <c r="I201" s="255">
        <v>2445</v>
      </c>
      <c r="J201" s="256">
        <v>2446</v>
      </c>
      <c r="K201" s="256">
        <v>2318</v>
      </c>
      <c r="L201" s="256">
        <v>2163</v>
      </c>
      <c r="M201" s="256">
        <v>2153</v>
      </c>
      <c r="N201" s="256">
        <v>2153</v>
      </c>
      <c r="O201" s="256">
        <v>2140</v>
      </c>
    </row>
    <row r="202" spans="2:15" s="651" customFormat="1">
      <c r="B202" s="623"/>
      <c r="C202" s="127" t="s">
        <v>1136</v>
      </c>
      <c r="D202" s="91">
        <v>51</v>
      </c>
      <c r="E202" s="119">
        <v>51</v>
      </c>
      <c r="F202" s="255">
        <v>51</v>
      </c>
      <c r="G202" s="255">
        <v>51</v>
      </c>
      <c r="H202" s="119">
        <v>51</v>
      </c>
      <c r="I202" s="255">
        <v>51</v>
      </c>
      <c r="J202" s="256">
        <v>51</v>
      </c>
      <c r="K202" s="256">
        <v>51</v>
      </c>
      <c r="L202" s="256">
        <v>29</v>
      </c>
      <c r="M202" s="256">
        <v>29</v>
      </c>
      <c r="N202" s="256">
        <v>29</v>
      </c>
      <c r="O202" s="256">
        <v>29</v>
      </c>
    </row>
    <row r="203" spans="2:15" s="651" customFormat="1">
      <c r="B203" s="623"/>
      <c r="C203" s="127" t="s">
        <v>1134</v>
      </c>
      <c r="D203" s="91">
        <v>2285</v>
      </c>
      <c r="E203" s="256">
        <v>2296</v>
      </c>
      <c r="F203" s="256">
        <v>2296</v>
      </c>
      <c r="G203" s="91">
        <v>2308</v>
      </c>
      <c r="H203" s="91">
        <v>2310</v>
      </c>
      <c r="I203" s="256">
        <v>2310</v>
      </c>
      <c r="J203" s="256">
        <v>2330</v>
      </c>
      <c r="K203" s="256">
        <v>2348</v>
      </c>
      <c r="L203" s="256">
        <v>2349</v>
      </c>
      <c r="M203" s="256">
        <v>2349</v>
      </c>
      <c r="N203" s="256">
        <v>2389</v>
      </c>
      <c r="O203" s="256">
        <v>2446</v>
      </c>
    </row>
    <row r="204" spans="2:15" s="651" customFormat="1">
      <c r="B204" s="623"/>
      <c r="C204" s="127" t="s">
        <v>68</v>
      </c>
      <c r="D204" s="91">
        <v>1436</v>
      </c>
      <c r="E204" s="255">
        <v>1576</v>
      </c>
      <c r="F204" s="255">
        <v>1621</v>
      </c>
      <c r="G204" s="119">
        <v>1656</v>
      </c>
      <c r="H204" s="119">
        <v>1666</v>
      </c>
      <c r="I204" s="255">
        <v>1691</v>
      </c>
      <c r="J204" s="256">
        <v>1723</v>
      </c>
      <c r="K204" s="256">
        <v>1826</v>
      </c>
      <c r="L204" s="256">
        <v>1929</v>
      </c>
      <c r="M204" s="256">
        <v>1949</v>
      </c>
      <c r="N204" s="256">
        <v>1972</v>
      </c>
      <c r="O204" s="256">
        <v>2026</v>
      </c>
    </row>
    <row r="205" spans="2:15" s="651" customFormat="1">
      <c r="B205" s="623"/>
      <c r="C205" s="185" t="s">
        <v>6</v>
      </c>
      <c r="D205" s="184">
        <f t="shared" ref="D205:L205" si="15">SUM(D198:D204)</f>
        <v>11079</v>
      </c>
      <c r="E205" s="184">
        <f t="shared" si="15"/>
        <v>11244</v>
      </c>
      <c r="F205" s="184">
        <f t="shared" si="15"/>
        <v>11266</v>
      </c>
      <c r="G205" s="184">
        <f t="shared" si="15"/>
        <v>11333</v>
      </c>
      <c r="H205" s="184">
        <f t="shared" si="15"/>
        <v>11345</v>
      </c>
      <c r="I205" s="184">
        <f t="shared" si="15"/>
        <v>11367</v>
      </c>
      <c r="J205" s="184">
        <f t="shared" si="15"/>
        <v>11425</v>
      </c>
      <c r="K205" s="184">
        <f t="shared" si="15"/>
        <v>11422</v>
      </c>
      <c r="L205" s="184">
        <f t="shared" si="15"/>
        <v>11361</v>
      </c>
      <c r="M205" s="184">
        <f>SUM(M198:M204)</f>
        <v>11367</v>
      </c>
      <c r="N205" s="184">
        <f>SUM(N198:N204)</f>
        <v>11433</v>
      </c>
      <c r="O205" s="184">
        <f>SUM(O198:O204)</f>
        <v>11539</v>
      </c>
    </row>
    <row r="206" spans="2:15" s="651" customFormat="1">
      <c r="B206" s="624"/>
      <c r="C206" s="13" t="s">
        <v>41</v>
      </c>
      <c r="D206" s="38">
        <v>3</v>
      </c>
      <c r="E206" s="38">
        <v>3</v>
      </c>
      <c r="F206" s="102">
        <v>3</v>
      </c>
      <c r="G206" s="102">
        <v>3</v>
      </c>
      <c r="H206" s="102">
        <v>3</v>
      </c>
      <c r="I206" s="102">
        <v>3</v>
      </c>
      <c r="J206" s="102">
        <v>3</v>
      </c>
      <c r="K206" s="102">
        <v>3</v>
      </c>
      <c r="L206" s="102">
        <v>3</v>
      </c>
      <c r="M206" s="102">
        <v>3</v>
      </c>
      <c r="N206" s="102">
        <v>3</v>
      </c>
      <c r="O206" s="102">
        <v>3</v>
      </c>
    </row>
    <row r="207" spans="2:15" s="651" customFormat="1" ht="13.5" thickBot="1">
      <c r="B207" s="602" t="s">
        <v>1</v>
      </c>
      <c r="C207" s="603"/>
      <c r="D207" s="9">
        <v>95</v>
      </c>
      <c r="E207" s="9">
        <v>95</v>
      </c>
      <c r="F207" s="103">
        <v>95</v>
      </c>
      <c r="G207" s="103">
        <v>95</v>
      </c>
      <c r="H207" s="103">
        <v>95</v>
      </c>
      <c r="I207" s="103">
        <v>95</v>
      </c>
      <c r="J207" s="103">
        <v>95</v>
      </c>
      <c r="K207" s="103">
        <v>95</v>
      </c>
      <c r="L207" s="103">
        <v>95</v>
      </c>
      <c r="M207" s="103">
        <v>95</v>
      </c>
      <c r="N207" s="103">
        <v>95</v>
      </c>
      <c r="O207" s="103">
        <v>95</v>
      </c>
    </row>
    <row r="208" spans="2:15" ht="13.5" thickBot="1">
      <c r="E208" s="337"/>
      <c r="F208" s="337"/>
      <c r="G208" s="337"/>
      <c r="H208" s="338"/>
      <c r="I208" s="337" t="s">
        <v>1190</v>
      </c>
      <c r="J208" s="337"/>
      <c r="K208" s="337"/>
      <c r="L208" s="336"/>
      <c r="M208" s="336"/>
      <c r="N208" s="336"/>
      <c r="O208" s="336"/>
    </row>
    <row r="209" spans="3:44" ht="13.5" thickBot="1">
      <c r="C209" s="559" t="s">
        <v>30</v>
      </c>
      <c r="D209" s="560"/>
      <c r="E209" s="560"/>
      <c r="F209" s="560"/>
      <c r="G209" s="560"/>
      <c r="H209" s="560"/>
      <c r="I209" s="560"/>
      <c r="J209" s="560"/>
      <c r="K209" s="560"/>
      <c r="L209" s="560"/>
      <c r="M209" s="560"/>
      <c r="N209" s="560"/>
      <c r="O209" s="560"/>
      <c r="P209" s="560"/>
      <c r="Q209" s="560"/>
      <c r="R209" s="560"/>
      <c r="S209" s="560"/>
      <c r="T209" s="560"/>
      <c r="U209" s="560"/>
      <c r="V209" s="560"/>
      <c r="W209" s="560"/>
      <c r="X209" s="560"/>
      <c r="Y209" s="560"/>
      <c r="Z209" s="560"/>
      <c r="AA209" s="560"/>
      <c r="AB209" s="560"/>
      <c r="AC209" s="560"/>
      <c r="AD209" s="560"/>
      <c r="AE209" s="560"/>
      <c r="AF209" s="560"/>
      <c r="AG209" s="560"/>
      <c r="AH209" s="560"/>
      <c r="AI209" s="560"/>
      <c r="AJ209" s="560"/>
      <c r="AK209" s="560"/>
      <c r="AL209" s="560"/>
      <c r="AM209" s="560"/>
      <c r="AN209" s="560"/>
      <c r="AO209" s="561"/>
      <c r="AP209" s="68"/>
      <c r="AQ209" s="68"/>
      <c r="AR209" s="16"/>
    </row>
    <row r="210" spans="3:44" ht="19.5" customHeight="1" thickBot="1">
      <c r="C210" s="583" t="s">
        <v>48</v>
      </c>
      <c r="D210" s="587">
        <v>2003</v>
      </c>
      <c r="E210" s="588"/>
      <c r="F210" s="587">
        <v>2004</v>
      </c>
      <c r="G210" s="588"/>
      <c r="H210" s="587">
        <v>2005</v>
      </c>
      <c r="I210" s="588"/>
      <c r="J210" s="587">
        <v>2006</v>
      </c>
      <c r="K210" s="588"/>
      <c r="L210" s="576">
        <v>2007</v>
      </c>
      <c r="M210" s="577"/>
      <c r="N210" s="578"/>
      <c r="O210" s="576">
        <v>2008</v>
      </c>
      <c r="P210" s="577"/>
      <c r="Q210" s="578"/>
      <c r="R210" s="576">
        <v>2009</v>
      </c>
      <c r="S210" s="577"/>
      <c r="T210" s="578"/>
      <c r="U210" s="576">
        <v>2010</v>
      </c>
      <c r="V210" s="577"/>
      <c r="W210" s="578"/>
      <c r="X210" s="576">
        <v>2011</v>
      </c>
      <c r="Y210" s="577"/>
      <c r="Z210" s="578"/>
      <c r="AA210" s="576">
        <v>2012</v>
      </c>
      <c r="AB210" s="577"/>
      <c r="AC210" s="578"/>
      <c r="AD210" s="576">
        <v>2013</v>
      </c>
      <c r="AE210" s="577"/>
      <c r="AF210" s="578"/>
      <c r="AG210" s="644">
        <v>2014</v>
      </c>
      <c r="AH210" s="645"/>
      <c r="AI210" s="645"/>
      <c r="AJ210" s="646"/>
      <c r="AK210" s="604">
        <v>2015</v>
      </c>
      <c r="AL210" s="605"/>
      <c r="AM210" s="605"/>
      <c r="AN210" s="605"/>
      <c r="AO210" s="606"/>
      <c r="AP210" s="16"/>
      <c r="AQ210" s="16"/>
      <c r="AR210" s="16"/>
    </row>
    <row r="211" spans="3:44" ht="19.5" customHeight="1" thickBot="1">
      <c r="C211" s="585"/>
      <c r="D211" s="178" t="s">
        <v>0</v>
      </c>
      <c r="E211" s="177" t="s">
        <v>5</v>
      </c>
      <c r="F211" s="178" t="s">
        <v>0</v>
      </c>
      <c r="G211" s="177" t="s">
        <v>5</v>
      </c>
      <c r="H211" s="178" t="s">
        <v>0</v>
      </c>
      <c r="I211" s="177" t="s">
        <v>5</v>
      </c>
      <c r="J211" s="384" t="s">
        <v>0</v>
      </c>
      <c r="K211" s="385" t="s">
        <v>4</v>
      </c>
      <c r="L211" s="386" t="s">
        <v>5</v>
      </c>
      <c r="M211" s="387" t="s">
        <v>5</v>
      </c>
      <c r="N211" s="177" t="s">
        <v>3</v>
      </c>
      <c r="O211" s="178" t="s">
        <v>5</v>
      </c>
      <c r="P211" s="387" t="s">
        <v>3</v>
      </c>
      <c r="Q211" s="177" t="s">
        <v>33</v>
      </c>
      <c r="R211" s="178" t="s">
        <v>5</v>
      </c>
      <c r="S211" s="387" t="s">
        <v>3</v>
      </c>
      <c r="T211" s="177" t="s">
        <v>33</v>
      </c>
      <c r="U211" s="178" t="s">
        <v>5</v>
      </c>
      <c r="V211" s="387" t="s">
        <v>3</v>
      </c>
      <c r="W211" s="177" t="s">
        <v>33</v>
      </c>
      <c r="X211" s="178" t="s">
        <v>5</v>
      </c>
      <c r="Y211" s="387" t="s">
        <v>3</v>
      </c>
      <c r="Z211" s="177" t="s">
        <v>33</v>
      </c>
      <c r="AA211" s="178" t="s">
        <v>5</v>
      </c>
      <c r="AB211" s="387" t="s">
        <v>3</v>
      </c>
      <c r="AC211" s="177" t="s">
        <v>33</v>
      </c>
      <c r="AD211" s="178" t="s">
        <v>5</v>
      </c>
      <c r="AE211" s="387" t="s">
        <v>3</v>
      </c>
      <c r="AF211" s="177" t="s">
        <v>33</v>
      </c>
      <c r="AG211" s="388" t="s">
        <v>2</v>
      </c>
      <c r="AH211" s="389" t="s">
        <v>3</v>
      </c>
      <c r="AI211" s="389" t="s">
        <v>51</v>
      </c>
      <c r="AJ211" s="390" t="s">
        <v>66</v>
      </c>
      <c r="AK211" s="178" t="s">
        <v>2</v>
      </c>
      <c r="AL211" s="387" t="s">
        <v>3</v>
      </c>
      <c r="AM211" s="391" t="s">
        <v>51</v>
      </c>
      <c r="AN211" s="391" t="s">
        <v>66</v>
      </c>
      <c r="AO211" s="333" t="s">
        <v>62</v>
      </c>
      <c r="AP211" s="16"/>
      <c r="AQ211" s="16"/>
      <c r="AR211" s="16"/>
    </row>
    <row r="212" spans="3:44">
      <c r="C212" s="25" t="s">
        <v>8</v>
      </c>
      <c r="D212" s="55">
        <v>9</v>
      </c>
      <c r="E212" s="43">
        <v>10</v>
      </c>
      <c r="F212" s="55">
        <v>9</v>
      </c>
      <c r="G212" s="43">
        <v>15</v>
      </c>
      <c r="H212" s="55">
        <v>9</v>
      </c>
      <c r="I212" s="265">
        <v>33</v>
      </c>
      <c r="J212" s="304">
        <v>9</v>
      </c>
      <c r="K212" s="74">
        <v>9</v>
      </c>
      <c r="L212" s="48">
        <v>19</v>
      </c>
      <c r="M212" s="47">
        <v>60</v>
      </c>
      <c r="N212" s="43">
        <v>13</v>
      </c>
      <c r="O212" s="46">
        <v>66</v>
      </c>
      <c r="P212" s="47">
        <v>21</v>
      </c>
      <c r="Q212" s="43">
        <v>29</v>
      </c>
      <c r="R212" s="46">
        <v>66</v>
      </c>
      <c r="S212" s="47">
        <v>24</v>
      </c>
      <c r="T212" s="43">
        <v>31</v>
      </c>
      <c r="U212" s="46">
        <v>69</v>
      </c>
      <c r="V212" s="47">
        <v>28</v>
      </c>
      <c r="W212" s="43">
        <v>33</v>
      </c>
      <c r="X212" s="46">
        <v>76</v>
      </c>
      <c r="Y212" s="47">
        <v>34</v>
      </c>
      <c r="Z212" s="43">
        <v>39</v>
      </c>
      <c r="AA212" s="46">
        <v>88</v>
      </c>
      <c r="AB212" s="47">
        <v>40</v>
      </c>
      <c r="AC212" s="50">
        <v>41</v>
      </c>
      <c r="AD212" s="46">
        <v>87</v>
      </c>
      <c r="AE212" s="60">
        <v>42</v>
      </c>
      <c r="AF212" s="61">
        <v>48</v>
      </c>
      <c r="AG212" s="70">
        <v>83</v>
      </c>
      <c r="AH212" s="70">
        <v>42</v>
      </c>
      <c r="AI212" s="130">
        <v>52</v>
      </c>
      <c r="AJ212" s="71">
        <v>0</v>
      </c>
      <c r="AK212" s="161">
        <v>83</v>
      </c>
      <c r="AL212" s="70">
        <v>40</v>
      </c>
      <c r="AM212" s="161">
        <v>53</v>
      </c>
      <c r="AN212" s="70">
        <v>0</v>
      </c>
      <c r="AO212" s="139">
        <v>0</v>
      </c>
    </row>
    <row r="213" spans="3:44">
      <c r="C213" s="26" t="s">
        <v>9</v>
      </c>
      <c r="D213" s="53">
        <v>0</v>
      </c>
      <c r="E213" s="44">
        <v>0</v>
      </c>
      <c r="F213" s="53">
        <v>0</v>
      </c>
      <c r="G213" s="44">
        <v>0</v>
      </c>
      <c r="H213" s="53">
        <v>0</v>
      </c>
      <c r="I213" s="266">
        <v>7</v>
      </c>
      <c r="J213" s="304">
        <v>0</v>
      </c>
      <c r="K213" s="74">
        <v>0</v>
      </c>
      <c r="L213" s="48">
        <v>0</v>
      </c>
      <c r="M213" s="48">
        <v>15</v>
      </c>
      <c r="N213" s="44">
        <v>0</v>
      </c>
      <c r="O213" s="41">
        <v>14</v>
      </c>
      <c r="P213" s="48">
        <v>1</v>
      </c>
      <c r="Q213" s="44">
        <v>0</v>
      </c>
      <c r="R213" s="41">
        <v>19</v>
      </c>
      <c r="S213" s="48">
        <v>3</v>
      </c>
      <c r="T213" s="44">
        <v>2</v>
      </c>
      <c r="U213" s="41">
        <v>19</v>
      </c>
      <c r="V213" s="48">
        <v>7</v>
      </c>
      <c r="W213" s="44">
        <v>2</v>
      </c>
      <c r="X213" s="41">
        <v>20</v>
      </c>
      <c r="Y213" s="48">
        <v>7</v>
      </c>
      <c r="Z213" s="44">
        <v>2</v>
      </c>
      <c r="AA213" s="41">
        <v>21</v>
      </c>
      <c r="AB213" s="48">
        <v>10</v>
      </c>
      <c r="AC213" s="51">
        <v>2</v>
      </c>
      <c r="AD213" s="41">
        <v>21</v>
      </c>
      <c r="AE213" s="62">
        <v>10</v>
      </c>
      <c r="AF213" s="63">
        <v>7</v>
      </c>
      <c r="AG213" s="74">
        <v>20</v>
      </c>
      <c r="AH213" s="74">
        <v>9</v>
      </c>
      <c r="AI213" s="131">
        <v>9</v>
      </c>
      <c r="AJ213" s="75">
        <v>0</v>
      </c>
      <c r="AK213" s="162">
        <v>21</v>
      </c>
      <c r="AL213" s="74">
        <v>9</v>
      </c>
      <c r="AM213" s="162">
        <v>10</v>
      </c>
      <c r="AN213" s="74">
        <v>0</v>
      </c>
      <c r="AO213" s="141">
        <v>1</v>
      </c>
    </row>
    <row r="214" spans="3:44">
      <c r="C214" s="26" t="s">
        <v>10</v>
      </c>
      <c r="D214" s="53">
        <v>3</v>
      </c>
      <c r="E214" s="44">
        <v>3</v>
      </c>
      <c r="F214" s="53">
        <v>3</v>
      </c>
      <c r="G214" s="44">
        <v>6</v>
      </c>
      <c r="H214" s="53">
        <v>3</v>
      </c>
      <c r="I214" s="266">
        <v>9</v>
      </c>
      <c r="J214" s="304">
        <v>5</v>
      </c>
      <c r="K214" s="74">
        <v>5</v>
      </c>
      <c r="L214" s="48">
        <v>8</v>
      </c>
      <c r="M214" s="48">
        <v>11</v>
      </c>
      <c r="N214" s="44">
        <v>0</v>
      </c>
      <c r="O214" s="41">
        <v>10</v>
      </c>
      <c r="P214" s="48">
        <v>1</v>
      </c>
      <c r="Q214" s="44">
        <v>0</v>
      </c>
      <c r="R214" s="41">
        <v>12</v>
      </c>
      <c r="S214" s="48">
        <v>1</v>
      </c>
      <c r="T214" s="44">
        <v>0</v>
      </c>
      <c r="U214" s="41">
        <v>13</v>
      </c>
      <c r="V214" s="48">
        <v>2</v>
      </c>
      <c r="W214" s="44">
        <v>6</v>
      </c>
      <c r="X214" s="41">
        <v>16</v>
      </c>
      <c r="Y214" s="48">
        <v>2</v>
      </c>
      <c r="Z214" s="44">
        <v>6</v>
      </c>
      <c r="AA214" s="41">
        <v>18</v>
      </c>
      <c r="AB214" s="48">
        <v>4</v>
      </c>
      <c r="AC214" s="51">
        <v>6</v>
      </c>
      <c r="AD214" s="41">
        <v>18</v>
      </c>
      <c r="AE214" s="62">
        <v>4</v>
      </c>
      <c r="AF214" s="63">
        <v>6</v>
      </c>
      <c r="AG214" s="74">
        <v>18</v>
      </c>
      <c r="AH214" s="74">
        <v>4</v>
      </c>
      <c r="AI214" s="131">
        <v>9</v>
      </c>
      <c r="AJ214" s="75">
        <v>0</v>
      </c>
      <c r="AK214" s="162">
        <v>19</v>
      </c>
      <c r="AL214" s="74">
        <v>4</v>
      </c>
      <c r="AM214" s="162">
        <v>12</v>
      </c>
      <c r="AN214" s="74">
        <v>1</v>
      </c>
      <c r="AO214" s="141">
        <v>0</v>
      </c>
    </row>
    <row r="215" spans="3:44">
      <c r="C215" s="26" t="s">
        <v>11</v>
      </c>
      <c r="D215" s="53">
        <v>2</v>
      </c>
      <c r="E215" s="44">
        <v>2</v>
      </c>
      <c r="F215" s="53">
        <v>2</v>
      </c>
      <c r="G215" s="44">
        <v>2</v>
      </c>
      <c r="H215" s="53">
        <v>2</v>
      </c>
      <c r="I215" s="266">
        <v>8</v>
      </c>
      <c r="J215" s="304">
        <v>2</v>
      </c>
      <c r="K215" s="74">
        <v>1</v>
      </c>
      <c r="L215" s="48">
        <v>2</v>
      </c>
      <c r="M215" s="48">
        <v>12</v>
      </c>
      <c r="N215" s="44">
        <v>0</v>
      </c>
      <c r="O215" s="41">
        <v>13</v>
      </c>
      <c r="P215" s="48">
        <v>1</v>
      </c>
      <c r="Q215" s="44">
        <v>0</v>
      </c>
      <c r="R215" s="41">
        <v>15</v>
      </c>
      <c r="S215" s="48">
        <v>4</v>
      </c>
      <c r="T215" s="44">
        <v>3</v>
      </c>
      <c r="U215" s="41">
        <v>17</v>
      </c>
      <c r="V215" s="48">
        <v>5</v>
      </c>
      <c r="W215" s="44">
        <v>3</v>
      </c>
      <c r="X215" s="41">
        <v>20</v>
      </c>
      <c r="Y215" s="48">
        <v>6</v>
      </c>
      <c r="Z215" s="44">
        <v>4</v>
      </c>
      <c r="AA215" s="41">
        <v>24</v>
      </c>
      <c r="AB215" s="48">
        <v>9</v>
      </c>
      <c r="AC215" s="51">
        <v>7</v>
      </c>
      <c r="AD215" s="41">
        <v>25</v>
      </c>
      <c r="AE215" s="62">
        <v>12</v>
      </c>
      <c r="AF215" s="63">
        <v>8</v>
      </c>
      <c r="AG215" s="74">
        <v>25</v>
      </c>
      <c r="AH215" s="74">
        <v>12</v>
      </c>
      <c r="AI215" s="131">
        <v>9</v>
      </c>
      <c r="AJ215" s="75">
        <v>0</v>
      </c>
      <c r="AK215" s="162">
        <v>26</v>
      </c>
      <c r="AL215" s="74">
        <v>12</v>
      </c>
      <c r="AM215" s="162">
        <v>10</v>
      </c>
      <c r="AN215" s="74">
        <v>0</v>
      </c>
      <c r="AO215" s="141">
        <v>1</v>
      </c>
    </row>
    <row r="216" spans="3:44">
      <c r="C216" s="26" t="s">
        <v>12</v>
      </c>
      <c r="D216" s="53">
        <v>2</v>
      </c>
      <c r="E216" s="44">
        <v>2</v>
      </c>
      <c r="F216" s="53">
        <v>2</v>
      </c>
      <c r="G216" s="44">
        <v>3</v>
      </c>
      <c r="H216" s="53">
        <v>2</v>
      </c>
      <c r="I216" s="266">
        <v>15</v>
      </c>
      <c r="J216" s="304">
        <v>3</v>
      </c>
      <c r="K216" s="74">
        <v>3</v>
      </c>
      <c r="L216" s="48">
        <v>7</v>
      </c>
      <c r="M216" s="48">
        <v>31</v>
      </c>
      <c r="N216" s="44">
        <v>0</v>
      </c>
      <c r="O216" s="41">
        <v>32</v>
      </c>
      <c r="P216" s="48">
        <v>8</v>
      </c>
      <c r="Q216" s="44">
        <v>9</v>
      </c>
      <c r="R216" s="41">
        <v>37</v>
      </c>
      <c r="S216" s="48">
        <v>10</v>
      </c>
      <c r="T216" s="44">
        <v>11</v>
      </c>
      <c r="U216" s="41">
        <v>39</v>
      </c>
      <c r="V216" s="48">
        <v>13</v>
      </c>
      <c r="W216" s="44">
        <v>12</v>
      </c>
      <c r="X216" s="41">
        <v>43</v>
      </c>
      <c r="Y216" s="48">
        <v>15</v>
      </c>
      <c r="Z216" s="44">
        <v>14</v>
      </c>
      <c r="AA216" s="41">
        <v>45</v>
      </c>
      <c r="AB216" s="48">
        <v>17</v>
      </c>
      <c r="AC216" s="51">
        <v>18</v>
      </c>
      <c r="AD216" s="41">
        <v>45</v>
      </c>
      <c r="AE216" s="62">
        <v>20</v>
      </c>
      <c r="AF216" s="63">
        <v>21</v>
      </c>
      <c r="AG216" s="74">
        <v>46</v>
      </c>
      <c r="AH216" s="74">
        <v>20</v>
      </c>
      <c r="AI216" s="131">
        <v>24</v>
      </c>
      <c r="AJ216" s="75">
        <v>0</v>
      </c>
      <c r="AK216" s="162">
        <v>51</v>
      </c>
      <c r="AL216" s="74">
        <v>23</v>
      </c>
      <c r="AM216" s="162">
        <v>26</v>
      </c>
      <c r="AN216" s="74">
        <v>1</v>
      </c>
      <c r="AO216" s="141">
        <v>0</v>
      </c>
    </row>
    <row r="217" spans="3:44">
      <c r="C217" s="26" t="s">
        <v>13</v>
      </c>
      <c r="D217" s="53">
        <v>3</v>
      </c>
      <c r="E217" s="44">
        <v>4</v>
      </c>
      <c r="F217" s="53">
        <v>3</v>
      </c>
      <c r="G217" s="44">
        <v>5</v>
      </c>
      <c r="H217" s="53">
        <v>3</v>
      </c>
      <c r="I217" s="266">
        <v>9</v>
      </c>
      <c r="J217" s="304">
        <v>5</v>
      </c>
      <c r="K217" s="74">
        <v>5</v>
      </c>
      <c r="L217" s="48">
        <v>8</v>
      </c>
      <c r="M217" s="48">
        <v>18</v>
      </c>
      <c r="N217" s="44">
        <v>0</v>
      </c>
      <c r="O217" s="41">
        <v>18</v>
      </c>
      <c r="P217" s="48">
        <v>0</v>
      </c>
      <c r="Q217" s="44">
        <v>8</v>
      </c>
      <c r="R217" s="41">
        <v>26</v>
      </c>
      <c r="S217" s="48">
        <v>0</v>
      </c>
      <c r="T217" s="44">
        <v>10</v>
      </c>
      <c r="U217" s="41">
        <v>27</v>
      </c>
      <c r="V217" s="48">
        <v>6</v>
      </c>
      <c r="W217" s="44">
        <v>12</v>
      </c>
      <c r="X217" s="41">
        <v>30</v>
      </c>
      <c r="Y217" s="48">
        <v>7</v>
      </c>
      <c r="Z217" s="44">
        <v>13</v>
      </c>
      <c r="AA217" s="41">
        <v>32</v>
      </c>
      <c r="AB217" s="48">
        <v>9</v>
      </c>
      <c r="AC217" s="51">
        <v>16</v>
      </c>
      <c r="AD217" s="41">
        <v>33</v>
      </c>
      <c r="AE217" s="62">
        <v>10</v>
      </c>
      <c r="AF217" s="63">
        <v>18</v>
      </c>
      <c r="AG217" s="74">
        <v>33</v>
      </c>
      <c r="AH217" s="74">
        <v>10</v>
      </c>
      <c r="AI217" s="131">
        <v>19</v>
      </c>
      <c r="AJ217" s="75">
        <v>0</v>
      </c>
      <c r="AK217" s="162">
        <v>36</v>
      </c>
      <c r="AL217" s="74">
        <v>10</v>
      </c>
      <c r="AM217" s="162">
        <v>21</v>
      </c>
      <c r="AN217" s="74">
        <v>1</v>
      </c>
      <c r="AO217" s="141">
        <v>0</v>
      </c>
    </row>
    <row r="218" spans="3:44">
      <c r="C218" s="26" t="s">
        <v>14</v>
      </c>
      <c r="D218" s="53">
        <v>7</v>
      </c>
      <c r="E218" s="44">
        <v>7</v>
      </c>
      <c r="F218" s="53">
        <v>7</v>
      </c>
      <c r="G218" s="44">
        <v>15</v>
      </c>
      <c r="H218" s="53">
        <v>7</v>
      </c>
      <c r="I218" s="266">
        <v>26</v>
      </c>
      <c r="J218" s="304">
        <v>5</v>
      </c>
      <c r="K218" s="74">
        <v>5</v>
      </c>
      <c r="L218" s="48">
        <v>13</v>
      </c>
      <c r="M218" s="48">
        <v>33</v>
      </c>
      <c r="N218" s="44">
        <v>7</v>
      </c>
      <c r="O218" s="41">
        <v>45</v>
      </c>
      <c r="P218" s="48">
        <v>15</v>
      </c>
      <c r="Q218" s="44">
        <v>10</v>
      </c>
      <c r="R218" s="41">
        <v>54</v>
      </c>
      <c r="S218" s="48">
        <v>28</v>
      </c>
      <c r="T218" s="44">
        <v>16</v>
      </c>
      <c r="U218" s="41">
        <v>56</v>
      </c>
      <c r="V218" s="48">
        <v>37</v>
      </c>
      <c r="W218" s="44">
        <v>20</v>
      </c>
      <c r="X218" s="41">
        <v>66</v>
      </c>
      <c r="Y218" s="48">
        <v>46</v>
      </c>
      <c r="Z218" s="44">
        <v>28</v>
      </c>
      <c r="AA218" s="41">
        <v>69</v>
      </c>
      <c r="AB218" s="48">
        <v>47</v>
      </c>
      <c r="AC218" s="51">
        <v>34</v>
      </c>
      <c r="AD218" s="41">
        <v>74</v>
      </c>
      <c r="AE218" s="62">
        <v>52</v>
      </c>
      <c r="AF218" s="63">
        <v>39</v>
      </c>
      <c r="AG218" s="74">
        <v>79</v>
      </c>
      <c r="AH218" s="74">
        <v>57</v>
      </c>
      <c r="AI218" s="131">
        <v>48</v>
      </c>
      <c r="AJ218" s="75">
        <v>0</v>
      </c>
      <c r="AK218" s="162">
        <v>81</v>
      </c>
      <c r="AL218" s="74">
        <v>56</v>
      </c>
      <c r="AM218" s="162">
        <v>52</v>
      </c>
      <c r="AN218" s="74">
        <v>0</v>
      </c>
      <c r="AO218" s="141">
        <v>0</v>
      </c>
    </row>
    <row r="219" spans="3:44">
      <c r="C219" s="26" t="s">
        <v>15</v>
      </c>
      <c r="D219" s="53">
        <v>4</v>
      </c>
      <c r="E219" s="44">
        <v>4</v>
      </c>
      <c r="F219" s="53">
        <v>4</v>
      </c>
      <c r="G219" s="44">
        <v>7</v>
      </c>
      <c r="H219" s="53">
        <v>5</v>
      </c>
      <c r="I219" s="266">
        <v>20</v>
      </c>
      <c r="J219" s="304">
        <v>4</v>
      </c>
      <c r="K219" s="74">
        <v>4</v>
      </c>
      <c r="L219" s="48">
        <v>8</v>
      </c>
      <c r="M219" s="48">
        <v>34</v>
      </c>
      <c r="N219" s="44">
        <v>6</v>
      </c>
      <c r="O219" s="41">
        <v>46</v>
      </c>
      <c r="P219" s="48">
        <v>17</v>
      </c>
      <c r="Q219" s="44">
        <v>13</v>
      </c>
      <c r="R219" s="41">
        <v>49</v>
      </c>
      <c r="S219" s="48">
        <v>19</v>
      </c>
      <c r="T219" s="44">
        <v>12</v>
      </c>
      <c r="U219" s="41">
        <v>58</v>
      </c>
      <c r="V219" s="48">
        <v>27</v>
      </c>
      <c r="W219" s="44">
        <v>17</v>
      </c>
      <c r="X219" s="41">
        <v>63</v>
      </c>
      <c r="Y219" s="48">
        <v>35</v>
      </c>
      <c r="Z219" s="44">
        <v>23</v>
      </c>
      <c r="AA219" s="41">
        <v>68</v>
      </c>
      <c r="AB219" s="48">
        <v>41</v>
      </c>
      <c r="AC219" s="51">
        <v>32</v>
      </c>
      <c r="AD219" s="41">
        <v>71</v>
      </c>
      <c r="AE219" s="62">
        <v>48</v>
      </c>
      <c r="AF219" s="63">
        <v>39</v>
      </c>
      <c r="AG219" s="74">
        <v>75</v>
      </c>
      <c r="AH219" s="74">
        <v>51</v>
      </c>
      <c r="AI219" s="131">
        <v>42</v>
      </c>
      <c r="AJ219" s="75">
        <v>5</v>
      </c>
      <c r="AK219" s="162">
        <v>74</v>
      </c>
      <c r="AL219" s="74">
        <v>49</v>
      </c>
      <c r="AM219" s="162">
        <v>44</v>
      </c>
      <c r="AN219" s="74">
        <v>17</v>
      </c>
      <c r="AO219" s="141">
        <v>0</v>
      </c>
    </row>
    <row r="220" spans="3:44">
      <c r="C220" s="26" t="s">
        <v>16</v>
      </c>
      <c r="D220" s="53">
        <v>2</v>
      </c>
      <c r="E220" s="44">
        <v>2</v>
      </c>
      <c r="F220" s="53">
        <v>2</v>
      </c>
      <c r="G220" s="44">
        <v>3</v>
      </c>
      <c r="H220" s="53">
        <v>2</v>
      </c>
      <c r="I220" s="266">
        <v>4</v>
      </c>
      <c r="J220" s="304">
        <v>2</v>
      </c>
      <c r="K220" s="74">
        <v>0</v>
      </c>
      <c r="L220" s="48">
        <v>2</v>
      </c>
      <c r="M220" s="48">
        <v>5</v>
      </c>
      <c r="N220" s="44">
        <v>1</v>
      </c>
      <c r="O220" s="41">
        <v>6</v>
      </c>
      <c r="P220" s="48">
        <v>1</v>
      </c>
      <c r="Q220" s="44">
        <v>0</v>
      </c>
      <c r="R220" s="41">
        <v>7</v>
      </c>
      <c r="S220" s="48">
        <v>3</v>
      </c>
      <c r="T220" s="44">
        <v>0</v>
      </c>
      <c r="U220" s="41">
        <v>7</v>
      </c>
      <c r="V220" s="48">
        <v>3</v>
      </c>
      <c r="W220" s="44">
        <v>0</v>
      </c>
      <c r="X220" s="41">
        <v>9</v>
      </c>
      <c r="Y220" s="48">
        <v>5</v>
      </c>
      <c r="Z220" s="44">
        <v>0</v>
      </c>
      <c r="AA220" s="41">
        <v>9</v>
      </c>
      <c r="AB220" s="48">
        <v>5</v>
      </c>
      <c r="AC220" s="51">
        <v>0</v>
      </c>
      <c r="AD220" s="41">
        <v>9</v>
      </c>
      <c r="AE220" s="62">
        <v>5</v>
      </c>
      <c r="AF220" s="63">
        <v>0</v>
      </c>
      <c r="AG220" s="74">
        <v>10</v>
      </c>
      <c r="AH220" s="74">
        <v>5</v>
      </c>
      <c r="AI220" s="131">
        <v>4</v>
      </c>
      <c r="AJ220" s="75">
        <v>0</v>
      </c>
      <c r="AK220" s="162">
        <v>9</v>
      </c>
      <c r="AL220" s="74">
        <v>5</v>
      </c>
      <c r="AM220" s="162">
        <v>8</v>
      </c>
      <c r="AN220" s="74">
        <v>5</v>
      </c>
      <c r="AO220" s="141">
        <v>0</v>
      </c>
    </row>
    <row r="221" spans="3:44">
      <c r="C221" s="26" t="s">
        <v>17</v>
      </c>
      <c r="D221" s="53">
        <v>88</v>
      </c>
      <c r="E221" s="44">
        <v>77</v>
      </c>
      <c r="F221" s="53">
        <v>86</v>
      </c>
      <c r="G221" s="44">
        <v>170</v>
      </c>
      <c r="H221" s="53">
        <v>86</v>
      </c>
      <c r="I221" s="266">
        <v>268</v>
      </c>
      <c r="J221" s="304">
        <v>63</v>
      </c>
      <c r="K221" s="74">
        <v>68</v>
      </c>
      <c r="L221" s="48">
        <v>107</v>
      </c>
      <c r="M221" s="48">
        <v>371</v>
      </c>
      <c r="N221" s="44">
        <v>124</v>
      </c>
      <c r="O221" s="41">
        <v>400</v>
      </c>
      <c r="P221" s="48">
        <v>247</v>
      </c>
      <c r="Q221" s="44">
        <v>157</v>
      </c>
      <c r="R221" s="41">
        <v>396</v>
      </c>
      <c r="S221" s="48">
        <v>258</v>
      </c>
      <c r="T221" s="44">
        <v>163</v>
      </c>
      <c r="U221" s="41">
        <v>439</v>
      </c>
      <c r="V221" s="48">
        <v>337</v>
      </c>
      <c r="W221" s="44">
        <v>262</v>
      </c>
      <c r="X221" s="41">
        <v>495</v>
      </c>
      <c r="Y221" s="48">
        <v>401</v>
      </c>
      <c r="Z221" s="44">
        <v>343</v>
      </c>
      <c r="AA221" s="41">
        <v>532</v>
      </c>
      <c r="AB221" s="48">
        <v>442</v>
      </c>
      <c r="AC221" s="51">
        <v>425</v>
      </c>
      <c r="AD221" s="41">
        <v>568</v>
      </c>
      <c r="AE221" s="62">
        <v>474</v>
      </c>
      <c r="AF221" s="63">
        <v>499</v>
      </c>
      <c r="AG221" s="74">
        <v>581</v>
      </c>
      <c r="AH221" s="74">
        <v>483</v>
      </c>
      <c r="AI221" s="131">
        <v>556</v>
      </c>
      <c r="AJ221" s="75">
        <v>16</v>
      </c>
      <c r="AK221" s="162">
        <v>606</v>
      </c>
      <c r="AL221" s="74">
        <v>477</v>
      </c>
      <c r="AM221" s="162">
        <v>601</v>
      </c>
      <c r="AN221" s="74">
        <v>279</v>
      </c>
      <c r="AO221" s="141">
        <v>188</v>
      </c>
    </row>
    <row r="222" spans="3:44">
      <c r="C222" s="26" t="s">
        <v>18</v>
      </c>
      <c r="D222" s="53">
        <v>3</v>
      </c>
      <c r="E222" s="44">
        <v>2</v>
      </c>
      <c r="F222" s="53">
        <v>3</v>
      </c>
      <c r="G222" s="44">
        <v>9</v>
      </c>
      <c r="H222" s="53">
        <v>3</v>
      </c>
      <c r="I222" s="266">
        <v>11</v>
      </c>
      <c r="J222" s="304">
        <v>3</v>
      </c>
      <c r="K222" s="74">
        <v>3</v>
      </c>
      <c r="L222" s="48">
        <v>7</v>
      </c>
      <c r="M222" s="48">
        <v>25</v>
      </c>
      <c r="N222" s="44">
        <v>4</v>
      </c>
      <c r="O222" s="41">
        <v>28</v>
      </c>
      <c r="P222" s="48">
        <v>15</v>
      </c>
      <c r="Q222" s="44">
        <v>15</v>
      </c>
      <c r="R222" s="41">
        <v>31</v>
      </c>
      <c r="S222" s="48">
        <v>18</v>
      </c>
      <c r="T222" s="44">
        <v>17</v>
      </c>
      <c r="U222" s="41">
        <v>34</v>
      </c>
      <c r="V222" s="48">
        <v>23</v>
      </c>
      <c r="W222" s="44">
        <v>21</v>
      </c>
      <c r="X222" s="41">
        <v>37</v>
      </c>
      <c r="Y222" s="48">
        <v>27</v>
      </c>
      <c r="Z222" s="44">
        <v>26</v>
      </c>
      <c r="AA222" s="41">
        <v>42</v>
      </c>
      <c r="AB222" s="48">
        <v>31</v>
      </c>
      <c r="AC222" s="51">
        <v>32</v>
      </c>
      <c r="AD222" s="41">
        <v>45</v>
      </c>
      <c r="AE222" s="62">
        <v>34</v>
      </c>
      <c r="AF222" s="63">
        <v>35</v>
      </c>
      <c r="AG222" s="74">
        <v>49</v>
      </c>
      <c r="AH222" s="74">
        <v>36</v>
      </c>
      <c r="AI222" s="131">
        <v>39</v>
      </c>
      <c r="AJ222" s="75">
        <v>0</v>
      </c>
      <c r="AK222" s="162">
        <v>51</v>
      </c>
      <c r="AL222" s="74">
        <v>36</v>
      </c>
      <c r="AM222" s="162">
        <v>44</v>
      </c>
      <c r="AN222" s="74">
        <v>3</v>
      </c>
      <c r="AO222" s="141">
        <v>0</v>
      </c>
    </row>
    <row r="223" spans="3:44">
      <c r="C223" s="26" t="s">
        <v>19</v>
      </c>
      <c r="D223" s="53">
        <v>1</v>
      </c>
      <c r="E223" s="44">
        <v>1</v>
      </c>
      <c r="F223" s="53">
        <v>1</v>
      </c>
      <c r="G223" s="44">
        <v>2</v>
      </c>
      <c r="H223" s="53">
        <v>1</v>
      </c>
      <c r="I223" s="266">
        <v>21</v>
      </c>
      <c r="J223" s="304">
        <v>1</v>
      </c>
      <c r="K223" s="74">
        <v>1</v>
      </c>
      <c r="L223" s="48">
        <v>8</v>
      </c>
      <c r="M223" s="48">
        <v>33</v>
      </c>
      <c r="N223" s="44">
        <v>10</v>
      </c>
      <c r="O223" s="41">
        <v>38</v>
      </c>
      <c r="P223" s="48">
        <v>14</v>
      </c>
      <c r="Q223" s="44">
        <v>0</v>
      </c>
      <c r="R223" s="41">
        <v>49</v>
      </c>
      <c r="S223" s="48">
        <v>14</v>
      </c>
      <c r="T223" s="44">
        <v>18</v>
      </c>
      <c r="U223" s="41">
        <v>50</v>
      </c>
      <c r="V223" s="48">
        <v>21</v>
      </c>
      <c r="W223" s="44">
        <v>21</v>
      </c>
      <c r="X223" s="41">
        <v>59</v>
      </c>
      <c r="Y223" s="48">
        <v>29</v>
      </c>
      <c r="Z223" s="44">
        <v>23</v>
      </c>
      <c r="AA223" s="41">
        <v>71</v>
      </c>
      <c r="AB223" s="48">
        <v>33</v>
      </c>
      <c r="AC223" s="51">
        <v>24</v>
      </c>
      <c r="AD223" s="41">
        <v>71</v>
      </c>
      <c r="AE223" s="62">
        <v>35</v>
      </c>
      <c r="AF223" s="63">
        <v>30</v>
      </c>
      <c r="AG223" s="74">
        <v>66</v>
      </c>
      <c r="AH223" s="74">
        <v>34</v>
      </c>
      <c r="AI223" s="131">
        <v>34</v>
      </c>
      <c r="AJ223" s="75">
        <v>0</v>
      </c>
      <c r="AK223" s="162">
        <v>67</v>
      </c>
      <c r="AL223" s="74">
        <v>35</v>
      </c>
      <c r="AM223" s="162">
        <v>36</v>
      </c>
      <c r="AN223" s="74">
        <v>0</v>
      </c>
      <c r="AO223" s="141">
        <v>0</v>
      </c>
    </row>
    <row r="224" spans="3:44">
      <c r="C224" s="26" t="s">
        <v>20</v>
      </c>
      <c r="D224" s="53">
        <v>5</v>
      </c>
      <c r="E224" s="44">
        <v>5</v>
      </c>
      <c r="F224" s="53">
        <v>5</v>
      </c>
      <c r="G224" s="44">
        <v>7</v>
      </c>
      <c r="H224" s="53">
        <v>5</v>
      </c>
      <c r="I224" s="266">
        <v>25</v>
      </c>
      <c r="J224" s="304">
        <v>3</v>
      </c>
      <c r="K224" s="74">
        <v>3</v>
      </c>
      <c r="L224" s="48">
        <v>14</v>
      </c>
      <c r="M224" s="48">
        <v>52</v>
      </c>
      <c r="N224" s="44">
        <v>15</v>
      </c>
      <c r="O224" s="41">
        <v>64</v>
      </c>
      <c r="P224" s="48">
        <v>20</v>
      </c>
      <c r="Q224" s="44">
        <v>11</v>
      </c>
      <c r="R224" s="41">
        <v>75</v>
      </c>
      <c r="S224" s="48">
        <v>22</v>
      </c>
      <c r="T224" s="44">
        <v>19</v>
      </c>
      <c r="U224" s="41">
        <v>77</v>
      </c>
      <c r="V224" s="48">
        <v>37</v>
      </c>
      <c r="W224" s="44">
        <v>25</v>
      </c>
      <c r="X224" s="41">
        <v>85</v>
      </c>
      <c r="Y224" s="48">
        <v>45</v>
      </c>
      <c r="Z224" s="44">
        <v>30</v>
      </c>
      <c r="AA224" s="41">
        <v>89</v>
      </c>
      <c r="AB224" s="48">
        <v>50</v>
      </c>
      <c r="AC224" s="51">
        <v>43</v>
      </c>
      <c r="AD224" s="41">
        <v>93</v>
      </c>
      <c r="AE224" s="62">
        <v>52</v>
      </c>
      <c r="AF224" s="63">
        <v>49</v>
      </c>
      <c r="AG224" s="74">
        <v>97</v>
      </c>
      <c r="AH224" s="74">
        <v>59</v>
      </c>
      <c r="AI224" s="131">
        <v>63</v>
      </c>
      <c r="AJ224" s="75">
        <v>0</v>
      </c>
      <c r="AK224" s="162">
        <v>100</v>
      </c>
      <c r="AL224" s="74">
        <v>58</v>
      </c>
      <c r="AM224" s="162">
        <v>67</v>
      </c>
      <c r="AN224" s="74">
        <v>0</v>
      </c>
      <c r="AO224" s="141">
        <v>0</v>
      </c>
    </row>
    <row r="225" spans="3:52">
      <c r="C225" s="26" t="s">
        <v>21</v>
      </c>
      <c r="D225" s="53">
        <v>11</v>
      </c>
      <c r="E225" s="44">
        <v>10</v>
      </c>
      <c r="F225" s="53">
        <v>11</v>
      </c>
      <c r="G225" s="44">
        <v>22</v>
      </c>
      <c r="H225" s="53">
        <v>11</v>
      </c>
      <c r="I225" s="266">
        <v>68</v>
      </c>
      <c r="J225" s="304">
        <v>17</v>
      </c>
      <c r="K225" s="74">
        <v>16</v>
      </c>
      <c r="L225" s="48">
        <v>47</v>
      </c>
      <c r="M225" s="48">
        <v>116</v>
      </c>
      <c r="N225" s="44">
        <v>30</v>
      </c>
      <c r="O225" s="41">
        <v>126</v>
      </c>
      <c r="P225" s="48">
        <v>40</v>
      </c>
      <c r="Q225" s="44">
        <v>27</v>
      </c>
      <c r="R225" s="41">
        <v>137</v>
      </c>
      <c r="S225" s="48">
        <v>52</v>
      </c>
      <c r="T225" s="44">
        <v>44</v>
      </c>
      <c r="U225" s="41">
        <v>149</v>
      </c>
      <c r="V225" s="48">
        <v>82</v>
      </c>
      <c r="W225" s="44">
        <v>51</v>
      </c>
      <c r="X225" s="41">
        <v>164</v>
      </c>
      <c r="Y225" s="48">
        <v>93</v>
      </c>
      <c r="Z225" s="44">
        <v>79</v>
      </c>
      <c r="AA225" s="41">
        <v>175</v>
      </c>
      <c r="AB225" s="48">
        <v>107</v>
      </c>
      <c r="AC225" s="51">
        <v>94</v>
      </c>
      <c r="AD225" s="41">
        <v>178</v>
      </c>
      <c r="AE225" s="62">
        <v>115</v>
      </c>
      <c r="AF225" s="63">
        <v>111</v>
      </c>
      <c r="AG225" s="74">
        <v>183</v>
      </c>
      <c r="AH225" s="74">
        <v>121</v>
      </c>
      <c r="AI225" s="131">
        <v>131</v>
      </c>
      <c r="AJ225" s="75">
        <v>0</v>
      </c>
      <c r="AK225" s="162">
        <v>189</v>
      </c>
      <c r="AL225" s="74">
        <v>123</v>
      </c>
      <c r="AM225" s="162">
        <v>150</v>
      </c>
      <c r="AN225" s="74">
        <v>12</v>
      </c>
      <c r="AO225" s="141">
        <v>1</v>
      </c>
    </row>
    <row r="226" spans="3:52">
      <c r="C226" s="26" t="s">
        <v>22</v>
      </c>
      <c r="D226" s="53">
        <v>0</v>
      </c>
      <c r="E226" s="44">
        <v>0</v>
      </c>
      <c r="F226" s="53">
        <v>0</v>
      </c>
      <c r="G226" s="44">
        <v>0</v>
      </c>
      <c r="H226" s="53">
        <v>0</v>
      </c>
      <c r="I226" s="266">
        <v>4</v>
      </c>
      <c r="J226" s="304">
        <v>0</v>
      </c>
      <c r="K226" s="74">
        <v>0</v>
      </c>
      <c r="L226" s="48">
        <v>1</v>
      </c>
      <c r="M226" s="48">
        <v>8</v>
      </c>
      <c r="N226" s="44">
        <v>0</v>
      </c>
      <c r="O226" s="41">
        <v>10</v>
      </c>
      <c r="P226" s="48">
        <v>0</v>
      </c>
      <c r="Q226" s="44">
        <v>0</v>
      </c>
      <c r="R226" s="41">
        <v>10</v>
      </c>
      <c r="S226" s="48">
        <v>1</v>
      </c>
      <c r="T226" s="44">
        <v>0</v>
      </c>
      <c r="U226" s="41">
        <v>12</v>
      </c>
      <c r="V226" s="48">
        <v>3</v>
      </c>
      <c r="W226" s="44">
        <v>0</v>
      </c>
      <c r="X226" s="41">
        <v>12</v>
      </c>
      <c r="Y226" s="48">
        <v>3</v>
      </c>
      <c r="Z226" s="44">
        <v>2</v>
      </c>
      <c r="AA226" s="41">
        <v>14</v>
      </c>
      <c r="AB226" s="48">
        <v>4</v>
      </c>
      <c r="AC226" s="51">
        <v>3</v>
      </c>
      <c r="AD226" s="41">
        <v>14</v>
      </c>
      <c r="AE226" s="62">
        <v>5</v>
      </c>
      <c r="AF226" s="63">
        <v>3</v>
      </c>
      <c r="AG226" s="74">
        <v>13</v>
      </c>
      <c r="AH226" s="74">
        <v>4</v>
      </c>
      <c r="AI226" s="131">
        <v>3</v>
      </c>
      <c r="AJ226" s="75">
        <v>0</v>
      </c>
      <c r="AK226" s="162">
        <v>14</v>
      </c>
      <c r="AL226" s="74">
        <v>4</v>
      </c>
      <c r="AM226" s="162">
        <v>4</v>
      </c>
      <c r="AN226" s="74">
        <v>0</v>
      </c>
      <c r="AO226" s="141">
        <v>0</v>
      </c>
    </row>
    <row r="227" spans="3:52">
      <c r="C227" s="26" t="s">
        <v>23</v>
      </c>
      <c r="D227" s="53">
        <v>1</v>
      </c>
      <c r="E227" s="44">
        <v>1</v>
      </c>
      <c r="F227" s="53">
        <v>1</v>
      </c>
      <c r="G227" s="44">
        <v>1</v>
      </c>
      <c r="H227" s="53">
        <v>1</v>
      </c>
      <c r="I227" s="266">
        <v>5</v>
      </c>
      <c r="J227" s="304">
        <v>2</v>
      </c>
      <c r="K227" s="74">
        <v>2</v>
      </c>
      <c r="L227" s="48">
        <v>7</v>
      </c>
      <c r="M227" s="48">
        <v>10</v>
      </c>
      <c r="N227" s="44">
        <v>0</v>
      </c>
      <c r="O227" s="41">
        <v>10</v>
      </c>
      <c r="P227" s="48">
        <v>1</v>
      </c>
      <c r="Q227" s="44">
        <v>0</v>
      </c>
      <c r="R227" s="41">
        <v>12</v>
      </c>
      <c r="S227" s="48">
        <v>1</v>
      </c>
      <c r="T227" s="44">
        <v>1</v>
      </c>
      <c r="U227" s="41">
        <v>14</v>
      </c>
      <c r="V227" s="48">
        <v>2</v>
      </c>
      <c r="W227" s="44">
        <v>2</v>
      </c>
      <c r="X227" s="41">
        <v>16</v>
      </c>
      <c r="Y227" s="48">
        <v>2</v>
      </c>
      <c r="Z227" s="44">
        <v>2</v>
      </c>
      <c r="AA227" s="41">
        <v>18</v>
      </c>
      <c r="AB227" s="48">
        <v>3</v>
      </c>
      <c r="AC227" s="51">
        <v>3</v>
      </c>
      <c r="AD227" s="41">
        <v>18</v>
      </c>
      <c r="AE227" s="62">
        <v>3</v>
      </c>
      <c r="AF227" s="63">
        <v>4</v>
      </c>
      <c r="AG227" s="74">
        <v>18</v>
      </c>
      <c r="AH227" s="74">
        <v>3</v>
      </c>
      <c r="AI227" s="131">
        <v>5</v>
      </c>
      <c r="AJ227" s="75">
        <v>0</v>
      </c>
      <c r="AK227" s="162">
        <v>17</v>
      </c>
      <c r="AL227" s="74">
        <v>3</v>
      </c>
      <c r="AM227" s="162">
        <v>6</v>
      </c>
      <c r="AN227" s="74">
        <v>0</v>
      </c>
      <c r="AO227" s="141">
        <v>0</v>
      </c>
    </row>
    <row r="228" spans="3:52">
      <c r="C228" s="26" t="s">
        <v>24</v>
      </c>
      <c r="D228" s="53">
        <v>1</v>
      </c>
      <c r="E228" s="44">
        <v>1</v>
      </c>
      <c r="F228" s="53">
        <v>1</v>
      </c>
      <c r="G228" s="44">
        <v>1</v>
      </c>
      <c r="H228" s="53">
        <v>1</v>
      </c>
      <c r="I228" s="266">
        <v>6</v>
      </c>
      <c r="J228" s="304">
        <v>1</v>
      </c>
      <c r="K228" s="74">
        <v>1</v>
      </c>
      <c r="L228" s="48">
        <v>4</v>
      </c>
      <c r="M228" s="48">
        <v>11</v>
      </c>
      <c r="N228" s="44">
        <v>0</v>
      </c>
      <c r="O228" s="41">
        <v>14</v>
      </c>
      <c r="P228" s="48">
        <v>1</v>
      </c>
      <c r="Q228" s="44">
        <v>0</v>
      </c>
      <c r="R228" s="41">
        <v>13</v>
      </c>
      <c r="S228" s="48">
        <v>2</v>
      </c>
      <c r="T228" s="44">
        <v>6</v>
      </c>
      <c r="U228" s="41">
        <v>17</v>
      </c>
      <c r="V228" s="48">
        <v>7</v>
      </c>
      <c r="W228" s="44">
        <v>7</v>
      </c>
      <c r="X228" s="41">
        <v>19</v>
      </c>
      <c r="Y228" s="48">
        <v>10</v>
      </c>
      <c r="Z228" s="44">
        <v>10</v>
      </c>
      <c r="AA228" s="41">
        <v>20</v>
      </c>
      <c r="AB228" s="48">
        <v>10</v>
      </c>
      <c r="AC228" s="51">
        <v>13</v>
      </c>
      <c r="AD228" s="41">
        <v>22</v>
      </c>
      <c r="AE228" s="62">
        <v>13</v>
      </c>
      <c r="AF228" s="63">
        <v>16</v>
      </c>
      <c r="AG228" s="74">
        <v>22</v>
      </c>
      <c r="AH228" s="74">
        <v>13</v>
      </c>
      <c r="AI228" s="131">
        <v>19</v>
      </c>
      <c r="AJ228" s="75">
        <v>1</v>
      </c>
      <c r="AK228" s="162">
        <v>25</v>
      </c>
      <c r="AL228" s="74">
        <v>13</v>
      </c>
      <c r="AM228" s="162">
        <v>19</v>
      </c>
      <c r="AN228" s="74">
        <v>1</v>
      </c>
      <c r="AO228" s="141">
        <v>1</v>
      </c>
    </row>
    <row r="229" spans="3:52">
      <c r="C229" s="26" t="s">
        <v>25</v>
      </c>
      <c r="D229" s="53">
        <v>1</v>
      </c>
      <c r="E229" s="44">
        <v>0</v>
      </c>
      <c r="F229" s="53">
        <v>1</v>
      </c>
      <c r="G229" s="44">
        <v>2</v>
      </c>
      <c r="H229" s="53">
        <v>1</v>
      </c>
      <c r="I229" s="266">
        <v>2</v>
      </c>
      <c r="J229" s="304">
        <v>1</v>
      </c>
      <c r="K229" s="74">
        <v>1</v>
      </c>
      <c r="L229" s="48">
        <v>5</v>
      </c>
      <c r="M229" s="48">
        <v>2</v>
      </c>
      <c r="N229" s="44">
        <v>0</v>
      </c>
      <c r="O229" s="41">
        <v>5</v>
      </c>
      <c r="P229" s="48">
        <v>0</v>
      </c>
      <c r="Q229" s="44">
        <v>0</v>
      </c>
      <c r="R229" s="41">
        <v>7</v>
      </c>
      <c r="S229" s="48">
        <v>2</v>
      </c>
      <c r="T229" s="44">
        <v>2</v>
      </c>
      <c r="U229" s="41">
        <v>7</v>
      </c>
      <c r="V229" s="48">
        <v>2</v>
      </c>
      <c r="W229" s="44">
        <v>2</v>
      </c>
      <c r="X229" s="41">
        <v>8</v>
      </c>
      <c r="Y229" s="48">
        <v>2</v>
      </c>
      <c r="Z229" s="44">
        <v>3</v>
      </c>
      <c r="AA229" s="41">
        <v>8</v>
      </c>
      <c r="AB229" s="48">
        <v>2</v>
      </c>
      <c r="AC229" s="51">
        <v>3</v>
      </c>
      <c r="AD229" s="41">
        <v>8</v>
      </c>
      <c r="AE229" s="62">
        <v>2</v>
      </c>
      <c r="AF229" s="63">
        <v>4</v>
      </c>
      <c r="AG229" s="74">
        <v>9</v>
      </c>
      <c r="AH229" s="74">
        <v>2</v>
      </c>
      <c r="AI229" s="131">
        <v>4</v>
      </c>
      <c r="AJ229" s="75">
        <v>0</v>
      </c>
      <c r="AK229" s="162">
        <v>9</v>
      </c>
      <c r="AL229" s="74">
        <v>2</v>
      </c>
      <c r="AM229" s="162">
        <v>4</v>
      </c>
      <c r="AN229" s="74">
        <v>0</v>
      </c>
      <c r="AO229" s="141">
        <v>0</v>
      </c>
    </row>
    <row r="230" spans="3:52">
      <c r="C230" s="26" t="s">
        <v>26</v>
      </c>
      <c r="D230" s="53">
        <v>62</v>
      </c>
      <c r="E230" s="44">
        <v>52</v>
      </c>
      <c r="F230" s="53">
        <v>64</v>
      </c>
      <c r="G230" s="44">
        <v>139</v>
      </c>
      <c r="H230" s="53">
        <v>64</v>
      </c>
      <c r="I230" s="266">
        <v>233</v>
      </c>
      <c r="J230" s="304">
        <v>81</v>
      </c>
      <c r="K230" s="74">
        <v>86</v>
      </c>
      <c r="L230" s="48">
        <v>138</v>
      </c>
      <c r="M230" s="48">
        <v>293</v>
      </c>
      <c r="N230" s="44">
        <v>96</v>
      </c>
      <c r="O230" s="41">
        <v>324</v>
      </c>
      <c r="P230" s="48">
        <v>133</v>
      </c>
      <c r="Q230" s="44">
        <v>115</v>
      </c>
      <c r="R230" s="41">
        <v>334</v>
      </c>
      <c r="S230" s="48">
        <v>146</v>
      </c>
      <c r="T230" s="44">
        <v>132</v>
      </c>
      <c r="U230" s="41">
        <v>361</v>
      </c>
      <c r="V230" s="48">
        <v>188</v>
      </c>
      <c r="W230" s="44">
        <v>196</v>
      </c>
      <c r="X230" s="41">
        <v>389</v>
      </c>
      <c r="Y230" s="48">
        <v>225</v>
      </c>
      <c r="Z230" s="44">
        <v>249</v>
      </c>
      <c r="AA230" s="41">
        <v>405</v>
      </c>
      <c r="AB230" s="48">
        <v>243</v>
      </c>
      <c r="AC230" s="51">
        <v>300</v>
      </c>
      <c r="AD230" s="41">
        <v>428</v>
      </c>
      <c r="AE230" s="62">
        <v>278</v>
      </c>
      <c r="AF230" s="63">
        <v>366</v>
      </c>
      <c r="AG230" s="74">
        <v>440</v>
      </c>
      <c r="AH230" s="74">
        <v>289</v>
      </c>
      <c r="AI230" s="131">
        <v>449</v>
      </c>
      <c r="AJ230" s="75">
        <v>35</v>
      </c>
      <c r="AK230" s="162">
        <v>486</v>
      </c>
      <c r="AL230" s="74">
        <v>313</v>
      </c>
      <c r="AM230" s="162">
        <v>533</v>
      </c>
      <c r="AN230" s="74">
        <v>349</v>
      </c>
      <c r="AO230" s="141">
        <v>151</v>
      </c>
    </row>
    <row r="231" spans="3:52">
      <c r="C231" s="26" t="s">
        <v>39</v>
      </c>
      <c r="D231" s="53">
        <v>0</v>
      </c>
      <c r="E231" s="44">
        <v>0</v>
      </c>
      <c r="F231" s="53">
        <v>0</v>
      </c>
      <c r="G231" s="44">
        <v>0</v>
      </c>
      <c r="H231" s="53">
        <v>0</v>
      </c>
      <c r="I231" s="266">
        <v>0</v>
      </c>
      <c r="J231" s="304">
        <v>0</v>
      </c>
      <c r="K231" s="48">
        <v>0</v>
      </c>
      <c r="L231" s="48">
        <v>0</v>
      </c>
      <c r="M231" s="48">
        <v>0</v>
      </c>
      <c r="N231" s="44">
        <v>0</v>
      </c>
      <c r="O231" s="41">
        <v>0</v>
      </c>
      <c r="P231" s="48">
        <v>0</v>
      </c>
      <c r="Q231" s="44">
        <v>0</v>
      </c>
      <c r="R231" s="41">
        <v>37</v>
      </c>
      <c r="S231" s="48">
        <v>21</v>
      </c>
      <c r="T231" s="44">
        <v>19</v>
      </c>
      <c r="U231" s="41">
        <v>39</v>
      </c>
      <c r="V231" s="48">
        <v>23</v>
      </c>
      <c r="W231" s="44">
        <v>22</v>
      </c>
      <c r="X231" s="41">
        <v>47</v>
      </c>
      <c r="Y231" s="48">
        <v>31</v>
      </c>
      <c r="Z231" s="44">
        <v>33</v>
      </c>
      <c r="AA231" s="41">
        <v>45</v>
      </c>
      <c r="AB231" s="48">
        <v>30</v>
      </c>
      <c r="AC231" s="51">
        <v>35</v>
      </c>
      <c r="AD231" s="41">
        <v>47</v>
      </c>
      <c r="AE231" s="62">
        <v>31</v>
      </c>
      <c r="AF231" s="63">
        <v>36</v>
      </c>
      <c r="AG231" s="74">
        <v>58</v>
      </c>
      <c r="AH231" s="74">
        <v>43</v>
      </c>
      <c r="AI231" s="131">
        <v>53</v>
      </c>
      <c r="AJ231" s="75">
        <v>0</v>
      </c>
      <c r="AK231" s="162">
        <v>54</v>
      </c>
      <c r="AL231" s="74">
        <v>37</v>
      </c>
      <c r="AM231" s="162">
        <v>46</v>
      </c>
      <c r="AN231" s="74">
        <v>14</v>
      </c>
      <c r="AO231" s="141">
        <v>3</v>
      </c>
    </row>
    <row r="232" spans="3:52" ht="22.5">
      <c r="C232" s="26" t="s">
        <v>40</v>
      </c>
      <c r="D232" s="53">
        <v>0</v>
      </c>
      <c r="E232" s="44">
        <v>0</v>
      </c>
      <c r="F232" s="53">
        <v>0</v>
      </c>
      <c r="G232" s="44">
        <v>0</v>
      </c>
      <c r="H232" s="53">
        <v>0</v>
      </c>
      <c r="I232" s="266">
        <v>0</v>
      </c>
      <c r="J232" s="304">
        <v>0</v>
      </c>
      <c r="K232" s="48">
        <v>0</v>
      </c>
      <c r="L232" s="48">
        <v>0</v>
      </c>
      <c r="M232" s="48">
        <v>0</v>
      </c>
      <c r="N232" s="44">
        <v>0</v>
      </c>
      <c r="O232" s="41">
        <v>0</v>
      </c>
      <c r="P232" s="48">
        <v>0</v>
      </c>
      <c r="Q232" s="44">
        <v>0</v>
      </c>
      <c r="R232" s="41">
        <v>39</v>
      </c>
      <c r="S232" s="48">
        <v>23</v>
      </c>
      <c r="T232" s="44">
        <v>20</v>
      </c>
      <c r="U232" s="41">
        <v>41</v>
      </c>
      <c r="V232" s="48">
        <v>27</v>
      </c>
      <c r="W232" s="44">
        <v>22</v>
      </c>
      <c r="X232" s="41">
        <v>48</v>
      </c>
      <c r="Y232" s="48">
        <v>34</v>
      </c>
      <c r="Z232" s="44">
        <v>29</v>
      </c>
      <c r="AA232" s="41">
        <v>57</v>
      </c>
      <c r="AB232" s="48">
        <v>42</v>
      </c>
      <c r="AC232" s="51">
        <v>38</v>
      </c>
      <c r="AD232" s="41">
        <v>62</v>
      </c>
      <c r="AE232" s="62">
        <v>48</v>
      </c>
      <c r="AF232" s="63">
        <v>43</v>
      </c>
      <c r="AG232" s="74">
        <v>65</v>
      </c>
      <c r="AH232" s="74">
        <v>48</v>
      </c>
      <c r="AI232" s="131">
        <v>48</v>
      </c>
      <c r="AJ232" s="75">
        <v>0</v>
      </c>
      <c r="AK232" s="162">
        <v>69</v>
      </c>
      <c r="AL232" s="74">
        <v>52</v>
      </c>
      <c r="AM232" s="162">
        <v>54</v>
      </c>
      <c r="AN232" s="74">
        <v>5</v>
      </c>
      <c r="AO232" s="141">
        <v>0</v>
      </c>
    </row>
    <row r="233" spans="3:52">
      <c r="C233" s="26" t="s">
        <v>27</v>
      </c>
      <c r="D233" s="53">
        <v>2</v>
      </c>
      <c r="E233" s="44">
        <v>2</v>
      </c>
      <c r="F233" s="53">
        <v>2</v>
      </c>
      <c r="G233" s="44">
        <v>2</v>
      </c>
      <c r="H233" s="53">
        <v>2</v>
      </c>
      <c r="I233" s="266">
        <v>9</v>
      </c>
      <c r="J233" s="304">
        <v>3</v>
      </c>
      <c r="K233" s="48">
        <v>3</v>
      </c>
      <c r="L233" s="48">
        <v>9</v>
      </c>
      <c r="M233" s="48">
        <v>17</v>
      </c>
      <c r="N233" s="44">
        <v>1</v>
      </c>
      <c r="O233" s="41">
        <v>19</v>
      </c>
      <c r="P233" s="48">
        <v>2</v>
      </c>
      <c r="Q233" s="44">
        <v>0</v>
      </c>
      <c r="R233" s="41">
        <v>22</v>
      </c>
      <c r="S233" s="48">
        <v>5</v>
      </c>
      <c r="T233" s="44">
        <v>7</v>
      </c>
      <c r="U233" s="41">
        <v>22</v>
      </c>
      <c r="V233" s="48">
        <v>8</v>
      </c>
      <c r="W233" s="44">
        <v>8</v>
      </c>
      <c r="X233" s="41">
        <v>26</v>
      </c>
      <c r="Y233" s="48">
        <v>11</v>
      </c>
      <c r="Z233" s="44">
        <v>9</v>
      </c>
      <c r="AA233" s="41">
        <v>30</v>
      </c>
      <c r="AB233" s="48">
        <v>13</v>
      </c>
      <c r="AC233" s="51">
        <v>13</v>
      </c>
      <c r="AD233" s="41">
        <v>30</v>
      </c>
      <c r="AE233" s="62">
        <v>16</v>
      </c>
      <c r="AF233" s="63">
        <v>15</v>
      </c>
      <c r="AG233" s="74">
        <v>30</v>
      </c>
      <c r="AH233" s="74">
        <v>17</v>
      </c>
      <c r="AI233" s="131">
        <v>19</v>
      </c>
      <c r="AJ233" s="75">
        <v>1</v>
      </c>
      <c r="AK233" s="162">
        <v>31</v>
      </c>
      <c r="AL233" s="74">
        <v>18</v>
      </c>
      <c r="AM233" s="162">
        <v>20</v>
      </c>
      <c r="AN233" s="74">
        <v>2</v>
      </c>
      <c r="AO233" s="141">
        <v>0</v>
      </c>
    </row>
    <row r="234" spans="3:52">
      <c r="C234" s="26" t="s">
        <v>28</v>
      </c>
      <c r="D234" s="53">
        <v>4</v>
      </c>
      <c r="E234" s="44">
        <v>4</v>
      </c>
      <c r="F234" s="53">
        <v>4</v>
      </c>
      <c r="G234" s="44">
        <v>5</v>
      </c>
      <c r="H234" s="53">
        <v>4</v>
      </c>
      <c r="I234" s="266">
        <v>14</v>
      </c>
      <c r="J234" s="304">
        <v>5</v>
      </c>
      <c r="K234" s="48">
        <v>6</v>
      </c>
      <c r="L234" s="48">
        <v>10</v>
      </c>
      <c r="M234" s="48">
        <v>28</v>
      </c>
      <c r="N234" s="44">
        <v>4</v>
      </c>
      <c r="O234" s="41">
        <v>33</v>
      </c>
      <c r="P234" s="48">
        <v>13</v>
      </c>
      <c r="Q234" s="44">
        <v>15</v>
      </c>
      <c r="R234" s="41">
        <v>37</v>
      </c>
      <c r="S234" s="48">
        <v>14</v>
      </c>
      <c r="T234" s="44">
        <v>16</v>
      </c>
      <c r="U234" s="41">
        <v>42</v>
      </c>
      <c r="V234" s="48">
        <v>16</v>
      </c>
      <c r="W234" s="44">
        <v>21</v>
      </c>
      <c r="X234" s="41">
        <v>44</v>
      </c>
      <c r="Y234" s="48">
        <v>18</v>
      </c>
      <c r="Z234" s="44">
        <v>25</v>
      </c>
      <c r="AA234" s="41">
        <v>46</v>
      </c>
      <c r="AB234" s="48">
        <v>19</v>
      </c>
      <c r="AC234" s="51">
        <v>28</v>
      </c>
      <c r="AD234" s="41">
        <v>47</v>
      </c>
      <c r="AE234" s="62">
        <v>26</v>
      </c>
      <c r="AF234" s="63">
        <v>29</v>
      </c>
      <c r="AG234" s="74">
        <v>48</v>
      </c>
      <c r="AH234" s="74">
        <v>27</v>
      </c>
      <c r="AI234" s="131">
        <v>38</v>
      </c>
      <c r="AJ234" s="75">
        <v>1</v>
      </c>
      <c r="AK234" s="162">
        <v>50</v>
      </c>
      <c r="AL234" s="74">
        <v>27</v>
      </c>
      <c r="AM234" s="162">
        <v>39</v>
      </c>
      <c r="AN234" s="74">
        <v>1</v>
      </c>
      <c r="AO234" s="141">
        <v>0</v>
      </c>
    </row>
    <row r="235" spans="3:52" ht="13.5" thickBot="1">
      <c r="C235" s="27" t="s">
        <v>29</v>
      </c>
      <c r="D235" s="54">
        <v>0</v>
      </c>
      <c r="E235" s="45">
        <v>0</v>
      </c>
      <c r="F235" s="54">
        <v>0</v>
      </c>
      <c r="G235" s="45">
        <v>0</v>
      </c>
      <c r="H235" s="54">
        <v>0</v>
      </c>
      <c r="I235" s="267">
        <v>0</v>
      </c>
      <c r="J235" s="305">
        <v>0</v>
      </c>
      <c r="K235" s="49">
        <v>0</v>
      </c>
      <c r="L235" s="49">
        <v>2</v>
      </c>
      <c r="M235" s="49">
        <v>4</v>
      </c>
      <c r="N235" s="45">
        <v>0</v>
      </c>
      <c r="O235" s="42">
        <v>4</v>
      </c>
      <c r="P235" s="49">
        <v>0</v>
      </c>
      <c r="Q235" s="45">
        <v>0</v>
      </c>
      <c r="R235" s="42">
        <v>6</v>
      </c>
      <c r="S235" s="49">
        <v>0</v>
      </c>
      <c r="T235" s="45">
        <v>0</v>
      </c>
      <c r="U235" s="42">
        <v>9</v>
      </c>
      <c r="V235" s="49">
        <v>1</v>
      </c>
      <c r="W235" s="45">
        <v>0</v>
      </c>
      <c r="X235" s="42">
        <v>11</v>
      </c>
      <c r="Y235" s="49">
        <v>2</v>
      </c>
      <c r="Z235" s="45">
        <v>1</v>
      </c>
      <c r="AA235" s="42">
        <v>12</v>
      </c>
      <c r="AB235" s="49">
        <v>3</v>
      </c>
      <c r="AC235" s="52">
        <v>0</v>
      </c>
      <c r="AD235" s="42">
        <v>12</v>
      </c>
      <c r="AE235" s="64">
        <v>3</v>
      </c>
      <c r="AF235" s="65">
        <v>2</v>
      </c>
      <c r="AG235" s="78">
        <v>13</v>
      </c>
      <c r="AH235" s="78">
        <v>4</v>
      </c>
      <c r="AI235" s="132">
        <v>3</v>
      </c>
      <c r="AJ235" s="79">
        <v>0</v>
      </c>
      <c r="AK235" s="163">
        <v>13</v>
      </c>
      <c r="AL235" s="78">
        <v>3</v>
      </c>
      <c r="AM235" s="163">
        <v>3</v>
      </c>
      <c r="AN235" s="78">
        <v>0</v>
      </c>
      <c r="AO235" s="143">
        <v>0</v>
      </c>
    </row>
    <row r="236" spans="3:52"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3:52" ht="13.5" thickBot="1"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</row>
    <row r="238" spans="3:52" ht="13.5" thickBot="1">
      <c r="C238" s="559" t="s">
        <v>31</v>
      </c>
      <c r="D238" s="560"/>
      <c r="E238" s="560"/>
      <c r="F238" s="560"/>
      <c r="G238" s="560"/>
      <c r="H238" s="560"/>
      <c r="I238" s="560"/>
      <c r="J238" s="560"/>
      <c r="K238" s="560"/>
      <c r="L238" s="560"/>
      <c r="M238" s="560"/>
      <c r="N238" s="560"/>
      <c r="O238" s="560"/>
      <c r="P238" s="560"/>
      <c r="Q238" s="560"/>
      <c r="R238" s="560"/>
      <c r="S238" s="560"/>
      <c r="T238" s="560"/>
      <c r="U238" s="560"/>
      <c r="V238" s="560"/>
      <c r="W238" s="560"/>
      <c r="X238" s="560"/>
      <c r="Y238" s="560"/>
      <c r="Z238" s="560"/>
      <c r="AA238" s="560"/>
      <c r="AB238" s="560"/>
      <c r="AC238" s="560"/>
      <c r="AD238" s="560"/>
      <c r="AE238" s="560"/>
      <c r="AF238" s="560"/>
      <c r="AG238" s="560"/>
      <c r="AH238" s="560"/>
      <c r="AI238" s="560"/>
      <c r="AJ238" s="560"/>
      <c r="AK238" s="560"/>
      <c r="AL238" s="561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3:52" ht="21" customHeight="1" thickBot="1">
      <c r="C239" s="583" t="s">
        <v>48</v>
      </c>
      <c r="D239" s="579">
        <v>39083</v>
      </c>
      <c r="E239" s="588"/>
      <c r="F239" s="562">
        <v>39114</v>
      </c>
      <c r="G239" s="577"/>
      <c r="H239" s="578"/>
      <c r="I239" s="562">
        <v>39142</v>
      </c>
      <c r="J239" s="577"/>
      <c r="K239" s="578"/>
      <c r="L239" s="562">
        <v>39173</v>
      </c>
      <c r="M239" s="577"/>
      <c r="N239" s="578"/>
      <c r="O239" s="562">
        <v>39203</v>
      </c>
      <c r="P239" s="577"/>
      <c r="Q239" s="578"/>
      <c r="R239" s="562">
        <v>39234</v>
      </c>
      <c r="S239" s="577"/>
      <c r="T239" s="578"/>
      <c r="U239" s="562">
        <v>39264</v>
      </c>
      <c r="V239" s="577"/>
      <c r="W239" s="578"/>
      <c r="X239" s="562">
        <v>39295</v>
      </c>
      <c r="Y239" s="577"/>
      <c r="Z239" s="578"/>
      <c r="AA239" s="562">
        <v>39326</v>
      </c>
      <c r="AB239" s="577"/>
      <c r="AC239" s="578"/>
      <c r="AD239" s="562">
        <v>39356</v>
      </c>
      <c r="AE239" s="577"/>
      <c r="AF239" s="578"/>
      <c r="AG239" s="562">
        <v>39387</v>
      </c>
      <c r="AH239" s="577"/>
      <c r="AI239" s="578"/>
      <c r="AJ239" s="562">
        <v>39417</v>
      </c>
      <c r="AK239" s="577"/>
      <c r="AL239" s="578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3:52" ht="13.5" thickBot="1">
      <c r="C240" s="585"/>
      <c r="D240" s="178" t="s">
        <v>0</v>
      </c>
      <c r="E240" s="177" t="s">
        <v>5</v>
      </c>
      <c r="F240" s="178" t="s">
        <v>0</v>
      </c>
      <c r="G240" s="387" t="s">
        <v>5</v>
      </c>
      <c r="H240" s="177" t="s">
        <v>3</v>
      </c>
      <c r="I240" s="178" t="s">
        <v>0</v>
      </c>
      <c r="J240" s="387" t="s">
        <v>5</v>
      </c>
      <c r="K240" s="177" t="s">
        <v>3</v>
      </c>
      <c r="L240" s="178" t="s">
        <v>0</v>
      </c>
      <c r="M240" s="387" t="s">
        <v>5</v>
      </c>
      <c r="N240" s="177" t="s">
        <v>3</v>
      </c>
      <c r="O240" s="178" t="s">
        <v>0</v>
      </c>
      <c r="P240" s="387" t="s">
        <v>5</v>
      </c>
      <c r="Q240" s="177" t="s">
        <v>3</v>
      </c>
      <c r="R240" s="178" t="s">
        <v>0</v>
      </c>
      <c r="S240" s="387" t="s">
        <v>5</v>
      </c>
      <c r="T240" s="177" t="s">
        <v>3</v>
      </c>
      <c r="U240" s="178" t="s">
        <v>0</v>
      </c>
      <c r="V240" s="387" t="s">
        <v>5</v>
      </c>
      <c r="W240" s="177" t="s">
        <v>3</v>
      </c>
      <c r="X240" s="178" t="s">
        <v>0</v>
      </c>
      <c r="Y240" s="387" t="s">
        <v>5</v>
      </c>
      <c r="Z240" s="177" t="s">
        <v>3</v>
      </c>
      <c r="AA240" s="178" t="s">
        <v>0</v>
      </c>
      <c r="AB240" s="387" t="s">
        <v>5</v>
      </c>
      <c r="AC240" s="177" t="s">
        <v>3</v>
      </c>
      <c r="AD240" s="178" t="s">
        <v>0</v>
      </c>
      <c r="AE240" s="387" t="s">
        <v>5</v>
      </c>
      <c r="AF240" s="177" t="s">
        <v>3</v>
      </c>
      <c r="AG240" s="178" t="s">
        <v>0</v>
      </c>
      <c r="AH240" s="387" t="s">
        <v>5</v>
      </c>
      <c r="AI240" s="177" t="s">
        <v>3</v>
      </c>
      <c r="AJ240" s="178" t="s">
        <v>0</v>
      </c>
      <c r="AK240" s="387" t="s">
        <v>5</v>
      </c>
      <c r="AL240" s="177" t="s">
        <v>3</v>
      </c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3:52">
      <c r="C241" s="69" t="s">
        <v>8</v>
      </c>
      <c r="D241" s="55">
        <v>9</v>
      </c>
      <c r="E241" s="43">
        <v>46</v>
      </c>
      <c r="F241" s="46">
        <v>9</v>
      </c>
      <c r="G241" s="60">
        <v>47</v>
      </c>
      <c r="H241" s="61">
        <v>5</v>
      </c>
      <c r="I241" s="46">
        <v>9</v>
      </c>
      <c r="J241" s="60">
        <v>50</v>
      </c>
      <c r="K241" s="61">
        <v>4</v>
      </c>
      <c r="L241" s="46">
        <v>9</v>
      </c>
      <c r="M241" s="60">
        <v>51</v>
      </c>
      <c r="N241" s="61">
        <v>8</v>
      </c>
      <c r="O241" s="46">
        <v>9</v>
      </c>
      <c r="P241" s="60">
        <v>52</v>
      </c>
      <c r="Q241" s="61">
        <v>10</v>
      </c>
      <c r="R241" s="46">
        <v>9</v>
      </c>
      <c r="S241" s="60">
        <v>55</v>
      </c>
      <c r="T241" s="61">
        <v>8</v>
      </c>
      <c r="U241" s="46">
        <v>9</v>
      </c>
      <c r="V241" s="60">
        <v>56</v>
      </c>
      <c r="W241" s="61">
        <v>8</v>
      </c>
      <c r="X241" s="46">
        <v>9</v>
      </c>
      <c r="Y241" s="60">
        <v>58</v>
      </c>
      <c r="Z241" s="61">
        <v>9</v>
      </c>
      <c r="AA241" s="46">
        <v>9</v>
      </c>
      <c r="AB241" s="60">
        <v>60</v>
      </c>
      <c r="AC241" s="61">
        <v>11</v>
      </c>
      <c r="AD241" s="46">
        <v>9</v>
      </c>
      <c r="AE241" s="60">
        <v>60</v>
      </c>
      <c r="AF241" s="61">
        <v>11</v>
      </c>
      <c r="AG241" s="46">
        <v>9</v>
      </c>
      <c r="AH241" s="60">
        <v>60</v>
      </c>
      <c r="AI241" s="61">
        <v>11</v>
      </c>
      <c r="AJ241" s="46">
        <v>9</v>
      </c>
      <c r="AK241" s="60">
        <v>60</v>
      </c>
      <c r="AL241" s="61">
        <v>13</v>
      </c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3:52">
      <c r="C242" s="26" t="s">
        <v>9</v>
      </c>
      <c r="D242" s="53">
        <v>0</v>
      </c>
      <c r="E242" s="44">
        <v>11</v>
      </c>
      <c r="F242" s="41">
        <v>0</v>
      </c>
      <c r="G242" s="62">
        <v>11</v>
      </c>
      <c r="H242" s="63">
        <v>0</v>
      </c>
      <c r="I242" s="41">
        <v>0</v>
      </c>
      <c r="J242" s="62">
        <v>12</v>
      </c>
      <c r="K242" s="63">
        <v>0</v>
      </c>
      <c r="L242" s="41">
        <v>0</v>
      </c>
      <c r="M242" s="62">
        <v>12</v>
      </c>
      <c r="N242" s="63">
        <v>0</v>
      </c>
      <c r="O242" s="41">
        <v>0</v>
      </c>
      <c r="P242" s="62">
        <v>13</v>
      </c>
      <c r="Q242" s="63">
        <v>0</v>
      </c>
      <c r="R242" s="41">
        <v>0</v>
      </c>
      <c r="S242" s="62">
        <v>13</v>
      </c>
      <c r="T242" s="63">
        <v>0</v>
      </c>
      <c r="U242" s="41">
        <v>0</v>
      </c>
      <c r="V242" s="62">
        <v>13</v>
      </c>
      <c r="W242" s="63">
        <v>0</v>
      </c>
      <c r="X242" s="41">
        <v>0</v>
      </c>
      <c r="Y242" s="62">
        <v>15</v>
      </c>
      <c r="Z242" s="63">
        <v>0</v>
      </c>
      <c r="AA242" s="41">
        <v>0</v>
      </c>
      <c r="AB242" s="62">
        <v>15</v>
      </c>
      <c r="AC242" s="63">
        <v>0</v>
      </c>
      <c r="AD242" s="41">
        <v>0</v>
      </c>
      <c r="AE242" s="62">
        <v>15</v>
      </c>
      <c r="AF242" s="63">
        <v>0</v>
      </c>
      <c r="AG242" s="41">
        <v>0</v>
      </c>
      <c r="AH242" s="62">
        <v>15</v>
      </c>
      <c r="AI242" s="63">
        <v>0</v>
      </c>
      <c r="AJ242" s="41">
        <v>0</v>
      </c>
      <c r="AK242" s="62">
        <v>15</v>
      </c>
      <c r="AL242" s="63">
        <v>0</v>
      </c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3:52">
      <c r="C243" s="26" t="s">
        <v>10</v>
      </c>
      <c r="D243" s="53">
        <v>3</v>
      </c>
      <c r="E243" s="44">
        <v>11</v>
      </c>
      <c r="F243" s="41">
        <v>3</v>
      </c>
      <c r="G243" s="62">
        <v>11</v>
      </c>
      <c r="H243" s="63">
        <v>0</v>
      </c>
      <c r="I243" s="41">
        <v>3</v>
      </c>
      <c r="J243" s="62">
        <v>11</v>
      </c>
      <c r="K243" s="63">
        <v>0</v>
      </c>
      <c r="L243" s="41">
        <v>3</v>
      </c>
      <c r="M243" s="62">
        <v>11</v>
      </c>
      <c r="N243" s="63">
        <v>0</v>
      </c>
      <c r="O243" s="41">
        <v>3</v>
      </c>
      <c r="P243" s="62">
        <v>11</v>
      </c>
      <c r="Q243" s="63">
        <v>0</v>
      </c>
      <c r="R243" s="41">
        <v>3</v>
      </c>
      <c r="S243" s="62">
        <v>11</v>
      </c>
      <c r="T243" s="63">
        <v>0</v>
      </c>
      <c r="U243" s="41">
        <v>3</v>
      </c>
      <c r="V243" s="62">
        <v>11</v>
      </c>
      <c r="W243" s="63">
        <v>0</v>
      </c>
      <c r="X243" s="41">
        <v>3</v>
      </c>
      <c r="Y243" s="62">
        <v>11</v>
      </c>
      <c r="Z243" s="63">
        <v>0</v>
      </c>
      <c r="AA243" s="41">
        <v>3</v>
      </c>
      <c r="AB243" s="62">
        <v>11</v>
      </c>
      <c r="AC243" s="63">
        <v>0</v>
      </c>
      <c r="AD243" s="41">
        <v>3</v>
      </c>
      <c r="AE243" s="62">
        <v>11</v>
      </c>
      <c r="AF243" s="63">
        <v>0</v>
      </c>
      <c r="AG243" s="41">
        <v>3</v>
      </c>
      <c r="AH243" s="62">
        <v>11</v>
      </c>
      <c r="AI243" s="63">
        <v>0</v>
      </c>
      <c r="AJ243" s="41">
        <v>3</v>
      </c>
      <c r="AK243" s="62">
        <v>11</v>
      </c>
      <c r="AL243" s="63">
        <v>0</v>
      </c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3:52">
      <c r="C244" s="26" t="s">
        <v>11</v>
      </c>
      <c r="D244" s="53">
        <v>2</v>
      </c>
      <c r="E244" s="44">
        <v>10</v>
      </c>
      <c r="F244" s="41">
        <v>2</v>
      </c>
      <c r="G244" s="62">
        <v>10</v>
      </c>
      <c r="H244" s="63">
        <v>0</v>
      </c>
      <c r="I244" s="41">
        <v>2</v>
      </c>
      <c r="J244" s="62">
        <v>10</v>
      </c>
      <c r="K244" s="63">
        <v>0</v>
      </c>
      <c r="L244" s="41">
        <v>2</v>
      </c>
      <c r="M244" s="62">
        <v>10</v>
      </c>
      <c r="N244" s="63">
        <v>0</v>
      </c>
      <c r="O244" s="41">
        <v>2</v>
      </c>
      <c r="P244" s="62">
        <v>11</v>
      </c>
      <c r="Q244" s="63">
        <v>0</v>
      </c>
      <c r="R244" s="41">
        <v>2</v>
      </c>
      <c r="S244" s="62">
        <v>12</v>
      </c>
      <c r="T244" s="63">
        <v>0</v>
      </c>
      <c r="U244" s="41">
        <v>2</v>
      </c>
      <c r="V244" s="62">
        <v>13</v>
      </c>
      <c r="W244" s="63">
        <v>0</v>
      </c>
      <c r="X244" s="41">
        <v>2</v>
      </c>
      <c r="Y244" s="62">
        <v>13</v>
      </c>
      <c r="Z244" s="63">
        <v>0</v>
      </c>
      <c r="AA244" s="41">
        <v>2</v>
      </c>
      <c r="AB244" s="62">
        <v>13</v>
      </c>
      <c r="AC244" s="63">
        <v>0</v>
      </c>
      <c r="AD244" s="41">
        <v>2</v>
      </c>
      <c r="AE244" s="62">
        <v>13</v>
      </c>
      <c r="AF244" s="63">
        <v>0</v>
      </c>
      <c r="AG244" s="41">
        <v>2</v>
      </c>
      <c r="AH244" s="62">
        <v>13</v>
      </c>
      <c r="AI244" s="63">
        <v>0</v>
      </c>
      <c r="AJ244" s="41">
        <v>2</v>
      </c>
      <c r="AK244" s="62">
        <v>12</v>
      </c>
      <c r="AL244" s="63">
        <v>0</v>
      </c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3:52">
      <c r="C245" s="26" t="s">
        <v>12</v>
      </c>
      <c r="D245" s="53">
        <v>2</v>
      </c>
      <c r="E245" s="44">
        <v>25</v>
      </c>
      <c r="F245" s="41">
        <v>2</v>
      </c>
      <c r="G245" s="62">
        <v>25</v>
      </c>
      <c r="H245" s="63">
        <v>0</v>
      </c>
      <c r="I245" s="41">
        <v>2</v>
      </c>
      <c r="J245" s="62">
        <v>25</v>
      </c>
      <c r="K245" s="63">
        <v>0</v>
      </c>
      <c r="L245" s="41">
        <v>2</v>
      </c>
      <c r="M245" s="62">
        <v>25</v>
      </c>
      <c r="N245" s="63">
        <v>0</v>
      </c>
      <c r="O245" s="41">
        <v>2</v>
      </c>
      <c r="P245" s="62">
        <v>26</v>
      </c>
      <c r="Q245" s="63">
        <v>0</v>
      </c>
      <c r="R245" s="41">
        <v>2</v>
      </c>
      <c r="S245" s="62">
        <v>28</v>
      </c>
      <c r="T245" s="63">
        <v>0</v>
      </c>
      <c r="U245" s="41">
        <v>2</v>
      </c>
      <c r="V245" s="62">
        <v>28</v>
      </c>
      <c r="W245" s="63">
        <v>0</v>
      </c>
      <c r="X245" s="41">
        <v>2</v>
      </c>
      <c r="Y245" s="62">
        <v>30</v>
      </c>
      <c r="Z245" s="63">
        <v>0</v>
      </c>
      <c r="AA245" s="41">
        <v>2</v>
      </c>
      <c r="AB245" s="62">
        <v>30</v>
      </c>
      <c r="AC245" s="63">
        <v>0</v>
      </c>
      <c r="AD245" s="41">
        <v>2</v>
      </c>
      <c r="AE245" s="62">
        <v>30</v>
      </c>
      <c r="AF245" s="63">
        <v>0</v>
      </c>
      <c r="AG245" s="41">
        <v>2</v>
      </c>
      <c r="AH245" s="62">
        <v>30</v>
      </c>
      <c r="AI245" s="63">
        <v>0</v>
      </c>
      <c r="AJ245" s="41">
        <v>2</v>
      </c>
      <c r="AK245" s="62">
        <v>31</v>
      </c>
      <c r="AL245" s="63">
        <v>0</v>
      </c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3:52">
      <c r="C246" s="26" t="s">
        <v>13</v>
      </c>
      <c r="D246" s="53">
        <v>3</v>
      </c>
      <c r="E246" s="44">
        <v>13</v>
      </c>
      <c r="F246" s="41">
        <v>3</v>
      </c>
      <c r="G246" s="62">
        <v>14</v>
      </c>
      <c r="H246" s="63">
        <v>0</v>
      </c>
      <c r="I246" s="41">
        <v>3</v>
      </c>
      <c r="J246" s="62">
        <v>14</v>
      </c>
      <c r="K246" s="63">
        <v>0</v>
      </c>
      <c r="L246" s="41">
        <v>3</v>
      </c>
      <c r="M246" s="62">
        <v>14</v>
      </c>
      <c r="N246" s="63">
        <v>0</v>
      </c>
      <c r="O246" s="41">
        <v>3</v>
      </c>
      <c r="P246" s="62">
        <v>15</v>
      </c>
      <c r="Q246" s="63">
        <v>0</v>
      </c>
      <c r="R246" s="41">
        <v>3</v>
      </c>
      <c r="S246" s="62">
        <v>15</v>
      </c>
      <c r="T246" s="63">
        <v>0</v>
      </c>
      <c r="U246" s="41">
        <v>3</v>
      </c>
      <c r="V246" s="62">
        <v>16</v>
      </c>
      <c r="W246" s="63">
        <v>0</v>
      </c>
      <c r="X246" s="41">
        <v>3</v>
      </c>
      <c r="Y246" s="62">
        <v>18</v>
      </c>
      <c r="Z246" s="63">
        <v>0</v>
      </c>
      <c r="AA246" s="41">
        <v>3</v>
      </c>
      <c r="AB246" s="62">
        <v>18</v>
      </c>
      <c r="AC246" s="63">
        <v>0</v>
      </c>
      <c r="AD246" s="41">
        <v>3</v>
      </c>
      <c r="AE246" s="62">
        <v>18</v>
      </c>
      <c r="AF246" s="63">
        <v>0</v>
      </c>
      <c r="AG246" s="41">
        <v>3</v>
      </c>
      <c r="AH246" s="62">
        <v>18</v>
      </c>
      <c r="AI246" s="63">
        <v>0</v>
      </c>
      <c r="AJ246" s="41">
        <v>3</v>
      </c>
      <c r="AK246" s="62">
        <v>18</v>
      </c>
      <c r="AL246" s="63">
        <v>0</v>
      </c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3:52">
      <c r="C247" s="26" t="s">
        <v>14</v>
      </c>
      <c r="D247" s="53">
        <v>7</v>
      </c>
      <c r="E247" s="44">
        <v>32</v>
      </c>
      <c r="F247" s="41">
        <v>7</v>
      </c>
      <c r="G247" s="62">
        <v>32</v>
      </c>
      <c r="H247" s="63">
        <v>6</v>
      </c>
      <c r="I247" s="41">
        <v>7</v>
      </c>
      <c r="J247" s="62">
        <v>32</v>
      </c>
      <c r="K247" s="63">
        <v>5</v>
      </c>
      <c r="L247" s="41">
        <v>7</v>
      </c>
      <c r="M247" s="62">
        <v>32</v>
      </c>
      <c r="N247" s="63">
        <v>7</v>
      </c>
      <c r="O247" s="41">
        <v>7</v>
      </c>
      <c r="P247" s="62">
        <v>32</v>
      </c>
      <c r="Q247" s="63">
        <v>7</v>
      </c>
      <c r="R247" s="41">
        <v>7</v>
      </c>
      <c r="S247" s="62">
        <v>32</v>
      </c>
      <c r="T247" s="63">
        <v>7</v>
      </c>
      <c r="U247" s="41">
        <v>7</v>
      </c>
      <c r="V247" s="62">
        <v>32</v>
      </c>
      <c r="W247" s="63">
        <v>7</v>
      </c>
      <c r="X247" s="41">
        <v>7</v>
      </c>
      <c r="Y247" s="62">
        <v>33</v>
      </c>
      <c r="Z247" s="63">
        <v>7</v>
      </c>
      <c r="AA247" s="41">
        <v>7</v>
      </c>
      <c r="AB247" s="62">
        <v>33</v>
      </c>
      <c r="AC247" s="63">
        <v>7</v>
      </c>
      <c r="AD247" s="41">
        <v>7</v>
      </c>
      <c r="AE247" s="62">
        <v>33</v>
      </c>
      <c r="AF247" s="63">
        <v>9</v>
      </c>
      <c r="AG247" s="41">
        <v>7</v>
      </c>
      <c r="AH247" s="62">
        <v>33</v>
      </c>
      <c r="AI247" s="63">
        <v>7</v>
      </c>
      <c r="AJ247" s="41">
        <v>7</v>
      </c>
      <c r="AK247" s="62">
        <v>33</v>
      </c>
      <c r="AL247" s="63">
        <v>7</v>
      </c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3:52">
      <c r="C248" s="26" t="s">
        <v>15</v>
      </c>
      <c r="D248" s="53">
        <v>5</v>
      </c>
      <c r="E248" s="44">
        <v>26</v>
      </c>
      <c r="F248" s="41">
        <v>5</v>
      </c>
      <c r="G248" s="62">
        <v>26</v>
      </c>
      <c r="H248" s="63">
        <v>0</v>
      </c>
      <c r="I248" s="41">
        <v>5</v>
      </c>
      <c r="J248" s="62">
        <v>26</v>
      </c>
      <c r="K248" s="63">
        <v>0</v>
      </c>
      <c r="L248" s="41">
        <v>5</v>
      </c>
      <c r="M248" s="62">
        <v>26</v>
      </c>
      <c r="N248" s="63">
        <v>0</v>
      </c>
      <c r="O248" s="41">
        <v>5</v>
      </c>
      <c r="P248" s="62">
        <v>26</v>
      </c>
      <c r="Q248" s="63">
        <v>0</v>
      </c>
      <c r="R248" s="41">
        <v>5</v>
      </c>
      <c r="S248" s="62">
        <v>26</v>
      </c>
      <c r="T248" s="63">
        <v>0</v>
      </c>
      <c r="U248" s="41">
        <v>5</v>
      </c>
      <c r="V248" s="62">
        <v>27</v>
      </c>
      <c r="W248" s="63">
        <v>0</v>
      </c>
      <c r="X248" s="41">
        <v>5</v>
      </c>
      <c r="Y248" s="62">
        <v>29</v>
      </c>
      <c r="Z248" s="63">
        <v>1</v>
      </c>
      <c r="AA248" s="41">
        <v>5</v>
      </c>
      <c r="AB248" s="62">
        <v>32</v>
      </c>
      <c r="AC248" s="63">
        <v>1</v>
      </c>
      <c r="AD248" s="41">
        <v>5</v>
      </c>
      <c r="AE248" s="62">
        <v>32</v>
      </c>
      <c r="AF248" s="63">
        <v>2</v>
      </c>
      <c r="AG248" s="41">
        <v>5</v>
      </c>
      <c r="AH248" s="62">
        <v>33</v>
      </c>
      <c r="AI248" s="63">
        <v>3</v>
      </c>
      <c r="AJ248" s="41">
        <v>5</v>
      </c>
      <c r="AK248" s="62">
        <v>34</v>
      </c>
      <c r="AL248" s="63">
        <v>6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3:52">
      <c r="C249" s="26" t="s">
        <v>16</v>
      </c>
      <c r="D249" s="53">
        <v>2</v>
      </c>
      <c r="E249" s="44">
        <v>5</v>
      </c>
      <c r="F249" s="41">
        <v>2</v>
      </c>
      <c r="G249" s="62">
        <v>5</v>
      </c>
      <c r="H249" s="63">
        <v>0</v>
      </c>
      <c r="I249" s="41">
        <v>2</v>
      </c>
      <c r="J249" s="62">
        <v>5</v>
      </c>
      <c r="K249" s="63">
        <v>0</v>
      </c>
      <c r="L249" s="41">
        <v>2</v>
      </c>
      <c r="M249" s="62">
        <v>5</v>
      </c>
      <c r="N249" s="63">
        <v>0</v>
      </c>
      <c r="O249" s="41">
        <v>2</v>
      </c>
      <c r="P249" s="62">
        <v>5</v>
      </c>
      <c r="Q249" s="63">
        <v>0</v>
      </c>
      <c r="R249" s="41">
        <v>2</v>
      </c>
      <c r="S249" s="62">
        <v>5</v>
      </c>
      <c r="T249" s="63">
        <v>0</v>
      </c>
      <c r="U249" s="41">
        <v>2</v>
      </c>
      <c r="V249" s="62">
        <v>5</v>
      </c>
      <c r="W249" s="63">
        <v>0</v>
      </c>
      <c r="X249" s="41">
        <v>2</v>
      </c>
      <c r="Y249" s="62">
        <v>5</v>
      </c>
      <c r="Z249" s="63">
        <v>0</v>
      </c>
      <c r="AA249" s="41">
        <v>2</v>
      </c>
      <c r="AB249" s="62">
        <v>5</v>
      </c>
      <c r="AC249" s="63">
        <v>0</v>
      </c>
      <c r="AD249" s="41">
        <v>2</v>
      </c>
      <c r="AE249" s="62">
        <v>5</v>
      </c>
      <c r="AF249" s="63">
        <v>0</v>
      </c>
      <c r="AG249" s="41">
        <v>2</v>
      </c>
      <c r="AH249" s="62">
        <v>5</v>
      </c>
      <c r="AI249" s="63">
        <v>0</v>
      </c>
      <c r="AJ249" s="41">
        <v>2</v>
      </c>
      <c r="AK249" s="62">
        <v>5</v>
      </c>
      <c r="AL249" s="63">
        <v>1</v>
      </c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3:52">
      <c r="C250" s="26" t="s">
        <v>17</v>
      </c>
      <c r="D250" s="53">
        <v>79</v>
      </c>
      <c r="E250" s="44">
        <v>334</v>
      </c>
      <c r="F250" s="41">
        <v>73</v>
      </c>
      <c r="G250" s="62">
        <v>334</v>
      </c>
      <c r="H250" s="63">
        <v>62</v>
      </c>
      <c r="I250" s="41">
        <v>72</v>
      </c>
      <c r="J250" s="62">
        <v>334</v>
      </c>
      <c r="K250" s="63">
        <v>61</v>
      </c>
      <c r="L250" s="41">
        <v>73</v>
      </c>
      <c r="M250" s="62">
        <v>335</v>
      </c>
      <c r="N250" s="63">
        <v>82</v>
      </c>
      <c r="O250" s="41">
        <v>71</v>
      </c>
      <c r="P250" s="62">
        <v>338</v>
      </c>
      <c r="Q250" s="63">
        <v>99</v>
      </c>
      <c r="R250" s="41">
        <v>71</v>
      </c>
      <c r="S250" s="62">
        <v>343</v>
      </c>
      <c r="T250" s="63">
        <v>107</v>
      </c>
      <c r="U250" s="41">
        <v>72</v>
      </c>
      <c r="V250" s="62">
        <v>344</v>
      </c>
      <c r="W250" s="63">
        <v>112</v>
      </c>
      <c r="X250" s="41">
        <v>72</v>
      </c>
      <c r="Y250" s="62">
        <v>349</v>
      </c>
      <c r="Z250" s="63">
        <v>119</v>
      </c>
      <c r="AA250" s="41">
        <v>72</v>
      </c>
      <c r="AB250" s="62">
        <v>353</v>
      </c>
      <c r="AC250" s="63">
        <v>113</v>
      </c>
      <c r="AD250" s="41">
        <v>72</v>
      </c>
      <c r="AE250" s="62">
        <v>355</v>
      </c>
      <c r="AF250" s="63">
        <v>115</v>
      </c>
      <c r="AG250" s="41">
        <v>72</v>
      </c>
      <c r="AH250" s="62">
        <v>362</v>
      </c>
      <c r="AI250" s="63">
        <v>118</v>
      </c>
      <c r="AJ250" s="41">
        <v>72</v>
      </c>
      <c r="AK250" s="62">
        <v>371</v>
      </c>
      <c r="AL250" s="63">
        <v>124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3:52">
      <c r="C251" s="26" t="s">
        <v>18</v>
      </c>
      <c r="D251" s="53">
        <v>3</v>
      </c>
      <c r="E251" s="44">
        <v>22</v>
      </c>
      <c r="F251" s="41">
        <v>3</v>
      </c>
      <c r="G251" s="62">
        <v>22</v>
      </c>
      <c r="H251" s="63">
        <v>1</v>
      </c>
      <c r="I251" s="41">
        <v>3</v>
      </c>
      <c r="J251" s="62">
        <v>23</v>
      </c>
      <c r="K251" s="63">
        <v>1</v>
      </c>
      <c r="L251" s="41">
        <v>3</v>
      </c>
      <c r="M251" s="62">
        <v>23</v>
      </c>
      <c r="N251" s="63">
        <v>1</v>
      </c>
      <c r="O251" s="41">
        <v>3</v>
      </c>
      <c r="P251" s="62">
        <v>23</v>
      </c>
      <c r="Q251" s="63">
        <v>1</v>
      </c>
      <c r="R251" s="41">
        <v>3</v>
      </c>
      <c r="S251" s="62">
        <v>24</v>
      </c>
      <c r="T251" s="63">
        <v>1</v>
      </c>
      <c r="U251" s="41">
        <v>3</v>
      </c>
      <c r="V251" s="62">
        <v>24</v>
      </c>
      <c r="W251" s="63">
        <v>1</v>
      </c>
      <c r="X251" s="41">
        <v>3</v>
      </c>
      <c r="Y251" s="62">
        <v>24</v>
      </c>
      <c r="Z251" s="63">
        <v>2</v>
      </c>
      <c r="AA251" s="41">
        <v>3</v>
      </c>
      <c r="AB251" s="62">
        <v>25</v>
      </c>
      <c r="AC251" s="63">
        <v>3</v>
      </c>
      <c r="AD251" s="41">
        <v>3</v>
      </c>
      <c r="AE251" s="62">
        <v>25</v>
      </c>
      <c r="AF251" s="63">
        <v>3</v>
      </c>
      <c r="AG251" s="41">
        <v>3</v>
      </c>
      <c r="AH251" s="62">
        <v>25</v>
      </c>
      <c r="AI251" s="63">
        <v>3</v>
      </c>
      <c r="AJ251" s="41">
        <v>3</v>
      </c>
      <c r="AK251" s="62">
        <v>25</v>
      </c>
      <c r="AL251" s="63">
        <v>4</v>
      </c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3:52">
      <c r="C252" s="26" t="s">
        <v>19</v>
      </c>
      <c r="D252" s="53">
        <v>1</v>
      </c>
      <c r="E252" s="44">
        <v>27</v>
      </c>
      <c r="F252" s="41">
        <v>1</v>
      </c>
      <c r="G252" s="62">
        <v>27</v>
      </c>
      <c r="H252" s="63">
        <v>1</v>
      </c>
      <c r="I252" s="41">
        <v>1</v>
      </c>
      <c r="J252" s="62">
        <v>27</v>
      </c>
      <c r="K252" s="63">
        <v>2</v>
      </c>
      <c r="L252" s="41">
        <v>1</v>
      </c>
      <c r="M252" s="62">
        <v>27</v>
      </c>
      <c r="N252" s="63">
        <v>2</v>
      </c>
      <c r="O252" s="41">
        <v>1</v>
      </c>
      <c r="P252" s="62">
        <v>27</v>
      </c>
      <c r="Q252" s="63">
        <v>4</v>
      </c>
      <c r="R252" s="41">
        <v>1</v>
      </c>
      <c r="S252" s="62">
        <v>27</v>
      </c>
      <c r="T252" s="63">
        <v>4</v>
      </c>
      <c r="U252" s="41">
        <v>1</v>
      </c>
      <c r="V252" s="62">
        <v>27</v>
      </c>
      <c r="W252" s="63">
        <v>5</v>
      </c>
      <c r="X252" s="41">
        <v>1</v>
      </c>
      <c r="Y252" s="62">
        <v>27</v>
      </c>
      <c r="Z252" s="63">
        <v>6</v>
      </c>
      <c r="AA252" s="41">
        <v>1</v>
      </c>
      <c r="AB252" s="62">
        <v>27</v>
      </c>
      <c r="AC252" s="63">
        <v>8</v>
      </c>
      <c r="AD252" s="41">
        <v>1</v>
      </c>
      <c r="AE252" s="62">
        <v>28</v>
      </c>
      <c r="AF252" s="63">
        <v>10</v>
      </c>
      <c r="AG252" s="41">
        <v>1</v>
      </c>
      <c r="AH252" s="62">
        <v>29</v>
      </c>
      <c r="AI252" s="63">
        <v>10</v>
      </c>
      <c r="AJ252" s="41">
        <v>1</v>
      </c>
      <c r="AK252" s="62">
        <v>33</v>
      </c>
      <c r="AL252" s="63">
        <v>10</v>
      </c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3:52">
      <c r="C253" s="26" t="s">
        <v>20</v>
      </c>
      <c r="D253" s="53">
        <v>5</v>
      </c>
      <c r="E253" s="44">
        <v>42</v>
      </c>
      <c r="F253" s="41">
        <v>5</v>
      </c>
      <c r="G253" s="62">
        <v>43</v>
      </c>
      <c r="H253" s="63">
        <v>6</v>
      </c>
      <c r="I253" s="41">
        <v>5</v>
      </c>
      <c r="J253" s="62">
        <v>43</v>
      </c>
      <c r="K253" s="63">
        <v>6</v>
      </c>
      <c r="L253" s="41">
        <v>5</v>
      </c>
      <c r="M253" s="62">
        <v>44</v>
      </c>
      <c r="N253" s="63">
        <v>6</v>
      </c>
      <c r="O253" s="41">
        <v>5</v>
      </c>
      <c r="P253" s="62">
        <v>45</v>
      </c>
      <c r="Q253" s="63">
        <v>10</v>
      </c>
      <c r="R253" s="41">
        <v>5</v>
      </c>
      <c r="S253" s="62">
        <v>48</v>
      </c>
      <c r="T253" s="63">
        <v>10</v>
      </c>
      <c r="U253" s="41">
        <v>5</v>
      </c>
      <c r="V253" s="62">
        <v>49</v>
      </c>
      <c r="W253" s="63">
        <v>11</v>
      </c>
      <c r="X253" s="41">
        <v>5</v>
      </c>
      <c r="Y253" s="62">
        <v>50</v>
      </c>
      <c r="Z253" s="63">
        <v>11</v>
      </c>
      <c r="AA253" s="41">
        <v>5</v>
      </c>
      <c r="AB253" s="62">
        <v>50</v>
      </c>
      <c r="AC253" s="63">
        <v>12</v>
      </c>
      <c r="AD253" s="41">
        <v>5</v>
      </c>
      <c r="AE253" s="62">
        <v>51</v>
      </c>
      <c r="AF253" s="63">
        <v>14</v>
      </c>
      <c r="AG253" s="41">
        <v>5</v>
      </c>
      <c r="AH253" s="62">
        <v>52</v>
      </c>
      <c r="AI253" s="63">
        <v>15</v>
      </c>
      <c r="AJ253" s="41">
        <v>5</v>
      </c>
      <c r="AK253" s="62">
        <v>52</v>
      </c>
      <c r="AL253" s="63">
        <v>15</v>
      </c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>
      <c r="C254" s="26" t="s">
        <v>21</v>
      </c>
      <c r="D254" s="53">
        <v>11</v>
      </c>
      <c r="E254" s="44">
        <v>91</v>
      </c>
      <c r="F254" s="41">
        <v>11</v>
      </c>
      <c r="G254" s="62">
        <v>93</v>
      </c>
      <c r="H254" s="63">
        <v>12</v>
      </c>
      <c r="I254" s="41">
        <v>11</v>
      </c>
      <c r="J254" s="62">
        <v>94</v>
      </c>
      <c r="K254" s="63">
        <v>12</v>
      </c>
      <c r="L254" s="41">
        <v>10</v>
      </c>
      <c r="M254" s="62">
        <v>94</v>
      </c>
      <c r="N254" s="63">
        <v>14</v>
      </c>
      <c r="O254" s="41">
        <v>11</v>
      </c>
      <c r="P254" s="62">
        <v>100</v>
      </c>
      <c r="Q254" s="63">
        <v>15</v>
      </c>
      <c r="R254" s="41">
        <v>11</v>
      </c>
      <c r="S254" s="62">
        <v>102</v>
      </c>
      <c r="T254" s="63">
        <v>17</v>
      </c>
      <c r="U254" s="41">
        <v>11</v>
      </c>
      <c r="V254" s="62">
        <v>104</v>
      </c>
      <c r="W254" s="63">
        <v>17</v>
      </c>
      <c r="X254" s="41">
        <v>11</v>
      </c>
      <c r="Y254" s="62">
        <v>105</v>
      </c>
      <c r="Z254" s="63">
        <v>18</v>
      </c>
      <c r="AA254" s="41">
        <v>11</v>
      </c>
      <c r="AB254" s="62">
        <v>107</v>
      </c>
      <c r="AC254" s="63">
        <v>19</v>
      </c>
      <c r="AD254" s="41">
        <v>11</v>
      </c>
      <c r="AE254" s="62">
        <v>110</v>
      </c>
      <c r="AF254" s="63">
        <v>24</v>
      </c>
      <c r="AG254" s="41">
        <v>11</v>
      </c>
      <c r="AH254" s="62">
        <v>113</v>
      </c>
      <c r="AI254" s="63">
        <v>28</v>
      </c>
      <c r="AJ254" s="41">
        <v>11</v>
      </c>
      <c r="AK254" s="62">
        <v>116</v>
      </c>
      <c r="AL254" s="63">
        <v>30</v>
      </c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>
      <c r="C255" s="26" t="s">
        <v>22</v>
      </c>
      <c r="D255" s="53">
        <v>0</v>
      </c>
      <c r="E255" s="44">
        <v>5</v>
      </c>
      <c r="F255" s="41">
        <v>0</v>
      </c>
      <c r="G255" s="62">
        <v>5</v>
      </c>
      <c r="H255" s="63">
        <v>0</v>
      </c>
      <c r="I255" s="41">
        <v>0</v>
      </c>
      <c r="J255" s="62">
        <v>6</v>
      </c>
      <c r="K255" s="63">
        <v>0</v>
      </c>
      <c r="L255" s="41">
        <v>0</v>
      </c>
      <c r="M255" s="62">
        <v>6</v>
      </c>
      <c r="N255" s="63">
        <v>0</v>
      </c>
      <c r="O255" s="41">
        <v>0</v>
      </c>
      <c r="P255" s="62">
        <v>6</v>
      </c>
      <c r="Q255" s="63">
        <v>0</v>
      </c>
      <c r="R255" s="41">
        <v>0</v>
      </c>
      <c r="S255" s="62">
        <v>6</v>
      </c>
      <c r="T255" s="63">
        <v>0</v>
      </c>
      <c r="U255" s="41">
        <v>0</v>
      </c>
      <c r="V255" s="62">
        <v>6</v>
      </c>
      <c r="W255" s="63">
        <v>0</v>
      </c>
      <c r="X255" s="41">
        <v>0</v>
      </c>
      <c r="Y255" s="62">
        <v>7</v>
      </c>
      <c r="Z255" s="63">
        <v>0</v>
      </c>
      <c r="AA255" s="41">
        <v>0</v>
      </c>
      <c r="AB255" s="62">
        <v>8</v>
      </c>
      <c r="AC255" s="63">
        <v>0</v>
      </c>
      <c r="AD255" s="41">
        <v>0</v>
      </c>
      <c r="AE255" s="62">
        <v>8</v>
      </c>
      <c r="AF255" s="63">
        <v>0</v>
      </c>
      <c r="AG255" s="41">
        <v>0</v>
      </c>
      <c r="AH255" s="62">
        <v>8</v>
      </c>
      <c r="AI255" s="63">
        <v>0</v>
      </c>
      <c r="AJ255" s="41">
        <v>0</v>
      </c>
      <c r="AK255" s="62">
        <v>8</v>
      </c>
      <c r="AL255" s="63">
        <v>0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>
      <c r="C256" s="26" t="s">
        <v>23</v>
      </c>
      <c r="D256" s="53">
        <v>1</v>
      </c>
      <c r="E256" s="44">
        <v>7</v>
      </c>
      <c r="F256" s="41">
        <v>1</v>
      </c>
      <c r="G256" s="62">
        <v>7</v>
      </c>
      <c r="H256" s="63">
        <v>0</v>
      </c>
      <c r="I256" s="41">
        <v>1</v>
      </c>
      <c r="J256" s="62">
        <v>7</v>
      </c>
      <c r="K256" s="63">
        <v>0</v>
      </c>
      <c r="L256" s="41">
        <v>1</v>
      </c>
      <c r="M256" s="62">
        <v>7</v>
      </c>
      <c r="N256" s="63">
        <v>0</v>
      </c>
      <c r="O256" s="41">
        <v>1</v>
      </c>
      <c r="P256" s="62">
        <v>7</v>
      </c>
      <c r="Q256" s="63">
        <v>0</v>
      </c>
      <c r="R256" s="41">
        <v>1</v>
      </c>
      <c r="S256" s="62">
        <v>7</v>
      </c>
      <c r="T256" s="63">
        <v>0</v>
      </c>
      <c r="U256" s="41">
        <v>1</v>
      </c>
      <c r="V256" s="62">
        <v>8</v>
      </c>
      <c r="W256" s="63">
        <v>0</v>
      </c>
      <c r="X256" s="41">
        <v>1</v>
      </c>
      <c r="Y256" s="62">
        <v>9</v>
      </c>
      <c r="Z256" s="63">
        <v>0</v>
      </c>
      <c r="AA256" s="41">
        <v>1</v>
      </c>
      <c r="AB256" s="62">
        <v>9</v>
      </c>
      <c r="AC256" s="63">
        <v>0</v>
      </c>
      <c r="AD256" s="41">
        <v>1</v>
      </c>
      <c r="AE256" s="62">
        <v>10</v>
      </c>
      <c r="AF256" s="63">
        <v>0</v>
      </c>
      <c r="AG256" s="41">
        <v>1</v>
      </c>
      <c r="AH256" s="62">
        <v>10</v>
      </c>
      <c r="AI256" s="63">
        <v>0</v>
      </c>
      <c r="AJ256" s="41">
        <v>1</v>
      </c>
      <c r="AK256" s="62">
        <v>10</v>
      </c>
      <c r="AL256" s="63">
        <v>0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>
      <c r="C257" s="26" t="s">
        <v>24</v>
      </c>
      <c r="D257" s="53">
        <v>1</v>
      </c>
      <c r="E257" s="44">
        <v>7</v>
      </c>
      <c r="F257" s="41">
        <v>1</v>
      </c>
      <c r="G257" s="62">
        <v>8</v>
      </c>
      <c r="H257" s="63">
        <v>0</v>
      </c>
      <c r="I257" s="41">
        <v>1</v>
      </c>
      <c r="J257" s="62">
        <v>8</v>
      </c>
      <c r="K257" s="63">
        <v>0</v>
      </c>
      <c r="L257" s="41">
        <v>1</v>
      </c>
      <c r="M257" s="62">
        <v>8</v>
      </c>
      <c r="N257" s="63">
        <v>0</v>
      </c>
      <c r="O257" s="41">
        <v>1</v>
      </c>
      <c r="P257" s="62">
        <v>8</v>
      </c>
      <c r="Q257" s="63">
        <v>0</v>
      </c>
      <c r="R257" s="41">
        <v>1</v>
      </c>
      <c r="S257" s="62">
        <v>8</v>
      </c>
      <c r="T257" s="63">
        <v>0</v>
      </c>
      <c r="U257" s="41">
        <v>1</v>
      </c>
      <c r="V257" s="62">
        <v>9</v>
      </c>
      <c r="W257" s="63">
        <v>0</v>
      </c>
      <c r="X257" s="41">
        <v>1</v>
      </c>
      <c r="Y257" s="62">
        <v>9</v>
      </c>
      <c r="Z257" s="63">
        <v>0</v>
      </c>
      <c r="AA257" s="41">
        <v>1</v>
      </c>
      <c r="AB257" s="62">
        <v>9</v>
      </c>
      <c r="AC257" s="63">
        <v>0</v>
      </c>
      <c r="AD257" s="41">
        <v>1</v>
      </c>
      <c r="AE257" s="62">
        <v>9</v>
      </c>
      <c r="AF257" s="63">
        <v>0</v>
      </c>
      <c r="AG257" s="41">
        <v>1</v>
      </c>
      <c r="AH257" s="62">
        <v>10</v>
      </c>
      <c r="AI257" s="63">
        <v>0</v>
      </c>
      <c r="AJ257" s="41">
        <v>1</v>
      </c>
      <c r="AK257" s="62">
        <v>11</v>
      </c>
      <c r="AL257" s="63">
        <v>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>
      <c r="C258" s="26" t="s">
        <v>25</v>
      </c>
      <c r="D258" s="53">
        <v>1</v>
      </c>
      <c r="E258" s="44">
        <v>2</v>
      </c>
      <c r="F258" s="41">
        <v>1</v>
      </c>
      <c r="G258" s="62">
        <v>2</v>
      </c>
      <c r="H258" s="63">
        <v>0</v>
      </c>
      <c r="I258" s="41">
        <v>1</v>
      </c>
      <c r="J258" s="62">
        <v>2</v>
      </c>
      <c r="K258" s="63">
        <v>0</v>
      </c>
      <c r="L258" s="41">
        <v>1</v>
      </c>
      <c r="M258" s="62">
        <v>3</v>
      </c>
      <c r="N258" s="63">
        <v>0</v>
      </c>
      <c r="O258" s="41">
        <v>1</v>
      </c>
      <c r="P258" s="62">
        <v>3</v>
      </c>
      <c r="Q258" s="63">
        <v>0</v>
      </c>
      <c r="R258" s="41">
        <v>1</v>
      </c>
      <c r="S258" s="62">
        <v>3</v>
      </c>
      <c r="T258" s="63">
        <v>0</v>
      </c>
      <c r="U258" s="41">
        <v>1</v>
      </c>
      <c r="V258" s="62">
        <v>2</v>
      </c>
      <c r="W258" s="63">
        <v>0</v>
      </c>
      <c r="X258" s="41">
        <v>1</v>
      </c>
      <c r="Y258" s="62">
        <v>2</v>
      </c>
      <c r="Z258" s="63">
        <v>0</v>
      </c>
      <c r="AA258" s="41">
        <v>1</v>
      </c>
      <c r="AB258" s="62">
        <v>2</v>
      </c>
      <c r="AC258" s="63">
        <v>0</v>
      </c>
      <c r="AD258" s="41">
        <v>1</v>
      </c>
      <c r="AE258" s="62">
        <v>2</v>
      </c>
      <c r="AF258" s="63">
        <v>0</v>
      </c>
      <c r="AG258" s="41">
        <v>1</v>
      </c>
      <c r="AH258" s="62">
        <v>2</v>
      </c>
      <c r="AI258" s="63">
        <v>0</v>
      </c>
      <c r="AJ258" s="41">
        <v>1</v>
      </c>
      <c r="AK258" s="62">
        <v>2</v>
      </c>
      <c r="AL258" s="63">
        <v>0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>
      <c r="C259" s="26" t="s">
        <v>26</v>
      </c>
      <c r="D259" s="53">
        <v>63</v>
      </c>
      <c r="E259" s="44">
        <v>265</v>
      </c>
      <c r="F259" s="41">
        <v>64</v>
      </c>
      <c r="G259" s="62">
        <v>266</v>
      </c>
      <c r="H259" s="63">
        <v>68</v>
      </c>
      <c r="I259" s="41">
        <v>63</v>
      </c>
      <c r="J259" s="62">
        <v>266</v>
      </c>
      <c r="K259" s="63">
        <v>73</v>
      </c>
      <c r="L259" s="41">
        <v>66</v>
      </c>
      <c r="M259" s="62">
        <v>267</v>
      </c>
      <c r="N259" s="63">
        <v>79</v>
      </c>
      <c r="O259" s="41">
        <v>64</v>
      </c>
      <c r="P259" s="62">
        <v>270</v>
      </c>
      <c r="Q259" s="63">
        <v>79</v>
      </c>
      <c r="R259" s="41">
        <v>64</v>
      </c>
      <c r="S259" s="62">
        <v>271</v>
      </c>
      <c r="T259" s="63">
        <v>79</v>
      </c>
      <c r="U259" s="41">
        <v>63</v>
      </c>
      <c r="V259" s="62">
        <v>279</v>
      </c>
      <c r="W259" s="63">
        <v>79</v>
      </c>
      <c r="X259" s="41">
        <v>63</v>
      </c>
      <c r="Y259" s="62">
        <v>283</v>
      </c>
      <c r="Z259" s="63">
        <v>85</v>
      </c>
      <c r="AA259" s="41">
        <v>63</v>
      </c>
      <c r="AB259" s="62">
        <v>288</v>
      </c>
      <c r="AC259" s="63">
        <v>91</v>
      </c>
      <c r="AD259" s="41">
        <v>63</v>
      </c>
      <c r="AE259" s="62">
        <v>289</v>
      </c>
      <c r="AF259" s="63">
        <v>91</v>
      </c>
      <c r="AG259" s="41">
        <v>63</v>
      </c>
      <c r="AH259" s="62">
        <v>292</v>
      </c>
      <c r="AI259" s="63">
        <v>92</v>
      </c>
      <c r="AJ259" s="41">
        <v>63</v>
      </c>
      <c r="AK259" s="62">
        <v>293</v>
      </c>
      <c r="AL259" s="63">
        <v>96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>
      <c r="C260" s="26" t="s">
        <v>27</v>
      </c>
      <c r="D260" s="53">
        <v>2</v>
      </c>
      <c r="E260" s="44">
        <v>14</v>
      </c>
      <c r="F260" s="41">
        <v>2</v>
      </c>
      <c r="G260" s="62">
        <v>14</v>
      </c>
      <c r="H260" s="63">
        <v>0</v>
      </c>
      <c r="I260" s="41">
        <v>2</v>
      </c>
      <c r="J260" s="62">
        <v>14</v>
      </c>
      <c r="K260" s="63">
        <v>0</v>
      </c>
      <c r="L260" s="41">
        <v>2</v>
      </c>
      <c r="M260" s="62">
        <v>14</v>
      </c>
      <c r="N260" s="63">
        <v>0</v>
      </c>
      <c r="O260" s="41">
        <v>2</v>
      </c>
      <c r="P260" s="62">
        <v>16</v>
      </c>
      <c r="Q260" s="63">
        <v>0</v>
      </c>
      <c r="R260" s="41">
        <v>2</v>
      </c>
      <c r="S260" s="62">
        <v>16</v>
      </c>
      <c r="T260" s="63">
        <v>0</v>
      </c>
      <c r="U260" s="41">
        <v>2</v>
      </c>
      <c r="V260" s="62">
        <v>16</v>
      </c>
      <c r="W260" s="63">
        <v>0</v>
      </c>
      <c r="X260" s="41">
        <v>2</v>
      </c>
      <c r="Y260" s="62">
        <v>16</v>
      </c>
      <c r="Z260" s="63">
        <v>0</v>
      </c>
      <c r="AA260" s="41">
        <v>2</v>
      </c>
      <c r="AB260" s="62">
        <v>16</v>
      </c>
      <c r="AC260" s="63">
        <v>0</v>
      </c>
      <c r="AD260" s="41">
        <v>2</v>
      </c>
      <c r="AE260" s="62">
        <v>16</v>
      </c>
      <c r="AF260" s="63">
        <v>0</v>
      </c>
      <c r="AG260" s="41">
        <v>2</v>
      </c>
      <c r="AH260" s="62">
        <v>16</v>
      </c>
      <c r="AI260" s="63">
        <v>0</v>
      </c>
      <c r="AJ260" s="41">
        <v>2</v>
      </c>
      <c r="AK260" s="62">
        <v>17</v>
      </c>
      <c r="AL260" s="63">
        <v>1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>
      <c r="C261" s="26" t="s">
        <v>28</v>
      </c>
      <c r="D261" s="53">
        <v>4</v>
      </c>
      <c r="E261" s="44">
        <v>23</v>
      </c>
      <c r="F261" s="41">
        <v>4</v>
      </c>
      <c r="G261" s="62">
        <v>24</v>
      </c>
      <c r="H261" s="63">
        <v>0</v>
      </c>
      <c r="I261" s="41">
        <v>4</v>
      </c>
      <c r="J261" s="62">
        <v>24</v>
      </c>
      <c r="K261" s="63">
        <v>0</v>
      </c>
      <c r="L261" s="41">
        <v>4</v>
      </c>
      <c r="M261" s="62">
        <v>24</v>
      </c>
      <c r="N261" s="63">
        <v>0</v>
      </c>
      <c r="O261" s="41">
        <v>4</v>
      </c>
      <c r="P261" s="62">
        <v>25</v>
      </c>
      <c r="Q261" s="63">
        <v>0</v>
      </c>
      <c r="R261" s="41">
        <v>4</v>
      </c>
      <c r="S261" s="62">
        <v>25</v>
      </c>
      <c r="T261" s="63">
        <v>0</v>
      </c>
      <c r="U261" s="41">
        <v>4</v>
      </c>
      <c r="V261" s="62">
        <v>27</v>
      </c>
      <c r="W261" s="63">
        <v>0</v>
      </c>
      <c r="X261" s="41">
        <v>4</v>
      </c>
      <c r="Y261" s="62">
        <v>27</v>
      </c>
      <c r="Z261" s="63">
        <v>0</v>
      </c>
      <c r="AA261" s="41">
        <v>4</v>
      </c>
      <c r="AB261" s="62">
        <v>27</v>
      </c>
      <c r="AC261" s="63">
        <v>4</v>
      </c>
      <c r="AD261" s="41">
        <v>4</v>
      </c>
      <c r="AE261" s="62">
        <v>27</v>
      </c>
      <c r="AF261" s="63">
        <v>4</v>
      </c>
      <c r="AG261" s="41">
        <v>4</v>
      </c>
      <c r="AH261" s="62">
        <v>27</v>
      </c>
      <c r="AI261" s="63">
        <v>4</v>
      </c>
      <c r="AJ261" s="41">
        <v>4</v>
      </c>
      <c r="AK261" s="62">
        <v>28</v>
      </c>
      <c r="AL261" s="63">
        <v>4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 ht="13.5" thickBot="1">
      <c r="C262" s="27" t="s">
        <v>29</v>
      </c>
      <c r="D262" s="54">
        <v>0</v>
      </c>
      <c r="E262" s="45">
        <v>3</v>
      </c>
      <c r="F262" s="42">
        <v>0</v>
      </c>
      <c r="G262" s="64">
        <v>4</v>
      </c>
      <c r="H262" s="65">
        <v>0</v>
      </c>
      <c r="I262" s="42">
        <v>0</v>
      </c>
      <c r="J262" s="64">
        <v>4</v>
      </c>
      <c r="K262" s="65">
        <v>0</v>
      </c>
      <c r="L262" s="42">
        <v>0</v>
      </c>
      <c r="M262" s="64">
        <v>4</v>
      </c>
      <c r="N262" s="65">
        <v>0</v>
      </c>
      <c r="O262" s="42">
        <v>0</v>
      </c>
      <c r="P262" s="64">
        <v>4</v>
      </c>
      <c r="Q262" s="65">
        <v>0</v>
      </c>
      <c r="R262" s="42">
        <v>0</v>
      </c>
      <c r="S262" s="64">
        <v>4</v>
      </c>
      <c r="T262" s="65">
        <v>0</v>
      </c>
      <c r="U262" s="42">
        <v>0</v>
      </c>
      <c r="V262" s="64">
        <v>4</v>
      </c>
      <c r="W262" s="65">
        <v>0</v>
      </c>
      <c r="X262" s="42">
        <v>0</v>
      </c>
      <c r="Y262" s="64">
        <v>4</v>
      </c>
      <c r="Z262" s="65">
        <v>0</v>
      </c>
      <c r="AA262" s="42">
        <v>0</v>
      </c>
      <c r="AB262" s="64">
        <v>4</v>
      </c>
      <c r="AC262" s="65">
        <v>0</v>
      </c>
      <c r="AD262" s="42">
        <v>0</v>
      </c>
      <c r="AE262" s="64">
        <v>4</v>
      </c>
      <c r="AF262" s="65">
        <v>0</v>
      </c>
      <c r="AG262" s="42">
        <v>0</v>
      </c>
      <c r="AH262" s="64">
        <v>4</v>
      </c>
      <c r="AI262" s="65">
        <v>0</v>
      </c>
      <c r="AJ262" s="42">
        <v>0</v>
      </c>
      <c r="AK262" s="64">
        <v>4</v>
      </c>
      <c r="AL262" s="65">
        <v>0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3:52"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3:52" ht="13.5" thickBot="1"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3:52" ht="13.5" thickBot="1">
      <c r="C265" s="559" t="s">
        <v>42</v>
      </c>
      <c r="D265" s="560"/>
      <c r="E265" s="560"/>
      <c r="F265" s="560"/>
      <c r="G265" s="560"/>
      <c r="H265" s="560"/>
      <c r="I265" s="560"/>
      <c r="J265" s="560"/>
      <c r="K265" s="560"/>
      <c r="L265" s="560"/>
      <c r="M265" s="560"/>
      <c r="N265" s="560"/>
      <c r="O265" s="560"/>
      <c r="P265" s="560"/>
      <c r="Q265" s="560"/>
      <c r="R265" s="560"/>
      <c r="S265" s="560"/>
      <c r="T265" s="560"/>
      <c r="U265" s="560"/>
      <c r="V265" s="560"/>
      <c r="W265" s="560"/>
      <c r="X265" s="560"/>
      <c r="Y265" s="560"/>
      <c r="Z265" s="560"/>
      <c r="AA265" s="560"/>
      <c r="AB265" s="560"/>
      <c r="AC265" s="560"/>
      <c r="AD265" s="560"/>
      <c r="AE265" s="560"/>
      <c r="AF265" s="560"/>
      <c r="AG265" s="560"/>
      <c r="AH265" s="560"/>
      <c r="AI265" s="560"/>
      <c r="AJ265" s="560"/>
      <c r="AK265" s="560"/>
      <c r="AL265" s="561"/>
      <c r="AM265" s="16"/>
      <c r="AN265" s="16"/>
      <c r="AO265" s="16"/>
      <c r="AP265" s="16"/>
      <c r="AQ265" s="16"/>
      <c r="AR265" s="16"/>
      <c r="AS265" s="16"/>
    </row>
    <row r="266" spans="3:52" ht="19.5" customHeight="1" thickBot="1">
      <c r="C266" s="583" t="s">
        <v>48</v>
      </c>
      <c r="D266" s="579">
        <v>39448</v>
      </c>
      <c r="E266" s="588"/>
      <c r="F266" s="562">
        <v>39479</v>
      </c>
      <c r="G266" s="577"/>
      <c r="H266" s="578"/>
      <c r="I266" s="562">
        <v>39508</v>
      </c>
      <c r="J266" s="577"/>
      <c r="K266" s="578"/>
      <c r="L266" s="562">
        <v>39539</v>
      </c>
      <c r="M266" s="577"/>
      <c r="N266" s="578"/>
      <c r="O266" s="562">
        <v>39569</v>
      </c>
      <c r="P266" s="577"/>
      <c r="Q266" s="578"/>
      <c r="R266" s="562">
        <v>39600</v>
      </c>
      <c r="S266" s="577"/>
      <c r="T266" s="578"/>
      <c r="U266" s="562">
        <v>39630</v>
      </c>
      <c r="V266" s="577"/>
      <c r="W266" s="578"/>
      <c r="X266" s="562">
        <v>39661</v>
      </c>
      <c r="Y266" s="577"/>
      <c r="Z266" s="578"/>
      <c r="AA266" s="562">
        <v>39692</v>
      </c>
      <c r="AB266" s="577"/>
      <c r="AC266" s="578"/>
      <c r="AD266" s="562">
        <v>39722</v>
      </c>
      <c r="AE266" s="577"/>
      <c r="AF266" s="578"/>
      <c r="AG266" s="562">
        <v>39753</v>
      </c>
      <c r="AH266" s="577"/>
      <c r="AI266" s="578"/>
      <c r="AJ266" s="562">
        <v>39783</v>
      </c>
      <c r="AK266" s="577"/>
      <c r="AL266" s="578"/>
      <c r="AM266" s="16"/>
      <c r="AN266" s="16"/>
      <c r="AO266" s="16"/>
      <c r="AP266" s="16"/>
      <c r="AQ266" s="16"/>
      <c r="AR266" s="16"/>
      <c r="AS266" s="16"/>
    </row>
    <row r="267" spans="3:52" ht="13.5" thickBot="1">
      <c r="C267" s="585"/>
      <c r="D267" s="178" t="s">
        <v>5</v>
      </c>
      <c r="E267" s="177" t="s">
        <v>3</v>
      </c>
      <c r="F267" s="178" t="s">
        <v>5</v>
      </c>
      <c r="G267" s="387" t="s">
        <v>3</v>
      </c>
      <c r="H267" s="177" t="s">
        <v>33</v>
      </c>
      <c r="I267" s="178" t="s">
        <v>5</v>
      </c>
      <c r="J267" s="387" t="s">
        <v>3</v>
      </c>
      <c r="K267" s="177" t="s">
        <v>33</v>
      </c>
      <c r="L267" s="178" t="s">
        <v>5</v>
      </c>
      <c r="M267" s="387" t="s">
        <v>3</v>
      </c>
      <c r="N267" s="177" t="s">
        <v>33</v>
      </c>
      <c r="O267" s="178" t="s">
        <v>5</v>
      </c>
      <c r="P267" s="387" t="s">
        <v>3</v>
      </c>
      <c r="Q267" s="177" t="s">
        <v>33</v>
      </c>
      <c r="R267" s="178" t="s">
        <v>5</v>
      </c>
      <c r="S267" s="387" t="s">
        <v>3</v>
      </c>
      <c r="T267" s="177" t="s">
        <v>33</v>
      </c>
      <c r="U267" s="178" t="s">
        <v>5</v>
      </c>
      <c r="V267" s="387" t="s">
        <v>3</v>
      </c>
      <c r="W267" s="177" t="s">
        <v>33</v>
      </c>
      <c r="X267" s="178" t="s">
        <v>5</v>
      </c>
      <c r="Y267" s="387" t="s">
        <v>3</v>
      </c>
      <c r="Z267" s="177" t="s">
        <v>33</v>
      </c>
      <c r="AA267" s="178" t="s">
        <v>5</v>
      </c>
      <c r="AB267" s="387" t="s">
        <v>3</v>
      </c>
      <c r="AC267" s="177" t="s">
        <v>33</v>
      </c>
      <c r="AD267" s="178" t="s">
        <v>5</v>
      </c>
      <c r="AE267" s="387" t="s">
        <v>3</v>
      </c>
      <c r="AF267" s="177" t="s">
        <v>33</v>
      </c>
      <c r="AG267" s="178" t="s">
        <v>5</v>
      </c>
      <c r="AH267" s="387" t="s">
        <v>3</v>
      </c>
      <c r="AI267" s="177" t="s">
        <v>33</v>
      </c>
      <c r="AJ267" s="178" t="s">
        <v>5</v>
      </c>
      <c r="AK267" s="387" t="s">
        <v>3</v>
      </c>
      <c r="AL267" s="177" t="s">
        <v>33</v>
      </c>
      <c r="AM267" s="16"/>
      <c r="AN267" s="16"/>
      <c r="AO267" s="16"/>
      <c r="AP267" s="16"/>
      <c r="AQ267" s="16"/>
      <c r="AR267" s="16"/>
      <c r="AS267" s="16"/>
    </row>
    <row r="268" spans="3:52">
      <c r="C268" s="69" t="s">
        <v>8</v>
      </c>
      <c r="D268" s="55">
        <v>62</v>
      </c>
      <c r="E268" s="43">
        <v>13</v>
      </c>
      <c r="F268" s="46">
        <v>62</v>
      </c>
      <c r="G268" s="60">
        <v>13</v>
      </c>
      <c r="H268" s="61">
        <v>0</v>
      </c>
      <c r="I268" s="46">
        <v>63</v>
      </c>
      <c r="J268" s="60">
        <v>19</v>
      </c>
      <c r="K268" s="61">
        <v>0</v>
      </c>
      <c r="L268" s="46">
        <v>64</v>
      </c>
      <c r="M268" s="60">
        <v>19</v>
      </c>
      <c r="N268" s="61">
        <v>0</v>
      </c>
      <c r="O268" s="46">
        <v>64</v>
      </c>
      <c r="P268" s="60">
        <v>19</v>
      </c>
      <c r="Q268" s="61">
        <v>0</v>
      </c>
      <c r="R268" s="46">
        <v>64</v>
      </c>
      <c r="S268" s="60">
        <v>19</v>
      </c>
      <c r="T268" s="61">
        <v>0</v>
      </c>
      <c r="U268" s="46">
        <v>66</v>
      </c>
      <c r="V268" s="60">
        <v>20</v>
      </c>
      <c r="W268" s="61">
        <v>0</v>
      </c>
      <c r="X268" s="46">
        <v>66</v>
      </c>
      <c r="Y268" s="60">
        <v>21</v>
      </c>
      <c r="Z268" s="61">
        <v>29</v>
      </c>
      <c r="AA268" s="46">
        <v>66</v>
      </c>
      <c r="AB268" s="60">
        <v>21</v>
      </c>
      <c r="AC268" s="61">
        <v>29</v>
      </c>
      <c r="AD268" s="46">
        <v>66</v>
      </c>
      <c r="AE268" s="60">
        <v>21</v>
      </c>
      <c r="AF268" s="61">
        <v>29</v>
      </c>
      <c r="AG268" s="46">
        <v>67</v>
      </c>
      <c r="AH268" s="60">
        <v>21</v>
      </c>
      <c r="AI268" s="61">
        <v>29</v>
      </c>
      <c r="AJ268" s="46">
        <v>66</v>
      </c>
      <c r="AK268" s="60">
        <v>21</v>
      </c>
      <c r="AL268" s="61">
        <v>29</v>
      </c>
      <c r="AM268" s="16"/>
      <c r="AN268" s="16"/>
      <c r="AO268" s="16"/>
      <c r="AP268" s="16"/>
      <c r="AQ268" s="16"/>
      <c r="AR268" s="16"/>
      <c r="AS268" s="16"/>
    </row>
    <row r="269" spans="3:52">
      <c r="C269" s="26" t="s">
        <v>9</v>
      </c>
      <c r="D269" s="53">
        <v>15</v>
      </c>
      <c r="E269" s="44">
        <v>0</v>
      </c>
      <c r="F269" s="41">
        <v>15</v>
      </c>
      <c r="G269" s="62">
        <v>0</v>
      </c>
      <c r="H269" s="63">
        <v>0</v>
      </c>
      <c r="I269" s="41">
        <v>15</v>
      </c>
      <c r="J269" s="62">
        <v>0</v>
      </c>
      <c r="K269" s="63">
        <v>0</v>
      </c>
      <c r="L269" s="41">
        <v>15</v>
      </c>
      <c r="M269" s="62">
        <v>0</v>
      </c>
      <c r="N269" s="63">
        <v>0</v>
      </c>
      <c r="O269" s="41">
        <v>15</v>
      </c>
      <c r="P269" s="62">
        <v>0</v>
      </c>
      <c r="Q269" s="63">
        <v>0</v>
      </c>
      <c r="R269" s="41">
        <v>15</v>
      </c>
      <c r="S269" s="62">
        <v>0</v>
      </c>
      <c r="T269" s="63">
        <v>0</v>
      </c>
      <c r="U269" s="41">
        <v>15</v>
      </c>
      <c r="V269" s="62">
        <v>0</v>
      </c>
      <c r="W269" s="63">
        <v>0</v>
      </c>
      <c r="X269" s="41">
        <v>15</v>
      </c>
      <c r="Y269" s="62">
        <v>0</v>
      </c>
      <c r="Z269" s="63">
        <v>0</v>
      </c>
      <c r="AA269" s="41">
        <v>15</v>
      </c>
      <c r="AB269" s="62">
        <v>1</v>
      </c>
      <c r="AC269" s="63">
        <v>0</v>
      </c>
      <c r="AD269" s="41">
        <v>15</v>
      </c>
      <c r="AE269" s="62">
        <v>1</v>
      </c>
      <c r="AF269" s="63">
        <v>0</v>
      </c>
      <c r="AG269" s="41">
        <v>15</v>
      </c>
      <c r="AH269" s="62">
        <v>1</v>
      </c>
      <c r="AI269" s="63">
        <v>0</v>
      </c>
      <c r="AJ269" s="41">
        <v>14</v>
      </c>
      <c r="AK269" s="62">
        <v>1</v>
      </c>
      <c r="AL269" s="63">
        <v>0</v>
      </c>
      <c r="AM269" s="16"/>
      <c r="AN269" s="16"/>
      <c r="AO269" s="16"/>
      <c r="AP269" s="16"/>
      <c r="AQ269" s="16"/>
      <c r="AR269" s="16"/>
      <c r="AS269" s="16"/>
    </row>
    <row r="270" spans="3:52">
      <c r="C270" s="26" t="s">
        <v>10</v>
      </c>
      <c r="D270" s="53">
        <v>11</v>
      </c>
      <c r="E270" s="44">
        <v>0</v>
      </c>
      <c r="F270" s="41">
        <v>11</v>
      </c>
      <c r="G270" s="62">
        <v>0</v>
      </c>
      <c r="H270" s="63">
        <v>0</v>
      </c>
      <c r="I270" s="41">
        <v>11</v>
      </c>
      <c r="J270" s="62">
        <v>0</v>
      </c>
      <c r="K270" s="63">
        <v>0</v>
      </c>
      <c r="L270" s="41">
        <v>11</v>
      </c>
      <c r="M270" s="62">
        <v>0</v>
      </c>
      <c r="N270" s="63">
        <v>0</v>
      </c>
      <c r="O270" s="41">
        <v>11</v>
      </c>
      <c r="P270" s="62">
        <v>0</v>
      </c>
      <c r="Q270" s="63">
        <v>0</v>
      </c>
      <c r="R270" s="41">
        <v>11</v>
      </c>
      <c r="S270" s="62">
        <v>0</v>
      </c>
      <c r="T270" s="63">
        <v>0</v>
      </c>
      <c r="U270" s="41">
        <v>11</v>
      </c>
      <c r="V270" s="62">
        <v>0</v>
      </c>
      <c r="W270" s="63">
        <v>0</v>
      </c>
      <c r="X270" s="41">
        <v>11</v>
      </c>
      <c r="Y270" s="62">
        <v>0</v>
      </c>
      <c r="Z270" s="63">
        <v>0</v>
      </c>
      <c r="AA270" s="41">
        <v>11</v>
      </c>
      <c r="AB270" s="62">
        <v>1</v>
      </c>
      <c r="AC270" s="63">
        <v>0</v>
      </c>
      <c r="AD270" s="41">
        <v>11</v>
      </c>
      <c r="AE270" s="62">
        <v>1</v>
      </c>
      <c r="AF270" s="63">
        <v>0</v>
      </c>
      <c r="AG270" s="41">
        <v>11</v>
      </c>
      <c r="AH270" s="62">
        <v>1</v>
      </c>
      <c r="AI270" s="63">
        <v>0</v>
      </c>
      <c r="AJ270" s="41">
        <v>10</v>
      </c>
      <c r="AK270" s="62">
        <v>1</v>
      </c>
      <c r="AL270" s="63">
        <v>0</v>
      </c>
      <c r="AM270" s="16"/>
      <c r="AN270" s="16"/>
      <c r="AO270" s="16"/>
      <c r="AP270" s="16"/>
      <c r="AQ270" s="16"/>
      <c r="AR270" s="16"/>
      <c r="AS270" s="16"/>
    </row>
    <row r="271" spans="3:52">
      <c r="C271" s="26" t="s">
        <v>11</v>
      </c>
      <c r="D271" s="53">
        <v>13</v>
      </c>
      <c r="E271" s="44">
        <v>0</v>
      </c>
      <c r="F271" s="41">
        <v>13</v>
      </c>
      <c r="G271" s="62">
        <v>0</v>
      </c>
      <c r="H271" s="63">
        <v>0</v>
      </c>
      <c r="I271" s="41">
        <v>13</v>
      </c>
      <c r="J271" s="62">
        <v>0</v>
      </c>
      <c r="K271" s="63">
        <v>0</v>
      </c>
      <c r="L271" s="41">
        <v>13</v>
      </c>
      <c r="M271" s="62">
        <v>0</v>
      </c>
      <c r="N271" s="63">
        <v>0</v>
      </c>
      <c r="O271" s="41">
        <v>13</v>
      </c>
      <c r="P271" s="62">
        <v>0</v>
      </c>
      <c r="Q271" s="63">
        <v>0</v>
      </c>
      <c r="R271" s="41">
        <v>13</v>
      </c>
      <c r="S271" s="62">
        <v>0</v>
      </c>
      <c r="T271" s="63">
        <v>0</v>
      </c>
      <c r="U271" s="41">
        <v>13</v>
      </c>
      <c r="V271" s="62">
        <v>0</v>
      </c>
      <c r="W271" s="63">
        <v>0</v>
      </c>
      <c r="X271" s="41">
        <v>13</v>
      </c>
      <c r="Y271" s="62">
        <v>1</v>
      </c>
      <c r="Z271" s="63">
        <v>0</v>
      </c>
      <c r="AA271" s="41">
        <v>13</v>
      </c>
      <c r="AB271" s="62">
        <v>1</v>
      </c>
      <c r="AC271" s="63">
        <v>0</v>
      </c>
      <c r="AD271" s="41">
        <v>13</v>
      </c>
      <c r="AE271" s="62">
        <v>1</v>
      </c>
      <c r="AF271" s="63">
        <v>0</v>
      </c>
      <c r="AG271" s="41">
        <v>13</v>
      </c>
      <c r="AH271" s="62">
        <v>1</v>
      </c>
      <c r="AI271" s="63">
        <v>0</v>
      </c>
      <c r="AJ271" s="41">
        <v>13</v>
      </c>
      <c r="AK271" s="62">
        <v>1</v>
      </c>
      <c r="AL271" s="63">
        <v>0</v>
      </c>
      <c r="AM271" s="16"/>
      <c r="AN271" s="16"/>
      <c r="AO271" s="16"/>
      <c r="AP271" s="16"/>
      <c r="AQ271" s="16"/>
      <c r="AR271" s="16"/>
      <c r="AS271" s="16"/>
    </row>
    <row r="272" spans="3:52">
      <c r="C272" s="26" t="s">
        <v>12</v>
      </c>
      <c r="D272" s="53">
        <v>30</v>
      </c>
      <c r="E272" s="44">
        <v>0</v>
      </c>
      <c r="F272" s="41">
        <v>31</v>
      </c>
      <c r="G272" s="62">
        <v>1</v>
      </c>
      <c r="H272" s="63">
        <v>0</v>
      </c>
      <c r="I272" s="41">
        <v>31</v>
      </c>
      <c r="J272" s="62">
        <v>1</v>
      </c>
      <c r="K272" s="63">
        <v>0</v>
      </c>
      <c r="L272" s="41">
        <v>32</v>
      </c>
      <c r="M272" s="62">
        <v>8</v>
      </c>
      <c r="N272" s="63">
        <v>0</v>
      </c>
      <c r="O272" s="41">
        <v>32</v>
      </c>
      <c r="P272" s="62">
        <v>8</v>
      </c>
      <c r="Q272" s="63">
        <v>0</v>
      </c>
      <c r="R272" s="41">
        <v>32</v>
      </c>
      <c r="S272" s="62">
        <v>8</v>
      </c>
      <c r="T272" s="63">
        <v>0</v>
      </c>
      <c r="U272" s="41">
        <v>32</v>
      </c>
      <c r="V272" s="62">
        <v>8</v>
      </c>
      <c r="W272" s="63">
        <v>0</v>
      </c>
      <c r="X272" s="41">
        <v>32</v>
      </c>
      <c r="Y272" s="62">
        <v>8</v>
      </c>
      <c r="Z272" s="63">
        <v>0</v>
      </c>
      <c r="AA272" s="41">
        <v>32</v>
      </c>
      <c r="AB272" s="62">
        <v>8</v>
      </c>
      <c r="AC272" s="63">
        <v>0</v>
      </c>
      <c r="AD272" s="41">
        <v>32</v>
      </c>
      <c r="AE272" s="62">
        <v>8</v>
      </c>
      <c r="AF272" s="63">
        <v>0</v>
      </c>
      <c r="AG272" s="41">
        <v>32</v>
      </c>
      <c r="AH272" s="62">
        <v>8</v>
      </c>
      <c r="AI272" s="63">
        <v>0</v>
      </c>
      <c r="AJ272" s="41">
        <v>32</v>
      </c>
      <c r="AK272" s="62">
        <v>8</v>
      </c>
      <c r="AL272" s="63">
        <v>9</v>
      </c>
      <c r="AM272" s="16"/>
      <c r="AN272" s="16"/>
      <c r="AO272" s="16"/>
      <c r="AP272" s="16"/>
      <c r="AQ272" s="16"/>
      <c r="AR272" s="16"/>
      <c r="AS272" s="16"/>
    </row>
    <row r="273" spans="3:45">
      <c r="C273" s="26" t="s">
        <v>13</v>
      </c>
      <c r="D273" s="53">
        <v>19</v>
      </c>
      <c r="E273" s="44">
        <v>0</v>
      </c>
      <c r="F273" s="41">
        <v>19</v>
      </c>
      <c r="G273" s="62">
        <v>0</v>
      </c>
      <c r="H273" s="63">
        <v>0</v>
      </c>
      <c r="I273" s="41">
        <v>19</v>
      </c>
      <c r="J273" s="62">
        <v>0</v>
      </c>
      <c r="K273" s="63">
        <v>0</v>
      </c>
      <c r="L273" s="41">
        <v>19</v>
      </c>
      <c r="M273" s="62">
        <v>0</v>
      </c>
      <c r="N273" s="63">
        <v>0</v>
      </c>
      <c r="O273" s="41">
        <v>19</v>
      </c>
      <c r="P273" s="62">
        <v>0</v>
      </c>
      <c r="Q273" s="63">
        <v>0</v>
      </c>
      <c r="R273" s="41">
        <v>19</v>
      </c>
      <c r="S273" s="62">
        <v>0</v>
      </c>
      <c r="T273" s="63">
        <v>0</v>
      </c>
      <c r="U273" s="41">
        <v>19</v>
      </c>
      <c r="V273" s="62">
        <v>0</v>
      </c>
      <c r="W273" s="63">
        <v>0</v>
      </c>
      <c r="X273" s="41">
        <v>19</v>
      </c>
      <c r="Y273" s="62">
        <v>0</v>
      </c>
      <c r="Z273" s="63">
        <v>0</v>
      </c>
      <c r="AA273" s="41">
        <v>19</v>
      </c>
      <c r="AB273" s="62">
        <v>0</v>
      </c>
      <c r="AC273" s="63">
        <v>0</v>
      </c>
      <c r="AD273" s="41">
        <v>19</v>
      </c>
      <c r="AE273" s="62">
        <v>0</v>
      </c>
      <c r="AF273" s="63">
        <v>0</v>
      </c>
      <c r="AG273" s="41">
        <v>19</v>
      </c>
      <c r="AH273" s="62">
        <v>0</v>
      </c>
      <c r="AI273" s="63">
        <v>0</v>
      </c>
      <c r="AJ273" s="41">
        <v>18</v>
      </c>
      <c r="AK273" s="62">
        <v>0</v>
      </c>
      <c r="AL273" s="63">
        <v>8</v>
      </c>
      <c r="AM273" s="16"/>
      <c r="AN273" s="16"/>
      <c r="AO273" s="16"/>
      <c r="AP273" s="16"/>
      <c r="AQ273" s="16"/>
      <c r="AR273" s="16"/>
      <c r="AS273" s="16"/>
    </row>
    <row r="274" spans="3:45">
      <c r="C274" s="26" t="s">
        <v>14</v>
      </c>
      <c r="D274" s="53">
        <v>34</v>
      </c>
      <c r="E274" s="44">
        <v>9</v>
      </c>
      <c r="F274" s="41">
        <v>35</v>
      </c>
      <c r="G274" s="62">
        <v>9</v>
      </c>
      <c r="H274" s="63">
        <v>0</v>
      </c>
      <c r="I274" s="41">
        <v>35</v>
      </c>
      <c r="J274" s="62">
        <v>11</v>
      </c>
      <c r="K274" s="63">
        <v>0</v>
      </c>
      <c r="L274" s="41">
        <v>36</v>
      </c>
      <c r="M274" s="62">
        <v>11</v>
      </c>
      <c r="N274" s="63">
        <v>0</v>
      </c>
      <c r="O274" s="41">
        <v>37</v>
      </c>
      <c r="P274" s="62">
        <v>11</v>
      </c>
      <c r="Q274" s="63">
        <v>0</v>
      </c>
      <c r="R274" s="41">
        <v>37</v>
      </c>
      <c r="S274" s="62">
        <v>11</v>
      </c>
      <c r="T274" s="63">
        <v>0</v>
      </c>
      <c r="U274" s="41">
        <v>38</v>
      </c>
      <c r="V274" s="62">
        <v>12</v>
      </c>
      <c r="W274" s="63">
        <v>0</v>
      </c>
      <c r="X274" s="41">
        <v>38</v>
      </c>
      <c r="Y274" s="62">
        <v>12</v>
      </c>
      <c r="Z274" s="63">
        <v>10</v>
      </c>
      <c r="AA274" s="41">
        <v>38</v>
      </c>
      <c r="AB274" s="62">
        <v>12</v>
      </c>
      <c r="AC274" s="63">
        <v>10</v>
      </c>
      <c r="AD274" s="41">
        <v>38</v>
      </c>
      <c r="AE274" s="62">
        <v>12</v>
      </c>
      <c r="AF274" s="63">
        <v>10</v>
      </c>
      <c r="AG274" s="41">
        <v>40</v>
      </c>
      <c r="AH274" s="62">
        <v>12</v>
      </c>
      <c r="AI274" s="63">
        <v>10</v>
      </c>
      <c r="AJ274" s="41">
        <v>45</v>
      </c>
      <c r="AK274" s="62">
        <v>15</v>
      </c>
      <c r="AL274" s="63">
        <v>10</v>
      </c>
      <c r="AM274" s="16"/>
      <c r="AN274" s="16"/>
      <c r="AO274" s="16"/>
      <c r="AP274" s="16"/>
      <c r="AQ274" s="16"/>
      <c r="AR274" s="16"/>
      <c r="AS274" s="16"/>
    </row>
    <row r="275" spans="3:45">
      <c r="C275" s="26" t="s">
        <v>15</v>
      </c>
      <c r="D275" s="53">
        <v>35</v>
      </c>
      <c r="E275" s="44">
        <v>7</v>
      </c>
      <c r="F275" s="41">
        <v>36</v>
      </c>
      <c r="G275" s="62">
        <v>8</v>
      </c>
      <c r="H275" s="63">
        <v>0</v>
      </c>
      <c r="I275" s="41">
        <v>36</v>
      </c>
      <c r="J275" s="62">
        <v>11</v>
      </c>
      <c r="K275" s="63">
        <v>0</v>
      </c>
      <c r="L275" s="41">
        <v>36</v>
      </c>
      <c r="M275" s="62">
        <v>11</v>
      </c>
      <c r="N275" s="63">
        <v>0</v>
      </c>
      <c r="O275" s="41">
        <v>38</v>
      </c>
      <c r="P275" s="62">
        <v>12</v>
      </c>
      <c r="Q275" s="63">
        <v>0</v>
      </c>
      <c r="R275" s="41">
        <v>38</v>
      </c>
      <c r="S275" s="62">
        <v>12</v>
      </c>
      <c r="T275" s="63">
        <v>0</v>
      </c>
      <c r="U275" s="41">
        <v>42</v>
      </c>
      <c r="V275" s="62">
        <v>16</v>
      </c>
      <c r="W275" s="63">
        <v>0</v>
      </c>
      <c r="X275" s="41">
        <v>43</v>
      </c>
      <c r="Y275" s="62">
        <v>16</v>
      </c>
      <c r="Z275" s="63">
        <v>12</v>
      </c>
      <c r="AA275" s="41">
        <v>43</v>
      </c>
      <c r="AB275" s="62">
        <v>18</v>
      </c>
      <c r="AC275" s="63">
        <v>12</v>
      </c>
      <c r="AD275" s="41">
        <v>43</v>
      </c>
      <c r="AE275" s="62">
        <v>18</v>
      </c>
      <c r="AF275" s="63">
        <v>12</v>
      </c>
      <c r="AG275" s="41">
        <v>43</v>
      </c>
      <c r="AH275" s="62">
        <v>19</v>
      </c>
      <c r="AI275" s="63">
        <v>12</v>
      </c>
      <c r="AJ275" s="41">
        <v>46</v>
      </c>
      <c r="AK275" s="62">
        <v>17</v>
      </c>
      <c r="AL275" s="63">
        <v>13</v>
      </c>
      <c r="AM275" s="16"/>
      <c r="AN275" s="16"/>
      <c r="AO275" s="16"/>
      <c r="AP275" s="16"/>
      <c r="AQ275" s="16"/>
      <c r="AR275" s="16"/>
      <c r="AS275" s="16"/>
    </row>
    <row r="276" spans="3:45">
      <c r="C276" s="26" t="s">
        <v>16</v>
      </c>
      <c r="D276" s="53">
        <v>5</v>
      </c>
      <c r="E276" s="44">
        <v>1</v>
      </c>
      <c r="F276" s="41">
        <v>5</v>
      </c>
      <c r="G276" s="62">
        <v>1</v>
      </c>
      <c r="H276" s="63">
        <v>0</v>
      </c>
      <c r="I276" s="41">
        <v>5</v>
      </c>
      <c r="J276" s="62">
        <v>1</v>
      </c>
      <c r="K276" s="63">
        <v>0</v>
      </c>
      <c r="L276" s="41">
        <v>5</v>
      </c>
      <c r="M276" s="62">
        <v>1</v>
      </c>
      <c r="N276" s="63">
        <v>0</v>
      </c>
      <c r="O276" s="41">
        <v>5</v>
      </c>
      <c r="P276" s="62">
        <v>1</v>
      </c>
      <c r="Q276" s="63">
        <v>0</v>
      </c>
      <c r="R276" s="41">
        <v>5</v>
      </c>
      <c r="S276" s="62">
        <v>1</v>
      </c>
      <c r="T276" s="63">
        <v>0</v>
      </c>
      <c r="U276" s="41">
        <v>5</v>
      </c>
      <c r="V276" s="62">
        <v>1</v>
      </c>
      <c r="W276" s="63">
        <v>0</v>
      </c>
      <c r="X276" s="41">
        <v>5</v>
      </c>
      <c r="Y276" s="62">
        <v>1</v>
      </c>
      <c r="Z276" s="63">
        <v>0</v>
      </c>
      <c r="AA276" s="41">
        <v>5</v>
      </c>
      <c r="AB276" s="62">
        <v>1</v>
      </c>
      <c r="AC276" s="63">
        <v>0</v>
      </c>
      <c r="AD276" s="41">
        <v>5</v>
      </c>
      <c r="AE276" s="62">
        <v>1</v>
      </c>
      <c r="AF276" s="63">
        <v>0</v>
      </c>
      <c r="AG276" s="41">
        <v>6</v>
      </c>
      <c r="AH276" s="62">
        <v>1</v>
      </c>
      <c r="AI276" s="63">
        <v>0</v>
      </c>
      <c r="AJ276" s="41">
        <v>6</v>
      </c>
      <c r="AK276" s="62">
        <v>1</v>
      </c>
      <c r="AL276" s="63">
        <v>0</v>
      </c>
      <c r="AM276" s="16"/>
      <c r="AN276" s="16"/>
      <c r="AO276" s="16"/>
      <c r="AP276" s="16"/>
      <c r="AQ276" s="16"/>
      <c r="AR276" s="16"/>
      <c r="AS276" s="16"/>
    </row>
    <row r="277" spans="3:45">
      <c r="C277" s="26" t="s">
        <v>17</v>
      </c>
      <c r="D277" s="53">
        <v>371</v>
      </c>
      <c r="E277" s="44">
        <v>125</v>
      </c>
      <c r="F277" s="41">
        <v>374</v>
      </c>
      <c r="G277" s="62">
        <v>141</v>
      </c>
      <c r="H277" s="63">
        <v>114</v>
      </c>
      <c r="I277" s="41">
        <v>374</v>
      </c>
      <c r="J277" s="62">
        <v>151</v>
      </c>
      <c r="K277" s="63">
        <v>114</v>
      </c>
      <c r="L277" s="41">
        <v>376</v>
      </c>
      <c r="M277" s="62">
        <v>168</v>
      </c>
      <c r="N277" s="63">
        <v>114</v>
      </c>
      <c r="O277" s="41">
        <v>379</v>
      </c>
      <c r="P277" s="62">
        <v>182</v>
      </c>
      <c r="Q277" s="63">
        <v>114</v>
      </c>
      <c r="R277" s="41">
        <v>379</v>
      </c>
      <c r="S277" s="62">
        <v>184</v>
      </c>
      <c r="T277" s="63">
        <v>114</v>
      </c>
      <c r="U277" s="41">
        <v>382</v>
      </c>
      <c r="V277" s="62">
        <v>190</v>
      </c>
      <c r="W277" s="63">
        <v>114</v>
      </c>
      <c r="X277" s="41">
        <v>386</v>
      </c>
      <c r="Y277" s="62">
        <v>202</v>
      </c>
      <c r="Z277" s="63">
        <v>123</v>
      </c>
      <c r="AA277" s="41">
        <v>386</v>
      </c>
      <c r="AB277" s="62">
        <v>227</v>
      </c>
      <c r="AC277" s="63">
        <v>123</v>
      </c>
      <c r="AD277" s="41">
        <v>386</v>
      </c>
      <c r="AE277" s="62">
        <v>227</v>
      </c>
      <c r="AF277" s="63">
        <v>123</v>
      </c>
      <c r="AG277" s="41">
        <v>397</v>
      </c>
      <c r="AH277" s="62">
        <v>228</v>
      </c>
      <c r="AI277" s="63">
        <v>123</v>
      </c>
      <c r="AJ277" s="41">
        <v>400</v>
      </c>
      <c r="AK277" s="62">
        <v>247</v>
      </c>
      <c r="AL277" s="63">
        <v>157</v>
      </c>
      <c r="AM277" s="16"/>
      <c r="AN277" s="16"/>
      <c r="AO277" s="16"/>
      <c r="AP277" s="16"/>
      <c r="AQ277" s="16"/>
      <c r="AR277" s="16"/>
      <c r="AS277" s="16"/>
    </row>
    <row r="278" spans="3:45">
      <c r="C278" s="26" t="s">
        <v>18</v>
      </c>
      <c r="D278" s="53">
        <v>25</v>
      </c>
      <c r="E278" s="44">
        <v>4</v>
      </c>
      <c r="F278" s="41">
        <v>26</v>
      </c>
      <c r="G278" s="62">
        <v>5</v>
      </c>
      <c r="H278" s="63">
        <v>0</v>
      </c>
      <c r="I278" s="41">
        <v>26</v>
      </c>
      <c r="J278" s="62">
        <v>5</v>
      </c>
      <c r="K278" s="63">
        <v>0</v>
      </c>
      <c r="L278" s="41">
        <v>26</v>
      </c>
      <c r="M278" s="62">
        <v>8</v>
      </c>
      <c r="N278" s="63">
        <v>0</v>
      </c>
      <c r="O278" s="41">
        <v>26</v>
      </c>
      <c r="P278" s="62">
        <v>8</v>
      </c>
      <c r="Q278" s="63">
        <v>0</v>
      </c>
      <c r="R278" s="41">
        <v>26</v>
      </c>
      <c r="S278" s="62">
        <v>14</v>
      </c>
      <c r="T278" s="63">
        <v>0</v>
      </c>
      <c r="U278" s="41">
        <v>26</v>
      </c>
      <c r="V278" s="62">
        <v>14</v>
      </c>
      <c r="W278" s="63">
        <v>0</v>
      </c>
      <c r="X278" s="41">
        <v>26</v>
      </c>
      <c r="Y278" s="62">
        <v>14</v>
      </c>
      <c r="Z278" s="63">
        <v>0</v>
      </c>
      <c r="AA278" s="41">
        <v>26</v>
      </c>
      <c r="AB278" s="62">
        <v>15</v>
      </c>
      <c r="AC278" s="63">
        <v>0</v>
      </c>
      <c r="AD278" s="41">
        <v>26</v>
      </c>
      <c r="AE278" s="62">
        <v>15</v>
      </c>
      <c r="AF278" s="63">
        <v>0</v>
      </c>
      <c r="AG278" s="41">
        <v>27</v>
      </c>
      <c r="AH278" s="62">
        <v>15</v>
      </c>
      <c r="AI278" s="63">
        <v>0</v>
      </c>
      <c r="AJ278" s="41">
        <v>28</v>
      </c>
      <c r="AK278" s="62">
        <v>15</v>
      </c>
      <c r="AL278" s="63">
        <v>15</v>
      </c>
      <c r="AM278" s="16"/>
      <c r="AN278" s="16"/>
      <c r="AO278" s="16"/>
      <c r="AP278" s="16"/>
      <c r="AQ278" s="16"/>
      <c r="AR278" s="16"/>
      <c r="AS278" s="16"/>
    </row>
    <row r="279" spans="3:45">
      <c r="C279" s="26" t="s">
        <v>19</v>
      </c>
      <c r="D279" s="53">
        <v>33</v>
      </c>
      <c r="E279" s="44">
        <v>10</v>
      </c>
      <c r="F279" s="41">
        <v>33</v>
      </c>
      <c r="G279" s="62">
        <v>10</v>
      </c>
      <c r="H279" s="63">
        <v>0</v>
      </c>
      <c r="I279" s="41">
        <v>33</v>
      </c>
      <c r="J279" s="62">
        <v>11</v>
      </c>
      <c r="K279" s="63">
        <v>0</v>
      </c>
      <c r="L279" s="41">
        <v>33</v>
      </c>
      <c r="M279" s="62">
        <v>11</v>
      </c>
      <c r="N279" s="63">
        <v>0</v>
      </c>
      <c r="O279" s="41">
        <v>33</v>
      </c>
      <c r="P279" s="62">
        <v>11</v>
      </c>
      <c r="Q279" s="63">
        <v>0</v>
      </c>
      <c r="R279" s="41">
        <v>33</v>
      </c>
      <c r="S279" s="62">
        <v>11</v>
      </c>
      <c r="T279" s="63">
        <v>0</v>
      </c>
      <c r="U279" s="41">
        <v>34</v>
      </c>
      <c r="V279" s="62">
        <v>11</v>
      </c>
      <c r="W279" s="63">
        <v>0</v>
      </c>
      <c r="X279" s="41">
        <v>34</v>
      </c>
      <c r="Y279" s="62">
        <v>11</v>
      </c>
      <c r="Z279" s="63">
        <v>0</v>
      </c>
      <c r="AA279" s="41">
        <v>34</v>
      </c>
      <c r="AB279" s="62">
        <v>13</v>
      </c>
      <c r="AC279" s="63">
        <v>0</v>
      </c>
      <c r="AD279" s="41">
        <v>34</v>
      </c>
      <c r="AE279" s="62">
        <v>13</v>
      </c>
      <c r="AF279" s="63">
        <v>0</v>
      </c>
      <c r="AG279" s="41">
        <v>35</v>
      </c>
      <c r="AH279" s="62">
        <v>13</v>
      </c>
      <c r="AI279" s="63">
        <v>0</v>
      </c>
      <c r="AJ279" s="41">
        <v>38</v>
      </c>
      <c r="AK279" s="62">
        <v>14</v>
      </c>
      <c r="AL279" s="63">
        <v>0</v>
      </c>
      <c r="AM279" s="16"/>
      <c r="AN279" s="16"/>
      <c r="AO279" s="16"/>
      <c r="AP279" s="16"/>
      <c r="AQ279" s="16"/>
      <c r="AR279" s="16"/>
      <c r="AS279" s="16"/>
    </row>
    <row r="280" spans="3:45">
      <c r="C280" s="26" t="s">
        <v>20</v>
      </c>
      <c r="D280" s="53">
        <v>53</v>
      </c>
      <c r="E280" s="44">
        <v>16</v>
      </c>
      <c r="F280" s="41">
        <v>53</v>
      </c>
      <c r="G280" s="62">
        <v>16</v>
      </c>
      <c r="H280" s="63">
        <v>0</v>
      </c>
      <c r="I280" s="41">
        <v>53</v>
      </c>
      <c r="J280" s="62">
        <v>17</v>
      </c>
      <c r="K280" s="63">
        <v>0</v>
      </c>
      <c r="L280" s="41">
        <v>53</v>
      </c>
      <c r="M280" s="62">
        <v>18</v>
      </c>
      <c r="N280" s="63">
        <v>0</v>
      </c>
      <c r="O280" s="41">
        <v>54</v>
      </c>
      <c r="P280" s="62">
        <v>18</v>
      </c>
      <c r="Q280" s="63">
        <v>0</v>
      </c>
      <c r="R280" s="41">
        <v>54</v>
      </c>
      <c r="S280" s="62">
        <v>20</v>
      </c>
      <c r="T280" s="63">
        <v>0</v>
      </c>
      <c r="U280" s="41">
        <v>56</v>
      </c>
      <c r="V280" s="62">
        <v>20</v>
      </c>
      <c r="W280" s="63">
        <v>0</v>
      </c>
      <c r="X280" s="41">
        <v>59</v>
      </c>
      <c r="Y280" s="62">
        <v>20</v>
      </c>
      <c r="Z280" s="63">
        <v>11</v>
      </c>
      <c r="AA280" s="41">
        <v>59</v>
      </c>
      <c r="AB280" s="62">
        <v>21</v>
      </c>
      <c r="AC280" s="63">
        <v>11</v>
      </c>
      <c r="AD280" s="41">
        <v>59</v>
      </c>
      <c r="AE280" s="62">
        <v>21</v>
      </c>
      <c r="AF280" s="63">
        <v>11</v>
      </c>
      <c r="AG280" s="41">
        <v>62</v>
      </c>
      <c r="AH280" s="62">
        <v>21</v>
      </c>
      <c r="AI280" s="63">
        <v>11</v>
      </c>
      <c r="AJ280" s="41">
        <v>64</v>
      </c>
      <c r="AK280" s="62">
        <v>20</v>
      </c>
      <c r="AL280" s="63">
        <v>11</v>
      </c>
      <c r="AM280" s="16"/>
      <c r="AN280" s="16"/>
      <c r="AO280" s="16"/>
      <c r="AP280" s="16"/>
      <c r="AQ280" s="16"/>
      <c r="AR280" s="16"/>
      <c r="AS280" s="16"/>
    </row>
    <row r="281" spans="3:45">
      <c r="C281" s="26" t="s">
        <v>21</v>
      </c>
      <c r="D281" s="53">
        <v>117</v>
      </c>
      <c r="E281" s="44">
        <v>30</v>
      </c>
      <c r="F281" s="41">
        <v>118</v>
      </c>
      <c r="G281" s="62">
        <v>31</v>
      </c>
      <c r="H281" s="63">
        <v>0</v>
      </c>
      <c r="I281" s="41">
        <v>118</v>
      </c>
      <c r="J281" s="62">
        <v>31</v>
      </c>
      <c r="K281" s="63">
        <v>0</v>
      </c>
      <c r="L281" s="41">
        <v>118</v>
      </c>
      <c r="M281" s="62">
        <v>32</v>
      </c>
      <c r="N281" s="63">
        <v>0</v>
      </c>
      <c r="O281" s="41">
        <v>118</v>
      </c>
      <c r="P281" s="62">
        <v>32</v>
      </c>
      <c r="Q281" s="63">
        <v>0</v>
      </c>
      <c r="R281" s="41">
        <v>118</v>
      </c>
      <c r="S281" s="62">
        <v>32</v>
      </c>
      <c r="T281" s="63">
        <v>0</v>
      </c>
      <c r="U281" s="41">
        <v>121</v>
      </c>
      <c r="V281" s="62">
        <v>34</v>
      </c>
      <c r="W281" s="63">
        <v>0</v>
      </c>
      <c r="X281" s="41">
        <v>124</v>
      </c>
      <c r="Y281" s="62">
        <v>37</v>
      </c>
      <c r="Z281" s="63">
        <v>0</v>
      </c>
      <c r="AA281" s="41">
        <v>124</v>
      </c>
      <c r="AB281" s="62">
        <v>41</v>
      </c>
      <c r="AC281" s="63">
        <v>0</v>
      </c>
      <c r="AD281" s="41">
        <v>124</v>
      </c>
      <c r="AE281" s="62">
        <v>41</v>
      </c>
      <c r="AF281" s="63">
        <v>0</v>
      </c>
      <c r="AG281" s="41">
        <v>124</v>
      </c>
      <c r="AH281" s="62">
        <v>41</v>
      </c>
      <c r="AI281" s="63">
        <v>0</v>
      </c>
      <c r="AJ281" s="41">
        <v>126</v>
      </c>
      <c r="AK281" s="62">
        <v>40</v>
      </c>
      <c r="AL281" s="63">
        <v>27</v>
      </c>
      <c r="AM281" s="16"/>
      <c r="AN281" s="16"/>
      <c r="AO281" s="16"/>
      <c r="AP281" s="16"/>
      <c r="AQ281" s="16"/>
      <c r="AR281" s="16"/>
      <c r="AS281" s="16"/>
    </row>
    <row r="282" spans="3:45">
      <c r="C282" s="26" t="s">
        <v>22</v>
      </c>
      <c r="D282" s="53">
        <v>8</v>
      </c>
      <c r="E282" s="44">
        <v>0</v>
      </c>
      <c r="F282" s="41">
        <v>8</v>
      </c>
      <c r="G282" s="62">
        <v>0</v>
      </c>
      <c r="H282" s="63">
        <v>0</v>
      </c>
      <c r="I282" s="41">
        <v>8</v>
      </c>
      <c r="J282" s="62">
        <v>0</v>
      </c>
      <c r="K282" s="63">
        <v>0</v>
      </c>
      <c r="L282" s="41">
        <v>9</v>
      </c>
      <c r="M282" s="62">
        <v>0</v>
      </c>
      <c r="N282" s="63">
        <v>0</v>
      </c>
      <c r="O282" s="41">
        <v>9</v>
      </c>
      <c r="P282" s="62">
        <v>0</v>
      </c>
      <c r="Q282" s="63">
        <v>0</v>
      </c>
      <c r="R282" s="41">
        <v>9</v>
      </c>
      <c r="S282" s="62">
        <v>0</v>
      </c>
      <c r="T282" s="63">
        <v>0</v>
      </c>
      <c r="U282" s="41">
        <v>10</v>
      </c>
      <c r="V282" s="62">
        <v>0</v>
      </c>
      <c r="W282" s="63">
        <v>0</v>
      </c>
      <c r="X282" s="41">
        <v>10</v>
      </c>
      <c r="Y282" s="62">
        <v>0</v>
      </c>
      <c r="Z282" s="63">
        <v>0</v>
      </c>
      <c r="AA282" s="41">
        <v>10</v>
      </c>
      <c r="AB282" s="62">
        <v>0</v>
      </c>
      <c r="AC282" s="63">
        <v>0</v>
      </c>
      <c r="AD282" s="41">
        <v>10</v>
      </c>
      <c r="AE282" s="62">
        <v>0</v>
      </c>
      <c r="AF282" s="63">
        <v>0</v>
      </c>
      <c r="AG282" s="41">
        <v>10</v>
      </c>
      <c r="AH282" s="62">
        <v>0</v>
      </c>
      <c r="AI282" s="63">
        <v>0</v>
      </c>
      <c r="AJ282" s="41">
        <v>10</v>
      </c>
      <c r="AK282" s="62">
        <v>0</v>
      </c>
      <c r="AL282" s="63">
        <v>0</v>
      </c>
      <c r="AM282" s="16"/>
      <c r="AN282" s="16"/>
      <c r="AO282" s="16"/>
      <c r="AP282" s="16"/>
      <c r="AQ282" s="16"/>
      <c r="AR282" s="16"/>
      <c r="AS282" s="16"/>
    </row>
    <row r="283" spans="3:45">
      <c r="C283" s="26" t="s">
        <v>23</v>
      </c>
      <c r="D283" s="53">
        <v>10</v>
      </c>
      <c r="E283" s="44">
        <v>0</v>
      </c>
      <c r="F283" s="41">
        <v>10</v>
      </c>
      <c r="G283" s="62">
        <v>0</v>
      </c>
      <c r="H283" s="63">
        <v>0</v>
      </c>
      <c r="I283" s="41">
        <v>10</v>
      </c>
      <c r="J283" s="62">
        <v>0</v>
      </c>
      <c r="K283" s="63">
        <v>0</v>
      </c>
      <c r="L283" s="41">
        <v>10</v>
      </c>
      <c r="M283" s="62">
        <v>0</v>
      </c>
      <c r="N283" s="63">
        <v>0</v>
      </c>
      <c r="O283" s="41">
        <v>10</v>
      </c>
      <c r="P283" s="62">
        <v>0</v>
      </c>
      <c r="Q283" s="63">
        <v>0</v>
      </c>
      <c r="R283" s="41">
        <v>10</v>
      </c>
      <c r="S283" s="62">
        <v>0</v>
      </c>
      <c r="T283" s="63">
        <v>0</v>
      </c>
      <c r="U283" s="41">
        <v>10</v>
      </c>
      <c r="V283" s="62">
        <v>0</v>
      </c>
      <c r="W283" s="63">
        <v>0</v>
      </c>
      <c r="X283" s="41">
        <v>10</v>
      </c>
      <c r="Y283" s="62">
        <v>0</v>
      </c>
      <c r="Z283" s="63">
        <v>0</v>
      </c>
      <c r="AA283" s="41">
        <v>10</v>
      </c>
      <c r="AB283" s="62">
        <v>0</v>
      </c>
      <c r="AC283" s="63">
        <v>0</v>
      </c>
      <c r="AD283" s="41">
        <v>10</v>
      </c>
      <c r="AE283" s="62">
        <v>0</v>
      </c>
      <c r="AF283" s="63">
        <v>0</v>
      </c>
      <c r="AG283" s="41">
        <v>12</v>
      </c>
      <c r="AH283" s="62">
        <v>0</v>
      </c>
      <c r="AI283" s="63">
        <v>0</v>
      </c>
      <c r="AJ283" s="41">
        <v>10</v>
      </c>
      <c r="AK283" s="62">
        <v>1</v>
      </c>
      <c r="AL283" s="63">
        <v>0</v>
      </c>
      <c r="AM283" s="16"/>
      <c r="AN283" s="16"/>
      <c r="AO283" s="16"/>
      <c r="AP283" s="16"/>
      <c r="AQ283" s="16"/>
      <c r="AR283" s="16"/>
      <c r="AS283" s="16"/>
    </row>
    <row r="284" spans="3:45">
      <c r="C284" s="26" t="s">
        <v>24</v>
      </c>
      <c r="D284" s="53">
        <v>11</v>
      </c>
      <c r="E284" s="44">
        <v>0</v>
      </c>
      <c r="F284" s="41">
        <v>13</v>
      </c>
      <c r="G284" s="62">
        <v>1</v>
      </c>
      <c r="H284" s="63">
        <v>0</v>
      </c>
      <c r="I284" s="41">
        <v>13</v>
      </c>
      <c r="J284" s="62">
        <v>1</v>
      </c>
      <c r="K284" s="63">
        <v>0</v>
      </c>
      <c r="L284" s="41">
        <v>13</v>
      </c>
      <c r="M284" s="62">
        <v>1</v>
      </c>
      <c r="N284" s="63">
        <v>0</v>
      </c>
      <c r="O284" s="41">
        <v>13</v>
      </c>
      <c r="P284" s="62">
        <v>1</v>
      </c>
      <c r="Q284" s="63">
        <v>0</v>
      </c>
      <c r="R284" s="41">
        <v>13</v>
      </c>
      <c r="S284" s="62">
        <v>1</v>
      </c>
      <c r="T284" s="63">
        <v>0</v>
      </c>
      <c r="U284" s="41">
        <v>13</v>
      </c>
      <c r="V284" s="62">
        <v>1</v>
      </c>
      <c r="W284" s="63">
        <v>0</v>
      </c>
      <c r="X284" s="41">
        <v>13</v>
      </c>
      <c r="Y284" s="62">
        <v>1</v>
      </c>
      <c r="Z284" s="63">
        <v>0</v>
      </c>
      <c r="AA284" s="41">
        <v>13</v>
      </c>
      <c r="AB284" s="62">
        <v>1</v>
      </c>
      <c r="AC284" s="63">
        <v>0</v>
      </c>
      <c r="AD284" s="41">
        <v>13</v>
      </c>
      <c r="AE284" s="62">
        <v>1</v>
      </c>
      <c r="AF284" s="63">
        <v>0</v>
      </c>
      <c r="AG284" s="41">
        <v>13</v>
      </c>
      <c r="AH284" s="62">
        <v>1</v>
      </c>
      <c r="AI284" s="63">
        <v>0</v>
      </c>
      <c r="AJ284" s="41">
        <v>14</v>
      </c>
      <c r="AK284" s="62">
        <v>1</v>
      </c>
      <c r="AL284" s="63">
        <v>0</v>
      </c>
      <c r="AM284" s="16"/>
      <c r="AN284" s="16"/>
      <c r="AO284" s="16"/>
      <c r="AP284" s="16"/>
      <c r="AQ284" s="16"/>
      <c r="AR284" s="16"/>
      <c r="AS284" s="16"/>
    </row>
    <row r="285" spans="3:45">
      <c r="C285" s="26" t="s">
        <v>25</v>
      </c>
      <c r="D285" s="53">
        <v>2</v>
      </c>
      <c r="E285" s="44">
        <v>0</v>
      </c>
      <c r="F285" s="41">
        <v>2</v>
      </c>
      <c r="G285" s="62">
        <v>0</v>
      </c>
      <c r="H285" s="63">
        <v>0</v>
      </c>
      <c r="I285" s="41">
        <v>2</v>
      </c>
      <c r="J285" s="62">
        <v>0</v>
      </c>
      <c r="K285" s="63">
        <v>0</v>
      </c>
      <c r="L285" s="41">
        <v>2</v>
      </c>
      <c r="M285" s="62">
        <v>0</v>
      </c>
      <c r="N285" s="63">
        <v>0</v>
      </c>
      <c r="O285" s="41">
        <v>2</v>
      </c>
      <c r="P285" s="62">
        <v>0</v>
      </c>
      <c r="Q285" s="63">
        <v>0</v>
      </c>
      <c r="R285" s="41">
        <v>2</v>
      </c>
      <c r="S285" s="62">
        <v>0</v>
      </c>
      <c r="T285" s="63">
        <v>0</v>
      </c>
      <c r="U285" s="41">
        <v>2</v>
      </c>
      <c r="V285" s="62">
        <v>0</v>
      </c>
      <c r="W285" s="63">
        <v>0</v>
      </c>
      <c r="X285" s="41">
        <v>2</v>
      </c>
      <c r="Y285" s="62">
        <v>0</v>
      </c>
      <c r="Z285" s="63">
        <v>0</v>
      </c>
      <c r="AA285" s="41">
        <v>2</v>
      </c>
      <c r="AB285" s="62">
        <v>0</v>
      </c>
      <c r="AC285" s="63">
        <v>0</v>
      </c>
      <c r="AD285" s="41">
        <v>2</v>
      </c>
      <c r="AE285" s="62">
        <v>0</v>
      </c>
      <c r="AF285" s="63">
        <v>0</v>
      </c>
      <c r="AG285" s="41">
        <v>4</v>
      </c>
      <c r="AH285" s="62">
        <v>0</v>
      </c>
      <c r="AI285" s="63">
        <v>0</v>
      </c>
      <c r="AJ285" s="41">
        <v>5</v>
      </c>
      <c r="AK285" s="62">
        <v>0</v>
      </c>
      <c r="AL285" s="63">
        <v>0</v>
      </c>
      <c r="AM285" s="16"/>
      <c r="AN285" s="16"/>
      <c r="AO285" s="16"/>
      <c r="AP285" s="16"/>
      <c r="AQ285" s="16"/>
      <c r="AR285" s="16"/>
      <c r="AS285" s="16"/>
    </row>
    <row r="286" spans="3:45">
      <c r="C286" s="26" t="s">
        <v>26</v>
      </c>
      <c r="D286" s="53">
        <v>296</v>
      </c>
      <c r="E286" s="44">
        <v>98</v>
      </c>
      <c r="F286" s="41">
        <v>298</v>
      </c>
      <c r="G286" s="62">
        <v>98</v>
      </c>
      <c r="H286" s="63">
        <v>91</v>
      </c>
      <c r="I286" s="41">
        <v>298</v>
      </c>
      <c r="J286" s="62">
        <v>98</v>
      </c>
      <c r="K286" s="63">
        <v>91</v>
      </c>
      <c r="L286" s="41">
        <v>299</v>
      </c>
      <c r="M286" s="62">
        <v>107</v>
      </c>
      <c r="N286" s="63">
        <v>91</v>
      </c>
      <c r="O286" s="41">
        <v>299</v>
      </c>
      <c r="P286" s="62">
        <v>107</v>
      </c>
      <c r="Q286" s="63">
        <v>91</v>
      </c>
      <c r="R286" s="41">
        <v>299</v>
      </c>
      <c r="S286" s="62">
        <v>107</v>
      </c>
      <c r="T286" s="63">
        <v>91</v>
      </c>
      <c r="U286" s="41">
        <v>302</v>
      </c>
      <c r="V286" s="62">
        <v>114</v>
      </c>
      <c r="W286" s="63">
        <v>91</v>
      </c>
      <c r="X286" s="41">
        <v>303</v>
      </c>
      <c r="Y286" s="62">
        <v>115</v>
      </c>
      <c r="Z286" s="63">
        <v>111</v>
      </c>
      <c r="AA286" s="41">
        <v>303</v>
      </c>
      <c r="AB286" s="62">
        <v>124</v>
      </c>
      <c r="AC286" s="63">
        <v>111</v>
      </c>
      <c r="AD286" s="41">
        <v>303</v>
      </c>
      <c r="AE286" s="62">
        <v>124</v>
      </c>
      <c r="AF286" s="63">
        <v>111</v>
      </c>
      <c r="AG286" s="41">
        <v>318</v>
      </c>
      <c r="AH286" s="62">
        <v>128</v>
      </c>
      <c r="AI286" s="63">
        <v>111</v>
      </c>
      <c r="AJ286" s="41">
        <v>324</v>
      </c>
      <c r="AK286" s="62">
        <v>133</v>
      </c>
      <c r="AL286" s="63">
        <v>115</v>
      </c>
      <c r="AM286" s="16"/>
      <c r="AN286" s="16"/>
      <c r="AO286" s="16"/>
      <c r="AP286" s="16"/>
      <c r="AQ286" s="16"/>
      <c r="AR286" s="16"/>
      <c r="AS286" s="16"/>
    </row>
    <row r="287" spans="3:45">
      <c r="C287" s="26" t="s">
        <v>27</v>
      </c>
      <c r="D287" s="53">
        <v>18</v>
      </c>
      <c r="E287" s="44">
        <v>1</v>
      </c>
      <c r="F287" s="41">
        <v>18</v>
      </c>
      <c r="G287" s="62">
        <v>1</v>
      </c>
      <c r="H287" s="63">
        <v>0</v>
      </c>
      <c r="I287" s="41">
        <v>18</v>
      </c>
      <c r="J287" s="62">
        <v>1</v>
      </c>
      <c r="K287" s="63">
        <v>0</v>
      </c>
      <c r="L287" s="41">
        <v>18</v>
      </c>
      <c r="M287" s="62">
        <v>1</v>
      </c>
      <c r="N287" s="63">
        <v>0</v>
      </c>
      <c r="O287" s="41">
        <v>18</v>
      </c>
      <c r="P287" s="62">
        <v>1</v>
      </c>
      <c r="Q287" s="63">
        <v>0</v>
      </c>
      <c r="R287" s="41">
        <v>18</v>
      </c>
      <c r="S287" s="62">
        <v>1</v>
      </c>
      <c r="T287" s="63">
        <v>0</v>
      </c>
      <c r="U287" s="41">
        <v>18</v>
      </c>
      <c r="V287" s="62">
        <v>1</v>
      </c>
      <c r="W287" s="63">
        <v>0</v>
      </c>
      <c r="X287" s="41">
        <v>18</v>
      </c>
      <c r="Y287" s="62">
        <v>1</v>
      </c>
      <c r="Z287" s="63">
        <v>0</v>
      </c>
      <c r="AA287" s="41">
        <v>18</v>
      </c>
      <c r="AB287" s="62">
        <v>1</v>
      </c>
      <c r="AC287" s="63">
        <v>0</v>
      </c>
      <c r="AD287" s="41">
        <v>18</v>
      </c>
      <c r="AE287" s="62">
        <v>1</v>
      </c>
      <c r="AF287" s="63">
        <v>0</v>
      </c>
      <c r="AG287" s="41">
        <v>18</v>
      </c>
      <c r="AH287" s="62">
        <v>1</v>
      </c>
      <c r="AI287" s="63">
        <v>0</v>
      </c>
      <c r="AJ287" s="41">
        <v>19</v>
      </c>
      <c r="AK287" s="62">
        <v>2</v>
      </c>
      <c r="AL287" s="63">
        <v>0</v>
      </c>
      <c r="AM287" s="16"/>
      <c r="AN287" s="16"/>
      <c r="AO287" s="16"/>
      <c r="AP287" s="16"/>
      <c r="AQ287" s="16"/>
      <c r="AR287" s="16"/>
      <c r="AS287" s="16"/>
    </row>
    <row r="288" spans="3:45">
      <c r="C288" s="26" t="s">
        <v>28</v>
      </c>
      <c r="D288" s="53">
        <v>28</v>
      </c>
      <c r="E288" s="44">
        <v>4</v>
      </c>
      <c r="F288" s="41">
        <v>28</v>
      </c>
      <c r="G288" s="62">
        <v>5</v>
      </c>
      <c r="H288" s="63">
        <v>0</v>
      </c>
      <c r="I288" s="41">
        <v>28</v>
      </c>
      <c r="J288" s="62">
        <v>5</v>
      </c>
      <c r="K288" s="63">
        <v>0</v>
      </c>
      <c r="L288" s="41">
        <v>28</v>
      </c>
      <c r="M288" s="62">
        <v>9</v>
      </c>
      <c r="N288" s="63">
        <v>0</v>
      </c>
      <c r="O288" s="41">
        <v>28</v>
      </c>
      <c r="P288" s="62">
        <v>9</v>
      </c>
      <c r="Q288" s="63">
        <v>0</v>
      </c>
      <c r="R288" s="41">
        <v>28</v>
      </c>
      <c r="S288" s="62">
        <v>9</v>
      </c>
      <c r="T288" s="63">
        <v>0</v>
      </c>
      <c r="U288" s="41">
        <v>28</v>
      </c>
      <c r="V288" s="62">
        <v>9</v>
      </c>
      <c r="W288" s="63">
        <v>0</v>
      </c>
      <c r="X288" s="41">
        <v>28</v>
      </c>
      <c r="Y288" s="62">
        <v>9</v>
      </c>
      <c r="Z288" s="63">
        <v>0</v>
      </c>
      <c r="AA288" s="41">
        <v>28</v>
      </c>
      <c r="AB288" s="62">
        <v>11</v>
      </c>
      <c r="AC288" s="63">
        <v>0</v>
      </c>
      <c r="AD288" s="41">
        <v>28</v>
      </c>
      <c r="AE288" s="62">
        <v>11</v>
      </c>
      <c r="AF288" s="63">
        <v>0</v>
      </c>
      <c r="AG288" s="41">
        <v>33</v>
      </c>
      <c r="AH288" s="62">
        <v>13</v>
      </c>
      <c r="AI288" s="63">
        <v>0</v>
      </c>
      <c r="AJ288" s="41">
        <v>33</v>
      </c>
      <c r="AK288" s="62">
        <v>13</v>
      </c>
      <c r="AL288" s="63">
        <v>15</v>
      </c>
      <c r="AM288" s="16"/>
      <c r="AN288" s="16"/>
      <c r="AO288" s="16"/>
      <c r="AP288" s="16"/>
      <c r="AQ288" s="16"/>
      <c r="AR288" s="16"/>
      <c r="AS288" s="16"/>
    </row>
    <row r="289" spans="3:46" ht="13.5" thickBot="1">
      <c r="C289" s="27" t="s">
        <v>29</v>
      </c>
      <c r="D289" s="54">
        <v>4</v>
      </c>
      <c r="E289" s="45">
        <v>0</v>
      </c>
      <c r="F289" s="42">
        <v>4</v>
      </c>
      <c r="G289" s="64">
        <v>0</v>
      </c>
      <c r="H289" s="65">
        <v>0</v>
      </c>
      <c r="I289" s="42">
        <v>4</v>
      </c>
      <c r="J289" s="64">
        <v>0</v>
      </c>
      <c r="K289" s="65">
        <v>0</v>
      </c>
      <c r="L289" s="42">
        <v>4</v>
      </c>
      <c r="M289" s="64">
        <v>0</v>
      </c>
      <c r="N289" s="65">
        <v>0</v>
      </c>
      <c r="O289" s="42">
        <v>4</v>
      </c>
      <c r="P289" s="64">
        <v>0</v>
      </c>
      <c r="Q289" s="65">
        <v>0</v>
      </c>
      <c r="R289" s="42">
        <v>4</v>
      </c>
      <c r="S289" s="64">
        <v>0</v>
      </c>
      <c r="T289" s="65">
        <v>0</v>
      </c>
      <c r="U289" s="42">
        <v>4</v>
      </c>
      <c r="V289" s="64">
        <v>0</v>
      </c>
      <c r="W289" s="65">
        <v>0</v>
      </c>
      <c r="X289" s="42">
        <v>4</v>
      </c>
      <c r="Y289" s="64">
        <v>0</v>
      </c>
      <c r="Z289" s="65">
        <v>0</v>
      </c>
      <c r="AA289" s="42">
        <v>4</v>
      </c>
      <c r="AB289" s="64">
        <v>0</v>
      </c>
      <c r="AC289" s="65">
        <v>0</v>
      </c>
      <c r="AD289" s="42">
        <v>4</v>
      </c>
      <c r="AE289" s="64">
        <v>0</v>
      </c>
      <c r="AF289" s="65">
        <v>0</v>
      </c>
      <c r="AG289" s="42">
        <v>4</v>
      </c>
      <c r="AH289" s="64">
        <v>0</v>
      </c>
      <c r="AI289" s="64"/>
      <c r="AJ289" s="42">
        <v>4</v>
      </c>
      <c r="AK289" s="64">
        <v>0</v>
      </c>
      <c r="AL289" s="65">
        <v>0</v>
      </c>
      <c r="AM289" s="16"/>
      <c r="AN289" s="16"/>
      <c r="AO289" s="16"/>
      <c r="AP289" s="16"/>
      <c r="AQ289" s="16"/>
      <c r="AR289" s="16"/>
      <c r="AS289" s="16"/>
    </row>
    <row r="290" spans="3:46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AM290" s="16"/>
      <c r="AN290" s="16"/>
      <c r="AO290" s="16"/>
      <c r="AP290" s="16"/>
      <c r="AQ290" s="16"/>
      <c r="AR290" s="16"/>
      <c r="AS290" s="16"/>
    </row>
    <row r="291" spans="3:46" ht="13.5" thickBot="1">
      <c r="AN291" s="16"/>
      <c r="AO291" s="16"/>
      <c r="AP291" s="16"/>
      <c r="AQ291" s="16"/>
      <c r="AR291" s="16"/>
      <c r="AS291" s="16"/>
      <c r="AT291" s="16"/>
    </row>
    <row r="292" spans="3:46" ht="13.5" thickBot="1">
      <c r="C292" s="559" t="s">
        <v>89</v>
      </c>
      <c r="D292" s="560"/>
      <c r="E292" s="560"/>
      <c r="F292" s="560"/>
      <c r="G292" s="560"/>
      <c r="H292" s="560"/>
      <c r="I292" s="560"/>
      <c r="J292" s="560"/>
      <c r="K292" s="560"/>
      <c r="L292" s="560"/>
      <c r="M292" s="560"/>
      <c r="N292" s="560"/>
      <c r="O292" s="560"/>
      <c r="P292" s="560"/>
      <c r="Q292" s="560"/>
      <c r="R292" s="560"/>
      <c r="S292" s="560"/>
      <c r="T292" s="560"/>
      <c r="U292" s="560"/>
      <c r="V292" s="560"/>
      <c r="W292" s="560"/>
      <c r="X292" s="560"/>
      <c r="Y292" s="560"/>
      <c r="Z292" s="560"/>
      <c r="AA292" s="560"/>
      <c r="AB292" s="560"/>
      <c r="AC292" s="560"/>
      <c r="AD292" s="560"/>
      <c r="AE292" s="560"/>
      <c r="AF292" s="560"/>
      <c r="AG292" s="560"/>
      <c r="AH292" s="560"/>
      <c r="AI292" s="560"/>
      <c r="AJ292" s="560"/>
      <c r="AK292" s="560"/>
      <c r="AL292" s="560"/>
      <c r="AM292" s="561"/>
      <c r="AN292" s="16"/>
      <c r="AO292" s="16"/>
      <c r="AP292" s="16"/>
      <c r="AQ292" s="16"/>
      <c r="AR292" s="16"/>
      <c r="AS292" s="16"/>
      <c r="AT292" s="16"/>
    </row>
    <row r="293" spans="3:46" ht="22.5" customHeight="1" thickBot="1">
      <c r="C293" s="583" t="s">
        <v>48</v>
      </c>
      <c r="D293" s="562">
        <v>39814</v>
      </c>
      <c r="E293" s="577"/>
      <c r="F293" s="578"/>
      <c r="G293" s="562">
        <v>39845</v>
      </c>
      <c r="H293" s="577"/>
      <c r="I293" s="578"/>
      <c r="J293" s="562">
        <v>39873</v>
      </c>
      <c r="K293" s="577"/>
      <c r="L293" s="578"/>
      <c r="M293" s="562">
        <v>39904</v>
      </c>
      <c r="N293" s="577"/>
      <c r="O293" s="578"/>
      <c r="P293" s="562">
        <v>39934</v>
      </c>
      <c r="Q293" s="577"/>
      <c r="R293" s="578"/>
      <c r="S293" s="562">
        <v>39965</v>
      </c>
      <c r="T293" s="577"/>
      <c r="U293" s="578"/>
      <c r="V293" s="562">
        <v>39995</v>
      </c>
      <c r="W293" s="577"/>
      <c r="X293" s="578"/>
      <c r="Y293" s="562">
        <v>40026</v>
      </c>
      <c r="Z293" s="577"/>
      <c r="AA293" s="578"/>
      <c r="AB293" s="562">
        <v>40057</v>
      </c>
      <c r="AC293" s="577"/>
      <c r="AD293" s="578"/>
      <c r="AE293" s="562">
        <v>40087</v>
      </c>
      <c r="AF293" s="577"/>
      <c r="AG293" s="578"/>
      <c r="AH293" s="562">
        <v>40118</v>
      </c>
      <c r="AI293" s="577"/>
      <c r="AJ293" s="578"/>
      <c r="AK293" s="562">
        <v>40148</v>
      </c>
      <c r="AL293" s="577"/>
      <c r="AM293" s="578"/>
      <c r="AN293" s="16"/>
      <c r="AO293" s="16"/>
      <c r="AP293" s="16"/>
      <c r="AQ293" s="16"/>
      <c r="AR293" s="16"/>
      <c r="AS293" s="16"/>
      <c r="AT293" s="16"/>
    </row>
    <row r="294" spans="3:46" ht="13.5" thickBot="1">
      <c r="C294" s="585"/>
      <c r="D294" s="178" t="s">
        <v>5</v>
      </c>
      <c r="E294" s="387" t="s">
        <v>3</v>
      </c>
      <c r="F294" s="177" t="s">
        <v>33</v>
      </c>
      <c r="G294" s="178" t="s">
        <v>5</v>
      </c>
      <c r="H294" s="387" t="s">
        <v>3</v>
      </c>
      <c r="I294" s="177" t="s">
        <v>33</v>
      </c>
      <c r="J294" s="178" t="s">
        <v>5</v>
      </c>
      <c r="K294" s="387" t="s">
        <v>3</v>
      </c>
      <c r="L294" s="177" t="s">
        <v>33</v>
      </c>
      <c r="M294" s="178" t="s">
        <v>5</v>
      </c>
      <c r="N294" s="387" t="s">
        <v>3</v>
      </c>
      <c r="O294" s="177" t="s">
        <v>33</v>
      </c>
      <c r="P294" s="178" t="s">
        <v>5</v>
      </c>
      <c r="Q294" s="387" t="s">
        <v>3</v>
      </c>
      <c r="R294" s="177" t="s">
        <v>33</v>
      </c>
      <c r="S294" s="178" t="s">
        <v>5</v>
      </c>
      <c r="T294" s="387" t="s">
        <v>3</v>
      </c>
      <c r="U294" s="177" t="s">
        <v>33</v>
      </c>
      <c r="V294" s="178" t="s">
        <v>5</v>
      </c>
      <c r="W294" s="387" t="s">
        <v>3</v>
      </c>
      <c r="X294" s="177" t="s">
        <v>33</v>
      </c>
      <c r="Y294" s="178" t="s">
        <v>2</v>
      </c>
      <c r="Z294" s="387" t="s">
        <v>3</v>
      </c>
      <c r="AA294" s="177" t="s">
        <v>33</v>
      </c>
      <c r="AB294" s="178" t="s">
        <v>2</v>
      </c>
      <c r="AC294" s="387" t="s">
        <v>3</v>
      </c>
      <c r="AD294" s="177" t="s">
        <v>33</v>
      </c>
      <c r="AE294" s="178" t="s">
        <v>2</v>
      </c>
      <c r="AF294" s="387" t="s">
        <v>3</v>
      </c>
      <c r="AG294" s="177" t="s">
        <v>33</v>
      </c>
      <c r="AH294" s="178" t="s">
        <v>2</v>
      </c>
      <c r="AI294" s="387" t="s">
        <v>3</v>
      </c>
      <c r="AJ294" s="177" t="s">
        <v>33</v>
      </c>
      <c r="AK294" s="178" t="s">
        <v>5</v>
      </c>
      <c r="AL294" s="387" t="s">
        <v>3</v>
      </c>
      <c r="AM294" s="177" t="s">
        <v>33</v>
      </c>
      <c r="AN294" s="16"/>
      <c r="AO294" s="16"/>
      <c r="AP294" s="16"/>
      <c r="AQ294" s="16"/>
      <c r="AR294" s="16"/>
      <c r="AS294" s="16"/>
      <c r="AT294" s="16"/>
    </row>
    <row r="295" spans="3:46">
      <c r="C295" s="57" t="s">
        <v>8</v>
      </c>
      <c r="D295" s="46">
        <v>66</v>
      </c>
      <c r="E295" s="60">
        <v>21</v>
      </c>
      <c r="F295" s="61">
        <v>29</v>
      </c>
      <c r="G295" s="46">
        <v>66</v>
      </c>
      <c r="H295" s="60">
        <v>21</v>
      </c>
      <c r="I295" s="61">
        <v>29</v>
      </c>
      <c r="J295" s="46">
        <v>66</v>
      </c>
      <c r="K295" s="60">
        <v>21</v>
      </c>
      <c r="L295" s="61">
        <v>29</v>
      </c>
      <c r="M295" s="46">
        <v>66</v>
      </c>
      <c r="N295" s="60">
        <v>21</v>
      </c>
      <c r="O295" s="61">
        <v>29</v>
      </c>
      <c r="P295" s="46">
        <v>66</v>
      </c>
      <c r="Q295" s="60">
        <v>21</v>
      </c>
      <c r="R295" s="61">
        <v>29</v>
      </c>
      <c r="S295" s="46">
        <v>66</v>
      </c>
      <c r="T295" s="60">
        <v>21</v>
      </c>
      <c r="U295" s="61">
        <v>29</v>
      </c>
      <c r="V295" s="46">
        <v>66</v>
      </c>
      <c r="W295" s="60">
        <v>21</v>
      </c>
      <c r="X295" s="61">
        <v>29</v>
      </c>
      <c r="Y295" s="46">
        <v>66</v>
      </c>
      <c r="Z295" s="60">
        <v>22</v>
      </c>
      <c r="AA295" s="61">
        <v>30</v>
      </c>
      <c r="AB295" s="46">
        <v>66</v>
      </c>
      <c r="AC295" s="60">
        <v>23</v>
      </c>
      <c r="AD295" s="61">
        <v>30</v>
      </c>
      <c r="AE295" s="46">
        <v>66</v>
      </c>
      <c r="AF295" s="60">
        <v>24</v>
      </c>
      <c r="AG295" s="61">
        <v>30</v>
      </c>
      <c r="AH295" s="46">
        <v>66</v>
      </c>
      <c r="AI295" s="60">
        <v>24</v>
      </c>
      <c r="AJ295" s="61">
        <v>31</v>
      </c>
      <c r="AK295" s="46">
        <v>66</v>
      </c>
      <c r="AL295" s="60">
        <v>24</v>
      </c>
      <c r="AM295" s="61">
        <v>31</v>
      </c>
      <c r="AN295" s="16"/>
      <c r="AO295" s="16"/>
      <c r="AP295" s="16"/>
      <c r="AQ295" s="16"/>
      <c r="AR295" s="16"/>
      <c r="AS295" s="16"/>
      <c r="AT295" s="16"/>
    </row>
    <row r="296" spans="3:46">
      <c r="C296" s="58" t="s">
        <v>9</v>
      </c>
      <c r="D296" s="41">
        <v>14</v>
      </c>
      <c r="E296" s="62">
        <v>1</v>
      </c>
      <c r="F296" s="63">
        <v>0</v>
      </c>
      <c r="G296" s="41">
        <v>14</v>
      </c>
      <c r="H296" s="62">
        <v>1</v>
      </c>
      <c r="I296" s="63">
        <v>0</v>
      </c>
      <c r="J296" s="41">
        <v>14</v>
      </c>
      <c r="K296" s="62">
        <v>1</v>
      </c>
      <c r="L296" s="63">
        <v>0</v>
      </c>
      <c r="M296" s="41">
        <v>14</v>
      </c>
      <c r="N296" s="62">
        <v>1</v>
      </c>
      <c r="O296" s="63">
        <v>0</v>
      </c>
      <c r="P296" s="41">
        <v>14</v>
      </c>
      <c r="Q296" s="62">
        <v>1</v>
      </c>
      <c r="R296" s="63">
        <v>0</v>
      </c>
      <c r="S296" s="41">
        <v>14</v>
      </c>
      <c r="T296" s="62">
        <v>1</v>
      </c>
      <c r="U296" s="63">
        <v>0</v>
      </c>
      <c r="V296" s="41">
        <v>14</v>
      </c>
      <c r="W296" s="62">
        <v>1</v>
      </c>
      <c r="X296" s="63">
        <v>0</v>
      </c>
      <c r="Y296" s="41">
        <v>18</v>
      </c>
      <c r="Z296" s="62">
        <v>2</v>
      </c>
      <c r="AA296" s="63">
        <v>2</v>
      </c>
      <c r="AB296" s="41">
        <v>19</v>
      </c>
      <c r="AC296" s="62">
        <v>2</v>
      </c>
      <c r="AD296" s="63">
        <v>2</v>
      </c>
      <c r="AE296" s="41">
        <v>19</v>
      </c>
      <c r="AF296" s="62">
        <v>2</v>
      </c>
      <c r="AG296" s="63">
        <v>2</v>
      </c>
      <c r="AH296" s="41">
        <v>19</v>
      </c>
      <c r="AI296" s="62">
        <v>3</v>
      </c>
      <c r="AJ296" s="63">
        <v>2</v>
      </c>
      <c r="AK296" s="41">
        <v>19</v>
      </c>
      <c r="AL296" s="62">
        <v>3</v>
      </c>
      <c r="AM296" s="63">
        <v>2</v>
      </c>
      <c r="AN296" s="16"/>
      <c r="AO296" s="16"/>
      <c r="AP296" s="16"/>
      <c r="AQ296" s="16"/>
      <c r="AR296" s="16"/>
      <c r="AS296" s="16"/>
      <c r="AT296" s="16"/>
    </row>
    <row r="297" spans="3:46">
      <c r="C297" s="58" t="s">
        <v>10</v>
      </c>
      <c r="D297" s="41">
        <v>10</v>
      </c>
      <c r="E297" s="62">
        <v>1</v>
      </c>
      <c r="F297" s="63">
        <v>0</v>
      </c>
      <c r="G297" s="41">
        <v>10</v>
      </c>
      <c r="H297" s="62">
        <v>1</v>
      </c>
      <c r="I297" s="63">
        <v>0</v>
      </c>
      <c r="J297" s="41">
        <v>10</v>
      </c>
      <c r="K297" s="62">
        <v>1</v>
      </c>
      <c r="L297" s="63">
        <v>0</v>
      </c>
      <c r="M297" s="41">
        <v>10</v>
      </c>
      <c r="N297" s="62">
        <v>1</v>
      </c>
      <c r="O297" s="63">
        <v>0</v>
      </c>
      <c r="P297" s="41">
        <v>10</v>
      </c>
      <c r="Q297" s="62">
        <v>1</v>
      </c>
      <c r="R297" s="63">
        <v>0</v>
      </c>
      <c r="S297" s="41">
        <v>10</v>
      </c>
      <c r="T297" s="62">
        <v>1</v>
      </c>
      <c r="U297" s="63">
        <v>0</v>
      </c>
      <c r="V297" s="41">
        <v>10</v>
      </c>
      <c r="W297" s="62">
        <v>1</v>
      </c>
      <c r="X297" s="63">
        <v>0</v>
      </c>
      <c r="Y297" s="41">
        <v>11</v>
      </c>
      <c r="Z297" s="62">
        <v>1</v>
      </c>
      <c r="AA297" s="63">
        <v>0</v>
      </c>
      <c r="AB297" s="41">
        <v>12</v>
      </c>
      <c r="AC297" s="62">
        <v>1</v>
      </c>
      <c r="AD297" s="63">
        <v>0</v>
      </c>
      <c r="AE297" s="41">
        <v>12</v>
      </c>
      <c r="AF297" s="62">
        <v>1</v>
      </c>
      <c r="AG297" s="63">
        <v>0</v>
      </c>
      <c r="AH297" s="41">
        <v>12</v>
      </c>
      <c r="AI297" s="62">
        <v>1</v>
      </c>
      <c r="AJ297" s="63">
        <v>0</v>
      </c>
      <c r="AK297" s="41">
        <v>12</v>
      </c>
      <c r="AL297" s="62">
        <v>1</v>
      </c>
      <c r="AM297" s="63">
        <v>0</v>
      </c>
      <c r="AN297" s="16"/>
      <c r="AO297" s="16"/>
      <c r="AP297" s="16"/>
      <c r="AQ297" s="16"/>
      <c r="AR297" s="16"/>
      <c r="AS297" s="16"/>
      <c r="AT297" s="16"/>
    </row>
    <row r="298" spans="3:46">
      <c r="C298" s="58" t="s">
        <v>11</v>
      </c>
      <c r="D298" s="41">
        <v>13</v>
      </c>
      <c r="E298" s="62">
        <v>1</v>
      </c>
      <c r="F298" s="63">
        <v>0</v>
      </c>
      <c r="G298" s="41">
        <v>13</v>
      </c>
      <c r="H298" s="62">
        <v>1</v>
      </c>
      <c r="I298" s="63">
        <v>0</v>
      </c>
      <c r="J298" s="41">
        <v>13</v>
      </c>
      <c r="K298" s="62">
        <v>1</v>
      </c>
      <c r="L298" s="63">
        <v>0</v>
      </c>
      <c r="M298" s="41">
        <v>13</v>
      </c>
      <c r="N298" s="62">
        <v>1</v>
      </c>
      <c r="O298" s="63">
        <v>0</v>
      </c>
      <c r="P298" s="41">
        <v>13</v>
      </c>
      <c r="Q298" s="62">
        <v>1</v>
      </c>
      <c r="R298" s="63">
        <v>0</v>
      </c>
      <c r="S298" s="41">
        <v>13</v>
      </c>
      <c r="T298" s="62">
        <v>1</v>
      </c>
      <c r="U298" s="63">
        <v>0</v>
      </c>
      <c r="V298" s="41">
        <v>13</v>
      </c>
      <c r="W298" s="62">
        <v>1</v>
      </c>
      <c r="X298" s="63">
        <v>0</v>
      </c>
      <c r="Y298" s="41">
        <v>13</v>
      </c>
      <c r="Z298" s="62">
        <v>2</v>
      </c>
      <c r="AA298" s="63">
        <v>3</v>
      </c>
      <c r="AB298" s="41">
        <v>13</v>
      </c>
      <c r="AC298" s="62">
        <v>2</v>
      </c>
      <c r="AD298" s="63">
        <v>3</v>
      </c>
      <c r="AE298" s="41">
        <v>14</v>
      </c>
      <c r="AF298" s="62">
        <v>3</v>
      </c>
      <c r="AG298" s="63">
        <v>3</v>
      </c>
      <c r="AH298" s="41">
        <v>15</v>
      </c>
      <c r="AI298" s="62">
        <v>4</v>
      </c>
      <c r="AJ298" s="63">
        <v>3</v>
      </c>
      <c r="AK298" s="41">
        <v>15</v>
      </c>
      <c r="AL298" s="62">
        <v>4</v>
      </c>
      <c r="AM298" s="63">
        <v>3</v>
      </c>
      <c r="AN298" s="16"/>
      <c r="AO298" s="16"/>
      <c r="AP298" s="16"/>
      <c r="AQ298" s="16"/>
      <c r="AR298" s="16"/>
      <c r="AS298" s="16"/>
      <c r="AT298" s="16"/>
    </row>
    <row r="299" spans="3:46">
      <c r="C299" s="58" t="s">
        <v>12</v>
      </c>
      <c r="D299" s="41">
        <v>32</v>
      </c>
      <c r="E299" s="62">
        <v>8</v>
      </c>
      <c r="F299" s="63">
        <v>9</v>
      </c>
      <c r="G299" s="41">
        <v>32</v>
      </c>
      <c r="H299" s="62">
        <v>8</v>
      </c>
      <c r="I299" s="63">
        <v>9</v>
      </c>
      <c r="J299" s="41">
        <v>32</v>
      </c>
      <c r="K299" s="62">
        <v>8</v>
      </c>
      <c r="L299" s="63">
        <v>9</v>
      </c>
      <c r="M299" s="41">
        <v>32</v>
      </c>
      <c r="N299" s="62">
        <v>8</v>
      </c>
      <c r="O299" s="63">
        <v>9</v>
      </c>
      <c r="P299" s="41">
        <v>32</v>
      </c>
      <c r="Q299" s="62">
        <v>8</v>
      </c>
      <c r="R299" s="63">
        <v>9</v>
      </c>
      <c r="S299" s="41">
        <v>32</v>
      </c>
      <c r="T299" s="62">
        <v>8</v>
      </c>
      <c r="U299" s="63">
        <v>9</v>
      </c>
      <c r="V299" s="41">
        <v>32</v>
      </c>
      <c r="W299" s="62">
        <v>8</v>
      </c>
      <c r="X299" s="63">
        <v>9</v>
      </c>
      <c r="Y299" s="41">
        <v>37</v>
      </c>
      <c r="Z299" s="62">
        <v>10</v>
      </c>
      <c r="AA299" s="63">
        <v>11</v>
      </c>
      <c r="AB299" s="41">
        <v>37</v>
      </c>
      <c r="AC299" s="62">
        <v>10</v>
      </c>
      <c r="AD299" s="63">
        <v>11</v>
      </c>
      <c r="AE299" s="41">
        <v>37</v>
      </c>
      <c r="AF299" s="62">
        <v>10</v>
      </c>
      <c r="AG299" s="63">
        <v>11</v>
      </c>
      <c r="AH299" s="41">
        <v>37</v>
      </c>
      <c r="AI299" s="62">
        <v>10</v>
      </c>
      <c r="AJ299" s="63">
        <v>11</v>
      </c>
      <c r="AK299" s="41">
        <v>37</v>
      </c>
      <c r="AL299" s="62">
        <v>10</v>
      </c>
      <c r="AM299" s="63">
        <v>11</v>
      </c>
      <c r="AN299" s="16"/>
      <c r="AO299" s="16"/>
      <c r="AP299" s="16"/>
      <c r="AQ299" s="16"/>
      <c r="AR299" s="16"/>
      <c r="AS299" s="16"/>
      <c r="AT299" s="16"/>
    </row>
    <row r="300" spans="3:46">
      <c r="C300" s="58" t="s">
        <v>13</v>
      </c>
      <c r="D300" s="41">
        <v>20</v>
      </c>
      <c r="E300" s="62">
        <v>0</v>
      </c>
      <c r="F300" s="63">
        <v>8</v>
      </c>
      <c r="G300" s="41">
        <v>20</v>
      </c>
      <c r="H300" s="62">
        <v>0</v>
      </c>
      <c r="I300" s="63">
        <v>8</v>
      </c>
      <c r="J300" s="41">
        <v>20</v>
      </c>
      <c r="K300" s="62">
        <v>0</v>
      </c>
      <c r="L300" s="63">
        <v>8</v>
      </c>
      <c r="M300" s="41">
        <v>20</v>
      </c>
      <c r="N300" s="62">
        <v>0</v>
      </c>
      <c r="O300" s="63">
        <v>8</v>
      </c>
      <c r="P300" s="41">
        <v>20</v>
      </c>
      <c r="Q300" s="62">
        <v>0</v>
      </c>
      <c r="R300" s="63">
        <v>8</v>
      </c>
      <c r="S300" s="41">
        <v>20</v>
      </c>
      <c r="T300" s="62">
        <v>0</v>
      </c>
      <c r="U300" s="63">
        <v>8</v>
      </c>
      <c r="V300" s="41">
        <v>20</v>
      </c>
      <c r="W300" s="62">
        <v>0</v>
      </c>
      <c r="X300" s="63">
        <v>8</v>
      </c>
      <c r="Y300" s="41">
        <v>24</v>
      </c>
      <c r="Z300" s="62">
        <v>0</v>
      </c>
      <c r="AA300" s="63">
        <v>10</v>
      </c>
      <c r="AB300" s="41">
        <v>26</v>
      </c>
      <c r="AC300" s="62">
        <v>0</v>
      </c>
      <c r="AD300" s="63">
        <v>10</v>
      </c>
      <c r="AE300" s="41">
        <v>26</v>
      </c>
      <c r="AF300" s="62">
        <v>0</v>
      </c>
      <c r="AG300" s="63">
        <v>10</v>
      </c>
      <c r="AH300" s="41">
        <v>26</v>
      </c>
      <c r="AI300" s="62">
        <v>0</v>
      </c>
      <c r="AJ300" s="63">
        <v>10</v>
      </c>
      <c r="AK300" s="41">
        <v>26</v>
      </c>
      <c r="AL300" s="62">
        <v>0</v>
      </c>
      <c r="AM300" s="63">
        <v>10</v>
      </c>
      <c r="AN300" s="16"/>
      <c r="AO300" s="16"/>
      <c r="AP300" s="16"/>
      <c r="AQ300" s="16"/>
      <c r="AR300" s="16"/>
      <c r="AS300" s="16"/>
      <c r="AT300" s="16"/>
    </row>
    <row r="301" spans="3:46">
      <c r="C301" s="58" t="s">
        <v>14</v>
      </c>
      <c r="D301" s="41">
        <v>45</v>
      </c>
      <c r="E301" s="62">
        <v>16</v>
      </c>
      <c r="F301" s="63">
        <v>10</v>
      </c>
      <c r="G301" s="41">
        <v>45</v>
      </c>
      <c r="H301" s="62">
        <v>16</v>
      </c>
      <c r="I301" s="63">
        <v>10</v>
      </c>
      <c r="J301" s="41">
        <v>45</v>
      </c>
      <c r="K301" s="62">
        <v>16</v>
      </c>
      <c r="L301" s="63">
        <v>10</v>
      </c>
      <c r="M301" s="41">
        <v>45</v>
      </c>
      <c r="N301" s="62">
        <v>16</v>
      </c>
      <c r="O301" s="63">
        <v>10</v>
      </c>
      <c r="P301" s="41">
        <v>45</v>
      </c>
      <c r="Q301" s="62">
        <v>16</v>
      </c>
      <c r="R301" s="63">
        <v>10</v>
      </c>
      <c r="S301" s="41">
        <v>45</v>
      </c>
      <c r="T301" s="62">
        <v>16</v>
      </c>
      <c r="U301" s="63">
        <v>10</v>
      </c>
      <c r="V301" s="41">
        <v>45</v>
      </c>
      <c r="W301" s="62">
        <v>16</v>
      </c>
      <c r="X301" s="63">
        <v>10</v>
      </c>
      <c r="Y301" s="41">
        <v>55</v>
      </c>
      <c r="Z301" s="62">
        <v>20</v>
      </c>
      <c r="AA301" s="63">
        <v>15</v>
      </c>
      <c r="AB301" s="41">
        <v>55</v>
      </c>
      <c r="AC301" s="62">
        <v>23</v>
      </c>
      <c r="AD301" s="63">
        <v>15</v>
      </c>
      <c r="AE301" s="41">
        <v>54</v>
      </c>
      <c r="AF301" s="62">
        <v>25</v>
      </c>
      <c r="AG301" s="63">
        <v>15</v>
      </c>
      <c r="AH301" s="41">
        <v>54</v>
      </c>
      <c r="AI301" s="62">
        <v>25</v>
      </c>
      <c r="AJ301" s="63">
        <v>15</v>
      </c>
      <c r="AK301" s="41">
        <v>54</v>
      </c>
      <c r="AL301" s="62">
        <v>28</v>
      </c>
      <c r="AM301" s="63">
        <v>16</v>
      </c>
      <c r="AN301" s="16"/>
      <c r="AO301" s="16"/>
    </row>
    <row r="302" spans="3:46">
      <c r="C302" s="58" t="s">
        <v>15</v>
      </c>
      <c r="D302" s="41">
        <v>46</v>
      </c>
      <c r="E302" s="62">
        <v>17</v>
      </c>
      <c r="F302" s="63">
        <v>13</v>
      </c>
      <c r="G302" s="41">
        <v>46</v>
      </c>
      <c r="H302" s="62">
        <v>17</v>
      </c>
      <c r="I302" s="63">
        <v>13</v>
      </c>
      <c r="J302" s="41">
        <v>46</v>
      </c>
      <c r="K302" s="62">
        <v>17</v>
      </c>
      <c r="L302" s="63">
        <v>13</v>
      </c>
      <c r="M302" s="41">
        <v>46</v>
      </c>
      <c r="N302" s="62">
        <v>17</v>
      </c>
      <c r="O302" s="63">
        <v>13</v>
      </c>
      <c r="P302" s="41">
        <v>46</v>
      </c>
      <c r="Q302" s="62">
        <v>17</v>
      </c>
      <c r="R302" s="63">
        <v>13</v>
      </c>
      <c r="S302" s="41">
        <v>46</v>
      </c>
      <c r="T302" s="62">
        <v>17</v>
      </c>
      <c r="U302" s="63">
        <v>13</v>
      </c>
      <c r="V302" s="41">
        <v>46</v>
      </c>
      <c r="W302" s="62">
        <v>17</v>
      </c>
      <c r="X302" s="63">
        <v>13</v>
      </c>
      <c r="Y302" s="41">
        <v>47</v>
      </c>
      <c r="Z302" s="62">
        <v>19</v>
      </c>
      <c r="AA302" s="63">
        <v>13</v>
      </c>
      <c r="AB302" s="41">
        <v>47</v>
      </c>
      <c r="AC302" s="62">
        <v>19</v>
      </c>
      <c r="AD302" s="63">
        <v>12</v>
      </c>
      <c r="AE302" s="41">
        <v>47</v>
      </c>
      <c r="AF302" s="62">
        <v>19</v>
      </c>
      <c r="AG302" s="63">
        <v>12</v>
      </c>
      <c r="AH302" s="41">
        <v>47</v>
      </c>
      <c r="AI302" s="62">
        <v>19</v>
      </c>
      <c r="AJ302" s="63">
        <v>12</v>
      </c>
      <c r="AK302" s="41">
        <v>49</v>
      </c>
      <c r="AL302" s="62">
        <v>19</v>
      </c>
      <c r="AM302" s="63">
        <v>12</v>
      </c>
      <c r="AN302" s="16"/>
      <c r="AO302" s="16"/>
    </row>
    <row r="303" spans="3:46">
      <c r="C303" s="58" t="s">
        <v>16</v>
      </c>
      <c r="D303" s="41">
        <v>6</v>
      </c>
      <c r="E303" s="62">
        <v>1</v>
      </c>
      <c r="F303" s="63">
        <v>0</v>
      </c>
      <c r="G303" s="41">
        <v>6</v>
      </c>
      <c r="H303" s="62">
        <v>1</v>
      </c>
      <c r="I303" s="63">
        <v>0</v>
      </c>
      <c r="J303" s="41">
        <v>6</v>
      </c>
      <c r="K303" s="62">
        <v>1</v>
      </c>
      <c r="L303" s="63">
        <v>0</v>
      </c>
      <c r="M303" s="41">
        <v>6</v>
      </c>
      <c r="N303" s="62">
        <v>1</v>
      </c>
      <c r="O303" s="63">
        <v>0</v>
      </c>
      <c r="P303" s="41">
        <v>6</v>
      </c>
      <c r="Q303" s="62">
        <v>1</v>
      </c>
      <c r="R303" s="63">
        <v>0</v>
      </c>
      <c r="S303" s="41">
        <v>6</v>
      </c>
      <c r="T303" s="62">
        <v>1</v>
      </c>
      <c r="U303" s="63">
        <v>0</v>
      </c>
      <c r="V303" s="41">
        <v>6</v>
      </c>
      <c r="W303" s="62">
        <v>1</v>
      </c>
      <c r="X303" s="63">
        <v>0</v>
      </c>
      <c r="Y303" s="41">
        <v>6</v>
      </c>
      <c r="Z303" s="62">
        <v>2</v>
      </c>
      <c r="AA303" s="63">
        <v>0</v>
      </c>
      <c r="AB303" s="41">
        <v>7</v>
      </c>
      <c r="AC303" s="62">
        <v>3</v>
      </c>
      <c r="AD303" s="63">
        <v>0</v>
      </c>
      <c r="AE303" s="41">
        <v>7</v>
      </c>
      <c r="AF303" s="62">
        <v>3</v>
      </c>
      <c r="AG303" s="63">
        <v>0</v>
      </c>
      <c r="AH303" s="41">
        <v>7</v>
      </c>
      <c r="AI303" s="62">
        <v>3</v>
      </c>
      <c r="AJ303" s="63">
        <v>0</v>
      </c>
      <c r="AK303" s="41">
        <v>7</v>
      </c>
      <c r="AL303" s="62">
        <v>3</v>
      </c>
      <c r="AM303" s="63">
        <v>0</v>
      </c>
      <c r="AN303" s="16"/>
      <c r="AO303" s="16"/>
    </row>
    <row r="304" spans="3:46">
      <c r="C304" s="58" t="s">
        <v>17</v>
      </c>
      <c r="D304" s="41">
        <v>400</v>
      </c>
      <c r="E304" s="62">
        <v>250</v>
      </c>
      <c r="F304" s="63">
        <v>157</v>
      </c>
      <c r="G304" s="41">
        <v>400</v>
      </c>
      <c r="H304" s="62">
        <v>250</v>
      </c>
      <c r="I304" s="63">
        <v>157</v>
      </c>
      <c r="J304" s="41">
        <v>400</v>
      </c>
      <c r="K304" s="62">
        <v>250</v>
      </c>
      <c r="L304" s="63">
        <v>157</v>
      </c>
      <c r="M304" s="41">
        <v>400</v>
      </c>
      <c r="N304" s="62">
        <v>250</v>
      </c>
      <c r="O304" s="63">
        <v>157</v>
      </c>
      <c r="P304" s="41">
        <v>400</v>
      </c>
      <c r="Q304" s="62">
        <v>250</v>
      </c>
      <c r="R304" s="63">
        <v>157</v>
      </c>
      <c r="S304" s="41">
        <v>400</v>
      </c>
      <c r="T304" s="62">
        <v>250</v>
      </c>
      <c r="U304" s="63">
        <v>157</v>
      </c>
      <c r="V304" s="41">
        <v>400</v>
      </c>
      <c r="W304" s="62">
        <v>250</v>
      </c>
      <c r="X304" s="63">
        <v>157</v>
      </c>
      <c r="Y304" s="41">
        <v>390</v>
      </c>
      <c r="Z304" s="62">
        <v>247</v>
      </c>
      <c r="AA304" s="63">
        <v>145</v>
      </c>
      <c r="AB304" s="41">
        <v>393</v>
      </c>
      <c r="AC304" s="62">
        <v>249</v>
      </c>
      <c r="AD304" s="63">
        <v>145</v>
      </c>
      <c r="AE304" s="41">
        <v>393</v>
      </c>
      <c r="AF304" s="62">
        <v>249</v>
      </c>
      <c r="AG304" s="63">
        <v>146</v>
      </c>
      <c r="AH304" s="41">
        <v>394</v>
      </c>
      <c r="AI304" s="62">
        <v>253</v>
      </c>
      <c r="AJ304" s="63">
        <v>149</v>
      </c>
      <c r="AK304" s="41">
        <v>396</v>
      </c>
      <c r="AL304" s="62">
        <v>258</v>
      </c>
      <c r="AM304" s="63">
        <v>163</v>
      </c>
      <c r="AN304" s="16"/>
      <c r="AO304" s="16"/>
    </row>
    <row r="305" spans="3:41">
      <c r="C305" s="58" t="s">
        <v>18</v>
      </c>
      <c r="D305" s="41">
        <v>28</v>
      </c>
      <c r="E305" s="62">
        <v>15</v>
      </c>
      <c r="F305" s="63">
        <v>15</v>
      </c>
      <c r="G305" s="41">
        <v>28</v>
      </c>
      <c r="H305" s="62">
        <v>15</v>
      </c>
      <c r="I305" s="63">
        <v>15</v>
      </c>
      <c r="J305" s="41">
        <v>28</v>
      </c>
      <c r="K305" s="62">
        <v>15</v>
      </c>
      <c r="L305" s="63">
        <v>15</v>
      </c>
      <c r="M305" s="41">
        <v>28</v>
      </c>
      <c r="N305" s="62">
        <v>15</v>
      </c>
      <c r="O305" s="63">
        <v>15</v>
      </c>
      <c r="P305" s="41">
        <v>28</v>
      </c>
      <c r="Q305" s="62">
        <v>15</v>
      </c>
      <c r="R305" s="63">
        <v>15</v>
      </c>
      <c r="S305" s="41">
        <v>28</v>
      </c>
      <c r="T305" s="62">
        <v>15</v>
      </c>
      <c r="U305" s="63">
        <v>15</v>
      </c>
      <c r="V305" s="41">
        <v>28</v>
      </c>
      <c r="W305" s="62">
        <v>15</v>
      </c>
      <c r="X305" s="63">
        <v>15</v>
      </c>
      <c r="Y305" s="41">
        <v>30</v>
      </c>
      <c r="Z305" s="62">
        <v>17</v>
      </c>
      <c r="AA305" s="63">
        <v>17</v>
      </c>
      <c r="AB305" s="41">
        <v>30</v>
      </c>
      <c r="AC305" s="62">
        <v>17</v>
      </c>
      <c r="AD305" s="63">
        <v>17</v>
      </c>
      <c r="AE305" s="41">
        <v>30</v>
      </c>
      <c r="AF305" s="62">
        <v>17</v>
      </c>
      <c r="AG305" s="63">
        <v>17</v>
      </c>
      <c r="AH305" s="41">
        <v>30</v>
      </c>
      <c r="AI305" s="62">
        <v>17</v>
      </c>
      <c r="AJ305" s="63">
        <v>17</v>
      </c>
      <c r="AK305" s="41">
        <v>31</v>
      </c>
      <c r="AL305" s="62">
        <v>18</v>
      </c>
      <c r="AM305" s="63">
        <v>17</v>
      </c>
      <c r="AN305" s="16"/>
      <c r="AO305" s="16"/>
    </row>
    <row r="306" spans="3:41">
      <c r="C306" s="58" t="s">
        <v>19</v>
      </c>
      <c r="D306" s="41">
        <v>38</v>
      </c>
      <c r="E306" s="62">
        <v>14</v>
      </c>
      <c r="F306" s="63">
        <v>13</v>
      </c>
      <c r="G306" s="41">
        <v>38</v>
      </c>
      <c r="H306" s="62">
        <v>14</v>
      </c>
      <c r="I306" s="63">
        <v>13</v>
      </c>
      <c r="J306" s="41">
        <v>38</v>
      </c>
      <c r="K306" s="62">
        <v>14</v>
      </c>
      <c r="L306" s="63">
        <v>13</v>
      </c>
      <c r="M306" s="41">
        <v>38</v>
      </c>
      <c r="N306" s="62">
        <v>14</v>
      </c>
      <c r="O306" s="63">
        <v>13</v>
      </c>
      <c r="P306" s="41">
        <v>38</v>
      </c>
      <c r="Q306" s="62">
        <v>14</v>
      </c>
      <c r="R306" s="63">
        <v>13</v>
      </c>
      <c r="S306" s="41">
        <v>38</v>
      </c>
      <c r="T306" s="62">
        <v>14</v>
      </c>
      <c r="U306" s="63">
        <v>13</v>
      </c>
      <c r="V306" s="41">
        <v>38</v>
      </c>
      <c r="W306" s="62">
        <v>14</v>
      </c>
      <c r="X306" s="63">
        <v>13</v>
      </c>
      <c r="Y306" s="41">
        <v>40</v>
      </c>
      <c r="Z306" s="62">
        <v>14</v>
      </c>
      <c r="AA306" s="63">
        <v>14</v>
      </c>
      <c r="AB306" s="41">
        <v>41</v>
      </c>
      <c r="AC306" s="62">
        <v>14</v>
      </c>
      <c r="AD306" s="63">
        <v>14</v>
      </c>
      <c r="AE306" s="41">
        <v>47</v>
      </c>
      <c r="AF306" s="62">
        <v>14</v>
      </c>
      <c r="AG306" s="63">
        <v>18</v>
      </c>
      <c r="AH306" s="41">
        <v>49</v>
      </c>
      <c r="AI306" s="62">
        <v>14</v>
      </c>
      <c r="AJ306" s="63">
        <v>18</v>
      </c>
      <c r="AK306" s="41">
        <v>49</v>
      </c>
      <c r="AL306" s="62">
        <v>14</v>
      </c>
      <c r="AM306" s="63">
        <v>18</v>
      </c>
      <c r="AN306" s="16"/>
      <c r="AO306" s="16"/>
    </row>
    <row r="307" spans="3:41">
      <c r="C307" s="58" t="s">
        <v>20</v>
      </c>
      <c r="D307" s="41">
        <v>64</v>
      </c>
      <c r="E307" s="62">
        <v>20</v>
      </c>
      <c r="F307" s="63">
        <v>11</v>
      </c>
      <c r="G307" s="41">
        <v>64</v>
      </c>
      <c r="H307" s="62">
        <v>20</v>
      </c>
      <c r="I307" s="63">
        <v>11</v>
      </c>
      <c r="J307" s="41">
        <v>64</v>
      </c>
      <c r="K307" s="62">
        <v>20</v>
      </c>
      <c r="L307" s="63">
        <v>11</v>
      </c>
      <c r="M307" s="41">
        <v>64</v>
      </c>
      <c r="N307" s="62">
        <v>20</v>
      </c>
      <c r="O307" s="63">
        <v>11</v>
      </c>
      <c r="P307" s="41">
        <v>64</v>
      </c>
      <c r="Q307" s="62">
        <v>20</v>
      </c>
      <c r="R307" s="63">
        <v>11</v>
      </c>
      <c r="S307" s="41">
        <v>64</v>
      </c>
      <c r="T307" s="62">
        <v>20</v>
      </c>
      <c r="U307" s="63">
        <v>11</v>
      </c>
      <c r="V307" s="41">
        <v>64</v>
      </c>
      <c r="W307" s="62">
        <v>20</v>
      </c>
      <c r="X307" s="63">
        <v>11</v>
      </c>
      <c r="Y307" s="41">
        <v>72</v>
      </c>
      <c r="Z307" s="62">
        <v>21</v>
      </c>
      <c r="AA307" s="63">
        <v>14</v>
      </c>
      <c r="AB307" s="41">
        <v>72</v>
      </c>
      <c r="AC307" s="62">
        <v>21</v>
      </c>
      <c r="AD307" s="63">
        <v>14</v>
      </c>
      <c r="AE307" s="41">
        <v>74</v>
      </c>
      <c r="AF307" s="62">
        <v>22</v>
      </c>
      <c r="AG307" s="63">
        <v>21</v>
      </c>
      <c r="AH307" s="41">
        <v>75</v>
      </c>
      <c r="AI307" s="62">
        <v>22</v>
      </c>
      <c r="AJ307" s="63">
        <v>21</v>
      </c>
      <c r="AK307" s="41">
        <v>75</v>
      </c>
      <c r="AL307" s="62">
        <v>22</v>
      </c>
      <c r="AM307" s="63">
        <v>19</v>
      </c>
      <c r="AN307" s="16"/>
      <c r="AO307" s="16"/>
    </row>
    <row r="308" spans="3:41">
      <c r="C308" s="58" t="s">
        <v>21</v>
      </c>
      <c r="D308" s="41">
        <v>126</v>
      </c>
      <c r="E308" s="62">
        <v>40</v>
      </c>
      <c r="F308" s="63">
        <v>40</v>
      </c>
      <c r="G308" s="41">
        <v>126</v>
      </c>
      <c r="H308" s="62">
        <v>40</v>
      </c>
      <c r="I308" s="63">
        <v>40</v>
      </c>
      <c r="J308" s="41">
        <v>126</v>
      </c>
      <c r="K308" s="62">
        <v>40</v>
      </c>
      <c r="L308" s="63">
        <v>40</v>
      </c>
      <c r="M308" s="41">
        <v>126</v>
      </c>
      <c r="N308" s="62">
        <v>40</v>
      </c>
      <c r="O308" s="63">
        <v>40</v>
      </c>
      <c r="P308" s="41">
        <v>126</v>
      </c>
      <c r="Q308" s="62">
        <v>40</v>
      </c>
      <c r="R308" s="63">
        <v>40</v>
      </c>
      <c r="S308" s="41">
        <v>126</v>
      </c>
      <c r="T308" s="62">
        <v>40</v>
      </c>
      <c r="U308" s="63">
        <v>40</v>
      </c>
      <c r="V308" s="41">
        <v>126</v>
      </c>
      <c r="W308" s="62">
        <v>40</v>
      </c>
      <c r="X308" s="63">
        <v>40</v>
      </c>
      <c r="Y308" s="41">
        <v>133</v>
      </c>
      <c r="Z308" s="62">
        <v>42</v>
      </c>
      <c r="AA308" s="63">
        <v>44</v>
      </c>
      <c r="AB308" s="41">
        <v>135</v>
      </c>
      <c r="AC308" s="62">
        <v>42</v>
      </c>
      <c r="AD308" s="63">
        <v>44</v>
      </c>
      <c r="AE308" s="41">
        <v>137</v>
      </c>
      <c r="AF308" s="62">
        <v>46</v>
      </c>
      <c r="AG308" s="63">
        <v>44</v>
      </c>
      <c r="AH308" s="41">
        <v>137</v>
      </c>
      <c r="AI308" s="62">
        <v>46</v>
      </c>
      <c r="AJ308" s="63">
        <v>45</v>
      </c>
      <c r="AK308" s="41">
        <v>137</v>
      </c>
      <c r="AL308" s="62">
        <v>52</v>
      </c>
      <c r="AM308" s="63">
        <v>44</v>
      </c>
      <c r="AN308" s="16"/>
      <c r="AO308" s="16"/>
    </row>
    <row r="309" spans="3:41">
      <c r="C309" s="58" t="s">
        <v>22</v>
      </c>
      <c r="D309" s="41">
        <v>10</v>
      </c>
      <c r="E309" s="62">
        <v>0</v>
      </c>
      <c r="F309" s="63">
        <v>0</v>
      </c>
      <c r="G309" s="41">
        <v>10</v>
      </c>
      <c r="H309" s="62">
        <v>0</v>
      </c>
      <c r="I309" s="63">
        <v>0</v>
      </c>
      <c r="J309" s="41">
        <v>10</v>
      </c>
      <c r="K309" s="62">
        <v>0</v>
      </c>
      <c r="L309" s="63">
        <v>0</v>
      </c>
      <c r="M309" s="41">
        <v>10</v>
      </c>
      <c r="N309" s="62">
        <v>0</v>
      </c>
      <c r="O309" s="63">
        <v>0</v>
      </c>
      <c r="P309" s="41">
        <v>10</v>
      </c>
      <c r="Q309" s="62">
        <v>0</v>
      </c>
      <c r="R309" s="63">
        <v>0</v>
      </c>
      <c r="S309" s="41">
        <v>10</v>
      </c>
      <c r="T309" s="62">
        <v>0</v>
      </c>
      <c r="U309" s="63">
        <v>0</v>
      </c>
      <c r="V309" s="41">
        <v>10</v>
      </c>
      <c r="W309" s="62">
        <v>0</v>
      </c>
      <c r="X309" s="63">
        <v>0</v>
      </c>
      <c r="Y309" s="41">
        <v>10</v>
      </c>
      <c r="Z309" s="62">
        <v>1</v>
      </c>
      <c r="AA309" s="63">
        <v>0</v>
      </c>
      <c r="AB309" s="41">
        <v>10</v>
      </c>
      <c r="AC309" s="62">
        <v>1</v>
      </c>
      <c r="AD309" s="63">
        <v>0</v>
      </c>
      <c r="AE309" s="41">
        <v>10</v>
      </c>
      <c r="AF309" s="62">
        <v>1</v>
      </c>
      <c r="AG309" s="63">
        <v>0</v>
      </c>
      <c r="AH309" s="41">
        <v>10</v>
      </c>
      <c r="AI309" s="62">
        <v>1</v>
      </c>
      <c r="AJ309" s="63">
        <v>0</v>
      </c>
      <c r="AK309" s="41">
        <v>10</v>
      </c>
      <c r="AL309" s="62">
        <v>1</v>
      </c>
      <c r="AM309" s="63">
        <v>0</v>
      </c>
      <c r="AN309" s="16"/>
      <c r="AO309" s="16"/>
    </row>
    <row r="310" spans="3:41">
      <c r="C310" s="58" t="s">
        <v>23</v>
      </c>
      <c r="D310" s="41">
        <v>10</v>
      </c>
      <c r="E310" s="62">
        <v>1</v>
      </c>
      <c r="F310" s="63">
        <v>0</v>
      </c>
      <c r="G310" s="41">
        <v>10</v>
      </c>
      <c r="H310" s="62">
        <v>1</v>
      </c>
      <c r="I310" s="63">
        <v>0</v>
      </c>
      <c r="J310" s="41">
        <v>10</v>
      </c>
      <c r="K310" s="62">
        <v>1</v>
      </c>
      <c r="L310" s="63">
        <v>0</v>
      </c>
      <c r="M310" s="41">
        <v>10</v>
      </c>
      <c r="N310" s="62">
        <v>1</v>
      </c>
      <c r="O310" s="63">
        <v>0</v>
      </c>
      <c r="P310" s="41">
        <v>10</v>
      </c>
      <c r="Q310" s="62">
        <v>1</v>
      </c>
      <c r="R310" s="63">
        <v>0</v>
      </c>
      <c r="S310" s="41">
        <v>10</v>
      </c>
      <c r="T310" s="62">
        <v>1</v>
      </c>
      <c r="U310" s="63">
        <v>0</v>
      </c>
      <c r="V310" s="41">
        <v>10</v>
      </c>
      <c r="W310" s="62">
        <v>1</v>
      </c>
      <c r="X310" s="63">
        <v>0</v>
      </c>
      <c r="Y310" s="41">
        <v>11</v>
      </c>
      <c r="Z310" s="62">
        <v>1</v>
      </c>
      <c r="AA310" s="63">
        <v>1</v>
      </c>
      <c r="AB310" s="41">
        <v>11</v>
      </c>
      <c r="AC310" s="62">
        <v>1</v>
      </c>
      <c r="AD310" s="63">
        <v>1</v>
      </c>
      <c r="AE310" s="41">
        <v>11</v>
      </c>
      <c r="AF310" s="62">
        <v>1</v>
      </c>
      <c r="AG310" s="63">
        <v>1</v>
      </c>
      <c r="AH310" s="41">
        <v>11</v>
      </c>
      <c r="AI310" s="62">
        <v>1</v>
      </c>
      <c r="AJ310" s="63">
        <v>1</v>
      </c>
      <c r="AK310" s="41">
        <v>12</v>
      </c>
      <c r="AL310" s="62">
        <v>1</v>
      </c>
      <c r="AM310" s="63">
        <v>1</v>
      </c>
      <c r="AN310" s="16"/>
      <c r="AO310" s="16"/>
    </row>
    <row r="311" spans="3:41">
      <c r="C311" s="58" t="s">
        <v>24</v>
      </c>
      <c r="D311" s="41">
        <v>14</v>
      </c>
      <c r="E311" s="62">
        <v>1</v>
      </c>
      <c r="F311" s="63">
        <v>0</v>
      </c>
      <c r="G311" s="41">
        <v>14</v>
      </c>
      <c r="H311" s="62">
        <v>1</v>
      </c>
      <c r="I311" s="63">
        <v>0</v>
      </c>
      <c r="J311" s="41">
        <v>14</v>
      </c>
      <c r="K311" s="62">
        <v>1</v>
      </c>
      <c r="L311" s="63">
        <v>0</v>
      </c>
      <c r="M311" s="41">
        <v>14</v>
      </c>
      <c r="N311" s="62">
        <v>1</v>
      </c>
      <c r="O311" s="63">
        <v>0</v>
      </c>
      <c r="P311" s="41">
        <v>14</v>
      </c>
      <c r="Q311" s="62">
        <v>1</v>
      </c>
      <c r="R311" s="63">
        <v>0</v>
      </c>
      <c r="S311" s="41">
        <v>14</v>
      </c>
      <c r="T311" s="62">
        <v>1</v>
      </c>
      <c r="U311" s="63">
        <v>0</v>
      </c>
      <c r="V311" s="41">
        <v>14</v>
      </c>
      <c r="W311" s="62">
        <v>1</v>
      </c>
      <c r="X311" s="63">
        <v>0</v>
      </c>
      <c r="Y311" s="41">
        <v>13</v>
      </c>
      <c r="Z311" s="62">
        <v>1</v>
      </c>
      <c r="AA311" s="63">
        <v>6</v>
      </c>
      <c r="AB311" s="41">
        <v>13</v>
      </c>
      <c r="AC311" s="62">
        <v>1</v>
      </c>
      <c r="AD311" s="63">
        <v>6</v>
      </c>
      <c r="AE311" s="41">
        <v>13</v>
      </c>
      <c r="AF311" s="62">
        <v>1</v>
      </c>
      <c r="AG311" s="63">
        <v>6</v>
      </c>
      <c r="AH311" s="41">
        <v>13</v>
      </c>
      <c r="AI311" s="62">
        <v>1</v>
      </c>
      <c r="AJ311" s="63">
        <v>6</v>
      </c>
      <c r="AK311" s="41">
        <v>13</v>
      </c>
      <c r="AL311" s="62">
        <v>2</v>
      </c>
      <c r="AM311" s="63">
        <v>6</v>
      </c>
      <c r="AN311" s="16"/>
      <c r="AO311" s="16"/>
    </row>
    <row r="312" spans="3:41">
      <c r="C312" s="58" t="s">
        <v>25</v>
      </c>
      <c r="D312" s="41">
        <v>5</v>
      </c>
      <c r="E312" s="62">
        <v>0</v>
      </c>
      <c r="F312" s="63">
        <v>0</v>
      </c>
      <c r="G312" s="41">
        <v>5</v>
      </c>
      <c r="H312" s="62">
        <v>0</v>
      </c>
      <c r="I312" s="63">
        <v>0</v>
      </c>
      <c r="J312" s="41">
        <v>5</v>
      </c>
      <c r="K312" s="62">
        <v>0</v>
      </c>
      <c r="L312" s="63">
        <v>0</v>
      </c>
      <c r="M312" s="41">
        <v>5</v>
      </c>
      <c r="N312" s="62">
        <v>0</v>
      </c>
      <c r="O312" s="63">
        <v>0</v>
      </c>
      <c r="P312" s="41">
        <v>5</v>
      </c>
      <c r="Q312" s="62">
        <v>0</v>
      </c>
      <c r="R312" s="63">
        <v>0</v>
      </c>
      <c r="S312" s="41">
        <v>5</v>
      </c>
      <c r="T312" s="62">
        <v>0</v>
      </c>
      <c r="U312" s="63">
        <v>0</v>
      </c>
      <c r="V312" s="41">
        <v>5</v>
      </c>
      <c r="W312" s="62">
        <v>0</v>
      </c>
      <c r="X312" s="63">
        <v>0</v>
      </c>
      <c r="Y312" s="41">
        <v>6</v>
      </c>
      <c r="Z312" s="62">
        <v>2</v>
      </c>
      <c r="AA312" s="63">
        <v>2</v>
      </c>
      <c r="AB312" s="41">
        <v>6</v>
      </c>
      <c r="AC312" s="62">
        <v>2</v>
      </c>
      <c r="AD312" s="63">
        <v>2</v>
      </c>
      <c r="AE312" s="41">
        <v>7</v>
      </c>
      <c r="AF312" s="62">
        <v>2</v>
      </c>
      <c r="AG312" s="63">
        <v>2</v>
      </c>
      <c r="AH312" s="41">
        <v>7</v>
      </c>
      <c r="AI312" s="62">
        <v>2</v>
      </c>
      <c r="AJ312" s="63">
        <v>2</v>
      </c>
      <c r="AK312" s="41">
        <v>7</v>
      </c>
      <c r="AL312" s="62">
        <v>2</v>
      </c>
      <c r="AM312" s="63">
        <v>2</v>
      </c>
      <c r="AN312" s="16"/>
      <c r="AO312" s="16"/>
    </row>
    <row r="313" spans="3:41">
      <c r="C313" s="58" t="s">
        <v>26</v>
      </c>
      <c r="D313" s="41">
        <v>325</v>
      </c>
      <c r="E313" s="62">
        <v>142</v>
      </c>
      <c r="F313" s="63">
        <v>137</v>
      </c>
      <c r="G313" s="41">
        <v>325</v>
      </c>
      <c r="H313" s="62">
        <v>142</v>
      </c>
      <c r="I313" s="63">
        <v>137</v>
      </c>
      <c r="J313" s="41">
        <v>325</v>
      </c>
      <c r="K313" s="62">
        <v>142</v>
      </c>
      <c r="L313" s="63">
        <v>137</v>
      </c>
      <c r="M313" s="41">
        <v>325</v>
      </c>
      <c r="N313" s="62">
        <v>142</v>
      </c>
      <c r="O313" s="63">
        <v>137</v>
      </c>
      <c r="P313" s="41">
        <v>325</v>
      </c>
      <c r="Q313" s="62">
        <v>142</v>
      </c>
      <c r="R313" s="63">
        <v>137</v>
      </c>
      <c r="S313" s="41">
        <v>325</v>
      </c>
      <c r="T313" s="62">
        <v>142</v>
      </c>
      <c r="U313" s="63">
        <v>137</v>
      </c>
      <c r="V313" s="41">
        <v>325</v>
      </c>
      <c r="W313" s="62">
        <v>142</v>
      </c>
      <c r="X313" s="63">
        <v>137</v>
      </c>
      <c r="Y313" s="41">
        <v>329</v>
      </c>
      <c r="Z313" s="62">
        <v>145</v>
      </c>
      <c r="AA313" s="63">
        <v>125</v>
      </c>
      <c r="AB313" s="41">
        <v>331</v>
      </c>
      <c r="AC313" s="62">
        <v>146</v>
      </c>
      <c r="AD313" s="63">
        <v>124</v>
      </c>
      <c r="AE313" s="41">
        <v>332</v>
      </c>
      <c r="AF313" s="62">
        <v>146</v>
      </c>
      <c r="AG313" s="63">
        <v>124</v>
      </c>
      <c r="AH313" s="41">
        <v>333</v>
      </c>
      <c r="AI313" s="62">
        <v>146</v>
      </c>
      <c r="AJ313" s="63">
        <v>126</v>
      </c>
      <c r="AK313" s="41">
        <v>334</v>
      </c>
      <c r="AL313" s="62">
        <v>146</v>
      </c>
      <c r="AM313" s="63">
        <v>132</v>
      </c>
      <c r="AN313" s="16"/>
      <c r="AO313" s="16"/>
    </row>
    <row r="314" spans="3:41">
      <c r="C314" s="58" t="s">
        <v>39</v>
      </c>
      <c r="D314" s="41">
        <v>0</v>
      </c>
      <c r="E314" s="62">
        <v>0</v>
      </c>
      <c r="F314" s="63">
        <v>0</v>
      </c>
      <c r="G314" s="41">
        <v>0</v>
      </c>
      <c r="H314" s="62">
        <v>0</v>
      </c>
      <c r="I314" s="63">
        <v>0</v>
      </c>
      <c r="J314" s="41">
        <v>0</v>
      </c>
      <c r="K314" s="62">
        <v>0</v>
      </c>
      <c r="L314" s="63">
        <v>0</v>
      </c>
      <c r="M314" s="41">
        <v>0</v>
      </c>
      <c r="N314" s="62">
        <v>0</v>
      </c>
      <c r="O314" s="63">
        <v>0</v>
      </c>
      <c r="P314" s="41">
        <v>0</v>
      </c>
      <c r="Q314" s="62">
        <v>0</v>
      </c>
      <c r="R314" s="63">
        <v>0</v>
      </c>
      <c r="S314" s="41">
        <v>0</v>
      </c>
      <c r="T314" s="62">
        <v>0</v>
      </c>
      <c r="U314" s="63">
        <v>0</v>
      </c>
      <c r="V314" s="41">
        <v>0</v>
      </c>
      <c r="W314" s="62">
        <v>0</v>
      </c>
      <c r="X314" s="63">
        <v>0</v>
      </c>
      <c r="Y314" s="41">
        <v>36</v>
      </c>
      <c r="Z314" s="62">
        <v>21</v>
      </c>
      <c r="AA314" s="63">
        <v>19</v>
      </c>
      <c r="AB314" s="41">
        <v>36</v>
      </c>
      <c r="AC314" s="62">
        <v>21</v>
      </c>
      <c r="AD314" s="63">
        <v>19</v>
      </c>
      <c r="AE314" s="41">
        <v>36</v>
      </c>
      <c r="AF314" s="62">
        <v>21</v>
      </c>
      <c r="AG314" s="63">
        <v>19</v>
      </c>
      <c r="AH314" s="41">
        <v>36</v>
      </c>
      <c r="AI314" s="62">
        <v>21</v>
      </c>
      <c r="AJ314" s="63">
        <v>19</v>
      </c>
      <c r="AK314" s="41">
        <v>37</v>
      </c>
      <c r="AL314" s="62">
        <v>21</v>
      </c>
      <c r="AM314" s="63">
        <v>19</v>
      </c>
      <c r="AN314" s="16"/>
      <c r="AO314" s="16"/>
    </row>
    <row r="315" spans="3:41" ht="22.5">
      <c r="C315" s="26" t="s">
        <v>1193</v>
      </c>
      <c r="D315" s="41">
        <v>0</v>
      </c>
      <c r="E315" s="62">
        <v>0</v>
      </c>
      <c r="F315" s="63">
        <v>0</v>
      </c>
      <c r="G315" s="41">
        <v>0</v>
      </c>
      <c r="H315" s="62">
        <v>0</v>
      </c>
      <c r="I315" s="63">
        <v>0</v>
      </c>
      <c r="J315" s="41">
        <v>0</v>
      </c>
      <c r="K315" s="62">
        <v>0</v>
      </c>
      <c r="L315" s="63">
        <v>0</v>
      </c>
      <c r="M315" s="41">
        <v>0</v>
      </c>
      <c r="N315" s="62">
        <v>0</v>
      </c>
      <c r="O315" s="63">
        <v>0</v>
      </c>
      <c r="P315" s="41">
        <v>0</v>
      </c>
      <c r="Q315" s="62">
        <v>0</v>
      </c>
      <c r="R315" s="63">
        <v>0</v>
      </c>
      <c r="S315" s="41">
        <v>0</v>
      </c>
      <c r="T315" s="62">
        <v>0</v>
      </c>
      <c r="U315" s="63">
        <v>0</v>
      </c>
      <c r="V315" s="41">
        <v>0</v>
      </c>
      <c r="W315" s="62">
        <v>0</v>
      </c>
      <c r="X315" s="63">
        <v>0</v>
      </c>
      <c r="Y315" s="41">
        <v>37</v>
      </c>
      <c r="Z315" s="62">
        <v>22</v>
      </c>
      <c r="AA315" s="63">
        <v>20</v>
      </c>
      <c r="AB315" s="41">
        <v>38</v>
      </c>
      <c r="AC315" s="62">
        <v>23</v>
      </c>
      <c r="AD315" s="63">
        <v>20</v>
      </c>
      <c r="AE315" s="41">
        <v>39</v>
      </c>
      <c r="AF315" s="62">
        <v>23</v>
      </c>
      <c r="AG315" s="63">
        <v>20</v>
      </c>
      <c r="AH315" s="41">
        <v>39</v>
      </c>
      <c r="AI315" s="62">
        <v>23</v>
      </c>
      <c r="AJ315" s="63">
        <v>20</v>
      </c>
      <c r="AK315" s="41">
        <v>39</v>
      </c>
      <c r="AL315" s="62">
        <v>23</v>
      </c>
      <c r="AM315" s="63">
        <v>20</v>
      </c>
      <c r="AN315" s="16"/>
      <c r="AO315" s="16"/>
    </row>
    <row r="316" spans="3:41">
      <c r="C316" s="58" t="s">
        <v>27</v>
      </c>
      <c r="D316" s="41">
        <v>19</v>
      </c>
      <c r="E316" s="62">
        <v>3</v>
      </c>
      <c r="F316" s="63">
        <v>0</v>
      </c>
      <c r="G316" s="41">
        <v>19</v>
      </c>
      <c r="H316" s="62">
        <v>3</v>
      </c>
      <c r="I316" s="63">
        <v>0</v>
      </c>
      <c r="J316" s="41">
        <v>19</v>
      </c>
      <c r="K316" s="62">
        <v>3</v>
      </c>
      <c r="L316" s="63">
        <v>0</v>
      </c>
      <c r="M316" s="41">
        <v>19</v>
      </c>
      <c r="N316" s="62">
        <v>3</v>
      </c>
      <c r="O316" s="63">
        <v>0</v>
      </c>
      <c r="P316" s="41">
        <v>19</v>
      </c>
      <c r="Q316" s="62">
        <v>3</v>
      </c>
      <c r="R316" s="63">
        <v>0</v>
      </c>
      <c r="S316" s="41">
        <v>19</v>
      </c>
      <c r="T316" s="62">
        <v>3</v>
      </c>
      <c r="U316" s="63">
        <v>0</v>
      </c>
      <c r="V316" s="41">
        <v>19</v>
      </c>
      <c r="W316" s="62">
        <v>3</v>
      </c>
      <c r="X316" s="63">
        <v>0</v>
      </c>
      <c r="Y316" s="41">
        <v>22</v>
      </c>
      <c r="Z316" s="62">
        <v>5</v>
      </c>
      <c r="AA316" s="63">
        <v>7</v>
      </c>
      <c r="AB316" s="41">
        <v>22</v>
      </c>
      <c r="AC316" s="62">
        <v>5</v>
      </c>
      <c r="AD316" s="63">
        <v>7</v>
      </c>
      <c r="AE316" s="41">
        <v>22</v>
      </c>
      <c r="AF316" s="62">
        <v>5</v>
      </c>
      <c r="AG316" s="63">
        <v>7</v>
      </c>
      <c r="AH316" s="41">
        <v>22</v>
      </c>
      <c r="AI316" s="62">
        <v>5</v>
      </c>
      <c r="AJ316" s="63">
        <v>7</v>
      </c>
      <c r="AK316" s="41">
        <v>22</v>
      </c>
      <c r="AL316" s="62">
        <v>5</v>
      </c>
      <c r="AM316" s="63">
        <v>7</v>
      </c>
      <c r="AN316" s="16"/>
      <c r="AO316" s="16"/>
    </row>
    <row r="317" spans="3:41">
      <c r="C317" s="58" t="s">
        <v>28</v>
      </c>
      <c r="D317" s="41">
        <v>35</v>
      </c>
      <c r="E317" s="62">
        <v>14</v>
      </c>
      <c r="F317" s="63">
        <v>15</v>
      </c>
      <c r="G317" s="41">
        <v>35</v>
      </c>
      <c r="H317" s="62">
        <v>14</v>
      </c>
      <c r="I317" s="63">
        <v>15</v>
      </c>
      <c r="J317" s="41">
        <v>35</v>
      </c>
      <c r="K317" s="62">
        <v>14</v>
      </c>
      <c r="L317" s="63">
        <v>15</v>
      </c>
      <c r="M317" s="41">
        <v>35</v>
      </c>
      <c r="N317" s="62">
        <v>14</v>
      </c>
      <c r="O317" s="63">
        <v>15</v>
      </c>
      <c r="P317" s="41">
        <v>35</v>
      </c>
      <c r="Q317" s="62">
        <v>14</v>
      </c>
      <c r="R317" s="63">
        <v>15</v>
      </c>
      <c r="S317" s="41">
        <v>35</v>
      </c>
      <c r="T317" s="62">
        <v>14</v>
      </c>
      <c r="U317" s="63">
        <v>15</v>
      </c>
      <c r="V317" s="41">
        <v>35</v>
      </c>
      <c r="W317" s="62">
        <v>14</v>
      </c>
      <c r="X317" s="63">
        <v>15</v>
      </c>
      <c r="Y317" s="41">
        <v>36</v>
      </c>
      <c r="Z317" s="62">
        <v>14</v>
      </c>
      <c r="AA317" s="63">
        <v>18</v>
      </c>
      <c r="AB317" s="41">
        <v>36</v>
      </c>
      <c r="AC317" s="62">
        <v>14</v>
      </c>
      <c r="AD317" s="63">
        <v>16</v>
      </c>
      <c r="AE317" s="41">
        <v>36</v>
      </c>
      <c r="AF317" s="62">
        <v>14</v>
      </c>
      <c r="AG317" s="63">
        <v>16</v>
      </c>
      <c r="AH317" s="41">
        <v>37</v>
      </c>
      <c r="AI317" s="62">
        <v>14</v>
      </c>
      <c r="AJ317" s="63">
        <v>16</v>
      </c>
      <c r="AK317" s="41">
        <v>37</v>
      </c>
      <c r="AL317" s="62">
        <v>14</v>
      </c>
      <c r="AM317" s="63">
        <v>16</v>
      </c>
      <c r="AN317" s="16"/>
      <c r="AO317" s="16"/>
    </row>
    <row r="318" spans="3:41" ht="13.5" thickBot="1">
      <c r="C318" s="59" t="s">
        <v>29</v>
      </c>
      <c r="D318" s="42">
        <v>4</v>
      </c>
      <c r="E318" s="64">
        <v>0</v>
      </c>
      <c r="F318" s="65">
        <v>0</v>
      </c>
      <c r="G318" s="42">
        <v>4</v>
      </c>
      <c r="H318" s="64">
        <v>0</v>
      </c>
      <c r="I318" s="65">
        <v>0</v>
      </c>
      <c r="J318" s="42">
        <v>4</v>
      </c>
      <c r="K318" s="64">
        <v>0</v>
      </c>
      <c r="L318" s="65">
        <v>0</v>
      </c>
      <c r="M318" s="42">
        <v>4</v>
      </c>
      <c r="N318" s="64">
        <v>0</v>
      </c>
      <c r="O318" s="65">
        <v>0</v>
      </c>
      <c r="P318" s="42">
        <v>4</v>
      </c>
      <c r="Q318" s="64">
        <v>0</v>
      </c>
      <c r="R318" s="65">
        <v>0</v>
      </c>
      <c r="S318" s="42">
        <v>4</v>
      </c>
      <c r="T318" s="64">
        <v>0</v>
      </c>
      <c r="U318" s="65">
        <v>0</v>
      </c>
      <c r="V318" s="42">
        <v>4</v>
      </c>
      <c r="W318" s="64">
        <v>0</v>
      </c>
      <c r="X318" s="65">
        <v>0</v>
      </c>
      <c r="Y318" s="42">
        <v>6</v>
      </c>
      <c r="Z318" s="64">
        <v>0</v>
      </c>
      <c r="AA318" s="65">
        <v>0</v>
      </c>
      <c r="AB318" s="42">
        <v>6</v>
      </c>
      <c r="AC318" s="64">
        <v>0</v>
      </c>
      <c r="AD318" s="65">
        <v>0</v>
      </c>
      <c r="AE318" s="42">
        <v>6</v>
      </c>
      <c r="AF318" s="64">
        <v>0</v>
      </c>
      <c r="AG318" s="65">
        <v>0</v>
      </c>
      <c r="AH318" s="42">
        <v>6</v>
      </c>
      <c r="AI318" s="64">
        <v>0</v>
      </c>
      <c r="AJ318" s="65">
        <v>0</v>
      </c>
      <c r="AK318" s="42">
        <v>6</v>
      </c>
      <c r="AL318" s="64">
        <v>0</v>
      </c>
      <c r="AM318" s="65">
        <v>0</v>
      </c>
      <c r="AN318" s="16"/>
      <c r="AO318" s="16"/>
    </row>
    <row r="319" spans="3:41">
      <c r="AN319" s="16"/>
      <c r="AO319" s="16"/>
    </row>
    <row r="320" spans="3:41" ht="13.5" thickBot="1"/>
    <row r="321" spans="3:47" ht="13.5" thickBot="1">
      <c r="C321" s="559" t="s">
        <v>44</v>
      </c>
      <c r="D321" s="560"/>
      <c r="E321" s="560"/>
      <c r="F321" s="560"/>
      <c r="G321" s="560"/>
      <c r="H321" s="560"/>
      <c r="I321" s="560"/>
      <c r="J321" s="560"/>
      <c r="K321" s="560"/>
      <c r="L321" s="560"/>
      <c r="M321" s="560"/>
      <c r="N321" s="560"/>
      <c r="O321" s="560"/>
      <c r="P321" s="560"/>
      <c r="Q321" s="560"/>
      <c r="R321" s="560"/>
      <c r="S321" s="560"/>
      <c r="T321" s="560"/>
      <c r="U321" s="560"/>
      <c r="V321" s="560"/>
      <c r="W321" s="560"/>
      <c r="X321" s="560"/>
      <c r="Y321" s="560"/>
      <c r="Z321" s="560"/>
      <c r="AA321" s="560"/>
      <c r="AB321" s="560"/>
      <c r="AC321" s="560"/>
      <c r="AD321" s="560"/>
      <c r="AE321" s="560"/>
      <c r="AF321" s="560"/>
      <c r="AG321" s="560"/>
      <c r="AH321" s="560"/>
      <c r="AI321" s="560"/>
      <c r="AJ321" s="560"/>
      <c r="AK321" s="560"/>
      <c r="AL321" s="560"/>
      <c r="AM321" s="561"/>
      <c r="AN321" s="16"/>
      <c r="AO321" s="16"/>
      <c r="AP321" s="16"/>
      <c r="AQ321" s="16"/>
      <c r="AR321" s="16"/>
      <c r="AS321" s="16"/>
      <c r="AT321" s="16"/>
      <c r="AU321" s="16"/>
    </row>
    <row r="322" spans="3:47" ht="19.5" customHeight="1" thickBot="1">
      <c r="C322" s="583" t="s">
        <v>48</v>
      </c>
      <c r="D322" s="562">
        <v>40179</v>
      </c>
      <c r="E322" s="577"/>
      <c r="F322" s="578"/>
      <c r="G322" s="562">
        <v>40210</v>
      </c>
      <c r="H322" s="577"/>
      <c r="I322" s="578"/>
      <c r="J322" s="562">
        <v>40238</v>
      </c>
      <c r="K322" s="577"/>
      <c r="L322" s="578"/>
      <c r="M322" s="562">
        <v>40269</v>
      </c>
      <c r="N322" s="577"/>
      <c r="O322" s="578"/>
      <c r="P322" s="562">
        <v>40299</v>
      </c>
      <c r="Q322" s="577"/>
      <c r="R322" s="578"/>
      <c r="S322" s="562">
        <v>40330</v>
      </c>
      <c r="T322" s="577"/>
      <c r="U322" s="578"/>
      <c r="V322" s="562">
        <v>40360</v>
      </c>
      <c r="W322" s="577"/>
      <c r="X322" s="578"/>
      <c r="Y322" s="562">
        <v>40391</v>
      </c>
      <c r="Z322" s="577"/>
      <c r="AA322" s="578"/>
      <c r="AB322" s="562">
        <v>40422</v>
      </c>
      <c r="AC322" s="577"/>
      <c r="AD322" s="578"/>
      <c r="AE322" s="562">
        <v>40452</v>
      </c>
      <c r="AF322" s="577"/>
      <c r="AG322" s="578"/>
      <c r="AH322" s="562">
        <v>40483</v>
      </c>
      <c r="AI322" s="577"/>
      <c r="AJ322" s="578"/>
      <c r="AK322" s="562">
        <v>40513</v>
      </c>
      <c r="AL322" s="577"/>
      <c r="AM322" s="578"/>
      <c r="AN322" s="16"/>
      <c r="AO322" s="16"/>
      <c r="AP322" s="16"/>
      <c r="AQ322" s="16"/>
      <c r="AR322" s="16"/>
      <c r="AS322" s="16"/>
      <c r="AT322" s="16"/>
      <c r="AU322" s="16"/>
    </row>
    <row r="323" spans="3:47" ht="12.75" customHeight="1" thickBot="1">
      <c r="C323" s="585"/>
      <c r="D323" s="178" t="s">
        <v>5</v>
      </c>
      <c r="E323" s="387" t="s">
        <v>3</v>
      </c>
      <c r="F323" s="177" t="s">
        <v>33</v>
      </c>
      <c r="G323" s="178" t="s">
        <v>5</v>
      </c>
      <c r="H323" s="387" t="s">
        <v>3</v>
      </c>
      <c r="I323" s="177" t="s">
        <v>33</v>
      </c>
      <c r="J323" s="178" t="s">
        <v>5</v>
      </c>
      <c r="K323" s="387" t="s">
        <v>3</v>
      </c>
      <c r="L323" s="177" t="s">
        <v>33</v>
      </c>
      <c r="M323" s="178" t="s">
        <v>5</v>
      </c>
      <c r="N323" s="387" t="s">
        <v>3</v>
      </c>
      <c r="O323" s="177" t="s">
        <v>33</v>
      </c>
      <c r="P323" s="178" t="s">
        <v>5</v>
      </c>
      <c r="Q323" s="387" t="s">
        <v>3</v>
      </c>
      <c r="R323" s="177" t="s">
        <v>33</v>
      </c>
      <c r="S323" s="178" t="s">
        <v>2</v>
      </c>
      <c r="T323" s="387" t="s">
        <v>3</v>
      </c>
      <c r="U323" s="177" t="s">
        <v>33</v>
      </c>
      <c r="V323" s="178" t="s">
        <v>2</v>
      </c>
      <c r="W323" s="387" t="s">
        <v>3</v>
      </c>
      <c r="X323" s="177" t="s">
        <v>33</v>
      </c>
      <c r="Y323" s="178" t="s">
        <v>2</v>
      </c>
      <c r="Z323" s="387" t="s">
        <v>3</v>
      </c>
      <c r="AA323" s="177" t="s">
        <v>33</v>
      </c>
      <c r="AB323" s="178" t="s">
        <v>2</v>
      </c>
      <c r="AC323" s="387" t="s">
        <v>3</v>
      </c>
      <c r="AD323" s="177" t="s">
        <v>33</v>
      </c>
      <c r="AE323" s="178" t="s">
        <v>2</v>
      </c>
      <c r="AF323" s="387" t="s">
        <v>3</v>
      </c>
      <c r="AG323" s="177" t="s">
        <v>33</v>
      </c>
      <c r="AH323" s="178" t="s">
        <v>2</v>
      </c>
      <c r="AI323" s="387" t="s">
        <v>3</v>
      </c>
      <c r="AJ323" s="177" t="s">
        <v>33</v>
      </c>
      <c r="AK323" s="178" t="s">
        <v>5</v>
      </c>
      <c r="AL323" s="387" t="s">
        <v>3</v>
      </c>
      <c r="AM323" s="177" t="s">
        <v>33</v>
      </c>
      <c r="AN323" s="16"/>
      <c r="AO323" s="16"/>
      <c r="AP323" s="16"/>
      <c r="AQ323" s="16"/>
      <c r="AR323" s="16"/>
      <c r="AS323" s="16"/>
      <c r="AT323" s="16"/>
      <c r="AU323" s="16"/>
    </row>
    <row r="324" spans="3:47">
      <c r="C324" s="57" t="s">
        <v>8</v>
      </c>
      <c r="D324" s="46">
        <v>70</v>
      </c>
      <c r="E324" s="60">
        <v>26</v>
      </c>
      <c r="F324" s="61">
        <v>31</v>
      </c>
      <c r="G324" s="46">
        <v>71</v>
      </c>
      <c r="H324" s="60">
        <v>26</v>
      </c>
      <c r="I324" s="61">
        <v>32</v>
      </c>
      <c r="J324" s="46">
        <v>71</v>
      </c>
      <c r="K324" s="60">
        <v>26</v>
      </c>
      <c r="L324" s="61">
        <v>32</v>
      </c>
      <c r="M324" s="46">
        <v>71</v>
      </c>
      <c r="N324" s="60">
        <v>26</v>
      </c>
      <c r="O324" s="61">
        <v>32</v>
      </c>
      <c r="P324" s="46">
        <v>72</v>
      </c>
      <c r="Q324" s="60">
        <v>27</v>
      </c>
      <c r="R324" s="61">
        <v>35</v>
      </c>
      <c r="S324" s="46">
        <v>73</v>
      </c>
      <c r="T324" s="60">
        <v>27</v>
      </c>
      <c r="U324" s="61">
        <v>36</v>
      </c>
      <c r="V324" s="46">
        <v>73</v>
      </c>
      <c r="W324" s="60">
        <v>27</v>
      </c>
      <c r="X324" s="61">
        <v>36</v>
      </c>
      <c r="Y324" s="46">
        <v>73</v>
      </c>
      <c r="Z324" s="60">
        <v>29</v>
      </c>
      <c r="AA324" s="61">
        <v>36</v>
      </c>
      <c r="AB324" s="46">
        <v>73</v>
      </c>
      <c r="AC324" s="60">
        <v>29</v>
      </c>
      <c r="AD324" s="61">
        <v>32</v>
      </c>
      <c r="AE324" s="46">
        <v>69</v>
      </c>
      <c r="AF324" s="60">
        <v>28</v>
      </c>
      <c r="AG324" s="61">
        <v>31</v>
      </c>
      <c r="AH324" s="46">
        <v>69</v>
      </c>
      <c r="AI324" s="60">
        <v>28</v>
      </c>
      <c r="AJ324" s="61">
        <v>32</v>
      </c>
      <c r="AK324" s="46">
        <v>69</v>
      </c>
      <c r="AL324" s="60">
        <v>28</v>
      </c>
      <c r="AM324" s="61">
        <v>33</v>
      </c>
      <c r="AN324" s="16"/>
      <c r="AO324" s="16"/>
      <c r="AP324" s="16"/>
      <c r="AQ324" s="16"/>
      <c r="AR324" s="16"/>
      <c r="AS324" s="16"/>
      <c r="AT324" s="16"/>
      <c r="AU324" s="16"/>
    </row>
    <row r="325" spans="3:47">
      <c r="C325" s="58" t="s">
        <v>9</v>
      </c>
      <c r="D325" s="41">
        <v>19</v>
      </c>
      <c r="E325" s="62">
        <v>3</v>
      </c>
      <c r="F325" s="63">
        <v>2</v>
      </c>
      <c r="G325" s="41">
        <v>19</v>
      </c>
      <c r="H325" s="62">
        <v>3</v>
      </c>
      <c r="I325" s="63">
        <v>2</v>
      </c>
      <c r="J325" s="41">
        <v>19</v>
      </c>
      <c r="K325" s="62">
        <v>3</v>
      </c>
      <c r="L325" s="63">
        <v>2</v>
      </c>
      <c r="M325" s="41">
        <v>19</v>
      </c>
      <c r="N325" s="62">
        <v>4</v>
      </c>
      <c r="O325" s="63">
        <v>2</v>
      </c>
      <c r="P325" s="41">
        <v>19</v>
      </c>
      <c r="Q325" s="62">
        <v>4</v>
      </c>
      <c r="R325" s="63">
        <v>2</v>
      </c>
      <c r="S325" s="41">
        <v>19</v>
      </c>
      <c r="T325" s="62">
        <v>4</v>
      </c>
      <c r="U325" s="63">
        <v>0</v>
      </c>
      <c r="V325" s="41">
        <v>19</v>
      </c>
      <c r="W325" s="62">
        <v>4</v>
      </c>
      <c r="X325" s="63">
        <v>0</v>
      </c>
      <c r="Y325" s="41">
        <v>19</v>
      </c>
      <c r="Z325" s="62">
        <v>5</v>
      </c>
      <c r="AA325" s="63">
        <v>0</v>
      </c>
      <c r="AB325" s="41">
        <v>19</v>
      </c>
      <c r="AC325" s="62">
        <v>7</v>
      </c>
      <c r="AD325" s="63">
        <v>2</v>
      </c>
      <c r="AE325" s="41">
        <v>19</v>
      </c>
      <c r="AF325" s="62">
        <v>7</v>
      </c>
      <c r="AG325" s="63">
        <v>2</v>
      </c>
      <c r="AH325" s="41">
        <v>19</v>
      </c>
      <c r="AI325" s="62">
        <v>7</v>
      </c>
      <c r="AJ325" s="63">
        <v>2</v>
      </c>
      <c r="AK325" s="41">
        <v>19</v>
      </c>
      <c r="AL325" s="62">
        <v>7</v>
      </c>
      <c r="AM325" s="63">
        <v>2</v>
      </c>
      <c r="AN325" s="16"/>
      <c r="AO325" s="16"/>
      <c r="AP325" s="16"/>
      <c r="AQ325" s="16"/>
      <c r="AR325" s="16"/>
      <c r="AS325" s="16"/>
      <c r="AT325" s="16"/>
      <c r="AU325" s="16"/>
    </row>
    <row r="326" spans="3:47">
      <c r="C326" s="58" t="s">
        <v>10</v>
      </c>
      <c r="D326" s="41">
        <v>12</v>
      </c>
      <c r="E326" s="62">
        <v>1</v>
      </c>
      <c r="F326" s="63">
        <v>1</v>
      </c>
      <c r="G326" s="41">
        <v>12</v>
      </c>
      <c r="H326" s="62">
        <v>1</v>
      </c>
      <c r="I326" s="63">
        <v>2</v>
      </c>
      <c r="J326" s="41">
        <v>12</v>
      </c>
      <c r="K326" s="62">
        <v>1</v>
      </c>
      <c r="L326" s="63">
        <v>2</v>
      </c>
      <c r="M326" s="41">
        <v>12</v>
      </c>
      <c r="N326" s="62">
        <v>1</v>
      </c>
      <c r="O326" s="63">
        <v>2</v>
      </c>
      <c r="P326" s="41">
        <v>12</v>
      </c>
      <c r="Q326" s="62">
        <v>1</v>
      </c>
      <c r="R326" s="63">
        <v>2</v>
      </c>
      <c r="S326" s="41">
        <v>13</v>
      </c>
      <c r="T326" s="62">
        <v>1</v>
      </c>
      <c r="U326" s="63">
        <v>4</v>
      </c>
      <c r="V326" s="41">
        <v>13</v>
      </c>
      <c r="W326" s="62">
        <v>1</v>
      </c>
      <c r="X326" s="63">
        <v>4</v>
      </c>
      <c r="Y326" s="41">
        <v>13</v>
      </c>
      <c r="Z326" s="62">
        <v>1</v>
      </c>
      <c r="AA326" s="63">
        <v>4</v>
      </c>
      <c r="AB326" s="41">
        <v>13</v>
      </c>
      <c r="AC326" s="62">
        <v>1</v>
      </c>
      <c r="AD326" s="63">
        <v>5</v>
      </c>
      <c r="AE326" s="41">
        <v>13</v>
      </c>
      <c r="AF326" s="62">
        <v>1</v>
      </c>
      <c r="AG326" s="63">
        <v>5</v>
      </c>
      <c r="AH326" s="41">
        <v>13</v>
      </c>
      <c r="AI326" s="62">
        <v>1</v>
      </c>
      <c r="AJ326" s="63">
        <v>6</v>
      </c>
      <c r="AK326" s="41">
        <v>13</v>
      </c>
      <c r="AL326" s="62">
        <v>2</v>
      </c>
      <c r="AM326" s="63">
        <v>6</v>
      </c>
      <c r="AN326" s="16"/>
      <c r="AO326" s="16"/>
      <c r="AP326" s="16"/>
      <c r="AQ326" s="16"/>
      <c r="AR326" s="16"/>
      <c r="AS326" s="16"/>
      <c r="AT326" s="16"/>
      <c r="AU326" s="16"/>
    </row>
    <row r="327" spans="3:47">
      <c r="C327" s="58" t="s">
        <v>11</v>
      </c>
      <c r="D327" s="41">
        <v>15</v>
      </c>
      <c r="E327" s="62">
        <v>4</v>
      </c>
      <c r="F327" s="63">
        <v>3</v>
      </c>
      <c r="G327" s="41">
        <v>15</v>
      </c>
      <c r="H327" s="62">
        <v>4</v>
      </c>
      <c r="I327" s="63">
        <v>3</v>
      </c>
      <c r="J327" s="41">
        <v>15</v>
      </c>
      <c r="K327" s="62">
        <v>4</v>
      </c>
      <c r="L327" s="63">
        <v>3</v>
      </c>
      <c r="M327" s="41">
        <v>15</v>
      </c>
      <c r="N327" s="62">
        <v>4</v>
      </c>
      <c r="O327" s="63">
        <v>3</v>
      </c>
      <c r="P327" s="41">
        <v>15</v>
      </c>
      <c r="Q327" s="62">
        <v>4</v>
      </c>
      <c r="R327" s="63">
        <v>3</v>
      </c>
      <c r="S327" s="41">
        <v>15</v>
      </c>
      <c r="T327" s="62">
        <v>4</v>
      </c>
      <c r="U327" s="63">
        <v>3</v>
      </c>
      <c r="V327" s="41">
        <v>15</v>
      </c>
      <c r="W327" s="62">
        <v>4</v>
      </c>
      <c r="X327" s="63">
        <v>3</v>
      </c>
      <c r="Y327" s="41">
        <v>15</v>
      </c>
      <c r="Z327" s="62">
        <v>4</v>
      </c>
      <c r="AA327" s="63">
        <v>3</v>
      </c>
      <c r="AB327" s="41">
        <v>15</v>
      </c>
      <c r="AC327" s="62">
        <v>4</v>
      </c>
      <c r="AD327" s="63">
        <v>3</v>
      </c>
      <c r="AE327" s="41">
        <v>17</v>
      </c>
      <c r="AF327" s="62">
        <v>4</v>
      </c>
      <c r="AG327" s="63">
        <v>3</v>
      </c>
      <c r="AH327" s="41">
        <v>17</v>
      </c>
      <c r="AI327" s="62">
        <v>4</v>
      </c>
      <c r="AJ327" s="63">
        <v>3</v>
      </c>
      <c r="AK327" s="41">
        <v>17</v>
      </c>
      <c r="AL327" s="62">
        <v>5</v>
      </c>
      <c r="AM327" s="63">
        <v>3</v>
      </c>
      <c r="AN327" s="16"/>
      <c r="AO327" s="16"/>
      <c r="AP327" s="16"/>
      <c r="AQ327" s="16"/>
      <c r="AR327" s="16"/>
      <c r="AS327" s="16"/>
      <c r="AT327" s="16"/>
      <c r="AU327" s="16"/>
    </row>
    <row r="328" spans="3:47">
      <c r="C328" s="58" t="s">
        <v>12</v>
      </c>
      <c r="D328" s="41">
        <v>37</v>
      </c>
      <c r="E328" s="62">
        <v>10</v>
      </c>
      <c r="F328" s="63">
        <v>11</v>
      </c>
      <c r="G328" s="41">
        <v>37</v>
      </c>
      <c r="H328" s="62">
        <v>10</v>
      </c>
      <c r="I328" s="63">
        <v>11</v>
      </c>
      <c r="J328" s="41">
        <v>37</v>
      </c>
      <c r="K328" s="62">
        <v>10</v>
      </c>
      <c r="L328" s="63">
        <v>11</v>
      </c>
      <c r="M328" s="41">
        <v>37</v>
      </c>
      <c r="N328" s="62">
        <v>11</v>
      </c>
      <c r="O328" s="63">
        <v>11</v>
      </c>
      <c r="P328" s="41">
        <v>37</v>
      </c>
      <c r="Q328" s="62">
        <v>11</v>
      </c>
      <c r="R328" s="63">
        <v>11</v>
      </c>
      <c r="S328" s="41">
        <v>37</v>
      </c>
      <c r="T328" s="62">
        <v>11</v>
      </c>
      <c r="U328" s="63">
        <v>12</v>
      </c>
      <c r="V328" s="41">
        <v>37</v>
      </c>
      <c r="W328" s="62">
        <v>11</v>
      </c>
      <c r="X328" s="63">
        <v>12</v>
      </c>
      <c r="Y328" s="41">
        <v>38</v>
      </c>
      <c r="Z328" s="62">
        <v>12</v>
      </c>
      <c r="AA328" s="63">
        <v>12</v>
      </c>
      <c r="AB328" s="41">
        <v>38</v>
      </c>
      <c r="AC328" s="62">
        <v>12</v>
      </c>
      <c r="AD328" s="63">
        <v>12</v>
      </c>
      <c r="AE328" s="41">
        <v>38</v>
      </c>
      <c r="AF328" s="62">
        <v>12</v>
      </c>
      <c r="AG328" s="63">
        <v>12</v>
      </c>
      <c r="AH328" s="41">
        <v>38</v>
      </c>
      <c r="AI328" s="62">
        <v>12</v>
      </c>
      <c r="AJ328" s="63">
        <v>12</v>
      </c>
      <c r="AK328" s="41">
        <v>39</v>
      </c>
      <c r="AL328" s="62">
        <v>13</v>
      </c>
      <c r="AM328" s="63">
        <v>12</v>
      </c>
      <c r="AP328" s="16"/>
      <c r="AQ328" s="16"/>
      <c r="AR328" s="16"/>
      <c r="AS328" s="16"/>
      <c r="AT328" s="16"/>
      <c r="AU328" s="16"/>
    </row>
    <row r="329" spans="3:47">
      <c r="C329" s="58" t="s">
        <v>13</v>
      </c>
      <c r="D329" s="41">
        <v>26</v>
      </c>
      <c r="E329" s="62">
        <v>1</v>
      </c>
      <c r="F329" s="63">
        <v>10</v>
      </c>
      <c r="G329" s="41">
        <v>26</v>
      </c>
      <c r="H329" s="62">
        <v>3</v>
      </c>
      <c r="I329" s="63">
        <v>10</v>
      </c>
      <c r="J329" s="41">
        <v>26</v>
      </c>
      <c r="K329" s="62">
        <v>4</v>
      </c>
      <c r="L329" s="63">
        <v>10</v>
      </c>
      <c r="M329" s="41">
        <v>27</v>
      </c>
      <c r="N329" s="62">
        <v>5</v>
      </c>
      <c r="O329" s="63">
        <v>10</v>
      </c>
      <c r="P329" s="41">
        <v>27</v>
      </c>
      <c r="Q329" s="62">
        <v>5</v>
      </c>
      <c r="R329" s="63">
        <v>10</v>
      </c>
      <c r="S329" s="41">
        <v>27</v>
      </c>
      <c r="T329" s="62">
        <v>5</v>
      </c>
      <c r="U329" s="63">
        <v>12</v>
      </c>
      <c r="V329" s="41">
        <v>27</v>
      </c>
      <c r="W329" s="62">
        <v>5</v>
      </c>
      <c r="X329" s="63">
        <v>12</v>
      </c>
      <c r="Y329" s="41">
        <v>27</v>
      </c>
      <c r="Z329" s="62">
        <v>5</v>
      </c>
      <c r="AA329" s="63">
        <v>12</v>
      </c>
      <c r="AB329" s="41">
        <v>27</v>
      </c>
      <c r="AC329" s="62">
        <v>5</v>
      </c>
      <c r="AD329" s="63">
        <v>12</v>
      </c>
      <c r="AE329" s="41">
        <v>27</v>
      </c>
      <c r="AF329" s="62">
        <v>5</v>
      </c>
      <c r="AG329" s="63">
        <v>12</v>
      </c>
      <c r="AH329" s="41">
        <v>27</v>
      </c>
      <c r="AI329" s="62">
        <v>5</v>
      </c>
      <c r="AJ329" s="63">
        <v>12</v>
      </c>
      <c r="AK329" s="41">
        <v>27</v>
      </c>
      <c r="AL329" s="62">
        <v>6</v>
      </c>
      <c r="AM329" s="63">
        <v>12</v>
      </c>
      <c r="AP329" s="16"/>
      <c r="AQ329" s="16"/>
      <c r="AR329" s="16"/>
      <c r="AS329" s="16"/>
      <c r="AT329" s="16"/>
      <c r="AU329" s="16"/>
    </row>
    <row r="330" spans="3:47">
      <c r="C330" s="58" t="s">
        <v>14</v>
      </c>
      <c r="D330" s="41">
        <v>54</v>
      </c>
      <c r="E330" s="62">
        <v>29</v>
      </c>
      <c r="F330" s="63">
        <v>16</v>
      </c>
      <c r="G330" s="41">
        <v>54</v>
      </c>
      <c r="H330" s="62">
        <v>29</v>
      </c>
      <c r="I330" s="63">
        <v>17</v>
      </c>
      <c r="J330" s="41">
        <v>54</v>
      </c>
      <c r="K330" s="62">
        <v>29</v>
      </c>
      <c r="L330" s="63">
        <v>17</v>
      </c>
      <c r="M330" s="41">
        <v>54</v>
      </c>
      <c r="N330" s="62">
        <v>29</v>
      </c>
      <c r="O330" s="63">
        <v>17</v>
      </c>
      <c r="P330" s="41">
        <v>54</v>
      </c>
      <c r="Q330" s="62">
        <v>30</v>
      </c>
      <c r="R330" s="63">
        <v>17</v>
      </c>
      <c r="S330" s="41">
        <v>54</v>
      </c>
      <c r="T330" s="62">
        <v>30</v>
      </c>
      <c r="U330" s="63">
        <v>17</v>
      </c>
      <c r="V330" s="41">
        <v>55</v>
      </c>
      <c r="W330" s="62">
        <v>33</v>
      </c>
      <c r="X330" s="63">
        <v>18</v>
      </c>
      <c r="Y330" s="41">
        <v>55</v>
      </c>
      <c r="Z330" s="62">
        <v>34</v>
      </c>
      <c r="AA330" s="63">
        <v>18</v>
      </c>
      <c r="AB330" s="41">
        <v>55</v>
      </c>
      <c r="AC330" s="62">
        <v>34</v>
      </c>
      <c r="AD330" s="63">
        <v>20</v>
      </c>
      <c r="AE330" s="41">
        <v>55</v>
      </c>
      <c r="AF330" s="62">
        <v>36</v>
      </c>
      <c r="AG330" s="63">
        <v>20</v>
      </c>
      <c r="AH330" s="41">
        <v>56</v>
      </c>
      <c r="AI330" s="62">
        <v>37</v>
      </c>
      <c r="AJ330" s="63">
        <v>20</v>
      </c>
      <c r="AK330" s="41">
        <v>56</v>
      </c>
      <c r="AL330" s="62">
        <v>37</v>
      </c>
      <c r="AM330" s="63">
        <v>20</v>
      </c>
    </row>
    <row r="331" spans="3:47">
      <c r="C331" s="58" t="s">
        <v>15</v>
      </c>
      <c r="D331" s="41">
        <v>50</v>
      </c>
      <c r="E331" s="62">
        <v>20</v>
      </c>
      <c r="F331" s="63">
        <v>12</v>
      </c>
      <c r="G331" s="41">
        <v>52</v>
      </c>
      <c r="H331" s="62">
        <v>21</v>
      </c>
      <c r="I331" s="63">
        <v>13</v>
      </c>
      <c r="J331" s="41">
        <v>54</v>
      </c>
      <c r="K331" s="62">
        <v>23</v>
      </c>
      <c r="L331" s="63">
        <v>13</v>
      </c>
      <c r="M331" s="41">
        <v>54</v>
      </c>
      <c r="N331" s="62">
        <v>23</v>
      </c>
      <c r="O331" s="63">
        <v>13</v>
      </c>
      <c r="P331" s="41">
        <v>54</v>
      </c>
      <c r="Q331" s="62">
        <v>23</v>
      </c>
      <c r="R331" s="63">
        <v>14</v>
      </c>
      <c r="S331" s="41">
        <v>55</v>
      </c>
      <c r="T331" s="62">
        <v>23</v>
      </c>
      <c r="U331" s="63">
        <v>15</v>
      </c>
      <c r="V331" s="41">
        <v>55</v>
      </c>
      <c r="W331" s="62">
        <v>23</v>
      </c>
      <c r="X331" s="63">
        <v>15</v>
      </c>
      <c r="Y331" s="41">
        <v>56</v>
      </c>
      <c r="Z331" s="62">
        <v>25</v>
      </c>
      <c r="AA331" s="63">
        <v>15</v>
      </c>
      <c r="AB331" s="41">
        <v>56</v>
      </c>
      <c r="AC331" s="62">
        <v>26</v>
      </c>
      <c r="AD331" s="63">
        <v>17</v>
      </c>
      <c r="AE331" s="41">
        <v>56</v>
      </c>
      <c r="AF331" s="62">
        <v>26</v>
      </c>
      <c r="AG331" s="63">
        <v>17</v>
      </c>
      <c r="AH331" s="41">
        <v>57</v>
      </c>
      <c r="AI331" s="62">
        <v>26</v>
      </c>
      <c r="AJ331" s="63">
        <v>17</v>
      </c>
      <c r="AK331" s="41">
        <v>58</v>
      </c>
      <c r="AL331" s="62">
        <v>27</v>
      </c>
      <c r="AM331" s="63">
        <v>17</v>
      </c>
    </row>
    <row r="332" spans="3:47">
      <c r="C332" s="58" t="s">
        <v>16</v>
      </c>
      <c r="D332" s="41">
        <v>7</v>
      </c>
      <c r="E332" s="62">
        <v>3</v>
      </c>
      <c r="F332" s="63">
        <v>0</v>
      </c>
      <c r="G332" s="41">
        <v>7</v>
      </c>
      <c r="H332" s="62">
        <v>3</v>
      </c>
      <c r="I332" s="63">
        <v>0</v>
      </c>
      <c r="J332" s="41">
        <v>7</v>
      </c>
      <c r="K332" s="62">
        <v>3</v>
      </c>
      <c r="L332" s="63">
        <v>0</v>
      </c>
      <c r="M332" s="41">
        <v>7</v>
      </c>
      <c r="N332" s="62">
        <v>3</v>
      </c>
      <c r="O332" s="63">
        <v>0</v>
      </c>
      <c r="P332" s="41">
        <v>7</v>
      </c>
      <c r="Q332" s="62">
        <v>3</v>
      </c>
      <c r="R332" s="63">
        <v>0</v>
      </c>
      <c r="S332" s="41">
        <v>7</v>
      </c>
      <c r="T332" s="62">
        <v>3</v>
      </c>
      <c r="U332" s="63">
        <v>0</v>
      </c>
      <c r="V332" s="41">
        <v>7</v>
      </c>
      <c r="W332" s="62">
        <v>3</v>
      </c>
      <c r="X332" s="63">
        <v>0</v>
      </c>
      <c r="Y332" s="41">
        <v>7</v>
      </c>
      <c r="Z332" s="62">
        <v>3</v>
      </c>
      <c r="AA332" s="63">
        <v>0</v>
      </c>
      <c r="AB332" s="41">
        <v>7</v>
      </c>
      <c r="AC332" s="62">
        <v>3</v>
      </c>
      <c r="AD332" s="63">
        <v>0</v>
      </c>
      <c r="AE332" s="41">
        <v>7</v>
      </c>
      <c r="AF332" s="62">
        <v>3</v>
      </c>
      <c r="AG332" s="63">
        <v>0</v>
      </c>
      <c r="AH332" s="41">
        <v>7</v>
      </c>
      <c r="AI332" s="62">
        <v>3</v>
      </c>
      <c r="AJ332" s="63">
        <v>0</v>
      </c>
      <c r="AK332" s="41">
        <v>7</v>
      </c>
      <c r="AL332" s="62">
        <v>3</v>
      </c>
      <c r="AM332" s="63">
        <v>0</v>
      </c>
    </row>
    <row r="333" spans="3:47">
      <c r="C333" s="58" t="s">
        <v>17</v>
      </c>
      <c r="D333" s="41">
        <v>399</v>
      </c>
      <c r="E333" s="62">
        <v>262</v>
      </c>
      <c r="F333" s="63">
        <v>180</v>
      </c>
      <c r="G333" s="41">
        <v>404</v>
      </c>
      <c r="H333" s="62">
        <v>267</v>
      </c>
      <c r="I333" s="63">
        <v>186</v>
      </c>
      <c r="J333" s="41">
        <v>411</v>
      </c>
      <c r="K333" s="62">
        <v>277</v>
      </c>
      <c r="L333" s="63">
        <v>189</v>
      </c>
      <c r="M333" s="41">
        <v>413</v>
      </c>
      <c r="N333" s="62">
        <v>278</v>
      </c>
      <c r="O333" s="63">
        <v>202</v>
      </c>
      <c r="P333" s="41">
        <v>413</v>
      </c>
      <c r="Q333" s="62">
        <v>279</v>
      </c>
      <c r="R333" s="63">
        <v>229</v>
      </c>
      <c r="S333" s="41">
        <v>416</v>
      </c>
      <c r="T333" s="62">
        <v>283</v>
      </c>
      <c r="U333" s="63">
        <v>231</v>
      </c>
      <c r="V333" s="41">
        <v>418</v>
      </c>
      <c r="W333" s="62">
        <v>285</v>
      </c>
      <c r="X333" s="63">
        <v>233</v>
      </c>
      <c r="Y333" s="41">
        <v>420</v>
      </c>
      <c r="Z333" s="62">
        <v>306</v>
      </c>
      <c r="AA333" s="63">
        <v>238</v>
      </c>
      <c r="AB333" s="41">
        <v>428</v>
      </c>
      <c r="AC333" s="62">
        <v>321</v>
      </c>
      <c r="AD333" s="63">
        <v>255</v>
      </c>
      <c r="AE333" s="41">
        <v>427</v>
      </c>
      <c r="AF333" s="62">
        <v>325</v>
      </c>
      <c r="AG333" s="63">
        <v>256</v>
      </c>
      <c r="AH333" s="41">
        <v>435</v>
      </c>
      <c r="AI333" s="62">
        <v>331</v>
      </c>
      <c r="AJ333" s="63">
        <v>259</v>
      </c>
      <c r="AK333" s="41">
        <v>439</v>
      </c>
      <c r="AL333" s="62">
        <v>337</v>
      </c>
      <c r="AM333" s="63">
        <v>262</v>
      </c>
    </row>
    <row r="334" spans="3:47">
      <c r="C334" s="58" t="s">
        <v>18</v>
      </c>
      <c r="D334" s="41">
        <v>31</v>
      </c>
      <c r="E334" s="62">
        <v>19</v>
      </c>
      <c r="F334" s="63">
        <v>17</v>
      </c>
      <c r="G334" s="41">
        <v>31</v>
      </c>
      <c r="H334" s="62">
        <v>19</v>
      </c>
      <c r="I334" s="63">
        <v>17</v>
      </c>
      <c r="J334" s="41">
        <v>31</v>
      </c>
      <c r="K334" s="62">
        <v>19</v>
      </c>
      <c r="L334" s="63">
        <v>17</v>
      </c>
      <c r="M334" s="41">
        <v>32</v>
      </c>
      <c r="N334" s="62">
        <v>19</v>
      </c>
      <c r="O334" s="63">
        <v>17</v>
      </c>
      <c r="P334" s="41">
        <v>32</v>
      </c>
      <c r="Q334" s="62">
        <v>19</v>
      </c>
      <c r="R334" s="63">
        <v>20</v>
      </c>
      <c r="S334" s="41">
        <v>32</v>
      </c>
      <c r="T334" s="62">
        <v>19</v>
      </c>
      <c r="U334" s="63">
        <v>20</v>
      </c>
      <c r="V334" s="41">
        <v>32</v>
      </c>
      <c r="W334" s="62">
        <v>20</v>
      </c>
      <c r="X334" s="63">
        <v>20</v>
      </c>
      <c r="Y334" s="41">
        <v>32</v>
      </c>
      <c r="Z334" s="62">
        <v>20</v>
      </c>
      <c r="AA334" s="63">
        <v>20</v>
      </c>
      <c r="AB334" s="41">
        <v>33</v>
      </c>
      <c r="AC334" s="62">
        <v>21</v>
      </c>
      <c r="AD334" s="63">
        <v>21</v>
      </c>
      <c r="AE334" s="41">
        <v>33</v>
      </c>
      <c r="AF334" s="62">
        <v>21</v>
      </c>
      <c r="AG334" s="63">
        <v>21</v>
      </c>
      <c r="AH334" s="41">
        <v>34</v>
      </c>
      <c r="AI334" s="62">
        <v>23</v>
      </c>
      <c r="AJ334" s="63">
        <v>21</v>
      </c>
      <c r="AK334" s="41">
        <v>34</v>
      </c>
      <c r="AL334" s="62">
        <v>23</v>
      </c>
      <c r="AM334" s="63">
        <v>21</v>
      </c>
    </row>
    <row r="335" spans="3:47">
      <c r="C335" s="58" t="s">
        <v>19</v>
      </c>
      <c r="D335" s="41">
        <v>49</v>
      </c>
      <c r="E335" s="62">
        <v>14</v>
      </c>
      <c r="F335" s="63">
        <v>18</v>
      </c>
      <c r="G335" s="41">
        <v>49</v>
      </c>
      <c r="H335" s="62">
        <v>14</v>
      </c>
      <c r="I335" s="63">
        <v>18</v>
      </c>
      <c r="J335" s="41">
        <v>49</v>
      </c>
      <c r="K335" s="62">
        <v>15</v>
      </c>
      <c r="L335" s="63">
        <v>18</v>
      </c>
      <c r="M335" s="41">
        <v>50</v>
      </c>
      <c r="N335" s="62">
        <v>17</v>
      </c>
      <c r="O335" s="63">
        <v>18</v>
      </c>
      <c r="P335" s="41">
        <v>50</v>
      </c>
      <c r="Q335" s="62">
        <v>17</v>
      </c>
      <c r="R335" s="63">
        <v>18</v>
      </c>
      <c r="S335" s="41">
        <v>50</v>
      </c>
      <c r="T335" s="62">
        <v>17</v>
      </c>
      <c r="U335" s="63">
        <v>18</v>
      </c>
      <c r="V335" s="41">
        <v>50</v>
      </c>
      <c r="W335" s="62">
        <v>18</v>
      </c>
      <c r="X335" s="63">
        <v>18</v>
      </c>
      <c r="Y335" s="41">
        <v>50</v>
      </c>
      <c r="Z335" s="62">
        <v>20</v>
      </c>
      <c r="AA335" s="63">
        <v>18</v>
      </c>
      <c r="AB335" s="41">
        <v>50</v>
      </c>
      <c r="AC335" s="62">
        <v>21</v>
      </c>
      <c r="AD335" s="63">
        <v>19</v>
      </c>
      <c r="AE335" s="41">
        <v>50</v>
      </c>
      <c r="AF335" s="62">
        <v>21</v>
      </c>
      <c r="AG335" s="63">
        <v>21</v>
      </c>
      <c r="AH335" s="41">
        <v>50</v>
      </c>
      <c r="AI335" s="62">
        <v>21</v>
      </c>
      <c r="AJ335" s="63">
        <v>21</v>
      </c>
      <c r="AK335" s="41">
        <v>50</v>
      </c>
      <c r="AL335" s="62">
        <v>21</v>
      </c>
      <c r="AM335" s="63">
        <v>21</v>
      </c>
    </row>
    <row r="336" spans="3:47">
      <c r="C336" s="58" t="s">
        <v>20</v>
      </c>
      <c r="D336" s="41">
        <v>75</v>
      </c>
      <c r="E336" s="62">
        <v>23</v>
      </c>
      <c r="F336" s="63">
        <v>19</v>
      </c>
      <c r="G336" s="41">
        <v>75</v>
      </c>
      <c r="H336" s="62">
        <v>28</v>
      </c>
      <c r="I336" s="63">
        <v>19</v>
      </c>
      <c r="J336" s="41">
        <v>75</v>
      </c>
      <c r="K336" s="62">
        <v>30</v>
      </c>
      <c r="L336" s="63">
        <v>19</v>
      </c>
      <c r="M336" s="41">
        <v>76</v>
      </c>
      <c r="N336" s="62">
        <v>31</v>
      </c>
      <c r="O336" s="63">
        <v>19</v>
      </c>
      <c r="P336" s="41">
        <v>76</v>
      </c>
      <c r="Q336" s="62">
        <v>31</v>
      </c>
      <c r="R336" s="63">
        <v>21</v>
      </c>
      <c r="S336" s="41">
        <v>76</v>
      </c>
      <c r="T336" s="62">
        <v>31</v>
      </c>
      <c r="U336" s="63">
        <v>21</v>
      </c>
      <c r="V336" s="41">
        <v>77</v>
      </c>
      <c r="W336" s="62">
        <v>33</v>
      </c>
      <c r="X336" s="63">
        <v>22</v>
      </c>
      <c r="Y336" s="41">
        <v>77</v>
      </c>
      <c r="Z336" s="62">
        <v>34</v>
      </c>
      <c r="AA336" s="63">
        <v>22</v>
      </c>
      <c r="AB336" s="41">
        <v>77</v>
      </c>
      <c r="AC336" s="62">
        <v>36</v>
      </c>
      <c r="AD336" s="63">
        <v>22</v>
      </c>
      <c r="AE336" s="41">
        <v>77</v>
      </c>
      <c r="AF336" s="62">
        <v>37</v>
      </c>
      <c r="AG336" s="63">
        <v>25</v>
      </c>
      <c r="AH336" s="41">
        <v>77</v>
      </c>
      <c r="AI336" s="62">
        <v>37</v>
      </c>
      <c r="AJ336" s="63">
        <v>25</v>
      </c>
      <c r="AK336" s="41">
        <v>77</v>
      </c>
      <c r="AL336" s="62">
        <v>37</v>
      </c>
      <c r="AM336" s="63">
        <v>25</v>
      </c>
    </row>
    <row r="337" spans="3:39">
      <c r="C337" s="58" t="s">
        <v>21</v>
      </c>
      <c r="D337" s="41">
        <v>138</v>
      </c>
      <c r="E337" s="62">
        <v>55</v>
      </c>
      <c r="F337" s="63">
        <v>44</v>
      </c>
      <c r="G337" s="41">
        <v>138</v>
      </c>
      <c r="H337" s="62">
        <v>57</v>
      </c>
      <c r="I337" s="63">
        <v>48</v>
      </c>
      <c r="J337" s="41">
        <v>138</v>
      </c>
      <c r="K337" s="62">
        <v>58</v>
      </c>
      <c r="L337" s="63">
        <v>48</v>
      </c>
      <c r="M337" s="41">
        <v>139</v>
      </c>
      <c r="N337" s="62">
        <v>62</v>
      </c>
      <c r="O337" s="63">
        <v>49</v>
      </c>
      <c r="P337" s="41">
        <v>142</v>
      </c>
      <c r="Q337" s="62">
        <v>66</v>
      </c>
      <c r="R337" s="63">
        <v>49</v>
      </c>
      <c r="S337" s="41">
        <v>142</v>
      </c>
      <c r="T337" s="62">
        <v>66</v>
      </c>
      <c r="U337" s="63">
        <v>49</v>
      </c>
      <c r="V337" s="41">
        <v>145</v>
      </c>
      <c r="W337" s="62">
        <v>70</v>
      </c>
      <c r="X337" s="63">
        <v>49</v>
      </c>
      <c r="Y337" s="41">
        <v>146</v>
      </c>
      <c r="Z337" s="62">
        <v>77</v>
      </c>
      <c r="AA337" s="63">
        <v>49</v>
      </c>
      <c r="AB337" s="41">
        <v>148</v>
      </c>
      <c r="AC337" s="62">
        <v>79</v>
      </c>
      <c r="AD337" s="63">
        <v>50</v>
      </c>
      <c r="AE337" s="41">
        <v>147</v>
      </c>
      <c r="AF337" s="62">
        <v>78</v>
      </c>
      <c r="AG337" s="63">
        <v>51</v>
      </c>
      <c r="AH337" s="41">
        <v>149</v>
      </c>
      <c r="AI337" s="62">
        <v>81</v>
      </c>
      <c r="AJ337" s="63">
        <v>52</v>
      </c>
      <c r="AK337" s="41">
        <v>149</v>
      </c>
      <c r="AL337" s="62">
        <v>82</v>
      </c>
      <c r="AM337" s="63">
        <v>51</v>
      </c>
    </row>
    <row r="338" spans="3:39">
      <c r="C338" s="58" t="s">
        <v>22</v>
      </c>
      <c r="D338" s="41">
        <v>10</v>
      </c>
      <c r="E338" s="62">
        <v>1</v>
      </c>
      <c r="F338" s="63">
        <v>0</v>
      </c>
      <c r="G338" s="41">
        <v>10</v>
      </c>
      <c r="H338" s="62">
        <v>1</v>
      </c>
      <c r="I338" s="63">
        <v>0</v>
      </c>
      <c r="J338" s="41">
        <v>10</v>
      </c>
      <c r="K338" s="62">
        <v>1</v>
      </c>
      <c r="L338" s="63">
        <v>0</v>
      </c>
      <c r="M338" s="41">
        <v>10</v>
      </c>
      <c r="N338" s="62">
        <v>1</v>
      </c>
      <c r="O338" s="63">
        <v>0</v>
      </c>
      <c r="P338" s="41">
        <v>10</v>
      </c>
      <c r="Q338" s="62">
        <v>1</v>
      </c>
      <c r="R338" s="63">
        <v>0</v>
      </c>
      <c r="S338" s="41">
        <v>11</v>
      </c>
      <c r="T338" s="62">
        <v>1</v>
      </c>
      <c r="U338" s="63">
        <v>0</v>
      </c>
      <c r="V338" s="41">
        <v>12</v>
      </c>
      <c r="W338" s="62">
        <v>2</v>
      </c>
      <c r="X338" s="63">
        <v>0</v>
      </c>
      <c r="Y338" s="41">
        <v>12</v>
      </c>
      <c r="Z338" s="62">
        <v>3</v>
      </c>
      <c r="AA338" s="63">
        <v>0</v>
      </c>
      <c r="AB338" s="41">
        <v>12</v>
      </c>
      <c r="AC338" s="62">
        <v>3</v>
      </c>
      <c r="AD338" s="63">
        <v>0</v>
      </c>
      <c r="AE338" s="41">
        <v>12</v>
      </c>
      <c r="AF338" s="62">
        <v>3</v>
      </c>
      <c r="AG338" s="63">
        <v>0</v>
      </c>
      <c r="AH338" s="41">
        <v>12</v>
      </c>
      <c r="AI338" s="62">
        <v>3</v>
      </c>
      <c r="AJ338" s="63">
        <v>0</v>
      </c>
      <c r="AK338" s="41">
        <v>12</v>
      </c>
      <c r="AL338" s="62">
        <v>3</v>
      </c>
      <c r="AM338" s="63">
        <v>0</v>
      </c>
    </row>
    <row r="339" spans="3:39">
      <c r="C339" s="58" t="s">
        <v>23</v>
      </c>
      <c r="D339" s="41">
        <v>12</v>
      </c>
      <c r="E339" s="62">
        <v>1</v>
      </c>
      <c r="F339" s="63">
        <v>1</v>
      </c>
      <c r="G339" s="41">
        <v>12</v>
      </c>
      <c r="H339" s="62">
        <v>1</v>
      </c>
      <c r="I339" s="63">
        <v>1</v>
      </c>
      <c r="J339" s="41">
        <v>13</v>
      </c>
      <c r="K339" s="62">
        <v>1</v>
      </c>
      <c r="L339" s="63">
        <v>1</v>
      </c>
      <c r="M339" s="41">
        <v>14</v>
      </c>
      <c r="N339" s="62">
        <v>1</v>
      </c>
      <c r="O339" s="63">
        <v>1</v>
      </c>
      <c r="P339" s="41">
        <v>14</v>
      </c>
      <c r="Q339" s="62">
        <v>1</v>
      </c>
      <c r="R339" s="63">
        <v>2</v>
      </c>
      <c r="S339" s="41">
        <v>14</v>
      </c>
      <c r="T339" s="62">
        <v>1</v>
      </c>
      <c r="U339" s="63">
        <v>2</v>
      </c>
      <c r="V339" s="41">
        <v>14</v>
      </c>
      <c r="W339" s="62">
        <v>1</v>
      </c>
      <c r="X339" s="63">
        <v>2</v>
      </c>
      <c r="Y339" s="41">
        <v>14</v>
      </c>
      <c r="Z339" s="62">
        <v>2</v>
      </c>
      <c r="AA339" s="63">
        <v>2</v>
      </c>
      <c r="AB339" s="41">
        <v>14</v>
      </c>
      <c r="AC339" s="62">
        <v>2</v>
      </c>
      <c r="AD339" s="63">
        <v>2</v>
      </c>
      <c r="AE339" s="41">
        <v>14</v>
      </c>
      <c r="AF339" s="62">
        <v>2</v>
      </c>
      <c r="AG339" s="63">
        <v>2</v>
      </c>
      <c r="AH339" s="41">
        <v>14</v>
      </c>
      <c r="AI339" s="62">
        <v>2</v>
      </c>
      <c r="AJ339" s="63">
        <v>2</v>
      </c>
      <c r="AK339" s="41">
        <v>14</v>
      </c>
      <c r="AL339" s="62">
        <v>2</v>
      </c>
      <c r="AM339" s="63">
        <v>2</v>
      </c>
    </row>
    <row r="340" spans="3:39">
      <c r="C340" s="58" t="s">
        <v>24</v>
      </c>
      <c r="D340" s="41">
        <v>14</v>
      </c>
      <c r="E340" s="62">
        <v>5</v>
      </c>
      <c r="F340" s="63">
        <v>6</v>
      </c>
      <c r="G340" s="41">
        <v>14</v>
      </c>
      <c r="H340" s="62">
        <v>5</v>
      </c>
      <c r="I340" s="63">
        <v>6</v>
      </c>
      <c r="J340" s="41">
        <v>14</v>
      </c>
      <c r="K340" s="62">
        <v>5</v>
      </c>
      <c r="L340" s="63">
        <v>6</v>
      </c>
      <c r="M340" s="41">
        <v>14</v>
      </c>
      <c r="N340" s="62">
        <v>5</v>
      </c>
      <c r="O340" s="63">
        <v>6</v>
      </c>
      <c r="P340" s="41">
        <v>16</v>
      </c>
      <c r="Q340" s="62">
        <v>6</v>
      </c>
      <c r="R340" s="63">
        <v>6</v>
      </c>
      <c r="S340" s="41">
        <v>15</v>
      </c>
      <c r="T340" s="62">
        <v>6</v>
      </c>
      <c r="U340" s="63">
        <v>6</v>
      </c>
      <c r="V340" s="41">
        <v>15</v>
      </c>
      <c r="W340" s="62">
        <v>6</v>
      </c>
      <c r="X340" s="63">
        <v>6</v>
      </c>
      <c r="Y340" s="41">
        <v>15</v>
      </c>
      <c r="Z340" s="62">
        <v>6</v>
      </c>
      <c r="AA340" s="63">
        <v>6</v>
      </c>
      <c r="AB340" s="41">
        <v>16</v>
      </c>
      <c r="AC340" s="62">
        <v>7</v>
      </c>
      <c r="AD340" s="63">
        <v>7</v>
      </c>
      <c r="AE340" s="41">
        <v>16</v>
      </c>
      <c r="AF340" s="62">
        <v>7</v>
      </c>
      <c r="AG340" s="63">
        <v>7</v>
      </c>
      <c r="AH340" s="41">
        <v>17</v>
      </c>
      <c r="AI340" s="62">
        <v>7</v>
      </c>
      <c r="AJ340" s="63">
        <v>7</v>
      </c>
      <c r="AK340" s="41">
        <v>17</v>
      </c>
      <c r="AL340" s="62">
        <v>7</v>
      </c>
      <c r="AM340" s="63">
        <v>7</v>
      </c>
    </row>
    <row r="341" spans="3:39">
      <c r="C341" s="58" t="s">
        <v>25</v>
      </c>
      <c r="D341" s="41">
        <v>7</v>
      </c>
      <c r="E341" s="62">
        <v>2</v>
      </c>
      <c r="F341" s="63">
        <v>2</v>
      </c>
      <c r="G341" s="41">
        <v>7</v>
      </c>
      <c r="H341" s="62">
        <v>2</v>
      </c>
      <c r="I341" s="63">
        <v>2</v>
      </c>
      <c r="J341" s="41">
        <v>7</v>
      </c>
      <c r="K341" s="62">
        <v>2</v>
      </c>
      <c r="L341" s="63">
        <v>2</v>
      </c>
      <c r="M341" s="41">
        <v>7</v>
      </c>
      <c r="N341" s="62">
        <v>2</v>
      </c>
      <c r="O341" s="63">
        <v>2</v>
      </c>
      <c r="P341" s="41">
        <v>7</v>
      </c>
      <c r="Q341" s="62">
        <v>2</v>
      </c>
      <c r="R341" s="63">
        <v>2</v>
      </c>
      <c r="S341" s="41">
        <v>7</v>
      </c>
      <c r="T341" s="62">
        <v>2</v>
      </c>
      <c r="U341" s="63">
        <v>2</v>
      </c>
      <c r="V341" s="41">
        <v>7</v>
      </c>
      <c r="W341" s="62">
        <v>2</v>
      </c>
      <c r="X341" s="63">
        <v>2</v>
      </c>
      <c r="Y341" s="41">
        <v>7</v>
      </c>
      <c r="Z341" s="62">
        <v>2</v>
      </c>
      <c r="AA341" s="63">
        <v>2</v>
      </c>
      <c r="AB341" s="41">
        <v>7</v>
      </c>
      <c r="AC341" s="62">
        <v>2</v>
      </c>
      <c r="AD341" s="63">
        <v>2</v>
      </c>
      <c r="AE341" s="41">
        <v>7</v>
      </c>
      <c r="AF341" s="62">
        <v>2</v>
      </c>
      <c r="AG341" s="63">
        <v>2</v>
      </c>
      <c r="AH341" s="41">
        <v>7</v>
      </c>
      <c r="AI341" s="62">
        <v>2</v>
      </c>
      <c r="AJ341" s="63">
        <v>2</v>
      </c>
      <c r="AK341" s="41">
        <v>7</v>
      </c>
      <c r="AL341" s="62">
        <v>2</v>
      </c>
      <c r="AM341" s="63">
        <v>2</v>
      </c>
    </row>
    <row r="342" spans="3:39">
      <c r="C342" s="58" t="s">
        <v>26</v>
      </c>
      <c r="D342" s="41">
        <v>330</v>
      </c>
      <c r="E342" s="62">
        <v>148</v>
      </c>
      <c r="F342" s="63">
        <v>134</v>
      </c>
      <c r="G342" s="41">
        <v>330</v>
      </c>
      <c r="H342" s="62">
        <v>150</v>
      </c>
      <c r="I342" s="63">
        <v>139</v>
      </c>
      <c r="J342" s="41">
        <v>335</v>
      </c>
      <c r="K342" s="62">
        <v>153</v>
      </c>
      <c r="L342" s="63">
        <v>150</v>
      </c>
      <c r="M342" s="41">
        <v>342</v>
      </c>
      <c r="N342" s="62">
        <v>156</v>
      </c>
      <c r="O342" s="63">
        <v>161</v>
      </c>
      <c r="P342" s="41">
        <v>345</v>
      </c>
      <c r="Q342" s="62">
        <v>159</v>
      </c>
      <c r="R342" s="63">
        <v>172</v>
      </c>
      <c r="S342" s="41">
        <v>347</v>
      </c>
      <c r="T342" s="62">
        <v>159</v>
      </c>
      <c r="U342" s="63">
        <v>176</v>
      </c>
      <c r="V342" s="41">
        <v>349</v>
      </c>
      <c r="W342" s="62">
        <v>162</v>
      </c>
      <c r="X342" s="63">
        <v>180</v>
      </c>
      <c r="Y342" s="41">
        <v>355</v>
      </c>
      <c r="Z342" s="62">
        <v>173</v>
      </c>
      <c r="AA342" s="63">
        <v>187</v>
      </c>
      <c r="AB342" s="41">
        <v>358</v>
      </c>
      <c r="AC342" s="62">
        <v>178</v>
      </c>
      <c r="AD342" s="63">
        <v>193</v>
      </c>
      <c r="AE342" s="41">
        <v>360</v>
      </c>
      <c r="AF342" s="62">
        <v>180</v>
      </c>
      <c r="AG342" s="63">
        <v>194</v>
      </c>
      <c r="AH342" s="41">
        <v>362</v>
      </c>
      <c r="AI342" s="62">
        <v>182</v>
      </c>
      <c r="AJ342" s="63">
        <v>195</v>
      </c>
      <c r="AK342" s="41">
        <v>361</v>
      </c>
      <c r="AL342" s="62">
        <v>188</v>
      </c>
      <c r="AM342" s="63">
        <v>196</v>
      </c>
    </row>
    <row r="343" spans="3:39">
      <c r="C343" s="58" t="s">
        <v>39</v>
      </c>
      <c r="D343" s="41">
        <v>37</v>
      </c>
      <c r="E343" s="62">
        <v>21</v>
      </c>
      <c r="F343" s="63">
        <v>19</v>
      </c>
      <c r="G343" s="41">
        <v>37</v>
      </c>
      <c r="H343" s="62">
        <v>21</v>
      </c>
      <c r="I343" s="63">
        <v>20</v>
      </c>
      <c r="J343" s="41">
        <v>38</v>
      </c>
      <c r="K343" s="62">
        <v>21</v>
      </c>
      <c r="L343" s="63">
        <v>20</v>
      </c>
      <c r="M343" s="41">
        <v>38</v>
      </c>
      <c r="N343" s="62">
        <v>21</v>
      </c>
      <c r="O343" s="63">
        <v>20</v>
      </c>
      <c r="P343" s="41">
        <v>38</v>
      </c>
      <c r="Q343" s="62">
        <v>22</v>
      </c>
      <c r="R343" s="63">
        <v>21</v>
      </c>
      <c r="S343" s="41">
        <v>38</v>
      </c>
      <c r="T343" s="62">
        <v>22</v>
      </c>
      <c r="U343" s="63">
        <v>21</v>
      </c>
      <c r="V343" s="41">
        <v>39</v>
      </c>
      <c r="W343" s="62">
        <v>23</v>
      </c>
      <c r="X343" s="63">
        <v>21</v>
      </c>
      <c r="Y343" s="41">
        <v>39</v>
      </c>
      <c r="Z343" s="62">
        <v>23</v>
      </c>
      <c r="AA343" s="63">
        <v>21</v>
      </c>
      <c r="AB343" s="41">
        <v>39</v>
      </c>
      <c r="AC343" s="62">
        <v>23</v>
      </c>
      <c r="AD343" s="63">
        <v>21</v>
      </c>
      <c r="AE343" s="41">
        <v>39</v>
      </c>
      <c r="AF343" s="62">
        <v>23</v>
      </c>
      <c r="AG343" s="63">
        <v>21</v>
      </c>
      <c r="AH343" s="41">
        <v>39</v>
      </c>
      <c r="AI343" s="62">
        <v>23</v>
      </c>
      <c r="AJ343" s="63">
        <v>21</v>
      </c>
      <c r="AK343" s="41">
        <v>39</v>
      </c>
      <c r="AL343" s="62">
        <v>23</v>
      </c>
      <c r="AM343" s="63">
        <v>22</v>
      </c>
    </row>
    <row r="344" spans="3:39" ht="22.5">
      <c r="C344" s="26" t="s">
        <v>1193</v>
      </c>
      <c r="D344" s="41">
        <v>39</v>
      </c>
      <c r="E344" s="62">
        <v>23</v>
      </c>
      <c r="F344" s="63">
        <v>20</v>
      </c>
      <c r="G344" s="41">
        <v>39</v>
      </c>
      <c r="H344" s="62">
        <v>23</v>
      </c>
      <c r="I344" s="63">
        <v>20</v>
      </c>
      <c r="J344" s="41">
        <v>39</v>
      </c>
      <c r="K344" s="62">
        <v>24</v>
      </c>
      <c r="L344" s="63">
        <v>20</v>
      </c>
      <c r="M344" s="41">
        <v>40</v>
      </c>
      <c r="N344" s="62">
        <v>24</v>
      </c>
      <c r="O344" s="63">
        <v>20</v>
      </c>
      <c r="P344" s="41">
        <v>40</v>
      </c>
      <c r="Q344" s="62">
        <v>24</v>
      </c>
      <c r="R344" s="63">
        <v>20</v>
      </c>
      <c r="S344" s="41">
        <v>40</v>
      </c>
      <c r="T344" s="62">
        <v>24</v>
      </c>
      <c r="U344" s="63">
        <v>20</v>
      </c>
      <c r="V344" s="41">
        <v>40</v>
      </c>
      <c r="W344" s="62">
        <v>25</v>
      </c>
      <c r="X344" s="63">
        <v>20</v>
      </c>
      <c r="Y344" s="41">
        <v>40</v>
      </c>
      <c r="Z344" s="62">
        <v>25</v>
      </c>
      <c r="AA344" s="63">
        <v>20</v>
      </c>
      <c r="AB344" s="41">
        <v>40</v>
      </c>
      <c r="AC344" s="62">
        <v>26</v>
      </c>
      <c r="AD344" s="63">
        <v>20</v>
      </c>
      <c r="AE344" s="41">
        <v>40</v>
      </c>
      <c r="AF344" s="62">
        <v>26</v>
      </c>
      <c r="AG344" s="63">
        <v>21</v>
      </c>
      <c r="AH344" s="41">
        <v>40</v>
      </c>
      <c r="AI344" s="62">
        <v>26</v>
      </c>
      <c r="AJ344" s="63">
        <v>21</v>
      </c>
      <c r="AK344" s="41">
        <v>41</v>
      </c>
      <c r="AL344" s="62">
        <v>27</v>
      </c>
      <c r="AM344" s="63">
        <v>22</v>
      </c>
    </row>
    <row r="345" spans="3:39">
      <c r="C345" s="58" t="s">
        <v>27</v>
      </c>
      <c r="D345" s="41">
        <v>22</v>
      </c>
      <c r="E345" s="62">
        <v>6</v>
      </c>
      <c r="F345" s="63">
        <v>7</v>
      </c>
      <c r="G345" s="41">
        <v>22</v>
      </c>
      <c r="H345" s="62">
        <v>6</v>
      </c>
      <c r="I345" s="63">
        <v>7</v>
      </c>
      <c r="J345" s="41">
        <v>22</v>
      </c>
      <c r="K345" s="62">
        <v>6</v>
      </c>
      <c r="L345" s="63">
        <v>7</v>
      </c>
      <c r="M345" s="41">
        <v>22</v>
      </c>
      <c r="N345" s="62">
        <v>6</v>
      </c>
      <c r="O345" s="63">
        <v>7</v>
      </c>
      <c r="P345" s="41">
        <v>22</v>
      </c>
      <c r="Q345" s="62">
        <v>6</v>
      </c>
      <c r="R345" s="63">
        <v>8</v>
      </c>
      <c r="S345" s="41">
        <v>21</v>
      </c>
      <c r="T345" s="62">
        <v>6</v>
      </c>
      <c r="U345" s="63">
        <v>8</v>
      </c>
      <c r="V345" s="41">
        <v>22</v>
      </c>
      <c r="W345" s="62">
        <v>6</v>
      </c>
      <c r="X345" s="63">
        <v>8</v>
      </c>
      <c r="Y345" s="41">
        <v>22</v>
      </c>
      <c r="Z345" s="62">
        <v>6</v>
      </c>
      <c r="AA345" s="63">
        <v>8</v>
      </c>
      <c r="AB345" s="41">
        <v>22</v>
      </c>
      <c r="AC345" s="62">
        <v>7</v>
      </c>
      <c r="AD345" s="63">
        <v>8</v>
      </c>
      <c r="AE345" s="41">
        <v>22</v>
      </c>
      <c r="AF345" s="62">
        <v>7</v>
      </c>
      <c r="AG345" s="63">
        <v>8</v>
      </c>
      <c r="AH345" s="41">
        <v>22</v>
      </c>
      <c r="AI345" s="62">
        <v>8</v>
      </c>
      <c r="AJ345" s="63">
        <v>8</v>
      </c>
      <c r="AK345" s="41">
        <v>22</v>
      </c>
      <c r="AL345" s="62">
        <v>8</v>
      </c>
      <c r="AM345" s="63">
        <v>8</v>
      </c>
    </row>
    <row r="346" spans="3:39">
      <c r="C346" s="58" t="s">
        <v>28</v>
      </c>
      <c r="D346" s="41">
        <v>38</v>
      </c>
      <c r="E346" s="62">
        <v>14</v>
      </c>
      <c r="F346" s="63">
        <v>17</v>
      </c>
      <c r="G346" s="41">
        <v>38</v>
      </c>
      <c r="H346" s="62">
        <v>15</v>
      </c>
      <c r="I346" s="63">
        <v>17</v>
      </c>
      <c r="J346" s="41">
        <v>38</v>
      </c>
      <c r="K346" s="62">
        <v>15</v>
      </c>
      <c r="L346" s="63">
        <v>17</v>
      </c>
      <c r="M346" s="41">
        <v>38</v>
      </c>
      <c r="N346" s="62">
        <v>15</v>
      </c>
      <c r="O346" s="63">
        <v>17</v>
      </c>
      <c r="P346" s="41">
        <v>38</v>
      </c>
      <c r="Q346" s="62">
        <v>16</v>
      </c>
      <c r="R346" s="63">
        <v>17</v>
      </c>
      <c r="S346" s="41">
        <v>38</v>
      </c>
      <c r="T346" s="62">
        <v>16</v>
      </c>
      <c r="U346" s="63">
        <v>17</v>
      </c>
      <c r="V346" s="41">
        <v>39</v>
      </c>
      <c r="W346" s="62">
        <v>15</v>
      </c>
      <c r="X346" s="63">
        <v>17</v>
      </c>
      <c r="Y346" s="41">
        <v>40</v>
      </c>
      <c r="Z346" s="62">
        <v>15</v>
      </c>
      <c r="AA346" s="63">
        <v>20</v>
      </c>
      <c r="AB346" s="41">
        <v>40</v>
      </c>
      <c r="AC346" s="62">
        <v>15</v>
      </c>
      <c r="AD346" s="63">
        <v>20</v>
      </c>
      <c r="AE346" s="41">
        <v>41</v>
      </c>
      <c r="AF346" s="62">
        <v>15</v>
      </c>
      <c r="AG346" s="63">
        <v>21</v>
      </c>
      <c r="AH346" s="41">
        <v>42</v>
      </c>
      <c r="AI346" s="62">
        <v>15</v>
      </c>
      <c r="AJ346" s="63">
        <v>21</v>
      </c>
      <c r="AK346" s="41">
        <v>42</v>
      </c>
      <c r="AL346" s="62">
        <v>16</v>
      </c>
      <c r="AM346" s="63">
        <v>21</v>
      </c>
    </row>
    <row r="347" spans="3:39" ht="13.5" thickBot="1">
      <c r="C347" s="59" t="s">
        <v>29</v>
      </c>
      <c r="D347" s="42">
        <v>6</v>
      </c>
      <c r="E347" s="64">
        <v>0</v>
      </c>
      <c r="F347" s="65">
        <v>0</v>
      </c>
      <c r="G347" s="42">
        <v>6</v>
      </c>
      <c r="H347" s="64">
        <v>0</v>
      </c>
      <c r="I347" s="65">
        <v>0</v>
      </c>
      <c r="J347" s="42">
        <v>7</v>
      </c>
      <c r="K347" s="64">
        <v>0</v>
      </c>
      <c r="L347" s="65">
        <v>0</v>
      </c>
      <c r="M347" s="42">
        <v>8</v>
      </c>
      <c r="N347" s="64">
        <v>0</v>
      </c>
      <c r="O347" s="65">
        <v>0</v>
      </c>
      <c r="P347" s="42">
        <v>9</v>
      </c>
      <c r="Q347" s="64">
        <v>0</v>
      </c>
      <c r="R347" s="65">
        <v>0</v>
      </c>
      <c r="S347" s="42">
        <v>10</v>
      </c>
      <c r="T347" s="64">
        <v>0</v>
      </c>
      <c r="U347" s="65">
        <v>0</v>
      </c>
      <c r="V347" s="42">
        <v>10</v>
      </c>
      <c r="W347" s="64">
        <v>0</v>
      </c>
      <c r="X347" s="65">
        <v>0</v>
      </c>
      <c r="Y347" s="42">
        <v>10</v>
      </c>
      <c r="Z347" s="64">
        <v>0</v>
      </c>
      <c r="AA347" s="65">
        <v>0</v>
      </c>
      <c r="AB347" s="42">
        <v>10</v>
      </c>
      <c r="AC347" s="64">
        <v>0</v>
      </c>
      <c r="AD347" s="65">
        <v>0</v>
      </c>
      <c r="AE347" s="42">
        <v>9</v>
      </c>
      <c r="AF347" s="64">
        <v>0</v>
      </c>
      <c r="AG347" s="65">
        <v>0</v>
      </c>
      <c r="AH347" s="42">
        <v>9</v>
      </c>
      <c r="AI347" s="64">
        <v>0</v>
      </c>
      <c r="AJ347" s="65">
        <v>0</v>
      </c>
      <c r="AK347" s="42">
        <v>9</v>
      </c>
      <c r="AL347" s="64">
        <v>1</v>
      </c>
      <c r="AM347" s="65">
        <v>0</v>
      </c>
    </row>
    <row r="349" spans="3:39" ht="13.5" thickBot="1"/>
    <row r="350" spans="3:39" ht="13.5" thickBot="1">
      <c r="C350" s="559" t="s">
        <v>45</v>
      </c>
      <c r="D350" s="560"/>
      <c r="E350" s="560"/>
      <c r="F350" s="560"/>
      <c r="G350" s="560"/>
      <c r="H350" s="560"/>
      <c r="I350" s="560"/>
      <c r="J350" s="560"/>
      <c r="K350" s="560"/>
      <c r="L350" s="560"/>
      <c r="M350" s="560"/>
      <c r="N350" s="560"/>
      <c r="O350" s="560"/>
      <c r="P350" s="560"/>
      <c r="Q350" s="560"/>
      <c r="R350" s="560"/>
      <c r="S350" s="560"/>
      <c r="T350" s="560"/>
      <c r="U350" s="560"/>
      <c r="V350" s="560"/>
      <c r="W350" s="560"/>
      <c r="X350" s="560"/>
      <c r="Y350" s="560"/>
      <c r="Z350" s="560"/>
      <c r="AA350" s="560"/>
      <c r="AB350" s="560"/>
      <c r="AC350" s="560"/>
      <c r="AD350" s="560"/>
      <c r="AE350" s="560"/>
      <c r="AF350" s="560"/>
      <c r="AG350" s="560"/>
      <c r="AH350" s="560"/>
      <c r="AI350" s="560"/>
      <c r="AJ350" s="560"/>
      <c r="AK350" s="560"/>
      <c r="AL350" s="560"/>
      <c r="AM350" s="561"/>
    </row>
    <row r="351" spans="3:39" ht="20.25" customHeight="1" thickBot="1">
      <c r="C351" s="583" t="s">
        <v>48</v>
      </c>
      <c r="D351" s="562">
        <v>40544</v>
      </c>
      <c r="E351" s="577"/>
      <c r="F351" s="578"/>
      <c r="G351" s="562">
        <v>40575</v>
      </c>
      <c r="H351" s="577"/>
      <c r="I351" s="578"/>
      <c r="J351" s="562">
        <v>40603</v>
      </c>
      <c r="K351" s="577"/>
      <c r="L351" s="578"/>
      <c r="M351" s="562">
        <v>40634</v>
      </c>
      <c r="N351" s="577"/>
      <c r="O351" s="578"/>
      <c r="P351" s="562">
        <v>40664</v>
      </c>
      <c r="Q351" s="577"/>
      <c r="R351" s="578"/>
      <c r="S351" s="562">
        <v>40695</v>
      </c>
      <c r="T351" s="577"/>
      <c r="U351" s="578"/>
      <c r="V351" s="562">
        <v>40725</v>
      </c>
      <c r="W351" s="577"/>
      <c r="X351" s="578"/>
      <c r="Y351" s="562">
        <v>40756</v>
      </c>
      <c r="Z351" s="577"/>
      <c r="AA351" s="578"/>
      <c r="AB351" s="562">
        <v>40787</v>
      </c>
      <c r="AC351" s="577"/>
      <c r="AD351" s="578"/>
      <c r="AE351" s="562">
        <v>40817</v>
      </c>
      <c r="AF351" s="577"/>
      <c r="AG351" s="578"/>
      <c r="AH351" s="562">
        <v>40848</v>
      </c>
      <c r="AI351" s="577"/>
      <c r="AJ351" s="578"/>
      <c r="AK351" s="562">
        <v>40878</v>
      </c>
      <c r="AL351" s="577"/>
      <c r="AM351" s="578"/>
    </row>
    <row r="352" spans="3:39" ht="13.5" thickBot="1">
      <c r="C352" s="585"/>
      <c r="D352" s="178" t="s">
        <v>5</v>
      </c>
      <c r="E352" s="387" t="s">
        <v>3</v>
      </c>
      <c r="F352" s="177" t="s">
        <v>33</v>
      </c>
      <c r="G352" s="178" t="s">
        <v>5</v>
      </c>
      <c r="H352" s="387" t="s">
        <v>3</v>
      </c>
      <c r="I352" s="177" t="s">
        <v>33</v>
      </c>
      <c r="J352" s="178" t="s">
        <v>5</v>
      </c>
      <c r="K352" s="387" t="s">
        <v>3</v>
      </c>
      <c r="L352" s="177" t="s">
        <v>33</v>
      </c>
      <c r="M352" s="178" t="s">
        <v>5</v>
      </c>
      <c r="N352" s="387" t="s">
        <v>3</v>
      </c>
      <c r="O352" s="177" t="s">
        <v>33</v>
      </c>
      <c r="P352" s="178" t="s">
        <v>5</v>
      </c>
      <c r="Q352" s="387" t="s">
        <v>3</v>
      </c>
      <c r="R352" s="177" t="s">
        <v>33</v>
      </c>
      <c r="S352" s="178" t="s">
        <v>2</v>
      </c>
      <c r="T352" s="387" t="s">
        <v>3</v>
      </c>
      <c r="U352" s="177" t="s">
        <v>33</v>
      </c>
      <c r="V352" s="178" t="s">
        <v>2</v>
      </c>
      <c r="W352" s="387" t="s">
        <v>3</v>
      </c>
      <c r="X352" s="177" t="s">
        <v>33</v>
      </c>
      <c r="Y352" s="178" t="s">
        <v>2</v>
      </c>
      <c r="Z352" s="387" t="s">
        <v>3</v>
      </c>
      <c r="AA352" s="177" t="s">
        <v>33</v>
      </c>
      <c r="AB352" s="178" t="s">
        <v>2</v>
      </c>
      <c r="AC352" s="387" t="s">
        <v>3</v>
      </c>
      <c r="AD352" s="177" t="s">
        <v>33</v>
      </c>
      <c r="AE352" s="178" t="s">
        <v>2</v>
      </c>
      <c r="AF352" s="387" t="s">
        <v>3</v>
      </c>
      <c r="AG352" s="177" t="s">
        <v>33</v>
      </c>
      <c r="AH352" s="178" t="s">
        <v>2</v>
      </c>
      <c r="AI352" s="387" t="s">
        <v>3</v>
      </c>
      <c r="AJ352" s="177" t="s">
        <v>33</v>
      </c>
      <c r="AK352" s="178" t="s">
        <v>5</v>
      </c>
      <c r="AL352" s="387" t="s">
        <v>3</v>
      </c>
      <c r="AM352" s="177" t="s">
        <v>33</v>
      </c>
    </row>
    <row r="353" spans="3:39">
      <c r="C353" s="57" t="s">
        <v>8</v>
      </c>
      <c r="D353" s="46">
        <v>69</v>
      </c>
      <c r="E353" s="60">
        <v>28</v>
      </c>
      <c r="F353" s="61">
        <v>33</v>
      </c>
      <c r="G353" s="46">
        <v>69</v>
      </c>
      <c r="H353" s="60">
        <v>28</v>
      </c>
      <c r="I353" s="61">
        <v>33</v>
      </c>
      <c r="J353" s="46">
        <v>68</v>
      </c>
      <c r="K353" s="60">
        <v>28</v>
      </c>
      <c r="L353" s="61">
        <v>32</v>
      </c>
      <c r="M353" s="46">
        <v>68</v>
      </c>
      <c r="N353" s="60">
        <v>28</v>
      </c>
      <c r="O353" s="61">
        <v>32</v>
      </c>
      <c r="P353" s="46">
        <v>68</v>
      </c>
      <c r="Q353" s="60">
        <v>28</v>
      </c>
      <c r="R353" s="61">
        <v>32</v>
      </c>
      <c r="S353" s="46">
        <v>68</v>
      </c>
      <c r="T353" s="60">
        <v>28</v>
      </c>
      <c r="U353" s="61">
        <v>33</v>
      </c>
      <c r="V353" s="46">
        <v>68</v>
      </c>
      <c r="W353" s="60">
        <v>29</v>
      </c>
      <c r="X353" s="61">
        <v>33</v>
      </c>
      <c r="Y353" s="46">
        <v>72</v>
      </c>
      <c r="Z353" s="60">
        <v>32</v>
      </c>
      <c r="AA353" s="61">
        <v>36</v>
      </c>
      <c r="AB353" s="46">
        <v>74</v>
      </c>
      <c r="AC353" s="60">
        <v>33</v>
      </c>
      <c r="AD353" s="61">
        <v>38</v>
      </c>
      <c r="AE353" s="46">
        <v>74</v>
      </c>
      <c r="AF353" s="60">
        <v>33</v>
      </c>
      <c r="AG353" s="61">
        <v>38</v>
      </c>
      <c r="AH353" s="46">
        <v>76</v>
      </c>
      <c r="AI353" s="60">
        <v>34</v>
      </c>
      <c r="AJ353" s="61">
        <v>39</v>
      </c>
      <c r="AK353" s="46">
        <v>76</v>
      </c>
      <c r="AL353" s="60">
        <v>34</v>
      </c>
      <c r="AM353" s="61">
        <v>39</v>
      </c>
    </row>
    <row r="354" spans="3:39">
      <c r="C354" s="58" t="s">
        <v>9</v>
      </c>
      <c r="D354" s="41">
        <v>19</v>
      </c>
      <c r="E354" s="62">
        <v>7</v>
      </c>
      <c r="F354" s="63">
        <v>2</v>
      </c>
      <c r="G354" s="41">
        <v>19</v>
      </c>
      <c r="H354" s="62">
        <v>7</v>
      </c>
      <c r="I354" s="63">
        <v>2</v>
      </c>
      <c r="J354" s="41">
        <v>19</v>
      </c>
      <c r="K354" s="62">
        <v>7</v>
      </c>
      <c r="L354" s="63">
        <v>2</v>
      </c>
      <c r="M354" s="41">
        <v>19</v>
      </c>
      <c r="N354" s="62">
        <v>7</v>
      </c>
      <c r="O354" s="63">
        <v>2</v>
      </c>
      <c r="P354" s="41">
        <v>19</v>
      </c>
      <c r="Q354" s="62">
        <v>7</v>
      </c>
      <c r="R354" s="63">
        <v>2</v>
      </c>
      <c r="S354" s="41">
        <v>19</v>
      </c>
      <c r="T354" s="62">
        <v>7</v>
      </c>
      <c r="U354" s="63">
        <v>2</v>
      </c>
      <c r="V354" s="41">
        <v>19</v>
      </c>
      <c r="W354" s="62">
        <v>7</v>
      </c>
      <c r="X354" s="63">
        <v>2</v>
      </c>
      <c r="Y354" s="41">
        <v>19</v>
      </c>
      <c r="Z354" s="62">
        <v>7</v>
      </c>
      <c r="AA354" s="63">
        <v>2</v>
      </c>
      <c r="AB354" s="41">
        <v>19</v>
      </c>
      <c r="AC354" s="62">
        <v>7</v>
      </c>
      <c r="AD354" s="63">
        <v>2</v>
      </c>
      <c r="AE354" s="41">
        <v>19</v>
      </c>
      <c r="AF354" s="62">
        <v>7</v>
      </c>
      <c r="AG354" s="63">
        <v>2</v>
      </c>
      <c r="AH354" s="41">
        <v>19</v>
      </c>
      <c r="AI354" s="62">
        <v>7</v>
      </c>
      <c r="AJ354" s="63">
        <v>2</v>
      </c>
      <c r="AK354" s="41">
        <v>20</v>
      </c>
      <c r="AL354" s="62">
        <v>7</v>
      </c>
      <c r="AM354" s="63">
        <v>2</v>
      </c>
    </row>
    <row r="355" spans="3:39">
      <c r="C355" s="58" t="s">
        <v>10</v>
      </c>
      <c r="D355" s="41">
        <v>13</v>
      </c>
      <c r="E355" s="62">
        <v>2</v>
      </c>
      <c r="F355" s="63">
        <v>6</v>
      </c>
      <c r="G355" s="41">
        <v>14</v>
      </c>
      <c r="H355" s="62">
        <v>2</v>
      </c>
      <c r="I355" s="63">
        <v>7</v>
      </c>
      <c r="J355" s="41">
        <v>13</v>
      </c>
      <c r="K355" s="62">
        <v>2</v>
      </c>
      <c r="L355" s="63">
        <v>6</v>
      </c>
      <c r="M355" s="41">
        <v>13</v>
      </c>
      <c r="N355" s="62">
        <v>2</v>
      </c>
      <c r="O355" s="63">
        <v>6</v>
      </c>
      <c r="P355" s="41">
        <v>13</v>
      </c>
      <c r="Q355" s="62">
        <v>2</v>
      </c>
      <c r="R355" s="63">
        <v>6</v>
      </c>
      <c r="S355" s="41">
        <v>13</v>
      </c>
      <c r="T355" s="62">
        <v>2</v>
      </c>
      <c r="U355" s="63">
        <v>6</v>
      </c>
      <c r="V355" s="41">
        <v>13</v>
      </c>
      <c r="W355" s="62">
        <v>2</v>
      </c>
      <c r="X355" s="63">
        <v>6</v>
      </c>
      <c r="Y355" s="41">
        <v>13</v>
      </c>
      <c r="Z355" s="62">
        <v>2</v>
      </c>
      <c r="AA355" s="63">
        <v>6</v>
      </c>
      <c r="AB355" s="41">
        <v>13</v>
      </c>
      <c r="AC355" s="62">
        <v>2</v>
      </c>
      <c r="AD355" s="63">
        <v>6</v>
      </c>
      <c r="AE355" s="41">
        <v>15</v>
      </c>
      <c r="AF355" s="62">
        <v>2</v>
      </c>
      <c r="AG355" s="63">
        <v>6</v>
      </c>
      <c r="AH355" s="41">
        <v>16</v>
      </c>
      <c r="AI355" s="62">
        <v>2</v>
      </c>
      <c r="AJ355" s="63">
        <v>6</v>
      </c>
      <c r="AK355" s="41">
        <v>16</v>
      </c>
      <c r="AL355" s="62">
        <v>2</v>
      </c>
      <c r="AM355" s="63">
        <v>6</v>
      </c>
    </row>
    <row r="356" spans="3:39">
      <c r="C356" s="58" t="s">
        <v>11</v>
      </c>
      <c r="D356" s="41">
        <v>17</v>
      </c>
      <c r="E356" s="62">
        <v>5</v>
      </c>
      <c r="F356" s="63">
        <v>3</v>
      </c>
      <c r="G356" s="41">
        <v>17</v>
      </c>
      <c r="H356" s="62">
        <v>5</v>
      </c>
      <c r="I356" s="63">
        <v>3</v>
      </c>
      <c r="J356" s="41">
        <v>17</v>
      </c>
      <c r="K356" s="62">
        <v>5</v>
      </c>
      <c r="L356" s="63">
        <v>4</v>
      </c>
      <c r="M356" s="41">
        <v>17</v>
      </c>
      <c r="N356" s="62">
        <v>5</v>
      </c>
      <c r="O356" s="63">
        <v>4</v>
      </c>
      <c r="P356" s="41">
        <v>17</v>
      </c>
      <c r="Q356" s="62">
        <v>5</v>
      </c>
      <c r="R356" s="63">
        <v>4</v>
      </c>
      <c r="S356" s="41">
        <v>17</v>
      </c>
      <c r="T356" s="62">
        <v>5</v>
      </c>
      <c r="U356" s="63">
        <v>4</v>
      </c>
      <c r="V356" s="41">
        <v>17</v>
      </c>
      <c r="W356" s="62">
        <v>5</v>
      </c>
      <c r="X356" s="63">
        <v>4</v>
      </c>
      <c r="Y356" s="41">
        <v>17</v>
      </c>
      <c r="Z356" s="62">
        <v>5</v>
      </c>
      <c r="AA356" s="63">
        <v>4</v>
      </c>
      <c r="AB356" s="41">
        <v>18</v>
      </c>
      <c r="AC356" s="62">
        <v>6</v>
      </c>
      <c r="AD356" s="63">
        <v>4</v>
      </c>
      <c r="AE356" s="41">
        <v>18</v>
      </c>
      <c r="AF356" s="62">
        <v>6</v>
      </c>
      <c r="AG356" s="63">
        <v>4</v>
      </c>
      <c r="AH356" s="41">
        <v>18</v>
      </c>
      <c r="AI356" s="62">
        <v>6</v>
      </c>
      <c r="AJ356" s="63">
        <v>4</v>
      </c>
      <c r="AK356" s="41">
        <v>20</v>
      </c>
      <c r="AL356" s="62">
        <v>6</v>
      </c>
      <c r="AM356" s="63">
        <v>4</v>
      </c>
    </row>
    <row r="357" spans="3:39">
      <c r="C357" s="58" t="s">
        <v>12</v>
      </c>
      <c r="D357" s="41">
        <v>39</v>
      </c>
      <c r="E357" s="62">
        <v>13</v>
      </c>
      <c r="F357" s="63">
        <v>13</v>
      </c>
      <c r="G357" s="41">
        <v>39</v>
      </c>
      <c r="H357" s="62">
        <v>13</v>
      </c>
      <c r="I357" s="63">
        <v>13</v>
      </c>
      <c r="J357" s="41">
        <v>39</v>
      </c>
      <c r="K357" s="62">
        <v>13</v>
      </c>
      <c r="L357" s="63">
        <v>13</v>
      </c>
      <c r="M357" s="41">
        <v>39</v>
      </c>
      <c r="N357" s="62">
        <v>13</v>
      </c>
      <c r="O357" s="63">
        <v>13</v>
      </c>
      <c r="P357" s="41">
        <v>39</v>
      </c>
      <c r="Q357" s="62">
        <v>13</v>
      </c>
      <c r="R357" s="63">
        <v>14</v>
      </c>
      <c r="S357" s="41">
        <v>39</v>
      </c>
      <c r="T357" s="62">
        <v>13</v>
      </c>
      <c r="U357" s="63">
        <v>14</v>
      </c>
      <c r="V357" s="41">
        <v>39</v>
      </c>
      <c r="W357" s="62">
        <v>13</v>
      </c>
      <c r="X357" s="63">
        <v>14</v>
      </c>
      <c r="Y357" s="41">
        <v>41</v>
      </c>
      <c r="Z357" s="62">
        <v>15</v>
      </c>
      <c r="AA357" s="63">
        <v>14</v>
      </c>
      <c r="AB357" s="41">
        <v>41</v>
      </c>
      <c r="AC357" s="62">
        <v>15</v>
      </c>
      <c r="AD357" s="63">
        <v>14</v>
      </c>
      <c r="AE357" s="41">
        <v>41</v>
      </c>
      <c r="AF357" s="62">
        <v>15</v>
      </c>
      <c r="AG357" s="63">
        <v>14</v>
      </c>
      <c r="AH357" s="41">
        <v>41</v>
      </c>
      <c r="AI357" s="62">
        <v>15</v>
      </c>
      <c r="AJ357" s="63">
        <v>14</v>
      </c>
      <c r="AK357" s="41">
        <v>43</v>
      </c>
      <c r="AL357" s="62">
        <v>15</v>
      </c>
      <c r="AM357" s="63">
        <v>14</v>
      </c>
    </row>
    <row r="358" spans="3:39">
      <c r="C358" s="58" t="s">
        <v>13</v>
      </c>
      <c r="D358" s="41">
        <v>27</v>
      </c>
      <c r="E358" s="62">
        <v>6</v>
      </c>
      <c r="F358" s="63">
        <v>12</v>
      </c>
      <c r="G358" s="41">
        <v>27</v>
      </c>
      <c r="H358" s="62">
        <v>6</v>
      </c>
      <c r="I358" s="63">
        <v>12</v>
      </c>
      <c r="J358" s="41">
        <v>27</v>
      </c>
      <c r="K358" s="62">
        <v>6</v>
      </c>
      <c r="L358" s="63">
        <v>12</v>
      </c>
      <c r="M358" s="41">
        <v>27</v>
      </c>
      <c r="N358" s="62">
        <v>6</v>
      </c>
      <c r="O358" s="63">
        <v>12</v>
      </c>
      <c r="P358" s="41">
        <v>27</v>
      </c>
      <c r="Q358" s="62">
        <v>6</v>
      </c>
      <c r="R358" s="63">
        <v>12</v>
      </c>
      <c r="S358" s="41">
        <v>27</v>
      </c>
      <c r="T358" s="62">
        <v>6</v>
      </c>
      <c r="U358" s="63">
        <v>12</v>
      </c>
      <c r="V358" s="41">
        <v>27</v>
      </c>
      <c r="W358" s="62">
        <v>6</v>
      </c>
      <c r="X358" s="63">
        <v>13</v>
      </c>
      <c r="Y358" s="41">
        <v>27</v>
      </c>
      <c r="Z358" s="62">
        <v>6</v>
      </c>
      <c r="AA358" s="63">
        <v>13</v>
      </c>
      <c r="AB358" s="41">
        <v>27</v>
      </c>
      <c r="AC358" s="62">
        <v>6</v>
      </c>
      <c r="AD358" s="63">
        <v>13</v>
      </c>
      <c r="AE358" s="41">
        <v>27</v>
      </c>
      <c r="AF358" s="62">
        <v>6</v>
      </c>
      <c r="AG358" s="63">
        <v>13</v>
      </c>
      <c r="AH358" s="41">
        <v>27</v>
      </c>
      <c r="AI358" s="62">
        <v>6</v>
      </c>
      <c r="AJ358" s="63">
        <v>13</v>
      </c>
      <c r="AK358" s="41">
        <v>30</v>
      </c>
      <c r="AL358" s="62">
        <v>7</v>
      </c>
      <c r="AM358" s="63">
        <v>13</v>
      </c>
    </row>
    <row r="359" spans="3:39">
      <c r="C359" s="58" t="s">
        <v>14</v>
      </c>
      <c r="D359" s="41">
        <v>57</v>
      </c>
      <c r="E359" s="62">
        <v>38</v>
      </c>
      <c r="F359" s="63">
        <v>20</v>
      </c>
      <c r="G359" s="41">
        <v>59</v>
      </c>
      <c r="H359" s="62">
        <v>41</v>
      </c>
      <c r="I359" s="63">
        <v>20</v>
      </c>
      <c r="J359" s="41">
        <v>61</v>
      </c>
      <c r="K359" s="62">
        <v>45</v>
      </c>
      <c r="L359" s="63">
        <v>20</v>
      </c>
      <c r="M359" s="41">
        <v>61</v>
      </c>
      <c r="N359" s="62">
        <v>44</v>
      </c>
      <c r="O359" s="63">
        <v>22</v>
      </c>
      <c r="P359" s="41">
        <v>62</v>
      </c>
      <c r="Q359" s="62">
        <v>45</v>
      </c>
      <c r="R359" s="63">
        <v>23</v>
      </c>
      <c r="S359" s="41">
        <v>62</v>
      </c>
      <c r="T359" s="62">
        <v>45</v>
      </c>
      <c r="U359" s="63">
        <v>23</v>
      </c>
      <c r="V359" s="41">
        <v>62</v>
      </c>
      <c r="W359" s="62">
        <v>45</v>
      </c>
      <c r="X359" s="63">
        <v>23</v>
      </c>
      <c r="Y359" s="41">
        <v>64</v>
      </c>
      <c r="Z359" s="62">
        <v>47</v>
      </c>
      <c r="AA359" s="63">
        <v>23</v>
      </c>
      <c r="AB359" s="41">
        <v>64</v>
      </c>
      <c r="AC359" s="62">
        <v>46</v>
      </c>
      <c r="AD359" s="63">
        <v>23</v>
      </c>
      <c r="AE359" s="41">
        <v>64</v>
      </c>
      <c r="AF359" s="62">
        <v>46</v>
      </c>
      <c r="AG359" s="63">
        <v>28</v>
      </c>
      <c r="AH359" s="41">
        <v>64</v>
      </c>
      <c r="AI359" s="62">
        <v>46</v>
      </c>
      <c r="AJ359" s="63">
        <v>28</v>
      </c>
      <c r="AK359" s="41">
        <v>66</v>
      </c>
      <c r="AL359" s="62">
        <v>46</v>
      </c>
      <c r="AM359" s="63">
        <v>28</v>
      </c>
    </row>
    <row r="360" spans="3:39">
      <c r="C360" s="58" t="s">
        <v>15</v>
      </c>
      <c r="D360" s="41">
        <v>58</v>
      </c>
      <c r="E360" s="62">
        <v>27</v>
      </c>
      <c r="F360" s="63">
        <v>18</v>
      </c>
      <c r="G360" s="41">
        <v>59</v>
      </c>
      <c r="H360" s="62">
        <v>28</v>
      </c>
      <c r="I360" s="63">
        <v>19</v>
      </c>
      <c r="J360" s="41">
        <v>60</v>
      </c>
      <c r="K360" s="62">
        <v>29</v>
      </c>
      <c r="L360" s="63">
        <v>20</v>
      </c>
      <c r="M360" s="41">
        <v>61</v>
      </c>
      <c r="N360" s="62">
        <v>30</v>
      </c>
      <c r="O360" s="63">
        <v>21</v>
      </c>
      <c r="P360" s="41">
        <v>61</v>
      </c>
      <c r="Q360" s="62">
        <v>30</v>
      </c>
      <c r="R360" s="63">
        <v>21</v>
      </c>
      <c r="S360" s="41">
        <v>61</v>
      </c>
      <c r="T360" s="62">
        <v>31</v>
      </c>
      <c r="U360" s="63">
        <v>21</v>
      </c>
      <c r="V360" s="41">
        <v>61</v>
      </c>
      <c r="W360" s="62">
        <v>32</v>
      </c>
      <c r="X360" s="63">
        <v>23</v>
      </c>
      <c r="Y360" s="41">
        <v>61</v>
      </c>
      <c r="Z360" s="62">
        <v>33</v>
      </c>
      <c r="AA360" s="63">
        <v>23</v>
      </c>
      <c r="AB360" s="41">
        <v>62</v>
      </c>
      <c r="AC360" s="62">
        <v>33</v>
      </c>
      <c r="AD360" s="63">
        <v>23</v>
      </c>
      <c r="AE360" s="41">
        <v>62</v>
      </c>
      <c r="AF360" s="62">
        <v>33</v>
      </c>
      <c r="AG360" s="63">
        <v>23</v>
      </c>
      <c r="AH360" s="41">
        <v>62</v>
      </c>
      <c r="AI360" s="62">
        <v>33</v>
      </c>
      <c r="AJ360" s="63">
        <v>23</v>
      </c>
      <c r="AK360" s="41">
        <v>63</v>
      </c>
      <c r="AL360" s="62">
        <v>35</v>
      </c>
      <c r="AM360" s="63">
        <v>23</v>
      </c>
    </row>
    <row r="361" spans="3:39">
      <c r="C361" s="58" t="s">
        <v>16</v>
      </c>
      <c r="D361" s="41">
        <v>7</v>
      </c>
      <c r="E361" s="62">
        <v>3</v>
      </c>
      <c r="F361" s="63">
        <v>0</v>
      </c>
      <c r="G361" s="41">
        <v>7</v>
      </c>
      <c r="H361" s="62">
        <v>3</v>
      </c>
      <c r="I361" s="63">
        <v>0</v>
      </c>
      <c r="J361" s="41">
        <v>7</v>
      </c>
      <c r="K361" s="62">
        <v>3</v>
      </c>
      <c r="L361" s="63">
        <v>0</v>
      </c>
      <c r="M361" s="41">
        <v>7</v>
      </c>
      <c r="N361" s="62">
        <v>3</v>
      </c>
      <c r="O361" s="63">
        <v>0</v>
      </c>
      <c r="P361" s="41">
        <v>7</v>
      </c>
      <c r="Q361" s="62">
        <v>3</v>
      </c>
      <c r="R361" s="63">
        <v>0</v>
      </c>
      <c r="S361" s="41">
        <v>7</v>
      </c>
      <c r="T361" s="62">
        <v>3</v>
      </c>
      <c r="U361" s="63">
        <v>0</v>
      </c>
      <c r="V361" s="41">
        <v>7</v>
      </c>
      <c r="W361" s="62">
        <v>3</v>
      </c>
      <c r="X361" s="63">
        <v>0</v>
      </c>
      <c r="Y361" s="41">
        <v>7</v>
      </c>
      <c r="Z361" s="62">
        <v>3</v>
      </c>
      <c r="AA361" s="63">
        <v>0</v>
      </c>
      <c r="AB361" s="41">
        <v>7</v>
      </c>
      <c r="AC361" s="62">
        <v>3</v>
      </c>
      <c r="AD361" s="63">
        <v>0</v>
      </c>
      <c r="AE361" s="41">
        <v>9</v>
      </c>
      <c r="AF361" s="62">
        <v>5</v>
      </c>
      <c r="AG361" s="63">
        <v>0</v>
      </c>
      <c r="AH361" s="41">
        <v>9</v>
      </c>
      <c r="AI361" s="62">
        <v>5</v>
      </c>
      <c r="AJ361" s="63">
        <v>0</v>
      </c>
      <c r="AK361" s="41">
        <v>9</v>
      </c>
      <c r="AL361" s="62">
        <v>5</v>
      </c>
      <c r="AM361" s="63">
        <v>0</v>
      </c>
    </row>
    <row r="362" spans="3:39">
      <c r="C362" s="58" t="s">
        <v>17</v>
      </c>
      <c r="D362" s="41">
        <v>447</v>
      </c>
      <c r="E362" s="62">
        <v>350</v>
      </c>
      <c r="F362" s="63">
        <v>269</v>
      </c>
      <c r="G362" s="41">
        <v>452</v>
      </c>
      <c r="H362" s="62">
        <v>357</v>
      </c>
      <c r="I362" s="63">
        <v>273</v>
      </c>
      <c r="J362" s="41">
        <v>458</v>
      </c>
      <c r="K362" s="62">
        <v>362</v>
      </c>
      <c r="L362" s="63">
        <v>284</v>
      </c>
      <c r="M362" s="41">
        <v>459</v>
      </c>
      <c r="N362" s="62">
        <v>364</v>
      </c>
      <c r="O362" s="63">
        <v>291</v>
      </c>
      <c r="P362" s="41">
        <v>459</v>
      </c>
      <c r="Q362" s="62">
        <v>365</v>
      </c>
      <c r="R362" s="63">
        <v>293</v>
      </c>
      <c r="S362" s="41">
        <v>460</v>
      </c>
      <c r="T362" s="62">
        <v>366</v>
      </c>
      <c r="U362" s="63">
        <v>294</v>
      </c>
      <c r="V362" s="41">
        <v>460</v>
      </c>
      <c r="W362" s="62">
        <v>367</v>
      </c>
      <c r="X362" s="63">
        <v>300</v>
      </c>
      <c r="Y362" s="41">
        <v>475</v>
      </c>
      <c r="Z362" s="62">
        <v>379</v>
      </c>
      <c r="AA362" s="63">
        <v>312</v>
      </c>
      <c r="AB362" s="41">
        <v>479</v>
      </c>
      <c r="AC362" s="62">
        <v>382</v>
      </c>
      <c r="AD362" s="63">
        <v>319</v>
      </c>
      <c r="AE362" s="41">
        <v>487</v>
      </c>
      <c r="AF362" s="62">
        <v>391</v>
      </c>
      <c r="AG362" s="63">
        <v>325</v>
      </c>
      <c r="AH362" s="41">
        <v>490</v>
      </c>
      <c r="AI362" s="62">
        <v>395</v>
      </c>
      <c r="AJ362" s="63">
        <v>336</v>
      </c>
      <c r="AK362" s="41">
        <v>495</v>
      </c>
      <c r="AL362" s="62">
        <v>401</v>
      </c>
      <c r="AM362" s="63">
        <v>343</v>
      </c>
    </row>
    <row r="363" spans="3:39">
      <c r="C363" s="58" t="s">
        <v>18</v>
      </c>
      <c r="D363" s="41">
        <v>35</v>
      </c>
      <c r="E363" s="62">
        <v>24</v>
      </c>
      <c r="F363" s="63">
        <v>22</v>
      </c>
      <c r="G363" s="41">
        <v>36</v>
      </c>
      <c r="H363" s="62">
        <v>25</v>
      </c>
      <c r="I363" s="63">
        <v>23</v>
      </c>
      <c r="J363" s="41">
        <v>36</v>
      </c>
      <c r="K363" s="62">
        <v>25</v>
      </c>
      <c r="L363" s="63">
        <v>23</v>
      </c>
      <c r="M363" s="41">
        <v>36</v>
      </c>
      <c r="N363" s="62">
        <v>25</v>
      </c>
      <c r="O363" s="63">
        <v>23</v>
      </c>
      <c r="P363" s="41">
        <v>36</v>
      </c>
      <c r="Q363" s="62">
        <v>25</v>
      </c>
      <c r="R363" s="63">
        <v>23</v>
      </c>
      <c r="S363" s="41">
        <v>36</v>
      </c>
      <c r="T363" s="62">
        <v>25</v>
      </c>
      <c r="U363" s="63">
        <v>23</v>
      </c>
      <c r="V363" s="41">
        <v>36</v>
      </c>
      <c r="W363" s="62">
        <v>25</v>
      </c>
      <c r="X363" s="63">
        <v>23</v>
      </c>
      <c r="Y363" s="41">
        <v>36</v>
      </c>
      <c r="Z363" s="62">
        <v>26</v>
      </c>
      <c r="AA363" s="63">
        <v>25</v>
      </c>
      <c r="AB363" s="41">
        <v>36</v>
      </c>
      <c r="AC363" s="62">
        <v>26</v>
      </c>
      <c r="AD363" s="63">
        <v>25</v>
      </c>
      <c r="AE363" s="41">
        <v>36</v>
      </c>
      <c r="AF363" s="62">
        <v>26</v>
      </c>
      <c r="AG363" s="63">
        <v>26</v>
      </c>
      <c r="AH363" s="41">
        <v>36</v>
      </c>
      <c r="AI363" s="62">
        <v>26</v>
      </c>
      <c r="AJ363" s="63">
        <v>26</v>
      </c>
      <c r="AK363" s="41">
        <v>37</v>
      </c>
      <c r="AL363" s="62">
        <v>27</v>
      </c>
      <c r="AM363" s="63">
        <v>26</v>
      </c>
    </row>
    <row r="364" spans="3:39">
      <c r="C364" s="58" t="s">
        <v>19</v>
      </c>
      <c r="D364" s="41">
        <v>50</v>
      </c>
      <c r="E364" s="62">
        <v>23</v>
      </c>
      <c r="F364" s="63">
        <v>21</v>
      </c>
      <c r="G364" s="41">
        <v>50</v>
      </c>
      <c r="H364" s="62">
        <v>23</v>
      </c>
      <c r="I364" s="63">
        <v>21</v>
      </c>
      <c r="J364" s="41">
        <v>53</v>
      </c>
      <c r="K364" s="62">
        <v>25</v>
      </c>
      <c r="L364" s="63">
        <v>20</v>
      </c>
      <c r="M364" s="41">
        <v>53</v>
      </c>
      <c r="N364" s="62">
        <v>25</v>
      </c>
      <c r="O364" s="63">
        <v>20</v>
      </c>
      <c r="P364" s="41">
        <v>54</v>
      </c>
      <c r="Q364" s="62">
        <v>26</v>
      </c>
      <c r="R364" s="63">
        <v>21</v>
      </c>
      <c r="S364" s="41">
        <v>54</v>
      </c>
      <c r="T364" s="62">
        <v>26</v>
      </c>
      <c r="U364" s="63">
        <v>21</v>
      </c>
      <c r="V364" s="41">
        <v>54</v>
      </c>
      <c r="W364" s="62">
        <v>26</v>
      </c>
      <c r="X364" s="63">
        <v>21</v>
      </c>
      <c r="Y364" s="41">
        <v>55</v>
      </c>
      <c r="Z364" s="62">
        <v>26</v>
      </c>
      <c r="AA364" s="63">
        <v>21</v>
      </c>
      <c r="AB364" s="41">
        <v>54</v>
      </c>
      <c r="AC364" s="62">
        <v>26</v>
      </c>
      <c r="AD364" s="63">
        <v>21</v>
      </c>
      <c r="AE364" s="41">
        <v>55</v>
      </c>
      <c r="AF364" s="62">
        <v>26</v>
      </c>
      <c r="AG364" s="63">
        <v>22</v>
      </c>
      <c r="AH364" s="41">
        <v>58</v>
      </c>
      <c r="AI364" s="62">
        <v>29</v>
      </c>
      <c r="AJ364" s="63">
        <v>23</v>
      </c>
      <c r="AK364" s="41">
        <v>59</v>
      </c>
      <c r="AL364" s="62">
        <v>29</v>
      </c>
      <c r="AM364" s="63">
        <v>23</v>
      </c>
    </row>
    <row r="365" spans="3:39">
      <c r="C365" s="58" t="s">
        <v>20</v>
      </c>
      <c r="D365" s="41">
        <v>77</v>
      </c>
      <c r="E365" s="62">
        <v>37</v>
      </c>
      <c r="F365" s="63">
        <v>25</v>
      </c>
      <c r="G365" s="41">
        <v>78</v>
      </c>
      <c r="H365" s="62">
        <v>38</v>
      </c>
      <c r="I365" s="63">
        <v>25</v>
      </c>
      <c r="J365" s="41">
        <v>78</v>
      </c>
      <c r="K365" s="62">
        <v>39</v>
      </c>
      <c r="L365" s="63">
        <v>26</v>
      </c>
      <c r="M365" s="41">
        <v>78</v>
      </c>
      <c r="N365" s="62">
        <v>39</v>
      </c>
      <c r="O365" s="63">
        <v>27</v>
      </c>
      <c r="P365" s="41">
        <v>78</v>
      </c>
      <c r="Q365" s="62">
        <v>39</v>
      </c>
      <c r="R365" s="63">
        <v>27</v>
      </c>
      <c r="S365" s="41">
        <v>78</v>
      </c>
      <c r="T365" s="62">
        <v>39</v>
      </c>
      <c r="U365" s="63">
        <v>27</v>
      </c>
      <c r="V365" s="41">
        <v>77</v>
      </c>
      <c r="W365" s="62">
        <v>39</v>
      </c>
      <c r="X365" s="63">
        <v>27</v>
      </c>
      <c r="Y365" s="41">
        <v>82</v>
      </c>
      <c r="Z365" s="62">
        <v>43</v>
      </c>
      <c r="AA365" s="63">
        <v>28</v>
      </c>
      <c r="AB365" s="41">
        <v>82</v>
      </c>
      <c r="AC365" s="62">
        <v>43</v>
      </c>
      <c r="AD365" s="63">
        <v>30</v>
      </c>
      <c r="AE365" s="41">
        <v>82</v>
      </c>
      <c r="AF365" s="62">
        <v>43</v>
      </c>
      <c r="AG365" s="63">
        <v>30</v>
      </c>
      <c r="AH365" s="41">
        <v>84</v>
      </c>
      <c r="AI365" s="62">
        <v>44</v>
      </c>
      <c r="AJ365" s="63">
        <v>30</v>
      </c>
      <c r="AK365" s="41">
        <v>85</v>
      </c>
      <c r="AL365" s="62">
        <v>45</v>
      </c>
      <c r="AM365" s="63">
        <v>30</v>
      </c>
    </row>
    <row r="366" spans="3:39">
      <c r="C366" s="58" t="s">
        <v>21</v>
      </c>
      <c r="D366" s="41">
        <v>150</v>
      </c>
      <c r="E366" s="62">
        <v>83</v>
      </c>
      <c r="F366" s="63">
        <v>51</v>
      </c>
      <c r="G366" s="41">
        <v>150</v>
      </c>
      <c r="H366" s="62">
        <v>83</v>
      </c>
      <c r="I366" s="63">
        <v>51</v>
      </c>
      <c r="J366" s="41">
        <v>151</v>
      </c>
      <c r="K366" s="62">
        <v>84</v>
      </c>
      <c r="L366" s="63">
        <v>53</v>
      </c>
      <c r="M366" s="41">
        <v>152</v>
      </c>
      <c r="N366" s="62">
        <v>84</v>
      </c>
      <c r="O366" s="63">
        <v>56</v>
      </c>
      <c r="P366" s="41">
        <v>153</v>
      </c>
      <c r="Q366" s="62">
        <v>85</v>
      </c>
      <c r="R366" s="63">
        <v>57</v>
      </c>
      <c r="S366" s="41">
        <v>154</v>
      </c>
      <c r="T366" s="62">
        <v>86</v>
      </c>
      <c r="U366" s="63">
        <v>57</v>
      </c>
      <c r="V366" s="41">
        <v>153</v>
      </c>
      <c r="W366" s="62">
        <v>86</v>
      </c>
      <c r="X366" s="63">
        <v>61</v>
      </c>
      <c r="Y366" s="41">
        <v>156</v>
      </c>
      <c r="Z366" s="62">
        <v>87</v>
      </c>
      <c r="AA366" s="63">
        <v>69</v>
      </c>
      <c r="AB366" s="41">
        <v>158</v>
      </c>
      <c r="AC366" s="62">
        <v>88</v>
      </c>
      <c r="AD366" s="63">
        <v>70</v>
      </c>
      <c r="AE366" s="41">
        <v>158</v>
      </c>
      <c r="AF366" s="62">
        <v>89</v>
      </c>
      <c r="AG366" s="63">
        <v>76</v>
      </c>
      <c r="AH366" s="41">
        <v>161</v>
      </c>
      <c r="AI366" s="62">
        <v>92</v>
      </c>
      <c r="AJ366" s="63">
        <v>78</v>
      </c>
      <c r="AK366" s="41">
        <v>164</v>
      </c>
      <c r="AL366" s="62">
        <v>93</v>
      </c>
      <c r="AM366" s="63">
        <v>79</v>
      </c>
    </row>
    <row r="367" spans="3:39">
      <c r="C367" s="58" t="s">
        <v>22</v>
      </c>
      <c r="D367" s="41">
        <v>12</v>
      </c>
      <c r="E367" s="62">
        <v>3</v>
      </c>
      <c r="F367" s="63">
        <v>0</v>
      </c>
      <c r="G367" s="41">
        <v>12</v>
      </c>
      <c r="H367" s="62">
        <v>3</v>
      </c>
      <c r="I367" s="63">
        <v>0</v>
      </c>
      <c r="J367" s="41">
        <v>12</v>
      </c>
      <c r="K367" s="62">
        <v>3</v>
      </c>
      <c r="L367" s="63">
        <v>0</v>
      </c>
      <c r="M367" s="41">
        <v>12</v>
      </c>
      <c r="N367" s="62">
        <v>3</v>
      </c>
      <c r="O367" s="63">
        <v>0</v>
      </c>
      <c r="P367" s="41">
        <v>12</v>
      </c>
      <c r="Q367" s="62">
        <v>3</v>
      </c>
      <c r="R367" s="63">
        <v>0</v>
      </c>
      <c r="S367" s="41">
        <v>12</v>
      </c>
      <c r="T367" s="62">
        <v>3</v>
      </c>
      <c r="U367" s="63">
        <v>2</v>
      </c>
      <c r="V367" s="41">
        <v>12</v>
      </c>
      <c r="W367" s="62">
        <v>3</v>
      </c>
      <c r="X367" s="63">
        <v>2</v>
      </c>
      <c r="Y367" s="41">
        <v>12</v>
      </c>
      <c r="Z367" s="62">
        <v>3</v>
      </c>
      <c r="AA367" s="63">
        <v>2</v>
      </c>
      <c r="AB367" s="41">
        <v>12</v>
      </c>
      <c r="AC367" s="62">
        <v>3</v>
      </c>
      <c r="AD367" s="63">
        <v>2</v>
      </c>
      <c r="AE367" s="41">
        <v>12</v>
      </c>
      <c r="AF367" s="62">
        <v>3</v>
      </c>
      <c r="AG367" s="63">
        <v>2</v>
      </c>
      <c r="AH367" s="41">
        <v>12</v>
      </c>
      <c r="AI367" s="62">
        <v>3</v>
      </c>
      <c r="AJ367" s="63">
        <v>2</v>
      </c>
      <c r="AK367" s="41">
        <v>12</v>
      </c>
      <c r="AL367" s="62">
        <v>3</v>
      </c>
      <c r="AM367" s="63">
        <v>2</v>
      </c>
    </row>
    <row r="368" spans="3:39">
      <c r="C368" s="58" t="s">
        <v>23</v>
      </c>
      <c r="D368" s="41">
        <v>14</v>
      </c>
      <c r="E368" s="62">
        <v>2</v>
      </c>
      <c r="F368" s="63">
        <v>2</v>
      </c>
      <c r="G368" s="41">
        <v>14</v>
      </c>
      <c r="H368" s="62">
        <v>2</v>
      </c>
      <c r="I368" s="63">
        <v>2</v>
      </c>
      <c r="J368" s="41">
        <v>14</v>
      </c>
      <c r="K368" s="62">
        <v>2</v>
      </c>
      <c r="L368" s="63">
        <v>2</v>
      </c>
      <c r="M368" s="41">
        <v>14</v>
      </c>
      <c r="N368" s="62">
        <v>2</v>
      </c>
      <c r="O368" s="63">
        <v>2</v>
      </c>
      <c r="P368" s="41">
        <v>14</v>
      </c>
      <c r="Q368" s="62">
        <v>2</v>
      </c>
      <c r="R368" s="63">
        <v>2</v>
      </c>
      <c r="S368" s="41">
        <v>14</v>
      </c>
      <c r="T368" s="62">
        <v>2</v>
      </c>
      <c r="U368" s="63">
        <v>2</v>
      </c>
      <c r="V368" s="41">
        <v>14</v>
      </c>
      <c r="W368" s="62">
        <v>2</v>
      </c>
      <c r="X368" s="63">
        <v>2</v>
      </c>
      <c r="Y368" s="41">
        <v>14</v>
      </c>
      <c r="Z368" s="62">
        <v>2</v>
      </c>
      <c r="AA368" s="63">
        <v>2</v>
      </c>
      <c r="AB368" s="41">
        <v>14</v>
      </c>
      <c r="AC368" s="62">
        <v>2</v>
      </c>
      <c r="AD368" s="63">
        <v>2</v>
      </c>
      <c r="AE368" s="41">
        <v>14</v>
      </c>
      <c r="AF368" s="62">
        <v>2</v>
      </c>
      <c r="AG368" s="63">
        <v>2</v>
      </c>
      <c r="AH368" s="41">
        <v>15</v>
      </c>
      <c r="AI368" s="62">
        <v>2</v>
      </c>
      <c r="AJ368" s="63">
        <v>2</v>
      </c>
      <c r="AK368" s="41">
        <v>16</v>
      </c>
      <c r="AL368" s="62">
        <v>2</v>
      </c>
      <c r="AM368" s="63">
        <v>2</v>
      </c>
    </row>
    <row r="369" spans="3:39">
      <c r="C369" s="58" t="s">
        <v>24</v>
      </c>
      <c r="D369" s="41">
        <v>17</v>
      </c>
      <c r="E369" s="62">
        <v>7</v>
      </c>
      <c r="F369" s="63">
        <v>7</v>
      </c>
      <c r="G369" s="41">
        <v>17</v>
      </c>
      <c r="H369" s="62">
        <v>8</v>
      </c>
      <c r="I369" s="63">
        <v>7</v>
      </c>
      <c r="J369" s="41">
        <v>17</v>
      </c>
      <c r="K369" s="62">
        <v>8</v>
      </c>
      <c r="L369" s="63">
        <v>7</v>
      </c>
      <c r="M369" s="41">
        <v>17</v>
      </c>
      <c r="N369" s="62">
        <v>8</v>
      </c>
      <c r="O369" s="63">
        <v>7</v>
      </c>
      <c r="P369" s="41">
        <v>17</v>
      </c>
      <c r="Q369" s="62">
        <v>8</v>
      </c>
      <c r="R369" s="63">
        <v>8</v>
      </c>
      <c r="S369" s="41">
        <v>17</v>
      </c>
      <c r="T369" s="62">
        <v>8</v>
      </c>
      <c r="U369" s="63">
        <v>8</v>
      </c>
      <c r="V369" s="41">
        <v>17</v>
      </c>
      <c r="W369" s="62">
        <v>8</v>
      </c>
      <c r="X369" s="63">
        <v>8</v>
      </c>
      <c r="Y369" s="41">
        <v>18</v>
      </c>
      <c r="Z369" s="62">
        <v>9</v>
      </c>
      <c r="AA369" s="63">
        <v>9</v>
      </c>
      <c r="AB369" s="41">
        <v>18</v>
      </c>
      <c r="AC369" s="62">
        <v>9</v>
      </c>
      <c r="AD369" s="63">
        <v>9</v>
      </c>
      <c r="AE369" s="41">
        <v>19</v>
      </c>
      <c r="AF369" s="62">
        <v>10</v>
      </c>
      <c r="AG369" s="63">
        <v>10</v>
      </c>
      <c r="AH369" s="41">
        <v>19</v>
      </c>
      <c r="AI369" s="62">
        <v>10</v>
      </c>
      <c r="AJ369" s="63">
        <v>10</v>
      </c>
      <c r="AK369" s="41">
        <v>19</v>
      </c>
      <c r="AL369" s="62">
        <v>10</v>
      </c>
      <c r="AM369" s="63">
        <v>10</v>
      </c>
    </row>
    <row r="370" spans="3:39">
      <c r="C370" s="58" t="s">
        <v>25</v>
      </c>
      <c r="D370" s="41">
        <v>7</v>
      </c>
      <c r="E370" s="62">
        <v>2</v>
      </c>
      <c r="F370" s="63">
        <v>2</v>
      </c>
      <c r="G370" s="41">
        <v>7</v>
      </c>
      <c r="H370" s="62">
        <v>2</v>
      </c>
      <c r="I370" s="63">
        <v>2</v>
      </c>
      <c r="J370" s="41">
        <v>7</v>
      </c>
      <c r="K370" s="62">
        <v>2</v>
      </c>
      <c r="L370" s="63">
        <v>2</v>
      </c>
      <c r="M370" s="41">
        <v>7</v>
      </c>
      <c r="N370" s="62">
        <v>2</v>
      </c>
      <c r="O370" s="63">
        <v>2</v>
      </c>
      <c r="P370" s="41">
        <v>7</v>
      </c>
      <c r="Q370" s="62">
        <v>2</v>
      </c>
      <c r="R370" s="63">
        <v>2</v>
      </c>
      <c r="S370" s="41">
        <v>7</v>
      </c>
      <c r="T370" s="62">
        <v>2</v>
      </c>
      <c r="U370" s="63">
        <v>2</v>
      </c>
      <c r="V370" s="41">
        <v>7</v>
      </c>
      <c r="W370" s="62">
        <v>2</v>
      </c>
      <c r="X370" s="63">
        <v>2</v>
      </c>
      <c r="Y370" s="41">
        <v>7</v>
      </c>
      <c r="Z370" s="62">
        <v>2</v>
      </c>
      <c r="AA370" s="63">
        <v>3</v>
      </c>
      <c r="AB370" s="41">
        <v>7</v>
      </c>
      <c r="AC370" s="62">
        <v>2</v>
      </c>
      <c r="AD370" s="63">
        <v>3</v>
      </c>
      <c r="AE370" s="41">
        <v>7</v>
      </c>
      <c r="AF370" s="62">
        <v>2</v>
      </c>
      <c r="AG370" s="63">
        <v>3</v>
      </c>
      <c r="AH370" s="41">
        <v>8</v>
      </c>
      <c r="AI370" s="62">
        <v>2</v>
      </c>
      <c r="AJ370" s="63">
        <v>3</v>
      </c>
      <c r="AK370" s="41">
        <v>8</v>
      </c>
      <c r="AL370" s="62">
        <v>2</v>
      </c>
      <c r="AM370" s="63">
        <v>3</v>
      </c>
    </row>
    <row r="371" spans="3:39">
      <c r="C371" s="58" t="s">
        <v>26</v>
      </c>
      <c r="D371" s="41">
        <v>365</v>
      </c>
      <c r="E371" s="62">
        <v>197</v>
      </c>
      <c r="F371" s="63">
        <v>201</v>
      </c>
      <c r="G371" s="41">
        <v>367</v>
      </c>
      <c r="H371" s="62">
        <v>201</v>
      </c>
      <c r="I371" s="63">
        <v>202</v>
      </c>
      <c r="J371" s="41">
        <v>368</v>
      </c>
      <c r="K371" s="62">
        <v>203</v>
      </c>
      <c r="L371" s="63">
        <v>208</v>
      </c>
      <c r="M371" s="41">
        <v>368</v>
      </c>
      <c r="N371" s="62">
        <v>202</v>
      </c>
      <c r="O371" s="63">
        <v>216</v>
      </c>
      <c r="P371" s="41">
        <v>368</v>
      </c>
      <c r="Q371" s="62">
        <v>202</v>
      </c>
      <c r="R371" s="63">
        <v>217</v>
      </c>
      <c r="S371" s="41">
        <v>366</v>
      </c>
      <c r="T371" s="62">
        <v>202</v>
      </c>
      <c r="U371" s="63">
        <v>218</v>
      </c>
      <c r="V371" s="41">
        <v>366</v>
      </c>
      <c r="W371" s="62">
        <v>203</v>
      </c>
      <c r="X371" s="63">
        <v>222</v>
      </c>
      <c r="Y371" s="41">
        <v>378</v>
      </c>
      <c r="Z371" s="62">
        <v>214</v>
      </c>
      <c r="AA371" s="63">
        <v>236</v>
      </c>
      <c r="AB371" s="41">
        <v>382</v>
      </c>
      <c r="AC371" s="62">
        <v>219</v>
      </c>
      <c r="AD371" s="63">
        <v>241</v>
      </c>
      <c r="AE371" s="41">
        <v>383</v>
      </c>
      <c r="AF371" s="62">
        <v>220</v>
      </c>
      <c r="AG371" s="63">
        <v>243</v>
      </c>
      <c r="AH371" s="41">
        <v>385</v>
      </c>
      <c r="AI371" s="62">
        <v>221</v>
      </c>
      <c r="AJ371" s="63">
        <v>244</v>
      </c>
      <c r="AK371" s="41">
        <v>389</v>
      </c>
      <c r="AL371" s="62">
        <v>225</v>
      </c>
      <c r="AM371" s="63">
        <v>249</v>
      </c>
    </row>
    <row r="372" spans="3:39">
      <c r="C372" s="58" t="s">
        <v>39</v>
      </c>
      <c r="D372" s="41">
        <v>39</v>
      </c>
      <c r="E372" s="62">
        <v>23</v>
      </c>
      <c r="F372" s="63">
        <v>22</v>
      </c>
      <c r="G372" s="41">
        <v>41</v>
      </c>
      <c r="H372" s="62">
        <v>25</v>
      </c>
      <c r="I372" s="63">
        <v>24</v>
      </c>
      <c r="J372" s="41">
        <v>42</v>
      </c>
      <c r="K372" s="62">
        <v>25</v>
      </c>
      <c r="L372" s="63">
        <v>25</v>
      </c>
      <c r="M372" s="41">
        <v>42</v>
      </c>
      <c r="N372" s="62">
        <v>27</v>
      </c>
      <c r="O372" s="63">
        <v>27</v>
      </c>
      <c r="P372" s="41">
        <v>42</v>
      </c>
      <c r="Q372" s="62">
        <v>27</v>
      </c>
      <c r="R372" s="63">
        <v>27</v>
      </c>
      <c r="S372" s="41">
        <v>42</v>
      </c>
      <c r="T372" s="62">
        <v>27</v>
      </c>
      <c r="U372" s="63">
        <v>27</v>
      </c>
      <c r="V372" s="41">
        <v>41</v>
      </c>
      <c r="W372" s="62">
        <v>27</v>
      </c>
      <c r="X372" s="63">
        <v>27</v>
      </c>
      <c r="Y372" s="41">
        <v>44</v>
      </c>
      <c r="Z372" s="62">
        <v>29</v>
      </c>
      <c r="AA372" s="63">
        <v>31</v>
      </c>
      <c r="AB372" s="41">
        <v>44</v>
      </c>
      <c r="AC372" s="62">
        <v>29</v>
      </c>
      <c r="AD372" s="63">
        <v>31</v>
      </c>
      <c r="AE372" s="41">
        <v>45</v>
      </c>
      <c r="AF372" s="62">
        <v>29</v>
      </c>
      <c r="AG372" s="63">
        <v>33</v>
      </c>
      <c r="AH372" s="41">
        <v>47</v>
      </c>
      <c r="AI372" s="62">
        <v>31</v>
      </c>
      <c r="AJ372" s="63">
        <v>33</v>
      </c>
      <c r="AK372" s="41">
        <v>47</v>
      </c>
      <c r="AL372" s="62">
        <v>31</v>
      </c>
      <c r="AM372" s="63">
        <v>33</v>
      </c>
    </row>
    <row r="373" spans="3:39" ht="22.5">
      <c r="C373" s="26" t="s">
        <v>1193</v>
      </c>
      <c r="D373" s="41">
        <v>41</v>
      </c>
      <c r="E373" s="62">
        <v>28</v>
      </c>
      <c r="F373" s="63">
        <v>22</v>
      </c>
      <c r="G373" s="41">
        <v>42</v>
      </c>
      <c r="H373" s="62">
        <v>29</v>
      </c>
      <c r="I373" s="63">
        <v>22</v>
      </c>
      <c r="J373" s="41">
        <v>43</v>
      </c>
      <c r="K373" s="62">
        <v>30</v>
      </c>
      <c r="L373" s="63">
        <v>22</v>
      </c>
      <c r="M373" s="41">
        <v>43</v>
      </c>
      <c r="N373" s="62">
        <v>30</v>
      </c>
      <c r="O373" s="63">
        <v>26</v>
      </c>
      <c r="P373" s="41">
        <v>43</v>
      </c>
      <c r="Q373" s="62">
        <v>30</v>
      </c>
      <c r="R373" s="63">
        <v>26</v>
      </c>
      <c r="S373" s="41">
        <v>43</v>
      </c>
      <c r="T373" s="62">
        <v>30</v>
      </c>
      <c r="U373" s="63">
        <v>26</v>
      </c>
      <c r="V373" s="41">
        <v>42</v>
      </c>
      <c r="W373" s="62">
        <v>30</v>
      </c>
      <c r="X373" s="63">
        <v>27</v>
      </c>
      <c r="Y373" s="41">
        <v>45</v>
      </c>
      <c r="Z373" s="62">
        <v>30</v>
      </c>
      <c r="AA373" s="63">
        <v>27</v>
      </c>
      <c r="AB373" s="41">
        <v>47</v>
      </c>
      <c r="AC373" s="62">
        <v>32</v>
      </c>
      <c r="AD373" s="63">
        <v>27</v>
      </c>
      <c r="AE373" s="41">
        <v>47</v>
      </c>
      <c r="AF373" s="62">
        <v>32</v>
      </c>
      <c r="AG373" s="63">
        <v>29</v>
      </c>
      <c r="AH373" s="41">
        <v>48</v>
      </c>
      <c r="AI373" s="62">
        <v>34</v>
      </c>
      <c r="AJ373" s="63">
        <v>29</v>
      </c>
      <c r="AK373" s="41">
        <v>48</v>
      </c>
      <c r="AL373" s="62">
        <v>34</v>
      </c>
      <c r="AM373" s="63">
        <v>29</v>
      </c>
    </row>
    <row r="374" spans="3:39">
      <c r="C374" s="58" t="s">
        <v>27</v>
      </c>
      <c r="D374" s="41">
        <v>23</v>
      </c>
      <c r="E374" s="62">
        <v>9</v>
      </c>
      <c r="F374" s="63">
        <v>9</v>
      </c>
      <c r="G374" s="41">
        <v>24</v>
      </c>
      <c r="H374" s="62">
        <v>10</v>
      </c>
      <c r="I374" s="63">
        <v>9</v>
      </c>
      <c r="J374" s="41">
        <v>24</v>
      </c>
      <c r="K374" s="62">
        <v>10</v>
      </c>
      <c r="L374" s="63">
        <v>9</v>
      </c>
      <c r="M374" s="41">
        <v>24</v>
      </c>
      <c r="N374" s="62">
        <v>10</v>
      </c>
      <c r="O374" s="63">
        <v>9</v>
      </c>
      <c r="P374" s="41">
        <v>24</v>
      </c>
      <c r="Q374" s="62">
        <v>10</v>
      </c>
      <c r="R374" s="63">
        <v>9</v>
      </c>
      <c r="S374" s="41">
        <v>24</v>
      </c>
      <c r="T374" s="62">
        <v>10</v>
      </c>
      <c r="U374" s="63">
        <v>9</v>
      </c>
      <c r="V374" s="41">
        <v>23</v>
      </c>
      <c r="W374" s="62">
        <v>10</v>
      </c>
      <c r="X374" s="63">
        <v>9</v>
      </c>
      <c r="Y374" s="41">
        <v>24</v>
      </c>
      <c r="Z374" s="62">
        <v>10</v>
      </c>
      <c r="AA374" s="63">
        <v>9</v>
      </c>
      <c r="AB374" s="41">
        <v>25</v>
      </c>
      <c r="AC374" s="62">
        <v>11</v>
      </c>
      <c r="AD374" s="63">
        <v>9</v>
      </c>
      <c r="AE374" s="41">
        <v>25</v>
      </c>
      <c r="AF374" s="62">
        <v>11</v>
      </c>
      <c r="AG374" s="63">
        <v>9</v>
      </c>
      <c r="AH374" s="41">
        <v>26</v>
      </c>
      <c r="AI374" s="62">
        <v>11</v>
      </c>
      <c r="AJ374" s="63">
        <v>9</v>
      </c>
      <c r="AK374" s="41">
        <v>26</v>
      </c>
      <c r="AL374" s="62">
        <v>11</v>
      </c>
      <c r="AM374" s="63">
        <v>9</v>
      </c>
    </row>
    <row r="375" spans="3:39">
      <c r="C375" s="58" t="s">
        <v>28</v>
      </c>
      <c r="D375" s="41">
        <v>43</v>
      </c>
      <c r="E375" s="62">
        <v>16</v>
      </c>
      <c r="F375" s="63">
        <v>21</v>
      </c>
      <c r="G375" s="41">
        <v>43</v>
      </c>
      <c r="H375" s="62">
        <v>17</v>
      </c>
      <c r="I375" s="63">
        <v>21</v>
      </c>
      <c r="J375" s="41">
        <v>43</v>
      </c>
      <c r="K375" s="62">
        <v>17</v>
      </c>
      <c r="L375" s="63">
        <v>21</v>
      </c>
      <c r="M375" s="41">
        <v>43</v>
      </c>
      <c r="N375" s="62">
        <v>17</v>
      </c>
      <c r="O375" s="63">
        <v>21</v>
      </c>
      <c r="P375" s="41">
        <v>43</v>
      </c>
      <c r="Q375" s="62">
        <v>18</v>
      </c>
      <c r="R375" s="63">
        <v>21</v>
      </c>
      <c r="S375" s="41">
        <v>43</v>
      </c>
      <c r="T375" s="62">
        <v>18</v>
      </c>
      <c r="U375" s="63">
        <v>21</v>
      </c>
      <c r="V375" s="41">
        <v>43</v>
      </c>
      <c r="W375" s="62">
        <v>18</v>
      </c>
      <c r="X375" s="63">
        <v>23</v>
      </c>
      <c r="Y375" s="41">
        <v>43</v>
      </c>
      <c r="Z375" s="62">
        <v>18</v>
      </c>
      <c r="AA375" s="63">
        <v>24</v>
      </c>
      <c r="AB375" s="41">
        <v>44</v>
      </c>
      <c r="AC375" s="62">
        <v>18</v>
      </c>
      <c r="AD375" s="63">
        <v>24</v>
      </c>
      <c r="AE375" s="41">
        <v>44</v>
      </c>
      <c r="AF375" s="62">
        <v>18</v>
      </c>
      <c r="AG375" s="63">
        <v>25</v>
      </c>
      <c r="AH375" s="41">
        <v>44</v>
      </c>
      <c r="AI375" s="62">
        <v>18</v>
      </c>
      <c r="AJ375" s="63">
        <v>25</v>
      </c>
      <c r="AK375" s="41">
        <v>44</v>
      </c>
      <c r="AL375" s="62">
        <v>18</v>
      </c>
      <c r="AM375" s="63">
        <v>25</v>
      </c>
    </row>
    <row r="376" spans="3:39" ht="13.5" thickBot="1">
      <c r="C376" s="59" t="s">
        <v>29</v>
      </c>
      <c r="D376" s="42">
        <v>9</v>
      </c>
      <c r="E376" s="64">
        <v>2</v>
      </c>
      <c r="F376" s="65">
        <v>0</v>
      </c>
      <c r="G376" s="42">
        <v>9</v>
      </c>
      <c r="H376" s="64">
        <v>2</v>
      </c>
      <c r="I376" s="65">
        <v>0</v>
      </c>
      <c r="J376" s="42">
        <v>9</v>
      </c>
      <c r="K376" s="64">
        <v>2</v>
      </c>
      <c r="L376" s="65">
        <v>0</v>
      </c>
      <c r="M376" s="42">
        <v>9</v>
      </c>
      <c r="N376" s="64">
        <v>2</v>
      </c>
      <c r="O376" s="65">
        <v>0</v>
      </c>
      <c r="P376" s="42">
        <v>9</v>
      </c>
      <c r="Q376" s="64">
        <v>2</v>
      </c>
      <c r="R376" s="65">
        <v>0</v>
      </c>
      <c r="S376" s="42">
        <v>9</v>
      </c>
      <c r="T376" s="64">
        <v>2</v>
      </c>
      <c r="U376" s="65">
        <v>0</v>
      </c>
      <c r="V376" s="42">
        <v>9</v>
      </c>
      <c r="W376" s="64">
        <v>2</v>
      </c>
      <c r="X376" s="65">
        <v>0</v>
      </c>
      <c r="Y376" s="42">
        <v>9</v>
      </c>
      <c r="Z376" s="64">
        <v>2</v>
      </c>
      <c r="AA376" s="65">
        <v>0</v>
      </c>
      <c r="AB376" s="42">
        <v>10</v>
      </c>
      <c r="AC376" s="64">
        <v>2</v>
      </c>
      <c r="AD376" s="65">
        <v>0</v>
      </c>
      <c r="AE376" s="42">
        <v>11</v>
      </c>
      <c r="AF376" s="64">
        <v>2</v>
      </c>
      <c r="AG376" s="65">
        <v>0</v>
      </c>
      <c r="AH376" s="42">
        <v>11</v>
      </c>
      <c r="AI376" s="64">
        <v>2</v>
      </c>
      <c r="AJ376" s="65">
        <v>1</v>
      </c>
      <c r="AK376" s="42">
        <v>11</v>
      </c>
      <c r="AL376" s="64">
        <v>2</v>
      </c>
      <c r="AM376" s="65">
        <v>1</v>
      </c>
    </row>
    <row r="378" spans="3:39" ht="13.5" thickBot="1"/>
    <row r="379" spans="3:39" ht="13.5" thickBot="1">
      <c r="C379" s="559" t="s">
        <v>50</v>
      </c>
      <c r="D379" s="560"/>
      <c r="E379" s="560"/>
      <c r="F379" s="560"/>
      <c r="G379" s="560"/>
      <c r="H379" s="560"/>
      <c r="I379" s="560"/>
      <c r="J379" s="560"/>
      <c r="K379" s="560"/>
      <c r="L379" s="560"/>
      <c r="M379" s="560"/>
      <c r="N379" s="560"/>
      <c r="O379" s="560"/>
      <c r="P379" s="560"/>
      <c r="Q379" s="560"/>
      <c r="R379" s="560"/>
      <c r="S379" s="560"/>
      <c r="T379" s="560"/>
      <c r="U379" s="560"/>
      <c r="V379" s="560"/>
      <c r="W379" s="560"/>
      <c r="X379" s="560"/>
      <c r="Y379" s="560"/>
      <c r="Z379" s="560"/>
      <c r="AA379" s="560"/>
      <c r="AB379" s="560"/>
      <c r="AC379" s="560"/>
      <c r="AD379" s="560"/>
      <c r="AE379" s="560"/>
      <c r="AF379" s="560"/>
      <c r="AG379" s="560"/>
      <c r="AH379" s="560"/>
      <c r="AI379" s="560"/>
      <c r="AJ379" s="560"/>
      <c r="AK379" s="560"/>
      <c r="AL379" s="560"/>
      <c r="AM379" s="561"/>
    </row>
    <row r="380" spans="3:39" ht="21" customHeight="1" thickBot="1">
      <c r="C380" s="583" t="s">
        <v>48</v>
      </c>
      <c r="D380" s="562">
        <v>40909</v>
      </c>
      <c r="E380" s="577"/>
      <c r="F380" s="578"/>
      <c r="G380" s="562">
        <v>40940</v>
      </c>
      <c r="H380" s="577"/>
      <c r="I380" s="578"/>
      <c r="J380" s="562">
        <v>40969</v>
      </c>
      <c r="K380" s="577"/>
      <c r="L380" s="578"/>
      <c r="M380" s="562">
        <v>41000</v>
      </c>
      <c r="N380" s="577"/>
      <c r="O380" s="578"/>
      <c r="P380" s="562">
        <v>41030</v>
      </c>
      <c r="Q380" s="577"/>
      <c r="R380" s="578"/>
      <c r="S380" s="562">
        <v>41061</v>
      </c>
      <c r="T380" s="577"/>
      <c r="U380" s="578"/>
      <c r="V380" s="562">
        <v>41091</v>
      </c>
      <c r="W380" s="577"/>
      <c r="X380" s="578"/>
      <c r="Y380" s="562">
        <v>41122</v>
      </c>
      <c r="Z380" s="577"/>
      <c r="AA380" s="578"/>
      <c r="AB380" s="562">
        <v>41153</v>
      </c>
      <c r="AC380" s="577"/>
      <c r="AD380" s="578"/>
      <c r="AE380" s="562">
        <v>41183</v>
      </c>
      <c r="AF380" s="577"/>
      <c r="AG380" s="578"/>
      <c r="AH380" s="562">
        <v>41214</v>
      </c>
      <c r="AI380" s="577"/>
      <c r="AJ380" s="578"/>
      <c r="AK380" s="562">
        <v>41244</v>
      </c>
      <c r="AL380" s="577"/>
      <c r="AM380" s="578"/>
    </row>
    <row r="381" spans="3:39" ht="13.5" thickBot="1">
      <c r="C381" s="585"/>
      <c r="D381" s="178" t="s">
        <v>5</v>
      </c>
      <c r="E381" s="387" t="s">
        <v>3</v>
      </c>
      <c r="F381" s="177" t="s">
        <v>33</v>
      </c>
      <c r="G381" s="178" t="s">
        <v>5</v>
      </c>
      <c r="H381" s="387" t="s">
        <v>3</v>
      </c>
      <c r="I381" s="177" t="s">
        <v>33</v>
      </c>
      <c r="J381" s="178" t="s">
        <v>5</v>
      </c>
      <c r="K381" s="387" t="s">
        <v>3</v>
      </c>
      <c r="L381" s="177" t="s">
        <v>33</v>
      </c>
      <c r="M381" s="178" t="s">
        <v>5</v>
      </c>
      <c r="N381" s="387" t="s">
        <v>3</v>
      </c>
      <c r="O381" s="177" t="s">
        <v>33</v>
      </c>
      <c r="P381" s="178" t="s">
        <v>5</v>
      </c>
      <c r="Q381" s="387" t="s">
        <v>3</v>
      </c>
      <c r="R381" s="177" t="s">
        <v>33</v>
      </c>
      <c r="S381" s="178" t="s">
        <v>2</v>
      </c>
      <c r="T381" s="387" t="s">
        <v>3</v>
      </c>
      <c r="U381" s="177" t="s">
        <v>33</v>
      </c>
      <c r="V381" s="178" t="s">
        <v>2</v>
      </c>
      <c r="W381" s="387" t="s">
        <v>3</v>
      </c>
      <c r="X381" s="177" t="s">
        <v>33</v>
      </c>
      <c r="Y381" s="178" t="s">
        <v>2</v>
      </c>
      <c r="Z381" s="387" t="s">
        <v>3</v>
      </c>
      <c r="AA381" s="177" t="s">
        <v>33</v>
      </c>
      <c r="AB381" s="178" t="s">
        <v>2</v>
      </c>
      <c r="AC381" s="387" t="s">
        <v>3</v>
      </c>
      <c r="AD381" s="177" t="s">
        <v>33</v>
      </c>
      <c r="AE381" s="178" t="s">
        <v>2</v>
      </c>
      <c r="AF381" s="387" t="s">
        <v>3</v>
      </c>
      <c r="AG381" s="177" t="s">
        <v>33</v>
      </c>
      <c r="AH381" s="178" t="s">
        <v>2</v>
      </c>
      <c r="AI381" s="387" t="s">
        <v>3</v>
      </c>
      <c r="AJ381" s="177" t="s">
        <v>33</v>
      </c>
      <c r="AK381" s="178" t="s">
        <v>5</v>
      </c>
      <c r="AL381" s="387" t="s">
        <v>3</v>
      </c>
      <c r="AM381" s="177" t="s">
        <v>33</v>
      </c>
    </row>
    <row r="382" spans="3:39">
      <c r="C382" s="57" t="s">
        <v>8</v>
      </c>
      <c r="D382" s="46">
        <v>76</v>
      </c>
      <c r="E382" s="60">
        <v>34</v>
      </c>
      <c r="F382" s="61">
        <v>39</v>
      </c>
      <c r="G382" s="46">
        <v>76</v>
      </c>
      <c r="H382" s="60">
        <v>35</v>
      </c>
      <c r="I382" s="61">
        <v>39</v>
      </c>
      <c r="J382" s="46">
        <v>82</v>
      </c>
      <c r="K382" s="60">
        <v>35</v>
      </c>
      <c r="L382" s="61">
        <v>39</v>
      </c>
      <c r="M382" s="46">
        <v>83</v>
      </c>
      <c r="N382" s="60">
        <v>35</v>
      </c>
      <c r="O382" s="61">
        <v>39</v>
      </c>
      <c r="P382" s="46">
        <v>84</v>
      </c>
      <c r="Q382" s="60">
        <v>36</v>
      </c>
      <c r="R382" s="61">
        <v>39</v>
      </c>
      <c r="S382" s="46">
        <v>85</v>
      </c>
      <c r="T382" s="60">
        <v>37</v>
      </c>
      <c r="U382" s="61">
        <v>39</v>
      </c>
      <c r="V382" s="46">
        <v>86</v>
      </c>
      <c r="W382" s="60">
        <v>38</v>
      </c>
      <c r="X382" s="61">
        <v>40</v>
      </c>
      <c r="Y382" s="46">
        <v>86</v>
      </c>
      <c r="Z382" s="60">
        <v>38</v>
      </c>
      <c r="AA382" s="61">
        <v>40</v>
      </c>
      <c r="AB382" s="46">
        <v>87</v>
      </c>
      <c r="AC382" s="60">
        <v>39</v>
      </c>
      <c r="AD382" s="61">
        <v>41</v>
      </c>
      <c r="AE382" s="46">
        <v>87</v>
      </c>
      <c r="AF382" s="60">
        <v>39</v>
      </c>
      <c r="AG382" s="61">
        <v>41</v>
      </c>
      <c r="AH382" s="46">
        <v>88</v>
      </c>
      <c r="AI382" s="60">
        <v>39</v>
      </c>
      <c r="AJ382" s="61">
        <v>41</v>
      </c>
      <c r="AK382" s="46">
        <v>88</v>
      </c>
      <c r="AL382" s="60">
        <v>40</v>
      </c>
      <c r="AM382" s="61">
        <v>41</v>
      </c>
    </row>
    <row r="383" spans="3:39">
      <c r="C383" s="58" t="s">
        <v>9</v>
      </c>
      <c r="D383" s="41">
        <v>20</v>
      </c>
      <c r="E383" s="62">
        <v>8</v>
      </c>
      <c r="F383" s="63">
        <v>2</v>
      </c>
      <c r="G383" s="41">
        <v>20</v>
      </c>
      <c r="H383" s="62">
        <v>8</v>
      </c>
      <c r="I383" s="63">
        <v>2</v>
      </c>
      <c r="J383" s="41">
        <v>20</v>
      </c>
      <c r="K383" s="62">
        <v>8</v>
      </c>
      <c r="L383" s="63">
        <v>2</v>
      </c>
      <c r="M383" s="41">
        <v>20</v>
      </c>
      <c r="N383" s="62">
        <v>9</v>
      </c>
      <c r="O383" s="63">
        <v>2</v>
      </c>
      <c r="P383" s="41">
        <v>20</v>
      </c>
      <c r="Q383" s="62">
        <v>9</v>
      </c>
      <c r="R383" s="63">
        <v>2</v>
      </c>
      <c r="S383" s="41">
        <v>21</v>
      </c>
      <c r="T383" s="62">
        <v>10</v>
      </c>
      <c r="U383" s="63">
        <v>2</v>
      </c>
      <c r="V383" s="41">
        <v>21</v>
      </c>
      <c r="W383" s="62">
        <v>10</v>
      </c>
      <c r="X383" s="63">
        <v>2</v>
      </c>
      <c r="Y383" s="41">
        <v>21</v>
      </c>
      <c r="Z383" s="62">
        <v>10</v>
      </c>
      <c r="AA383" s="63">
        <v>2</v>
      </c>
      <c r="AB383" s="41">
        <v>21</v>
      </c>
      <c r="AC383" s="62">
        <v>10</v>
      </c>
      <c r="AD383" s="63">
        <v>2</v>
      </c>
      <c r="AE383" s="41">
        <v>21</v>
      </c>
      <c r="AF383" s="62">
        <v>10</v>
      </c>
      <c r="AG383" s="63">
        <v>2</v>
      </c>
      <c r="AH383" s="41">
        <v>21</v>
      </c>
      <c r="AI383" s="62">
        <v>10</v>
      </c>
      <c r="AJ383" s="63">
        <v>2</v>
      </c>
      <c r="AK383" s="41">
        <v>21</v>
      </c>
      <c r="AL383" s="62">
        <v>10</v>
      </c>
      <c r="AM383" s="63">
        <v>2</v>
      </c>
    </row>
    <row r="384" spans="3:39">
      <c r="C384" s="58" t="s">
        <v>10</v>
      </c>
      <c r="D384" s="41">
        <v>16</v>
      </c>
      <c r="E384" s="62">
        <v>2</v>
      </c>
      <c r="F384" s="63">
        <v>6</v>
      </c>
      <c r="G384" s="41">
        <v>16</v>
      </c>
      <c r="H384" s="62">
        <v>3</v>
      </c>
      <c r="I384" s="63">
        <v>6</v>
      </c>
      <c r="J384" s="41">
        <v>17</v>
      </c>
      <c r="K384" s="62">
        <v>3</v>
      </c>
      <c r="L384" s="63">
        <v>6</v>
      </c>
      <c r="M384" s="41">
        <v>17</v>
      </c>
      <c r="N384" s="62">
        <v>3</v>
      </c>
      <c r="O384" s="63">
        <v>6</v>
      </c>
      <c r="P384" s="41">
        <v>18</v>
      </c>
      <c r="Q384" s="62">
        <v>4</v>
      </c>
      <c r="R384" s="63">
        <v>6</v>
      </c>
      <c r="S384" s="41">
        <v>18</v>
      </c>
      <c r="T384" s="62">
        <v>4</v>
      </c>
      <c r="U384" s="63">
        <v>6</v>
      </c>
      <c r="V384" s="41">
        <v>18</v>
      </c>
      <c r="W384" s="62">
        <v>4</v>
      </c>
      <c r="X384" s="63">
        <v>6</v>
      </c>
      <c r="Y384" s="41">
        <v>18</v>
      </c>
      <c r="Z384" s="62">
        <v>4</v>
      </c>
      <c r="AA384" s="63">
        <v>6</v>
      </c>
      <c r="AB384" s="41">
        <v>18</v>
      </c>
      <c r="AC384" s="62">
        <v>4</v>
      </c>
      <c r="AD384" s="63">
        <v>6</v>
      </c>
      <c r="AE384" s="41">
        <v>18</v>
      </c>
      <c r="AF384" s="62">
        <v>4</v>
      </c>
      <c r="AG384" s="63">
        <v>6</v>
      </c>
      <c r="AH384" s="41">
        <v>18</v>
      </c>
      <c r="AI384" s="62">
        <v>4</v>
      </c>
      <c r="AJ384" s="63">
        <v>6</v>
      </c>
      <c r="AK384" s="41">
        <v>18</v>
      </c>
      <c r="AL384" s="62">
        <v>4</v>
      </c>
      <c r="AM384" s="63">
        <v>6</v>
      </c>
    </row>
    <row r="385" spans="3:39">
      <c r="C385" s="58" t="s">
        <v>11</v>
      </c>
      <c r="D385" s="41">
        <v>20</v>
      </c>
      <c r="E385" s="62">
        <v>7</v>
      </c>
      <c r="F385" s="63">
        <v>4</v>
      </c>
      <c r="G385" s="41">
        <v>20</v>
      </c>
      <c r="H385" s="62">
        <v>7</v>
      </c>
      <c r="I385" s="63">
        <v>4</v>
      </c>
      <c r="J385" s="41">
        <v>22</v>
      </c>
      <c r="K385" s="62">
        <v>8</v>
      </c>
      <c r="L385" s="63">
        <v>4</v>
      </c>
      <c r="M385" s="41">
        <v>23</v>
      </c>
      <c r="N385" s="62">
        <v>8</v>
      </c>
      <c r="O385" s="63">
        <v>4</v>
      </c>
      <c r="P385" s="41">
        <v>23</v>
      </c>
      <c r="Q385" s="62">
        <v>8</v>
      </c>
      <c r="R385" s="63">
        <v>4</v>
      </c>
      <c r="S385" s="41">
        <v>23</v>
      </c>
      <c r="T385" s="62">
        <v>8</v>
      </c>
      <c r="U385" s="63">
        <v>5</v>
      </c>
      <c r="V385" s="41">
        <v>24</v>
      </c>
      <c r="W385" s="62">
        <v>8</v>
      </c>
      <c r="X385" s="63">
        <v>5</v>
      </c>
      <c r="Y385" s="41">
        <v>25</v>
      </c>
      <c r="Z385" s="62">
        <v>9</v>
      </c>
      <c r="AA385" s="63">
        <v>5</v>
      </c>
      <c r="AB385" s="41">
        <v>25</v>
      </c>
      <c r="AC385" s="62">
        <v>9</v>
      </c>
      <c r="AD385" s="63">
        <v>7</v>
      </c>
      <c r="AE385" s="41">
        <v>25</v>
      </c>
      <c r="AF385" s="62">
        <v>9</v>
      </c>
      <c r="AG385" s="63">
        <v>7</v>
      </c>
      <c r="AH385" s="41">
        <v>24</v>
      </c>
      <c r="AI385" s="62">
        <v>9</v>
      </c>
      <c r="AJ385" s="63">
        <v>7</v>
      </c>
      <c r="AK385" s="41">
        <v>24</v>
      </c>
      <c r="AL385" s="62">
        <v>9</v>
      </c>
      <c r="AM385" s="63">
        <v>7</v>
      </c>
    </row>
    <row r="386" spans="3:39">
      <c r="C386" s="58" t="s">
        <v>12</v>
      </c>
      <c r="D386" s="41">
        <v>43</v>
      </c>
      <c r="E386" s="62">
        <v>15</v>
      </c>
      <c r="F386" s="63">
        <v>14</v>
      </c>
      <c r="G386" s="41">
        <v>44</v>
      </c>
      <c r="H386" s="62">
        <v>15</v>
      </c>
      <c r="I386" s="63">
        <v>14</v>
      </c>
      <c r="J386" s="41">
        <v>45</v>
      </c>
      <c r="K386" s="62">
        <v>15</v>
      </c>
      <c r="L386" s="63">
        <v>15</v>
      </c>
      <c r="M386" s="41">
        <v>45</v>
      </c>
      <c r="N386" s="62">
        <v>17</v>
      </c>
      <c r="O386" s="63">
        <v>15</v>
      </c>
      <c r="P386" s="41">
        <v>45</v>
      </c>
      <c r="Q386" s="62">
        <v>17</v>
      </c>
      <c r="R386" s="63">
        <v>16</v>
      </c>
      <c r="S386" s="41">
        <v>45</v>
      </c>
      <c r="T386" s="62">
        <v>17</v>
      </c>
      <c r="U386" s="63">
        <v>17</v>
      </c>
      <c r="V386" s="41">
        <v>45</v>
      </c>
      <c r="W386" s="62">
        <v>17</v>
      </c>
      <c r="X386" s="63">
        <v>17</v>
      </c>
      <c r="Y386" s="41">
        <v>45</v>
      </c>
      <c r="Z386" s="62">
        <v>17</v>
      </c>
      <c r="AA386" s="63">
        <v>17</v>
      </c>
      <c r="AB386" s="41">
        <v>45</v>
      </c>
      <c r="AC386" s="62">
        <v>17</v>
      </c>
      <c r="AD386" s="63">
        <v>18</v>
      </c>
      <c r="AE386" s="41">
        <v>45</v>
      </c>
      <c r="AF386" s="62">
        <v>17</v>
      </c>
      <c r="AG386" s="63">
        <v>18</v>
      </c>
      <c r="AH386" s="41">
        <v>45</v>
      </c>
      <c r="AI386" s="62">
        <v>17</v>
      </c>
      <c r="AJ386" s="63">
        <v>18</v>
      </c>
      <c r="AK386" s="41">
        <v>45</v>
      </c>
      <c r="AL386" s="62">
        <v>17</v>
      </c>
      <c r="AM386" s="63">
        <v>18</v>
      </c>
    </row>
    <row r="387" spans="3:39">
      <c r="C387" s="58" t="s">
        <v>13</v>
      </c>
      <c r="D387" s="41">
        <v>30</v>
      </c>
      <c r="E387" s="62">
        <v>9</v>
      </c>
      <c r="F387" s="63">
        <v>13</v>
      </c>
      <c r="G387" s="41">
        <v>30</v>
      </c>
      <c r="H387" s="62">
        <v>9</v>
      </c>
      <c r="I387" s="63">
        <v>13</v>
      </c>
      <c r="J387" s="41">
        <v>30</v>
      </c>
      <c r="K387" s="62">
        <v>9</v>
      </c>
      <c r="L387" s="63">
        <v>13</v>
      </c>
      <c r="M387" s="41">
        <v>30</v>
      </c>
      <c r="N387" s="62">
        <v>9</v>
      </c>
      <c r="O387" s="63">
        <v>13</v>
      </c>
      <c r="P387" s="41">
        <v>31</v>
      </c>
      <c r="Q387" s="62">
        <v>9</v>
      </c>
      <c r="R387" s="63">
        <v>13</v>
      </c>
      <c r="S387" s="41">
        <v>31</v>
      </c>
      <c r="T387" s="62">
        <v>9</v>
      </c>
      <c r="U387" s="63">
        <v>14</v>
      </c>
      <c r="V387" s="41">
        <v>31</v>
      </c>
      <c r="W387" s="62">
        <v>9</v>
      </c>
      <c r="X387" s="63">
        <v>14</v>
      </c>
      <c r="Y387" s="41">
        <v>31</v>
      </c>
      <c r="Z387" s="62">
        <v>10</v>
      </c>
      <c r="AA387" s="63">
        <v>14</v>
      </c>
      <c r="AB387" s="41">
        <v>31</v>
      </c>
      <c r="AC387" s="62">
        <v>9</v>
      </c>
      <c r="AD387" s="63">
        <v>14</v>
      </c>
      <c r="AE387" s="41">
        <v>31</v>
      </c>
      <c r="AF387" s="62">
        <v>9</v>
      </c>
      <c r="AG387" s="63">
        <v>16</v>
      </c>
      <c r="AH387" s="41">
        <v>31</v>
      </c>
      <c r="AI387" s="62">
        <v>9</v>
      </c>
      <c r="AJ387" s="63">
        <v>16</v>
      </c>
      <c r="AK387" s="41">
        <v>32</v>
      </c>
      <c r="AL387" s="62">
        <v>9</v>
      </c>
      <c r="AM387" s="63">
        <v>16</v>
      </c>
    </row>
    <row r="388" spans="3:39">
      <c r="C388" s="58" t="s">
        <v>14</v>
      </c>
      <c r="D388" s="41">
        <v>66</v>
      </c>
      <c r="E388" s="62">
        <v>46</v>
      </c>
      <c r="F388" s="63">
        <v>29</v>
      </c>
      <c r="G388" s="41">
        <v>70</v>
      </c>
      <c r="H388" s="62">
        <v>47</v>
      </c>
      <c r="I388" s="63">
        <v>29</v>
      </c>
      <c r="J388" s="41">
        <v>70</v>
      </c>
      <c r="K388" s="62">
        <v>47</v>
      </c>
      <c r="L388" s="63">
        <v>29</v>
      </c>
      <c r="M388" s="41">
        <v>72</v>
      </c>
      <c r="N388" s="62">
        <v>49</v>
      </c>
      <c r="O388" s="63">
        <v>29</v>
      </c>
      <c r="P388" s="41">
        <v>72</v>
      </c>
      <c r="Q388" s="62">
        <v>49</v>
      </c>
      <c r="R388" s="63">
        <v>29</v>
      </c>
      <c r="S388" s="41">
        <v>71</v>
      </c>
      <c r="T388" s="62">
        <v>48</v>
      </c>
      <c r="U388" s="63">
        <v>29</v>
      </c>
      <c r="V388" s="41">
        <v>71</v>
      </c>
      <c r="W388" s="62">
        <v>48</v>
      </c>
      <c r="X388" s="63">
        <v>31</v>
      </c>
      <c r="Y388" s="41">
        <v>71</v>
      </c>
      <c r="Z388" s="62">
        <v>48</v>
      </c>
      <c r="AA388" s="63">
        <v>31</v>
      </c>
      <c r="AB388" s="41">
        <v>71</v>
      </c>
      <c r="AC388" s="62">
        <v>49</v>
      </c>
      <c r="AD388" s="63">
        <v>32</v>
      </c>
      <c r="AE388" s="41">
        <v>71</v>
      </c>
      <c r="AF388" s="62">
        <v>49</v>
      </c>
      <c r="AG388" s="63">
        <v>34</v>
      </c>
      <c r="AH388" s="41">
        <v>69</v>
      </c>
      <c r="AI388" s="62">
        <v>47</v>
      </c>
      <c r="AJ388" s="63">
        <v>34</v>
      </c>
      <c r="AK388" s="41">
        <v>69</v>
      </c>
      <c r="AL388" s="62">
        <v>47</v>
      </c>
      <c r="AM388" s="63">
        <v>34</v>
      </c>
    </row>
    <row r="389" spans="3:39">
      <c r="C389" s="58" t="s">
        <v>15</v>
      </c>
      <c r="D389" s="41">
        <v>63</v>
      </c>
      <c r="E389" s="62">
        <v>36</v>
      </c>
      <c r="F389" s="63">
        <v>23</v>
      </c>
      <c r="G389" s="41">
        <v>63</v>
      </c>
      <c r="H389" s="62">
        <v>36</v>
      </c>
      <c r="I389" s="63">
        <v>23</v>
      </c>
      <c r="J389" s="41">
        <v>63</v>
      </c>
      <c r="K389" s="62">
        <v>36</v>
      </c>
      <c r="L389" s="63">
        <v>25</v>
      </c>
      <c r="M389" s="41">
        <v>61</v>
      </c>
      <c r="N389" s="62">
        <v>35</v>
      </c>
      <c r="O389" s="63">
        <v>23</v>
      </c>
      <c r="P389" s="41">
        <v>61</v>
      </c>
      <c r="Q389" s="62">
        <v>35</v>
      </c>
      <c r="R389" s="63">
        <v>25</v>
      </c>
      <c r="S389" s="41">
        <v>61</v>
      </c>
      <c r="T389" s="62">
        <v>36</v>
      </c>
      <c r="U389" s="63">
        <v>27</v>
      </c>
      <c r="V389" s="41">
        <v>61</v>
      </c>
      <c r="W389" s="62">
        <v>36</v>
      </c>
      <c r="X389" s="63">
        <v>27</v>
      </c>
      <c r="Y389" s="41">
        <v>63</v>
      </c>
      <c r="Z389" s="62">
        <v>38</v>
      </c>
      <c r="AA389" s="63">
        <v>27</v>
      </c>
      <c r="AB389" s="41">
        <v>64</v>
      </c>
      <c r="AC389" s="62">
        <v>38</v>
      </c>
      <c r="AD389" s="63">
        <v>28</v>
      </c>
      <c r="AE389" s="41">
        <v>65</v>
      </c>
      <c r="AF389" s="62">
        <v>39</v>
      </c>
      <c r="AG389" s="63">
        <v>30</v>
      </c>
      <c r="AH389" s="41">
        <v>67</v>
      </c>
      <c r="AI389" s="62">
        <v>40</v>
      </c>
      <c r="AJ389" s="63">
        <v>31</v>
      </c>
      <c r="AK389" s="41">
        <v>68</v>
      </c>
      <c r="AL389" s="62">
        <v>41</v>
      </c>
      <c r="AM389" s="63">
        <v>32</v>
      </c>
    </row>
    <row r="390" spans="3:39">
      <c r="C390" s="58" t="s">
        <v>16</v>
      </c>
      <c r="D390" s="41">
        <v>9</v>
      </c>
      <c r="E390" s="62">
        <v>5</v>
      </c>
      <c r="F390" s="63">
        <v>0</v>
      </c>
      <c r="G390" s="41">
        <v>9</v>
      </c>
      <c r="H390" s="62">
        <v>5</v>
      </c>
      <c r="I390" s="63">
        <v>0</v>
      </c>
      <c r="J390" s="41">
        <v>9</v>
      </c>
      <c r="K390" s="62">
        <v>5</v>
      </c>
      <c r="L390" s="63">
        <v>0</v>
      </c>
      <c r="M390" s="41">
        <v>9</v>
      </c>
      <c r="N390" s="62">
        <v>5</v>
      </c>
      <c r="O390" s="63">
        <v>0</v>
      </c>
      <c r="P390" s="41">
        <v>9</v>
      </c>
      <c r="Q390" s="62">
        <v>5</v>
      </c>
      <c r="R390" s="63">
        <v>0</v>
      </c>
      <c r="S390" s="41">
        <v>9</v>
      </c>
      <c r="T390" s="62">
        <v>5</v>
      </c>
      <c r="U390" s="63">
        <v>0</v>
      </c>
      <c r="V390" s="41">
        <v>9</v>
      </c>
      <c r="W390" s="62">
        <v>5</v>
      </c>
      <c r="X390" s="63">
        <v>0</v>
      </c>
      <c r="Y390" s="41">
        <v>9</v>
      </c>
      <c r="Z390" s="62">
        <v>5</v>
      </c>
      <c r="AA390" s="63">
        <v>0</v>
      </c>
      <c r="AB390" s="41">
        <v>9</v>
      </c>
      <c r="AC390" s="62">
        <v>5</v>
      </c>
      <c r="AD390" s="63">
        <v>0</v>
      </c>
      <c r="AE390" s="41">
        <v>9</v>
      </c>
      <c r="AF390" s="62">
        <v>5</v>
      </c>
      <c r="AG390" s="63">
        <v>0</v>
      </c>
      <c r="AH390" s="41">
        <v>9</v>
      </c>
      <c r="AI390" s="62">
        <v>5</v>
      </c>
      <c r="AJ390" s="63">
        <v>0</v>
      </c>
      <c r="AK390" s="41">
        <v>9</v>
      </c>
      <c r="AL390" s="62">
        <v>5</v>
      </c>
      <c r="AM390" s="63">
        <v>0</v>
      </c>
    </row>
    <row r="391" spans="3:39">
      <c r="C391" s="58" t="s">
        <v>17</v>
      </c>
      <c r="D391" s="41">
        <v>496</v>
      </c>
      <c r="E391" s="62">
        <v>403</v>
      </c>
      <c r="F391" s="63">
        <v>344</v>
      </c>
      <c r="G391" s="41">
        <v>502</v>
      </c>
      <c r="H391" s="62">
        <v>409</v>
      </c>
      <c r="I391" s="63">
        <v>349</v>
      </c>
      <c r="J391" s="41">
        <v>504</v>
      </c>
      <c r="K391" s="62">
        <v>412</v>
      </c>
      <c r="L391" s="63">
        <v>358</v>
      </c>
      <c r="M391" s="41">
        <v>514</v>
      </c>
      <c r="N391" s="62">
        <v>421</v>
      </c>
      <c r="O391" s="63">
        <v>364</v>
      </c>
      <c r="P391" s="41">
        <v>517</v>
      </c>
      <c r="Q391" s="62">
        <v>424</v>
      </c>
      <c r="R391" s="63">
        <v>381</v>
      </c>
      <c r="S391" s="41">
        <v>517</v>
      </c>
      <c r="T391" s="62">
        <v>424</v>
      </c>
      <c r="U391" s="63">
        <v>379</v>
      </c>
      <c r="V391" s="41">
        <v>520</v>
      </c>
      <c r="W391" s="62">
        <v>427</v>
      </c>
      <c r="X391" s="63">
        <v>383</v>
      </c>
      <c r="Y391" s="41">
        <v>523</v>
      </c>
      <c r="Z391" s="62">
        <v>430</v>
      </c>
      <c r="AA391" s="63">
        <v>388</v>
      </c>
      <c r="AB391" s="41">
        <v>524</v>
      </c>
      <c r="AC391" s="62">
        <v>431</v>
      </c>
      <c r="AD391" s="63">
        <v>414</v>
      </c>
      <c r="AE391" s="41">
        <v>527</v>
      </c>
      <c r="AF391" s="62">
        <v>436</v>
      </c>
      <c r="AG391" s="63">
        <v>420</v>
      </c>
      <c r="AH391" s="41">
        <v>527</v>
      </c>
      <c r="AI391" s="62">
        <v>438</v>
      </c>
      <c r="AJ391" s="63">
        <v>423</v>
      </c>
      <c r="AK391" s="41">
        <v>532</v>
      </c>
      <c r="AL391" s="62">
        <v>442</v>
      </c>
      <c r="AM391" s="63">
        <v>425</v>
      </c>
    </row>
    <row r="392" spans="3:39">
      <c r="C392" s="58" t="s">
        <v>18</v>
      </c>
      <c r="D392" s="41">
        <v>37</v>
      </c>
      <c r="E392" s="62">
        <v>27</v>
      </c>
      <c r="F392" s="63">
        <v>27</v>
      </c>
      <c r="G392" s="41">
        <v>37</v>
      </c>
      <c r="H392" s="62">
        <v>27</v>
      </c>
      <c r="I392" s="63">
        <v>27</v>
      </c>
      <c r="J392" s="41">
        <v>37</v>
      </c>
      <c r="K392" s="62">
        <v>27</v>
      </c>
      <c r="L392" s="63">
        <v>27</v>
      </c>
      <c r="M392" s="41">
        <v>37</v>
      </c>
      <c r="N392" s="62">
        <v>27</v>
      </c>
      <c r="O392" s="63">
        <v>27</v>
      </c>
      <c r="P392" s="41">
        <v>37</v>
      </c>
      <c r="Q392" s="62">
        <v>27</v>
      </c>
      <c r="R392" s="63">
        <v>27</v>
      </c>
      <c r="S392" s="41">
        <v>38</v>
      </c>
      <c r="T392" s="62">
        <v>28</v>
      </c>
      <c r="U392" s="63">
        <v>28</v>
      </c>
      <c r="V392" s="41">
        <v>39</v>
      </c>
      <c r="W392" s="62">
        <v>29</v>
      </c>
      <c r="X392" s="63">
        <v>29</v>
      </c>
      <c r="Y392" s="41">
        <v>41</v>
      </c>
      <c r="Z392" s="62">
        <v>31</v>
      </c>
      <c r="AA392" s="63">
        <v>30</v>
      </c>
      <c r="AB392" s="41">
        <v>42</v>
      </c>
      <c r="AC392" s="62">
        <v>31</v>
      </c>
      <c r="AD392" s="63">
        <v>32</v>
      </c>
      <c r="AE392" s="41">
        <v>42</v>
      </c>
      <c r="AF392" s="62">
        <v>31</v>
      </c>
      <c r="AG392" s="63">
        <v>32</v>
      </c>
      <c r="AH392" s="41">
        <v>42</v>
      </c>
      <c r="AI392" s="62">
        <v>31</v>
      </c>
      <c r="AJ392" s="63">
        <v>32</v>
      </c>
      <c r="AK392" s="41">
        <v>42</v>
      </c>
      <c r="AL392" s="62">
        <v>31</v>
      </c>
      <c r="AM392" s="63">
        <v>32</v>
      </c>
    </row>
    <row r="393" spans="3:39">
      <c r="C393" s="58" t="s">
        <v>19</v>
      </c>
      <c r="D393" s="41">
        <v>60</v>
      </c>
      <c r="E393" s="62">
        <v>29</v>
      </c>
      <c r="F393" s="63">
        <v>23</v>
      </c>
      <c r="G393" s="41">
        <v>61</v>
      </c>
      <c r="H393" s="62">
        <v>30</v>
      </c>
      <c r="I393" s="63">
        <v>24</v>
      </c>
      <c r="J393" s="41">
        <v>65</v>
      </c>
      <c r="K393" s="62">
        <v>31</v>
      </c>
      <c r="L393" s="63">
        <v>24</v>
      </c>
      <c r="M393" s="41">
        <v>68</v>
      </c>
      <c r="N393" s="62">
        <v>32</v>
      </c>
      <c r="O393" s="63">
        <v>24</v>
      </c>
      <c r="P393" s="41">
        <v>69</v>
      </c>
      <c r="Q393" s="62">
        <v>32</v>
      </c>
      <c r="R393" s="63">
        <v>24</v>
      </c>
      <c r="S393" s="41">
        <v>70</v>
      </c>
      <c r="T393" s="62">
        <v>33</v>
      </c>
      <c r="U393" s="63">
        <v>24</v>
      </c>
      <c r="V393" s="41">
        <v>70</v>
      </c>
      <c r="W393" s="62">
        <v>33</v>
      </c>
      <c r="X393" s="63">
        <v>24</v>
      </c>
      <c r="Y393" s="41">
        <v>70</v>
      </c>
      <c r="Z393" s="62">
        <v>33</v>
      </c>
      <c r="AA393" s="63">
        <v>24</v>
      </c>
      <c r="AB393" s="41">
        <v>70</v>
      </c>
      <c r="AC393" s="62">
        <v>33</v>
      </c>
      <c r="AD393" s="63">
        <v>24</v>
      </c>
      <c r="AE393" s="41">
        <v>70</v>
      </c>
      <c r="AF393" s="62">
        <v>33</v>
      </c>
      <c r="AG393" s="63">
        <v>24</v>
      </c>
      <c r="AH393" s="41">
        <v>70</v>
      </c>
      <c r="AI393" s="62">
        <v>33</v>
      </c>
      <c r="AJ393" s="63">
        <v>24</v>
      </c>
      <c r="AK393" s="41">
        <v>71</v>
      </c>
      <c r="AL393" s="62">
        <v>33</v>
      </c>
      <c r="AM393" s="63">
        <v>24</v>
      </c>
    </row>
    <row r="394" spans="3:39">
      <c r="C394" s="58" t="s">
        <v>20</v>
      </c>
      <c r="D394" s="41">
        <v>86</v>
      </c>
      <c r="E394" s="62">
        <v>45</v>
      </c>
      <c r="F394" s="63">
        <v>30</v>
      </c>
      <c r="G394" s="41">
        <v>88</v>
      </c>
      <c r="H394" s="62">
        <v>46</v>
      </c>
      <c r="I394" s="63">
        <v>31</v>
      </c>
      <c r="J394" s="41">
        <v>89</v>
      </c>
      <c r="K394" s="62">
        <v>46</v>
      </c>
      <c r="L394" s="63">
        <v>31</v>
      </c>
      <c r="M394" s="41">
        <v>89</v>
      </c>
      <c r="N394" s="62">
        <v>47</v>
      </c>
      <c r="O394" s="63">
        <v>31</v>
      </c>
      <c r="P394" s="41">
        <v>89</v>
      </c>
      <c r="Q394" s="62">
        <v>47</v>
      </c>
      <c r="R394" s="63">
        <v>32</v>
      </c>
      <c r="S394" s="41">
        <v>88</v>
      </c>
      <c r="T394" s="62">
        <v>47</v>
      </c>
      <c r="U394" s="63">
        <v>35</v>
      </c>
      <c r="V394" s="41">
        <v>88</v>
      </c>
      <c r="W394" s="62">
        <v>47</v>
      </c>
      <c r="X394" s="63">
        <v>40</v>
      </c>
      <c r="Y394" s="41">
        <v>88</v>
      </c>
      <c r="Z394" s="62">
        <v>47</v>
      </c>
      <c r="AA394" s="63">
        <v>39</v>
      </c>
      <c r="AB394" s="41">
        <v>88</v>
      </c>
      <c r="AC394" s="62">
        <v>49</v>
      </c>
      <c r="AD394" s="63">
        <v>42</v>
      </c>
      <c r="AE394" s="41">
        <v>89</v>
      </c>
      <c r="AF394" s="62">
        <v>50</v>
      </c>
      <c r="AG394" s="63">
        <v>43</v>
      </c>
      <c r="AH394" s="41">
        <v>89</v>
      </c>
      <c r="AI394" s="62">
        <v>50</v>
      </c>
      <c r="AJ394" s="63">
        <v>43</v>
      </c>
      <c r="AK394" s="41">
        <v>89</v>
      </c>
      <c r="AL394" s="62">
        <v>50</v>
      </c>
      <c r="AM394" s="63">
        <v>43</v>
      </c>
    </row>
    <row r="395" spans="3:39">
      <c r="C395" s="58" t="s">
        <v>21</v>
      </c>
      <c r="D395" s="41">
        <v>165</v>
      </c>
      <c r="E395" s="62">
        <v>94</v>
      </c>
      <c r="F395" s="63">
        <v>79</v>
      </c>
      <c r="G395" s="41">
        <v>167</v>
      </c>
      <c r="H395" s="62">
        <v>95</v>
      </c>
      <c r="I395" s="63">
        <v>80</v>
      </c>
      <c r="J395" s="41">
        <v>167</v>
      </c>
      <c r="K395" s="62">
        <v>95</v>
      </c>
      <c r="L395" s="63">
        <v>82</v>
      </c>
      <c r="M395" s="41">
        <v>168</v>
      </c>
      <c r="N395" s="62">
        <v>99</v>
      </c>
      <c r="O395" s="63">
        <v>82</v>
      </c>
      <c r="P395" s="41">
        <v>169</v>
      </c>
      <c r="Q395" s="62">
        <v>100</v>
      </c>
      <c r="R395" s="63">
        <v>83</v>
      </c>
      <c r="S395" s="41">
        <v>171</v>
      </c>
      <c r="T395" s="62">
        <v>101</v>
      </c>
      <c r="U395" s="63">
        <v>86</v>
      </c>
      <c r="V395" s="41">
        <v>173</v>
      </c>
      <c r="W395" s="62">
        <v>103</v>
      </c>
      <c r="X395" s="63">
        <v>87</v>
      </c>
      <c r="Y395" s="41">
        <v>172</v>
      </c>
      <c r="Z395" s="62">
        <v>105</v>
      </c>
      <c r="AA395" s="63">
        <v>88</v>
      </c>
      <c r="AB395" s="41">
        <v>172</v>
      </c>
      <c r="AC395" s="62">
        <v>105</v>
      </c>
      <c r="AD395" s="63">
        <v>91</v>
      </c>
      <c r="AE395" s="41">
        <v>174</v>
      </c>
      <c r="AF395" s="62">
        <v>106</v>
      </c>
      <c r="AG395" s="63">
        <v>91</v>
      </c>
      <c r="AH395" s="41">
        <v>174</v>
      </c>
      <c r="AI395" s="62">
        <v>106</v>
      </c>
      <c r="AJ395" s="63">
        <v>94</v>
      </c>
      <c r="AK395" s="41">
        <v>175</v>
      </c>
      <c r="AL395" s="62">
        <v>107</v>
      </c>
      <c r="AM395" s="63">
        <v>94</v>
      </c>
    </row>
    <row r="396" spans="3:39">
      <c r="C396" s="58" t="s">
        <v>22</v>
      </c>
      <c r="D396" s="41">
        <v>12</v>
      </c>
      <c r="E396" s="62">
        <v>3</v>
      </c>
      <c r="F396" s="63">
        <v>2</v>
      </c>
      <c r="G396" s="41">
        <v>12</v>
      </c>
      <c r="H396" s="62">
        <v>3</v>
      </c>
      <c r="I396" s="63">
        <v>2</v>
      </c>
      <c r="J396" s="41">
        <v>12</v>
      </c>
      <c r="K396" s="62">
        <v>3</v>
      </c>
      <c r="L396" s="63">
        <v>2</v>
      </c>
      <c r="M396" s="41">
        <v>12</v>
      </c>
      <c r="N396" s="62">
        <v>3</v>
      </c>
      <c r="O396" s="63">
        <v>2</v>
      </c>
      <c r="P396" s="41">
        <v>12</v>
      </c>
      <c r="Q396" s="62">
        <v>3</v>
      </c>
      <c r="R396" s="63">
        <v>2</v>
      </c>
      <c r="S396" s="41">
        <v>13</v>
      </c>
      <c r="T396" s="62">
        <v>3</v>
      </c>
      <c r="U396" s="63">
        <v>3</v>
      </c>
      <c r="V396" s="41">
        <v>14</v>
      </c>
      <c r="W396" s="62">
        <v>4</v>
      </c>
      <c r="X396" s="63">
        <v>3</v>
      </c>
      <c r="Y396" s="41">
        <v>14</v>
      </c>
      <c r="Z396" s="62">
        <v>4</v>
      </c>
      <c r="AA396" s="63">
        <v>3</v>
      </c>
      <c r="AB396" s="41">
        <v>14</v>
      </c>
      <c r="AC396" s="62">
        <v>4</v>
      </c>
      <c r="AD396" s="63">
        <v>3</v>
      </c>
      <c r="AE396" s="41">
        <v>14</v>
      </c>
      <c r="AF396" s="62">
        <v>4</v>
      </c>
      <c r="AG396" s="63">
        <v>3</v>
      </c>
      <c r="AH396" s="41">
        <v>14</v>
      </c>
      <c r="AI396" s="62">
        <v>4</v>
      </c>
      <c r="AJ396" s="63">
        <v>3</v>
      </c>
      <c r="AK396" s="41">
        <v>14</v>
      </c>
      <c r="AL396" s="62">
        <v>4</v>
      </c>
      <c r="AM396" s="63">
        <v>3</v>
      </c>
    </row>
    <row r="397" spans="3:39">
      <c r="C397" s="58" t="s">
        <v>23</v>
      </c>
      <c r="D397" s="41">
        <v>17</v>
      </c>
      <c r="E397" s="62">
        <v>2</v>
      </c>
      <c r="F397" s="63">
        <v>2</v>
      </c>
      <c r="G397" s="41">
        <v>17</v>
      </c>
      <c r="H397" s="62">
        <v>2</v>
      </c>
      <c r="I397" s="63">
        <v>2</v>
      </c>
      <c r="J397" s="41">
        <v>17</v>
      </c>
      <c r="K397" s="62">
        <v>2</v>
      </c>
      <c r="L397" s="63">
        <v>2</v>
      </c>
      <c r="M397" s="41">
        <v>17</v>
      </c>
      <c r="N397" s="62">
        <v>2</v>
      </c>
      <c r="O397" s="63">
        <v>2</v>
      </c>
      <c r="P397" s="41">
        <v>18</v>
      </c>
      <c r="Q397" s="62">
        <v>3</v>
      </c>
      <c r="R397" s="63">
        <v>2</v>
      </c>
      <c r="S397" s="41">
        <v>18</v>
      </c>
      <c r="T397" s="62">
        <v>3</v>
      </c>
      <c r="U397" s="63">
        <v>3</v>
      </c>
      <c r="V397" s="41">
        <v>18</v>
      </c>
      <c r="W397" s="62">
        <v>3</v>
      </c>
      <c r="X397" s="63">
        <v>3</v>
      </c>
      <c r="Y397" s="41">
        <v>18</v>
      </c>
      <c r="Z397" s="62">
        <v>3</v>
      </c>
      <c r="AA397" s="63">
        <v>3</v>
      </c>
      <c r="AB397" s="41">
        <v>18</v>
      </c>
      <c r="AC397" s="62">
        <v>3</v>
      </c>
      <c r="AD397" s="63">
        <v>3</v>
      </c>
      <c r="AE397" s="41">
        <v>18</v>
      </c>
      <c r="AF397" s="62">
        <v>3</v>
      </c>
      <c r="AG397" s="63">
        <v>3</v>
      </c>
      <c r="AH397" s="41">
        <v>18</v>
      </c>
      <c r="AI397" s="62">
        <v>3</v>
      </c>
      <c r="AJ397" s="63">
        <v>3</v>
      </c>
      <c r="AK397" s="41">
        <v>18</v>
      </c>
      <c r="AL397" s="62">
        <v>3</v>
      </c>
      <c r="AM397" s="63">
        <v>3</v>
      </c>
    </row>
    <row r="398" spans="3:39">
      <c r="C398" s="58" t="s">
        <v>24</v>
      </c>
      <c r="D398" s="41">
        <v>19</v>
      </c>
      <c r="E398" s="62">
        <v>10</v>
      </c>
      <c r="F398" s="63">
        <v>10</v>
      </c>
      <c r="G398" s="41">
        <v>20</v>
      </c>
      <c r="H398" s="62">
        <v>10</v>
      </c>
      <c r="I398" s="63">
        <v>10</v>
      </c>
      <c r="J398" s="41">
        <v>20</v>
      </c>
      <c r="K398" s="62">
        <v>10</v>
      </c>
      <c r="L398" s="63">
        <v>10</v>
      </c>
      <c r="M398" s="41">
        <v>20</v>
      </c>
      <c r="N398" s="62">
        <v>10</v>
      </c>
      <c r="O398" s="63">
        <v>10</v>
      </c>
      <c r="P398" s="41">
        <v>20</v>
      </c>
      <c r="Q398" s="62">
        <v>10</v>
      </c>
      <c r="R398" s="63">
        <v>11</v>
      </c>
      <c r="S398" s="41">
        <v>21</v>
      </c>
      <c r="T398" s="62">
        <v>11</v>
      </c>
      <c r="U398" s="63">
        <v>12</v>
      </c>
      <c r="V398" s="41">
        <v>21</v>
      </c>
      <c r="W398" s="62">
        <v>11</v>
      </c>
      <c r="X398" s="63">
        <v>13</v>
      </c>
      <c r="Y398" s="41">
        <v>21</v>
      </c>
      <c r="Z398" s="62">
        <v>11</v>
      </c>
      <c r="AA398" s="63">
        <v>13</v>
      </c>
      <c r="AB398" s="41">
        <v>21</v>
      </c>
      <c r="AC398" s="62">
        <v>11</v>
      </c>
      <c r="AD398" s="63">
        <v>13</v>
      </c>
      <c r="AE398" s="41">
        <v>21</v>
      </c>
      <c r="AF398" s="62">
        <v>11</v>
      </c>
      <c r="AG398" s="63">
        <v>13</v>
      </c>
      <c r="AH398" s="41">
        <v>20</v>
      </c>
      <c r="AI398" s="62">
        <v>10</v>
      </c>
      <c r="AJ398" s="63">
        <v>13</v>
      </c>
      <c r="AK398" s="41">
        <v>20</v>
      </c>
      <c r="AL398" s="62">
        <v>10</v>
      </c>
      <c r="AM398" s="63">
        <v>13</v>
      </c>
    </row>
    <row r="399" spans="3:39">
      <c r="C399" s="58" t="s">
        <v>25</v>
      </c>
      <c r="D399" s="41">
        <v>8</v>
      </c>
      <c r="E399" s="62">
        <v>2</v>
      </c>
      <c r="F399" s="63">
        <v>3</v>
      </c>
      <c r="G399" s="41">
        <v>8</v>
      </c>
      <c r="H399" s="62">
        <v>2</v>
      </c>
      <c r="I399" s="63">
        <v>3</v>
      </c>
      <c r="J399" s="41">
        <v>8</v>
      </c>
      <c r="K399" s="62">
        <v>2</v>
      </c>
      <c r="L399" s="63">
        <v>3</v>
      </c>
      <c r="M399" s="41">
        <v>8</v>
      </c>
      <c r="N399" s="62">
        <v>2</v>
      </c>
      <c r="O399" s="63">
        <v>3</v>
      </c>
      <c r="P399" s="41">
        <v>8</v>
      </c>
      <c r="Q399" s="62">
        <v>2</v>
      </c>
      <c r="R399" s="63">
        <v>3</v>
      </c>
      <c r="S399" s="41">
        <v>8</v>
      </c>
      <c r="T399" s="62">
        <v>2</v>
      </c>
      <c r="U399" s="63">
        <v>3</v>
      </c>
      <c r="V399" s="41">
        <v>8</v>
      </c>
      <c r="W399" s="62">
        <v>2</v>
      </c>
      <c r="X399" s="63">
        <v>3</v>
      </c>
      <c r="Y399" s="41">
        <v>8</v>
      </c>
      <c r="Z399" s="62">
        <v>2</v>
      </c>
      <c r="AA399" s="63">
        <v>3</v>
      </c>
      <c r="AB399" s="41">
        <v>8</v>
      </c>
      <c r="AC399" s="62">
        <v>2</v>
      </c>
      <c r="AD399" s="63">
        <v>3</v>
      </c>
      <c r="AE399" s="41">
        <v>8</v>
      </c>
      <c r="AF399" s="62">
        <v>2</v>
      </c>
      <c r="AG399" s="63">
        <v>3</v>
      </c>
      <c r="AH399" s="41">
        <v>8</v>
      </c>
      <c r="AI399" s="62">
        <v>2</v>
      </c>
      <c r="AJ399" s="63">
        <v>3</v>
      </c>
      <c r="AK399" s="41">
        <v>8</v>
      </c>
      <c r="AL399" s="62">
        <v>2</v>
      </c>
      <c r="AM399" s="63">
        <v>3</v>
      </c>
    </row>
    <row r="400" spans="3:39">
      <c r="C400" s="58" t="s">
        <v>26</v>
      </c>
      <c r="D400" s="41">
        <v>394</v>
      </c>
      <c r="E400" s="62">
        <v>229</v>
      </c>
      <c r="F400" s="63">
        <v>260</v>
      </c>
      <c r="G400" s="41">
        <v>394</v>
      </c>
      <c r="H400" s="62">
        <v>229</v>
      </c>
      <c r="I400" s="63">
        <v>261</v>
      </c>
      <c r="J400" s="41">
        <v>392</v>
      </c>
      <c r="K400" s="62">
        <v>228</v>
      </c>
      <c r="L400" s="63">
        <v>262</v>
      </c>
      <c r="M400" s="41">
        <v>391</v>
      </c>
      <c r="N400" s="62">
        <v>235</v>
      </c>
      <c r="O400" s="63">
        <v>265</v>
      </c>
      <c r="P400" s="41">
        <v>391</v>
      </c>
      <c r="Q400" s="62">
        <v>235</v>
      </c>
      <c r="R400" s="63">
        <v>271</v>
      </c>
      <c r="S400" s="41">
        <v>390</v>
      </c>
      <c r="T400" s="62">
        <v>235</v>
      </c>
      <c r="U400" s="63">
        <v>273</v>
      </c>
      <c r="V400" s="41">
        <v>393</v>
      </c>
      <c r="W400" s="62">
        <v>237</v>
      </c>
      <c r="X400" s="63">
        <v>283</v>
      </c>
      <c r="Y400" s="41">
        <v>398</v>
      </c>
      <c r="Z400" s="62">
        <v>238</v>
      </c>
      <c r="AA400" s="63">
        <v>283</v>
      </c>
      <c r="AB400" s="41">
        <v>399</v>
      </c>
      <c r="AC400" s="62">
        <v>239</v>
      </c>
      <c r="AD400" s="63">
        <v>290</v>
      </c>
      <c r="AE400" s="41">
        <v>403</v>
      </c>
      <c r="AF400" s="62">
        <v>241</v>
      </c>
      <c r="AG400" s="63">
        <v>292</v>
      </c>
      <c r="AH400" s="41">
        <v>404</v>
      </c>
      <c r="AI400" s="62">
        <v>242</v>
      </c>
      <c r="AJ400" s="63">
        <v>297</v>
      </c>
      <c r="AK400" s="41">
        <v>405</v>
      </c>
      <c r="AL400" s="62">
        <v>243</v>
      </c>
      <c r="AM400" s="63">
        <v>300</v>
      </c>
    </row>
    <row r="401" spans="3:39">
      <c r="C401" s="58" t="s">
        <v>39</v>
      </c>
      <c r="D401" s="41">
        <v>47</v>
      </c>
      <c r="E401" s="62">
        <v>31</v>
      </c>
      <c r="F401" s="63">
        <v>33</v>
      </c>
      <c r="G401" s="41">
        <v>48</v>
      </c>
      <c r="H401" s="62">
        <v>32</v>
      </c>
      <c r="I401" s="63">
        <v>33</v>
      </c>
      <c r="J401" s="41">
        <v>52</v>
      </c>
      <c r="K401" s="62">
        <v>38</v>
      </c>
      <c r="L401" s="63">
        <v>38</v>
      </c>
      <c r="M401" s="41">
        <v>52</v>
      </c>
      <c r="N401" s="62">
        <v>38</v>
      </c>
      <c r="O401" s="63">
        <v>38</v>
      </c>
      <c r="P401" s="41">
        <v>52</v>
      </c>
      <c r="Q401" s="62">
        <v>38</v>
      </c>
      <c r="R401" s="63">
        <v>38</v>
      </c>
      <c r="S401" s="41">
        <v>51</v>
      </c>
      <c r="T401" s="62">
        <v>37</v>
      </c>
      <c r="U401" s="63">
        <v>35</v>
      </c>
      <c r="V401" s="41">
        <v>52</v>
      </c>
      <c r="W401" s="62">
        <v>37</v>
      </c>
      <c r="X401" s="63">
        <v>36</v>
      </c>
      <c r="Y401" s="41">
        <v>45</v>
      </c>
      <c r="Z401" s="62">
        <v>30</v>
      </c>
      <c r="AA401" s="63">
        <v>28</v>
      </c>
      <c r="AB401" s="41">
        <v>45</v>
      </c>
      <c r="AC401" s="62">
        <v>30</v>
      </c>
      <c r="AD401" s="63">
        <v>33</v>
      </c>
      <c r="AE401" s="41">
        <v>45</v>
      </c>
      <c r="AF401" s="62">
        <v>30</v>
      </c>
      <c r="AG401" s="63">
        <v>34</v>
      </c>
      <c r="AH401" s="41">
        <v>45</v>
      </c>
      <c r="AI401" s="62">
        <v>30</v>
      </c>
      <c r="AJ401" s="63">
        <v>35</v>
      </c>
      <c r="AK401" s="41">
        <v>45</v>
      </c>
      <c r="AL401" s="62">
        <v>30</v>
      </c>
      <c r="AM401" s="63">
        <v>35</v>
      </c>
    </row>
    <row r="402" spans="3:39" ht="22.5">
      <c r="C402" s="26" t="s">
        <v>1193</v>
      </c>
      <c r="D402" s="41">
        <v>48</v>
      </c>
      <c r="E402" s="62">
        <v>36</v>
      </c>
      <c r="F402" s="63">
        <v>30</v>
      </c>
      <c r="G402" s="41">
        <v>50</v>
      </c>
      <c r="H402" s="62">
        <v>36</v>
      </c>
      <c r="I402" s="63">
        <v>30</v>
      </c>
      <c r="J402" s="41">
        <v>50</v>
      </c>
      <c r="K402" s="62">
        <v>36</v>
      </c>
      <c r="L402" s="63">
        <v>31</v>
      </c>
      <c r="M402" s="41">
        <v>55</v>
      </c>
      <c r="N402" s="62">
        <v>40</v>
      </c>
      <c r="O402" s="63">
        <v>33</v>
      </c>
      <c r="P402" s="41">
        <v>55</v>
      </c>
      <c r="Q402" s="62">
        <v>40</v>
      </c>
      <c r="R402" s="63">
        <v>34</v>
      </c>
      <c r="S402" s="41">
        <v>54</v>
      </c>
      <c r="T402" s="62">
        <v>39</v>
      </c>
      <c r="U402" s="63">
        <v>34</v>
      </c>
      <c r="V402" s="41">
        <v>54</v>
      </c>
      <c r="W402" s="62">
        <v>39</v>
      </c>
      <c r="X402" s="63">
        <v>34</v>
      </c>
      <c r="Y402" s="41">
        <v>55</v>
      </c>
      <c r="Z402" s="62">
        <v>40</v>
      </c>
      <c r="AA402" s="63">
        <v>35</v>
      </c>
      <c r="AB402" s="41">
        <v>56</v>
      </c>
      <c r="AC402" s="62">
        <v>41</v>
      </c>
      <c r="AD402" s="63">
        <v>37</v>
      </c>
      <c r="AE402" s="41">
        <v>57</v>
      </c>
      <c r="AF402" s="62">
        <v>42</v>
      </c>
      <c r="AG402" s="63">
        <v>38</v>
      </c>
      <c r="AH402" s="41">
        <v>57</v>
      </c>
      <c r="AI402" s="62">
        <v>42</v>
      </c>
      <c r="AJ402" s="63">
        <v>38</v>
      </c>
      <c r="AK402" s="41">
        <v>57</v>
      </c>
      <c r="AL402" s="62">
        <v>42</v>
      </c>
      <c r="AM402" s="63">
        <v>38</v>
      </c>
    </row>
    <row r="403" spans="3:39">
      <c r="C403" s="58" t="s">
        <v>27</v>
      </c>
      <c r="D403" s="41">
        <v>27</v>
      </c>
      <c r="E403" s="62">
        <v>11</v>
      </c>
      <c r="F403" s="63">
        <v>9</v>
      </c>
      <c r="G403" s="41">
        <v>27</v>
      </c>
      <c r="H403" s="62">
        <v>11</v>
      </c>
      <c r="I403" s="63">
        <v>9</v>
      </c>
      <c r="J403" s="41">
        <v>27</v>
      </c>
      <c r="K403" s="62">
        <v>11</v>
      </c>
      <c r="L403" s="63">
        <v>9</v>
      </c>
      <c r="M403" s="41">
        <v>27</v>
      </c>
      <c r="N403" s="62">
        <v>11</v>
      </c>
      <c r="O403" s="63">
        <v>9</v>
      </c>
      <c r="P403" s="41">
        <v>27</v>
      </c>
      <c r="Q403" s="62">
        <v>11</v>
      </c>
      <c r="R403" s="63">
        <v>9</v>
      </c>
      <c r="S403" s="41">
        <v>28</v>
      </c>
      <c r="T403" s="62">
        <v>12</v>
      </c>
      <c r="U403" s="63">
        <v>9</v>
      </c>
      <c r="V403" s="41">
        <v>29</v>
      </c>
      <c r="W403" s="62">
        <v>13</v>
      </c>
      <c r="X403" s="63">
        <v>11</v>
      </c>
      <c r="Y403" s="41">
        <v>30</v>
      </c>
      <c r="Z403" s="62">
        <v>13</v>
      </c>
      <c r="AA403" s="63">
        <v>11</v>
      </c>
      <c r="AB403" s="41">
        <v>30</v>
      </c>
      <c r="AC403" s="62">
        <v>13</v>
      </c>
      <c r="AD403" s="63">
        <v>11</v>
      </c>
      <c r="AE403" s="41">
        <v>30</v>
      </c>
      <c r="AF403" s="62">
        <v>13</v>
      </c>
      <c r="AG403" s="63">
        <v>11</v>
      </c>
      <c r="AH403" s="41">
        <v>30</v>
      </c>
      <c r="AI403" s="62">
        <v>13</v>
      </c>
      <c r="AJ403" s="63">
        <v>13</v>
      </c>
      <c r="AK403" s="41">
        <v>30</v>
      </c>
      <c r="AL403" s="62">
        <v>13</v>
      </c>
      <c r="AM403" s="63">
        <v>13</v>
      </c>
    </row>
    <row r="404" spans="3:39">
      <c r="C404" s="58" t="s">
        <v>28</v>
      </c>
      <c r="D404" s="41">
        <v>45</v>
      </c>
      <c r="E404" s="62">
        <v>18</v>
      </c>
      <c r="F404" s="63">
        <v>25</v>
      </c>
      <c r="G404" s="41">
        <v>45</v>
      </c>
      <c r="H404" s="62">
        <v>18</v>
      </c>
      <c r="I404" s="63">
        <v>25</v>
      </c>
      <c r="J404" s="41">
        <v>46</v>
      </c>
      <c r="K404" s="62">
        <v>18</v>
      </c>
      <c r="L404" s="63">
        <v>24</v>
      </c>
      <c r="M404" s="41">
        <v>46</v>
      </c>
      <c r="N404" s="62">
        <v>19</v>
      </c>
      <c r="O404" s="63">
        <v>24</v>
      </c>
      <c r="P404" s="41">
        <v>46</v>
      </c>
      <c r="Q404" s="62">
        <v>19</v>
      </c>
      <c r="R404" s="63">
        <v>25</v>
      </c>
      <c r="S404" s="41">
        <v>46</v>
      </c>
      <c r="T404" s="62">
        <v>19</v>
      </c>
      <c r="U404" s="63">
        <v>26</v>
      </c>
      <c r="V404" s="41">
        <v>46</v>
      </c>
      <c r="W404" s="62">
        <v>19</v>
      </c>
      <c r="X404" s="63">
        <v>27</v>
      </c>
      <c r="Y404" s="41">
        <v>46</v>
      </c>
      <c r="Z404" s="62">
        <v>19</v>
      </c>
      <c r="AA404" s="63">
        <v>27</v>
      </c>
      <c r="AB404" s="41">
        <v>46</v>
      </c>
      <c r="AC404" s="62">
        <v>19</v>
      </c>
      <c r="AD404" s="63">
        <v>28</v>
      </c>
      <c r="AE404" s="41">
        <v>46</v>
      </c>
      <c r="AF404" s="62">
        <v>19</v>
      </c>
      <c r="AG404" s="63">
        <v>28</v>
      </c>
      <c r="AH404" s="41">
        <v>46</v>
      </c>
      <c r="AI404" s="62">
        <v>19</v>
      </c>
      <c r="AJ404" s="63">
        <v>28</v>
      </c>
      <c r="AK404" s="41">
        <v>46</v>
      </c>
      <c r="AL404" s="62">
        <v>19</v>
      </c>
      <c r="AM404" s="63">
        <v>28</v>
      </c>
    </row>
    <row r="405" spans="3:39" ht="13.5" thickBot="1">
      <c r="C405" s="59" t="s">
        <v>29</v>
      </c>
      <c r="D405" s="42">
        <v>11</v>
      </c>
      <c r="E405" s="64">
        <v>2</v>
      </c>
      <c r="F405" s="65">
        <v>1</v>
      </c>
      <c r="G405" s="42">
        <v>12</v>
      </c>
      <c r="H405" s="64">
        <v>2</v>
      </c>
      <c r="I405" s="65">
        <v>1</v>
      </c>
      <c r="J405" s="42">
        <v>12</v>
      </c>
      <c r="K405" s="64">
        <v>2</v>
      </c>
      <c r="L405" s="65">
        <v>1</v>
      </c>
      <c r="M405" s="42">
        <v>12</v>
      </c>
      <c r="N405" s="64">
        <v>2</v>
      </c>
      <c r="O405" s="65">
        <v>1</v>
      </c>
      <c r="P405" s="42">
        <v>12</v>
      </c>
      <c r="Q405" s="64">
        <v>2</v>
      </c>
      <c r="R405" s="65">
        <v>1</v>
      </c>
      <c r="S405" s="42">
        <v>12</v>
      </c>
      <c r="T405" s="64">
        <v>2</v>
      </c>
      <c r="U405" s="65">
        <v>0</v>
      </c>
      <c r="V405" s="42">
        <v>12</v>
      </c>
      <c r="W405" s="64">
        <v>2</v>
      </c>
      <c r="X405" s="65">
        <v>0</v>
      </c>
      <c r="Y405" s="42">
        <v>12</v>
      </c>
      <c r="Z405" s="64">
        <v>2</v>
      </c>
      <c r="AA405" s="65">
        <v>0</v>
      </c>
      <c r="AB405" s="42">
        <v>12</v>
      </c>
      <c r="AC405" s="64">
        <v>3</v>
      </c>
      <c r="AD405" s="65">
        <v>0</v>
      </c>
      <c r="AE405" s="42">
        <v>12</v>
      </c>
      <c r="AF405" s="64">
        <v>3</v>
      </c>
      <c r="AG405" s="65">
        <v>0</v>
      </c>
      <c r="AH405" s="42">
        <v>12</v>
      </c>
      <c r="AI405" s="64">
        <v>3</v>
      </c>
      <c r="AJ405" s="65">
        <v>0</v>
      </c>
      <c r="AK405" s="42">
        <v>12</v>
      </c>
      <c r="AL405" s="64">
        <v>3</v>
      </c>
      <c r="AM405" s="65">
        <v>0</v>
      </c>
    </row>
    <row r="407" spans="3:39" ht="13.5" thickBot="1"/>
    <row r="408" spans="3:39" ht="13.5" thickBot="1">
      <c r="C408" s="559" t="s">
        <v>57</v>
      </c>
      <c r="D408" s="560"/>
      <c r="E408" s="560"/>
      <c r="F408" s="560"/>
      <c r="G408" s="560"/>
      <c r="H408" s="560"/>
      <c r="I408" s="560"/>
      <c r="J408" s="560"/>
      <c r="K408" s="560"/>
      <c r="L408" s="560"/>
      <c r="M408" s="560"/>
      <c r="N408" s="560"/>
      <c r="O408" s="560"/>
      <c r="P408" s="560"/>
      <c r="Q408" s="560"/>
      <c r="R408" s="560"/>
      <c r="S408" s="560"/>
      <c r="T408" s="560"/>
      <c r="U408" s="560"/>
      <c r="V408" s="560"/>
      <c r="W408" s="560"/>
      <c r="X408" s="560"/>
      <c r="Y408" s="560"/>
      <c r="Z408" s="560"/>
      <c r="AA408" s="560"/>
      <c r="AB408" s="560"/>
      <c r="AC408" s="560"/>
      <c r="AD408" s="560"/>
      <c r="AE408" s="560"/>
      <c r="AF408" s="560"/>
      <c r="AG408" s="560"/>
      <c r="AH408" s="560"/>
      <c r="AI408" s="560"/>
      <c r="AJ408" s="560"/>
      <c r="AK408" s="560"/>
      <c r="AL408" s="560"/>
      <c r="AM408" s="561"/>
    </row>
    <row r="409" spans="3:39" ht="21.75" customHeight="1" thickBot="1">
      <c r="C409" s="583" t="s">
        <v>48</v>
      </c>
      <c r="D409" s="562">
        <v>41275</v>
      </c>
      <c r="E409" s="586"/>
      <c r="F409" s="563"/>
      <c r="G409" s="562">
        <v>41306</v>
      </c>
      <c r="H409" s="586"/>
      <c r="I409" s="563"/>
      <c r="J409" s="562">
        <v>41334</v>
      </c>
      <c r="K409" s="586"/>
      <c r="L409" s="563"/>
      <c r="M409" s="562">
        <v>41365</v>
      </c>
      <c r="N409" s="586"/>
      <c r="O409" s="563"/>
      <c r="P409" s="562">
        <v>41395</v>
      </c>
      <c r="Q409" s="586"/>
      <c r="R409" s="563"/>
      <c r="S409" s="562">
        <v>41426</v>
      </c>
      <c r="T409" s="586"/>
      <c r="U409" s="563"/>
      <c r="V409" s="562">
        <v>41456</v>
      </c>
      <c r="W409" s="586"/>
      <c r="X409" s="563"/>
      <c r="Y409" s="562">
        <v>41487</v>
      </c>
      <c r="Z409" s="586"/>
      <c r="AA409" s="563"/>
      <c r="AB409" s="562">
        <v>41518</v>
      </c>
      <c r="AC409" s="586"/>
      <c r="AD409" s="563"/>
      <c r="AE409" s="562">
        <v>41548</v>
      </c>
      <c r="AF409" s="586"/>
      <c r="AG409" s="563"/>
      <c r="AH409" s="392">
        <v>41579</v>
      </c>
      <c r="AI409" s="393"/>
      <c r="AJ409" s="393"/>
      <c r="AK409" s="562">
        <v>41609</v>
      </c>
      <c r="AL409" s="586"/>
      <c r="AM409" s="563"/>
    </row>
    <row r="410" spans="3:39" ht="13.5" thickBot="1">
      <c r="C410" s="585"/>
      <c r="D410" s="178" t="s">
        <v>5</v>
      </c>
      <c r="E410" s="387" t="s">
        <v>3</v>
      </c>
      <c r="F410" s="177" t="s">
        <v>33</v>
      </c>
      <c r="G410" s="178" t="s">
        <v>5</v>
      </c>
      <c r="H410" s="387" t="s">
        <v>3</v>
      </c>
      <c r="I410" s="177" t="s">
        <v>33</v>
      </c>
      <c r="J410" s="178" t="s">
        <v>5</v>
      </c>
      <c r="K410" s="387" t="s">
        <v>3</v>
      </c>
      <c r="L410" s="177" t="s">
        <v>33</v>
      </c>
      <c r="M410" s="178" t="s">
        <v>5</v>
      </c>
      <c r="N410" s="387" t="s">
        <v>3</v>
      </c>
      <c r="O410" s="177" t="s">
        <v>33</v>
      </c>
      <c r="P410" s="178" t="s">
        <v>5</v>
      </c>
      <c r="Q410" s="387" t="s">
        <v>3</v>
      </c>
      <c r="R410" s="177" t="s">
        <v>33</v>
      </c>
      <c r="S410" s="178" t="s">
        <v>2</v>
      </c>
      <c r="T410" s="387" t="s">
        <v>3</v>
      </c>
      <c r="U410" s="177" t="s">
        <v>33</v>
      </c>
      <c r="V410" s="178" t="s">
        <v>2</v>
      </c>
      <c r="W410" s="387" t="s">
        <v>3</v>
      </c>
      <c r="X410" s="177" t="s">
        <v>33</v>
      </c>
      <c r="Y410" s="178" t="s">
        <v>2</v>
      </c>
      <c r="Z410" s="387" t="s">
        <v>3</v>
      </c>
      <c r="AA410" s="177" t="s">
        <v>33</v>
      </c>
      <c r="AB410" s="178" t="s">
        <v>2</v>
      </c>
      <c r="AC410" s="387" t="s">
        <v>3</v>
      </c>
      <c r="AD410" s="177" t="s">
        <v>33</v>
      </c>
      <c r="AE410" s="178" t="s">
        <v>2</v>
      </c>
      <c r="AF410" s="387" t="s">
        <v>3</v>
      </c>
      <c r="AG410" s="177" t="s">
        <v>33</v>
      </c>
      <c r="AH410" s="178" t="s">
        <v>2</v>
      </c>
      <c r="AI410" s="387" t="s">
        <v>3</v>
      </c>
      <c r="AJ410" s="177" t="s">
        <v>33</v>
      </c>
      <c r="AK410" s="178" t="s">
        <v>5</v>
      </c>
      <c r="AL410" s="387" t="s">
        <v>3</v>
      </c>
      <c r="AM410" s="177" t="s">
        <v>33</v>
      </c>
    </row>
    <row r="411" spans="3:39">
      <c r="C411" s="57" t="s">
        <v>8</v>
      </c>
      <c r="D411" s="46">
        <v>88</v>
      </c>
      <c r="E411" s="60">
        <v>42</v>
      </c>
      <c r="F411" s="61">
        <v>41</v>
      </c>
      <c r="G411" s="46">
        <v>88</v>
      </c>
      <c r="H411" s="60">
        <v>42</v>
      </c>
      <c r="I411" s="61">
        <v>41</v>
      </c>
      <c r="J411" s="46">
        <v>88</v>
      </c>
      <c r="K411" s="60">
        <v>42</v>
      </c>
      <c r="L411" s="61">
        <v>41</v>
      </c>
      <c r="M411" s="46">
        <v>88</v>
      </c>
      <c r="N411" s="60">
        <v>42</v>
      </c>
      <c r="O411" s="61">
        <v>43</v>
      </c>
      <c r="P411" s="46">
        <v>88</v>
      </c>
      <c r="Q411" s="60">
        <v>42</v>
      </c>
      <c r="R411" s="61">
        <v>43</v>
      </c>
      <c r="S411" s="46">
        <v>88</v>
      </c>
      <c r="T411" s="60">
        <v>42</v>
      </c>
      <c r="U411" s="61">
        <v>44</v>
      </c>
      <c r="V411" s="46">
        <v>88</v>
      </c>
      <c r="W411" s="60">
        <v>42</v>
      </c>
      <c r="X411" s="61">
        <v>45</v>
      </c>
      <c r="Y411" s="46">
        <v>88</v>
      </c>
      <c r="Z411" s="60">
        <v>42</v>
      </c>
      <c r="AA411" s="61">
        <v>47</v>
      </c>
      <c r="AB411" s="46">
        <v>88</v>
      </c>
      <c r="AC411" s="60">
        <v>42</v>
      </c>
      <c r="AD411" s="61">
        <v>47</v>
      </c>
      <c r="AE411" s="46">
        <v>88</v>
      </c>
      <c r="AF411" s="60">
        <v>42</v>
      </c>
      <c r="AG411" s="61">
        <v>48</v>
      </c>
      <c r="AH411" s="46">
        <v>87</v>
      </c>
      <c r="AI411" s="60">
        <v>42</v>
      </c>
      <c r="AJ411" s="61">
        <v>48</v>
      </c>
      <c r="AK411" s="46">
        <v>87</v>
      </c>
      <c r="AL411" s="60">
        <v>42</v>
      </c>
      <c r="AM411" s="61">
        <v>48</v>
      </c>
    </row>
    <row r="412" spans="3:39">
      <c r="C412" s="58" t="s">
        <v>9</v>
      </c>
      <c r="D412" s="41">
        <v>21</v>
      </c>
      <c r="E412" s="62">
        <v>10</v>
      </c>
      <c r="F412" s="63">
        <v>2</v>
      </c>
      <c r="G412" s="41">
        <v>21</v>
      </c>
      <c r="H412" s="62">
        <v>10</v>
      </c>
      <c r="I412" s="63">
        <v>2</v>
      </c>
      <c r="J412" s="41">
        <v>21</v>
      </c>
      <c r="K412" s="62">
        <v>10</v>
      </c>
      <c r="L412" s="63">
        <v>3</v>
      </c>
      <c r="M412" s="41">
        <v>21</v>
      </c>
      <c r="N412" s="62">
        <v>10</v>
      </c>
      <c r="O412" s="63">
        <v>3</v>
      </c>
      <c r="P412" s="41">
        <v>21</v>
      </c>
      <c r="Q412" s="62">
        <v>10</v>
      </c>
      <c r="R412" s="63">
        <v>4</v>
      </c>
      <c r="S412" s="41">
        <v>21</v>
      </c>
      <c r="T412" s="62">
        <v>10</v>
      </c>
      <c r="U412" s="63">
        <v>4</v>
      </c>
      <c r="V412" s="41">
        <v>21</v>
      </c>
      <c r="W412" s="62">
        <v>10</v>
      </c>
      <c r="X412" s="63">
        <v>6</v>
      </c>
      <c r="Y412" s="41">
        <v>21</v>
      </c>
      <c r="Z412" s="62">
        <v>10</v>
      </c>
      <c r="AA412" s="63">
        <v>7</v>
      </c>
      <c r="AB412" s="41">
        <v>21</v>
      </c>
      <c r="AC412" s="62">
        <v>10</v>
      </c>
      <c r="AD412" s="63">
        <v>7</v>
      </c>
      <c r="AE412" s="41">
        <v>21</v>
      </c>
      <c r="AF412" s="62">
        <v>10</v>
      </c>
      <c r="AG412" s="63">
        <v>7</v>
      </c>
      <c r="AH412" s="41">
        <v>21</v>
      </c>
      <c r="AI412" s="62">
        <v>10</v>
      </c>
      <c r="AJ412" s="63">
        <v>7</v>
      </c>
      <c r="AK412" s="41">
        <v>21</v>
      </c>
      <c r="AL412" s="62">
        <v>10</v>
      </c>
      <c r="AM412" s="63">
        <v>7</v>
      </c>
    </row>
    <row r="413" spans="3:39">
      <c r="C413" s="58" t="s">
        <v>10</v>
      </c>
      <c r="D413" s="41">
        <v>18</v>
      </c>
      <c r="E413" s="62">
        <v>4</v>
      </c>
      <c r="F413" s="63">
        <v>6</v>
      </c>
      <c r="G413" s="41">
        <v>18</v>
      </c>
      <c r="H413" s="62">
        <v>4</v>
      </c>
      <c r="I413" s="63">
        <v>6</v>
      </c>
      <c r="J413" s="41">
        <v>18</v>
      </c>
      <c r="K413" s="62">
        <v>4</v>
      </c>
      <c r="L413" s="63">
        <v>6</v>
      </c>
      <c r="M413" s="41">
        <v>18</v>
      </c>
      <c r="N413" s="62">
        <v>4</v>
      </c>
      <c r="O413" s="63">
        <v>6</v>
      </c>
      <c r="P413" s="41">
        <v>18</v>
      </c>
      <c r="Q413" s="62">
        <v>4</v>
      </c>
      <c r="R413" s="63">
        <v>6</v>
      </c>
      <c r="S413" s="41">
        <v>18</v>
      </c>
      <c r="T413" s="62">
        <v>4</v>
      </c>
      <c r="U413" s="63">
        <v>6</v>
      </c>
      <c r="V413" s="41">
        <v>18</v>
      </c>
      <c r="W413" s="62">
        <v>4</v>
      </c>
      <c r="X413" s="63">
        <v>6</v>
      </c>
      <c r="Y413" s="41">
        <v>18</v>
      </c>
      <c r="Z413" s="62">
        <v>4</v>
      </c>
      <c r="AA413" s="63">
        <v>6</v>
      </c>
      <c r="AB413" s="41">
        <v>18</v>
      </c>
      <c r="AC413" s="62">
        <v>4</v>
      </c>
      <c r="AD413" s="63">
        <v>6</v>
      </c>
      <c r="AE413" s="41">
        <v>18</v>
      </c>
      <c r="AF413" s="62">
        <v>4</v>
      </c>
      <c r="AG413" s="63">
        <v>6</v>
      </c>
      <c r="AH413" s="41">
        <v>18</v>
      </c>
      <c r="AI413" s="62">
        <v>4</v>
      </c>
      <c r="AJ413" s="63">
        <v>6</v>
      </c>
      <c r="AK413" s="41">
        <v>18</v>
      </c>
      <c r="AL413" s="62">
        <v>4</v>
      </c>
      <c r="AM413" s="63">
        <v>6</v>
      </c>
    </row>
    <row r="414" spans="3:39">
      <c r="C414" s="58" t="s">
        <v>11</v>
      </c>
      <c r="D414" s="41">
        <v>25</v>
      </c>
      <c r="E414" s="62">
        <v>11</v>
      </c>
      <c r="F414" s="63">
        <v>7</v>
      </c>
      <c r="G414" s="41">
        <v>25</v>
      </c>
      <c r="H414" s="62">
        <v>11</v>
      </c>
      <c r="I414" s="63">
        <v>7</v>
      </c>
      <c r="J414" s="41">
        <v>25</v>
      </c>
      <c r="K414" s="62">
        <v>11</v>
      </c>
      <c r="L414" s="63">
        <v>8</v>
      </c>
      <c r="M414" s="41">
        <v>25</v>
      </c>
      <c r="N414" s="62">
        <v>11</v>
      </c>
      <c r="O414" s="63">
        <v>8</v>
      </c>
      <c r="P414" s="41">
        <v>25</v>
      </c>
      <c r="Q414" s="62">
        <v>11</v>
      </c>
      <c r="R414" s="63">
        <v>8</v>
      </c>
      <c r="S414" s="41">
        <v>24</v>
      </c>
      <c r="T414" s="62">
        <v>11</v>
      </c>
      <c r="U414" s="63">
        <v>8</v>
      </c>
      <c r="V414" s="41">
        <v>24</v>
      </c>
      <c r="W414" s="62">
        <v>11</v>
      </c>
      <c r="X414" s="63">
        <v>8</v>
      </c>
      <c r="Y414" s="41">
        <v>24</v>
      </c>
      <c r="Z414" s="62">
        <v>11</v>
      </c>
      <c r="AA414" s="63">
        <v>8</v>
      </c>
      <c r="AB414" s="41">
        <v>24</v>
      </c>
      <c r="AC414" s="62">
        <v>11</v>
      </c>
      <c r="AD414" s="63">
        <v>8</v>
      </c>
      <c r="AE414" s="41">
        <v>24</v>
      </c>
      <c r="AF414" s="62">
        <v>11</v>
      </c>
      <c r="AG414" s="63">
        <v>8</v>
      </c>
      <c r="AH414" s="41">
        <v>25</v>
      </c>
      <c r="AI414" s="62">
        <v>12</v>
      </c>
      <c r="AJ414" s="63">
        <v>8</v>
      </c>
      <c r="AK414" s="41">
        <v>25</v>
      </c>
      <c r="AL414" s="62">
        <v>12</v>
      </c>
      <c r="AM414" s="63">
        <v>8</v>
      </c>
    </row>
    <row r="415" spans="3:39">
      <c r="C415" s="58" t="s">
        <v>12</v>
      </c>
      <c r="D415" s="41">
        <v>45</v>
      </c>
      <c r="E415" s="62">
        <v>20</v>
      </c>
      <c r="F415" s="63">
        <v>18</v>
      </c>
      <c r="G415" s="41">
        <v>45</v>
      </c>
      <c r="H415" s="62">
        <v>20</v>
      </c>
      <c r="I415" s="63">
        <v>18</v>
      </c>
      <c r="J415" s="41">
        <v>45</v>
      </c>
      <c r="K415" s="62">
        <v>20</v>
      </c>
      <c r="L415" s="63">
        <v>18</v>
      </c>
      <c r="M415" s="41">
        <v>45</v>
      </c>
      <c r="N415" s="62">
        <v>20</v>
      </c>
      <c r="O415" s="63">
        <v>18</v>
      </c>
      <c r="P415" s="41">
        <v>45</v>
      </c>
      <c r="Q415" s="62">
        <v>20</v>
      </c>
      <c r="R415" s="63">
        <v>18</v>
      </c>
      <c r="S415" s="41">
        <v>45</v>
      </c>
      <c r="T415" s="62">
        <v>20</v>
      </c>
      <c r="U415" s="63">
        <v>18</v>
      </c>
      <c r="V415" s="41">
        <v>45</v>
      </c>
      <c r="W415" s="62">
        <v>20</v>
      </c>
      <c r="X415" s="63">
        <v>20</v>
      </c>
      <c r="Y415" s="41">
        <v>45</v>
      </c>
      <c r="Z415" s="62">
        <v>20</v>
      </c>
      <c r="AA415" s="63">
        <v>21</v>
      </c>
      <c r="AB415" s="41">
        <v>45</v>
      </c>
      <c r="AC415" s="62">
        <v>20</v>
      </c>
      <c r="AD415" s="63">
        <v>21</v>
      </c>
      <c r="AE415" s="41">
        <v>45</v>
      </c>
      <c r="AF415" s="62">
        <v>20</v>
      </c>
      <c r="AG415" s="63">
        <v>21</v>
      </c>
      <c r="AH415" s="41">
        <v>45</v>
      </c>
      <c r="AI415" s="62">
        <v>20</v>
      </c>
      <c r="AJ415" s="63">
        <v>21</v>
      </c>
      <c r="AK415" s="41">
        <v>45</v>
      </c>
      <c r="AL415" s="62">
        <v>20</v>
      </c>
      <c r="AM415" s="63">
        <v>21</v>
      </c>
    </row>
    <row r="416" spans="3:39">
      <c r="C416" s="58" t="s">
        <v>13</v>
      </c>
      <c r="D416" s="41">
        <v>33</v>
      </c>
      <c r="E416" s="62">
        <v>10</v>
      </c>
      <c r="F416" s="63">
        <v>17</v>
      </c>
      <c r="G416" s="41">
        <v>33</v>
      </c>
      <c r="H416" s="62">
        <v>10</v>
      </c>
      <c r="I416" s="63">
        <v>18</v>
      </c>
      <c r="J416" s="41">
        <v>33</v>
      </c>
      <c r="K416" s="62">
        <v>10</v>
      </c>
      <c r="L416" s="63">
        <v>18</v>
      </c>
      <c r="M416" s="41">
        <v>33</v>
      </c>
      <c r="N416" s="62">
        <v>10</v>
      </c>
      <c r="O416" s="63">
        <v>18</v>
      </c>
      <c r="P416" s="41">
        <v>33</v>
      </c>
      <c r="Q416" s="62">
        <v>10</v>
      </c>
      <c r="R416" s="63">
        <v>18</v>
      </c>
      <c r="S416" s="41">
        <v>33</v>
      </c>
      <c r="T416" s="62">
        <v>10</v>
      </c>
      <c r="U416" s="63">
        <v>18</v>
      </c>
      <c r="V416" s="41">
        <v>33</v>
      </c>
      <c r="W416" s="62">
        <v>10</v>
      </c>
      <c r="X416" s="63">
        <v>18</v>
      </c>
      <c r="Y416" s="41">
        <v>33</v>
      </c>
      <c r="Z416" s="62">
        <v>10</v>
      </c>
      <c r="AA416" s="63">
        <v>18</v>
      </c>
      <c r="AB416" s="41">
        <v>33</v>
      </c>
      <c r="AC416" s="62">
        <v>10</v>
      </c>
      <c r="AD416" s="63">
        <v>18</v>
      </c>
      <c r="AE416" s="41">
        <v>33</v>
      </c>
      <c r="AF416" s="62">
        <v>10</v>
      </c>
      <c r="AG416" s="63">
        <v>18</v>
      </c>
      <c r="AH416" s="41">
        <v>33</v>
      </c>
      <c r="AI416" s="62">
        <v>10</v>
      </c>
      <c r="AJ416" s="63">
        <v>18</v>
      </c>
      <c r="AK416" s="41">
        <v>33</v>
      </c>
      <c r="AL416" s="62">
        <v>10</v>
      </c>
      <c r="AM416" s="63">
        <v>18</v>
      </c>
    </row>
    <row r="417" spans="3:39">
      <c r="C417" s="58" t="s">
        <v>14</v>
      </c>
      <c r="D417" s="41">
        <v>71</v>
      </c>
      <c r="E417" s="62">
        <v>50</v>
      </c>
      <c r="F417" s="63">
        <v>34</v>
      </c>
      <c r="G417" s="41">
        <v>71</v>
      </c>
      <c r="H417" s="62">
        <v>50</v>
      </c>
      <c r="I417" s="63">
        <v>34</v>
      </c>
      <c r="J417" s="41">
        <v>72</v>
      </c>
      <c r="K417" s="62">
        <v>51</v>
      </c>
      <c r="L417" s="63">
        <v>35</v>
      </c>
      <c r="M417" s="41">
        <v>72</v>
      </c>
      <c r="N417" s="62">
        <v>51</v>
      </c>
      <c r="O417" s="63">
        <v>35</v>
      </c>
      <c r="P417" s="41">
        <v>72</v>
      </c>
      <c r="Q417" s="62">
        <v>51</v>
      </c>
      <c r="R417" s="63">
        <v>35</v>
      </c>
      <c r="S417" s="41">
        <v>72</v>
      </c>
      <c r="T417" s="62">
        <v>51</v>
      </c>
      <c r="U417" s="63">
        <v>35</v>
      </c>
      <c r="V417" s="41">
        <v>73</v>
      </c>
      <c r="W417" s="62">
        <v>52</v>
      </c>
      <c r="X417" s="63">
        <v>36</v>
      </c>
      <c r="Y417" s="41">
        <v>73</v>
      </c>
      <c r="Z417" s="62">
        <v>52</v>
      </c>
      <c r="AA417" s="63">
        <v>38</v>
      </c>
      <c r="AB417" s="41">
        <v>73</v>
      </c>
      <c r="AC417" s="62">
        <v>52</v>
      </c>
      <c r="AD417" s="63">
        <v>38</v>
      </c>
      <c r="AE417" s="41">
        <v>73</v>
      </c>
      <c r="AF417" s="62">
        <v>52</v>
      </c>
      <c r="AG417" s="63">
        <v>38</v>
      </c>
      <c r="AH417" s="41">
        <v>74</v>
      </c>
      <c r="AI417" s="62">
        <v>52</v>
      </c>
      <c r="AJ417" s="63">
        <v>39</v>
      </c>
      <c r="AK417" s="41">
        <v>74</v>
      </c>
      <c r="AL417" s="62">
        <v>52</v>
      </c>
      <c r="AM417" s="63">
        <v>39</v>
      </c>
    </row>
    <row r="418" spans="3:39">
      <c r="C418" s="58" t="s">
        <v>15</v>
      </c>
      <c r="D418" s="41">
        <v>69</v>
      </c>
      <c r="E418" s="62">
        <v>46</v>
      </c>
      <c r="F418" s="63">
        <v>32</v>
      </c>
      <c r="G418" s="41">
        <v>69</v>
      </c>
      <c r="H418" s="62">
        <v>46</v>
      </c>
      <c r="I418" s="63">
        <v>33</v>
      </c>
      <c r="J418" s="41">
        <v>69</v>
      </c>
      <c r="K418" s="62">
        <v>46</v>
      </c>
      <c r="L418" s="63">
        <v>34</v>
      </c>
      <c r="M418" s="41">
        <v>69</v>
      </c>
      <c r="N418" s="62">
        <v>46</v>
      </c>
      <c r="O418" s="63">
        <v>33</v>
      </c>
      <c r="P418" s="41">
        <v>69</v>
      </c>
      <c r="Q418" s="62">
        <v>46</v>
      </c>
      <c r="R418" s="63">
        <v>33</v>
      </c>
      <c r="S418" s="41">
        <v>70</v>
      </c>
      <c r="T418" s="62">
        <v>47</v>
      </c>
      <c r="U418" s="63">
        <v>34</v>
      </c>
      <c r="V418" s="41">
        <v>70</v>
      </c>
      <c r="W418" s="62">
        <v>47</v>
      </c>
      <c r="X418" s="63">
        <v>35</v>
      </c>
      <c r="Y418" s="41">
        <v>70</v>
      </c>
      <c r="Z418" s="62">
        <v>47</v>
      </c>
      <c r="AA418" s="63">
        <v>38</v>
      </c>
      <c r="AB418" s="41">
        <v>70</v>
      </c>
      <c r="AC418" s="62">
        <v>47</v>
      </c>
      <c r="AD418" s="63">
        <v>38</v>
      </c>
      <c r="AE418" s="41">
        <v>71</v>
      </c>
      <c r="AF418" s="62">
        <v>48</v>
      </c>
      <c r="AG418" s="63">
        <v>38</v>
      </c>
      <c r="AH418" s="41">
        <v>71</v>
      </c>
      <c r="AI418" s="62">
        <v>48</v>
      </c>
      <c r="AJ418" s="63">
        <v>39</v>
      </c>
      <c r="AK418" s="41">
        <v>71</v>
      </c>
      <c r="AL418" s="62">
        <v>48</v>
      </c>
      <c r="AM418" s="63">
        <v>39</v>
      </c>
    </row>
    <row r="419" spans="3:39">
      <c r="C419" s="58" t="s">
        <v>16</v>
      </c>
      <c r="D419" s="41">
        <v>9</v>
      </c>
      <c r="E419" s="62">
        <v>5</v>
      </c>
      <c r="F419" s="63">
        <v>0</v>
      </c>
      <c r="G419" s="41">
        <v>9</v>
      </c>
      <c r="H419" s="62">
        <v>5</v>
      </c>
      <c r="I419" s="63">
        <v>0</v>
      </c>
      <c r="J419" s="41">
        <v>9</v>
      </c>
      <c r="K419" s="62">
        <v>5</v>
      </c>
      <c r="L419" s="63">
        <v>0</v>
      </c>
      <c r="M419" s="41">
        <v>9</v>
      </c>
      <c r="N419" s="62">
        <v>5</v>
      </c>
      <c r="O419" s="63"/>
      <c r="P419" s="41">
        <v>9</v>
      </c>
      <c r="Q419" s="62">
        <v>5</v>
      </c>
      <c r="R419" s="63">
        <v>0</v>
      </c>
      <c r="S419" s="41">
        <v>9</v>
      </c>
      <c r="T419" s="62">
        <v>5</v>
      </c>
      <c r="U419" s="63">
        <v>0</v>
      </c>
      <c r="V419" s="41">
        <v>9</v>
      </c>
      <c r="W419" s="62">
        <v>5</v>
      </c>
      <c r="X419" s="63">
        <v>0</v>
      </c>
      <c r="Y419" s="41">
        <v>9</v>
      </c>
      <c r="Z419" s="62">
        <v>5</v>
      </c>
      <c r="AA419" s="63">
        <v>0</v>
      </c>
      <c r="AB419" s="41">
        <v>9</v>
      </c>
      <c r="AC419" s="62">
        <v>5</v>
      </c>
      <c r="AD419" s="63">
        <v>0</v>
      </c>
      <c r="AE419" s="41">
        <v>9</v>
      </c>
      <c r="AF419" s="62">
        <v>5</v>
      </c>
      <c r="AG419" s="63">
        <v>0</v>
      </c>
      <c r="AH419" s="41">
        <v>9</v>
      </c>
      <c r="AI419" s="62">
        <v>5</v>
      </c>
      <c r="AJ419" s="63">
        <v>0</v>
      </c>
      <c r="AK419" s="41">
        <v>9</v>
      </c>
      <c r="AL419" s="62">
        <v>5</v>
      </c>
      <c r="AM419" s="63">
        <v>0</v>
      </c>
    </row>
    <row r="420" spans="3:39">
      <c r="C420" s="58" t="s">
        <v>17</v>
      </c>
      <c r="D420" s="41">
        <v>541</v>
      </c>
      <c r="E420" s="62">
        <v>449</v>
      </c>
      <c r="F420" s="63">
        <v>430</v>
      </c>
      <c r="G420" s="41">
        <v>541</v>
      </c>
      <c r="H420" s="62">
        <v>449</v>
      </c>
      <c r="I420" s="63">
        <v>436</v>
      </c>
      <c r="J420" s="41">
        <v>541</v>
      </c>
      <c r="K420" s="62">
        <v>449</v>
      </c>
      <c r="L420" s="63">
        <v>451</v>
      </c>
      <c r="M420" s="41">
        <v>542</v>
      </c>
      <c r="N420" s="62">
        <v>450</v>
      </c>
      <c r="O420" s="63">
        <v>459</v>
      </c>
      <c r="P420" s="41">
        <v>542</v>
      </c>
      <c r="Q420" s="62">
        <v>450</v>
      </c>
      <c r="R420" s="63">
        <v>458</v>
      </c>
      <c r="S420" s="41">
        <v>543</v>
      </c>
      <c r="T420" s="62">
        <v>451</v>
      </c>
      <c r="U420" s="63">
        <v>460</v>
      </c>
      <c r="V420" s="41">
        <v>543</v>
      </c>
      <c r="W420" s="62">
        <v>451</v>
      </c>
      <c r="X420" s="63">
        <v>462</v>
      </c>
      <c r="Y420" s="41">
        <v>545</v>
      </c>
      <c r="Z420" s="62">
        <v>453</v>
      </c>
      <c r="AA420" s="63">
        <v>474</v>
      </c>
      <c r="AB420" s="41">
        <v>549</v>
      </c>
      <c r="AC420" s="62">
        <v>459</v>
      </c>
      <c r="AD420" s="63">
        <v>485</v>
      </c>
      <c r="AE420" s="41">
        <v>552</v>
      </c>
      <c r="AF420" s="62">
        <v>461</v>
      </c>
      <c r="AG420" s="63">
        <v>490</v>
      </c>
      <c r="AH420" s="41">
        <v>564</v>
      </c>
      <c r="AI420" s="62">
        <v>471</v>
      </c>
      <c r="AJ420" s="63">
        <v>496</v>
      </c>
      <c r="AK420" s="41">
        <v>568</v>
      </c>
      <c r="AL420" s="62">
        <v>474</v>
      </c>
      <c r="AM420" s="63">
        <v>499</v>
      </c>
    </row>
    <row r="421" spans="3:39">
      <c r="C421" s="58" t="s">
        <v>18</v>
      </c>
      <c r="D421" s="41">
        <v>43</v>
      </c>
      <c r="E421" s="62">
        <v>32</v>
      </c>
      <c r="F421" s="63">
        <v>32</v>
      </c>
      <c r="G421" s="41">
        <v>43</v>
      </c>
      <c r="H421" s="62">
        <v>32</v>
      </c>
      <c r="I421" s="63">
        <v>32</v>
      </c>
      <c r="J421" s="41">
        <v>43</v>
      </c>
      <c r="K421" s="62">
        <v>32</v>
      </c>
      <c r="L421" s="63">
        <v>33</v>
      </c>
      <c r="M421" s="41">
        <v>43</v>
      </c>
      <c r="N421" s="62">
        <v>32</v>
      </c>
      <c r="O421" s="63">
        <v>33</v>
      </c>
      <c r="P421" s="41">
        <v>43</v>
      </c>
      <c r="Q421" s="62">
        <v>33</v>
      </c>
      <c r="R421" s="63">
        <v>33</v>
      </c>
      <c r="S421" s="41">
        <v>44</v>
      </c>
      <c r="T421" s="62">
        <v>34</v>
      </c>
      <c r="U421" s="63">
        <v>33</v>
      </c>
      <c r="V421" s="41">
        <v>45</v>
      </c>
      <c r="W421" s="62">
        <v>34</v>
      </c>
      <c r="X421" s="63">
        <v>33</v>
      </c>
      <c r="Y421" s="41">
        <v>46</v>
      </c>
      <c r="Z421" s="62">
        <v>34</v>
      </c>
      <c r="AA421" s="63">
        <v>33</v>
      </c>
      <c r="AB421" s="41">
        <v>46</v>
      </c>
      <c r="AC421" s="62">
        <v>34</v>
      </c>
      <c r="AD421" s="63">
        <v>33</v>
      </c>
      <c r="AE421" s="41">
        <v>46</v>
      </c>
      <c r="AF421" s="62">
        <v>34</v>
      </c>
      <c r="AG421" s="63">
        <v>34</v>
      </c>
      <c r="AH421" s="41">
        <v>45</v>
      </c>
      <c r="AI421" s="62">
        <v>34</v>
      </c>
      <c r="AJ421" s="63">
        <v>35</v>
      </c>
      <c r="AK421" s="41">
        <v>45</v>
      </c>
      <c r="AL421" s="62">
        <v>34</v>
      </c>
      <c r="AM421" s="63">
        <v>35</v>
      </c>
    </row>
    <row r="422" spans="3:39">
      <c r="C422" s="58" t="s">
        <v>19</v>
      </c>
      <c r="D422" s="41">
        <v>71</v>
      </c>
      <c r="E422" s="62">
        <v>35</v>
      </c>
      <c r="F422" s="63">
        <v>24</v>
      </c>
      <c r="G422" s="41">
        <v>71</v>
      </c>
      <c r="H422" s="62">
        <v>35</v>
      </c>
      <c r="I422" s="63">
        <v>24</v>
      </c>
      <c r="J422" s="41">
        <v>71</v>
      </c>
      <c r="K422" s="62">
        <v>35</v>
      </c>
      <c r="L422" s="63">
        <v>24</v>
      </c>
      <c r="M422" s="41">
        <v>71</v>
      </c>
      <c r="N422" s="62">
        <v>35</v>
      </c>
      <c r="O422" s="63">
        <v>24</v>
      </c>
      <c r="P422" s="41">
        <v>71</v>
      </c>
      <c r="Q422" s="62">
        <v>35</v>
      </c>
      <c r="R422" s="63">
        <v>26</v>
      </c>
      <c r="S422" s="41">
        <v>71</v>
      </c>
      <c r="T422" s="62">
        <v>35</v>
      </c>
      <c r="U422" s="63">
        <v>26</v>
      </c>
      <c r="V422" s="41">
        <v>71</v>
      </c>
      <c r="W422" s="62">
        <v>35</v>
      </c>
      <c r="X422" s="63">
        <v>26</v>
      </c>
      <c r="Y422" s="41">
        <v>71</v>
      </c>
      <c r="Z422" s="62">
        <v>35</v>
      </c>
      <c r="AA422" s="63">
        <v>28</v>
      </c>
      <c r="AB422" s="41">
        <v>71</v>
      </c>
      <c r="AC422" s="62">
        <v>35</v>
      </c>
      <c r="AD422" s="63">
        <v>28</v>
      </c>
      <c r="AE422" s="41">
        <v>71</v>
      </c>
      <c r="AF422" s="62">
        <v>35</v>
      </c>
      <c r="AG422" s="63">
        <v>28</v>
      </c>
      <c r="AH422" s="41">
        <v>71</v>
      </c>
      <c r="AI422" s="62">
        <v>35</v>
      </c>
      <c r="AJ422" s="63">
        <v>30</v>
      </c>
      <c r="AK422" s="41">
        <v>71</v>
      </c>
      <c r="AL422" s="62">
        <v>35</v>
      </c>
      <c r="AM422" s="63">
        <v>30</v>
      </c>
    </row>
    <row r="423" spans="3:39">
      <c r="C423" s="58" t="s">
        <v>20</v>
      </c>
      <c r="D423" s="41">
        <v>89</v>
      </c>
      <c r="E423" s="62">
        <v>50</v>
      </c>
      <c r="F423" s="63">
        <v>43</v>
      </c>
      <c r="G423" s="41">
        <v>89</v>
      </c>
      <c r="H423" s="62">
        <v>50</v>
      </c>
      <c r="I423" s="63">
        <v>43</v>
      </c>
      <c r="J423" s="41">
        <v>91</v>
      </c>
      <c r="K423" s="62">
        <v>50</v>
      </c>
      <c r="L423" s="63">
        <v>44</v>
      </c>
      <c r="M423" s="41">
        <v>91</v>
      </c>
      <c r="N423" s="62">
        <v>50</v>
      </c>
      <c r="O423" s="63">
        <v>48</v>
      </c>
      <c r="P423" s="41">
        <v>91</v>
      </c>
      <c r="Q423" s="62">
        <v>50</v>
      </c>
      <c r="R423" s="63">
        <v>49</v>
      </c>
      <c r="S423" s="41">
        <v>91</v>
      </c>
      <c r="T423" s="62">
        <v>50</v>
      </c>
      <c r="U423" s="63">
        <v>49</v>
      </c>
      <c r="V423" s="41">
        <v>91</v>
      </c>
      <c r="W423" s="62">
        <v>50</v>
      </c>
      <c r="X423" s="63">
        <v>49</v>
      </c>
      <c r="Y423" s="41">
        <v>93</v>
      </c>
      <c r="Z423" s="62">
        <v>52</v>
      </c>
      <c r="AA423" s="63">
        <v>49</v>
      </c>
      <c r="AB423" s="41">
        <v>93</v>
      </c>
      <c r="AC423" s="62">
        <v>52</v>
      </c>
      <c r="AD423" s="63">
        <v>49</v>
      </c>
      <c r="AE423" s="41">
        <v>93</v>
      </c>
      <c r="AF423" s="62">
        <v>52</v>
      </c>
      <c r="AG423" s="63">
        <v>49</v>
      </c>
      <c r="AH423" s="41">
        <v>93</v>
      </c>
      <c r="AI423" s="62">
        <v>52</v>
      </c>
      <c r="AJ423" s="63">
        <v>49</v>
      </c>
      <c r="AK423" s="41">
        <v>93</v>
      </c>
      <c r="AL423" s="62">
        <v>52</v>
      </c>
      <c r="AM423" s="63">
        <v>49</v>
      </c>
    </row>
    <row r="424" spans="3:39">
      <c r="C424" s="58" t="s">
        <v>21</v>
      </c>
      <c r="D424" s="41">
        <v>175</v>
      </c>
      <c r="E424" s="62">
        <v>111</v>
      </c>
      <c r="F424" s="63">
        <v>95</v>
      </c>
      <c r="G424" s="41">
        <v>175</v>
      </c>
      <c r="H424" s="62">
        <v>111</v>
      </c>
      <c r="I424" s="63">
        <v>96</v>
      </c>
      <c r="J424" s="41">
        <v>176</v>
      </c>
      <c r="K424" s="62">
        <v>112</v>
      </c>
      <c r="L424" s="63">
        <v>98</v>
      </c>
      <c r="M424" s="41">
        <v>176</v>
      </c>
      <c r="N424" s="62">
        <v>112</v>
      </c>
      <c r="O424" s="63">
        <v>102</v>
      </c>
      <c r="P424" s="41">
        <v>176</v>
      </c>
      <c r="Q424" s="62">
        <v>112</v>
      </c>
      <c r="R424" s="63">
        <v>104</v>
      </c>
      <c r="S424" s="41">
        <v>176</v>
      </c>
      <c r="T424" s="62">
        <v>112</v>
      </c>
      <c r="U424" s="63">
        <v>104</v>
      </c>
      <c r="V424" s="41">
        <v>176</v>
      </c>
      <c r="W424" s="62">
        <v>112</v>
      </c>
      <c r="X424" s="63">
        <v>105</v>
      </c>
      <c r="Y424" s="41">
        <v>177</v>
      </c>
      <c r="Z424" s="62">
        <v>114</v>
      </c>
      <c r="AA424" s="63">
        <v>110</v>
      </c>
      <c r="AB424" s="41">
        <v>177</v>
      </c>
      <c r="AC424" s="62">
        <v>114</v>
      </c>
      <c r="AD424" s="63">
        <v>110</v>
      </c>
      <c r="AE424" s="41">
        <v>177</v>
      </c>
      <c r="AF424" s="62">
        <v>114</v>
      </c>
      <c r="AG424" s="63">
        <v>110</v>
      </c>
      <c r="AH424" s="41">
        <v>177</v>
      </c>
      <c r="AI424" s="62">
        <v>114</v>
      </c>
      <c r="AJ424" s="63">
        <v>111</v>
      </c>
      <c r="AK424" s="41">
        <v>178</v>
      </c>
      <c r="AL424" s="62">
        <v>115</v>
      </c>
      <c r="AM424" s="63">
        <v>111</v>
      </c>
    </row>
    <row r="425" spans="3:39">
      <c r="C425" s="58" t="s">
        <v>22</v>
      </c>
      <c r="D425" s="41">
        <v>14</v>
      </c>
      <c r="E425" s="62">
        <v>5</v>
      </c>
      <c r="F425" s="63">
        <v>3</v>
      </c>
      <c r="G425" s="41">
        <v>14</v>
      </c>
      <c r="H425" s="62">
        <v>5</v>
      </c>
      <c r="I425" s="63">
        <v>3</v>
      </c>
      <c r="J425" s="41">
        <v>14</v>
      </c>
      <c r="K425" s="62">
        <v>5</v>
      </c>
      <c r="L425" s="63">
        <v>3</v>
      </c>
      <c r="M425" s="41">
        <v>14</v>
      </c>
      <c r="N425" s="62">
        <v>5</v>
      </c>
      <c r="O425" s="63">
        <v>3</v>
      </c>
      <c r="P425" s="41">
        <v>14</v>
      </c>
      <c r="Q425" s="62">
        <v>5</v>
      </c>
      <c r="R425" s="63">
        <v>3</v>
      </c>
      <c r="S425" s="41">
        <v>14</v>
      </c>
      <c r="T425" s="62">
        <v>5</v>
      </c>
      <c r="U425" s="63">
        <v>3</v>
      </c>
      <c r="V425" s="41">
        <v>14</v>
      </c>
      <c r="W425" s="62">
        <v>5</v>
      </c>
      <c r="X425" s="63">
        <v>3</v>
      </c>
      <c r="Y425" s="41">
        <v>14</v>
      </c>
      <c r="Z425" s="62">
        <v>5</v>
      </c>
      <c r="AA425" s="63">
        <v>3</v>
      </c>
      <c r="AB425" s="41">
        <v>14</v>
      </c>
      <c r="AC425" s="62">
        <v>5</v>
      </c>
      <c r="AD425" s="63">
        <v>3</v>
      </c>
      <c r="AE425" s="41">
        <v>14</v>
      </c>
      <c r="AF425" s="62">
        <v>5</v>
      </c>
      <c r="AG425" s="63">
        <v>3</v>
      </c>
      <c r="AH425" s="41">
        <v>14</v>
      </c>
      <c r="AI425" s="62">
        <v>5</v>
      </c>
      <c r="AJ425" s="63">
        <v>3</v>
      </c>
      <c r="AK425" s="41">
        <v>14</v>
      </c>
      <c r="AL425" s="62">
        <v>5</v>
      </c>
      <c r="AM425" s="63">
        <v>3</v>
      </c>
    </row>
    <row r="426" spans="3:39">
      <c r="C426" s="58" t="s">
        <v>23</v>
      </c>
      <c r="D426" s="41">
        <v>18</v>
      </c>
      <c r="E426" s="62">
        <v>3</v>
      </c>
      <c r="F426" s="63">
        <v>3</v>
      </c>
      <c r="G426" s="41">
        <v>18</v>
      </c>
      <c r="H426" s="62">
        <v>3</v>
      </c>
      <c r="I426" s="63">
        <v>3</v>
      </c>
      <c r="J426" s="41">
        <v>18</v>
      </c>
      <c r="K426" s="62">
        <v>3</v>
      </c>
      <c r="L426" s="63">
        <v>3</v>
      </c>
      <c r="M426" s="41">
        <v>18</v>
      </c>
      <c r="N426" s="62">
        <v>3</v>
      </c>
      <c r="O426" s="63">
        <v>3</v>
      </c>
      <c r="P426" s="41">
        <v>18</v>
      </c>
      <c r="Q426" s="62">
        <v>3</v>
      </c>
      <c r="R426" s="63">
        <v>3</v>
      </c>
      <c r="S426" s="41">
        <v>18</v>
      </c>
      <c r="T426" s="62">
        <v>3</v>
      </c>
      <c r="U426" s="63">
        <v>3</v>
      </c>
      <c r="V426" s="41">
        <v>18</v>
      </c>
      <c r="W426" s="62">
        <v>3</v>
      </c>
      <c r="X426" s="63">
        <v>3</v>
      </c>
      <c r="Y426" s="41">
        <v>18</v>
      </c>
      <c r="Z426" s="62">
        <v>3</v>
      </c>
      <c r="AA426" s="63">
        <v>4</v>
      </c>
      <c r="AB426" s="41">
        <v>18</v>
      </c>
      <c r="AC426" s="62">
        <v>3</v>
      </c>
      <c r="AD426" s="63">
        <v>4</v>
      </c>
      <c r="AE426" s="41">
        <v>18</v>
      </c>
      <c r="AF426" s="62">
        <v>3</v>
      </c>
      <c r="AG426" s="63">
        <v>4</v>
      </c>
      <c r="AH426" s="41">
        <v>18</v>
      </c>
      <c r="AI426" s="62">
        <v>3</v>
      </c>
      <c r="AJ426" s="63">
        <v>4</v>
      </c>
      <c r="AK426" s="41">
        <v>18</v>
      </c>
      <c r="AL426" s="62">
        <v>3</v>
      </c>
      <c r="AM426" s="63">
        <v>4</v>
      </c>
    </row>
    <row r="427" spans="3:39">
      <c r="C427" s="58" t="s">
        <v>24</v>
      </c>
      <c r="D427" s="41">
        <v>21</v>
      </c>
      <c r="E427" s="62">
        <v>13</v>
      </c>
      <c r="F427" s="63">
        <v>13</v>
      </c>
      <c r="G427" s="41">
        <v>21</v>
      </c>
      <c r="H427" s="62">
        <v>13</v>
      </c>
      <c r="I427" s="63">
        <v>13</v>
      </c>
      <c r="J427" s="41">
        <v>22</v>
      </c>
      <c r="K427" s="62">
        <v>13</v>
      </c>
      <c r="L427" s="63">
        <v>13</v>
      </c>
      <c r="M427" s="41">
        <v>22</v>
      </c>
      <c r="N427" s="62">
        <v>13</v>
      </c>
      <c r="O427" s="63">
        <v>13</v>
      </c>
      <c r="P427" s="41">
        <v>22</v>
      </c>
      <c r="Q427" s="62">
        <v>13</v>
      </c>
      <c r="R427" s="63">
        <v>13</v>
      </c>
      <c r="S427" s="41">
        <v>22</v>
      </c>
      <c r="T427" s="62">
        <v>13</v>
      </c>
      <c r="U427" s="63">
        <v>14</v>
      </c>
      <c r="V427" s="41">
        <v>22</v>
      </c>
      <c r="W427" s="62">
        <v>13</v>
      </c>
      <c r="X427" s="63">
        <v>15</v>
      </c>
      <c r="Y427" s="41">
        <v>22</v>
      </c>
      <c r="Z427" s="62">
        <v>13</v>
      </c>
      <c r="AA427" s="63">
        <v>15</v>
      </c>
      <c r="AB427" s="41">
        <v>22</v>
      </c>
      <c r="AC427" s="62">
        <v>13</v>
      </c>
      <c r="AD427" s="63">
        <v>15</v>
      </c>
      <c r="AE427" s="41">
        <v>22</v>
      </c>
      <c r="AF427" s="62">
        <v>13</v>
      </c>
      <c r="AG427" s="63">
        <v>16</v>
      </c>
      <c r="AH427" s="41">
        <v>22</v>
      </c>
      <c r="AI427" s="62">
        <v>13</v>
      </c>
      <c r="AJ427" s="63">
        <v>16</v>
      </c>
      <c r="AK427" s="41">
        <v>22</v>
      </c>
      <c r="AL427" s="62">
        <v>13</v>
      </c>
      <c r="AM427" s="63">
        <v>16</v>
      </c>
    </row>
    <row r="428" spans="3:39">
      <c r="C428" s="58" t="s">
        <v>25</v>
      </c>
      <c r="D428" s="41">
        <v>8</v>
      </c>
      <c r="E428" s="62">
        <v>2</v>
      </c>
      <c r="F428" s="63">
        <v>3</v>
      </c>
      <c r="G428" s="41">
        <v>8</v>
      </c>
      <c r="H428" s="62">
        <v>2</v>
      </c>
      <c r="I428" s="63">
        <v>3</v>
      </c>
      <c r="J428" s="41">
        <v>8</v>
      </c>
      <c r="K428" s="62">
        <v>2</v>
      </c>
      <c r="L428" s="63">
        <v>3</v>
      </c>
      <c r="M428" s="41">
        <v>8</v>
      </c>
      <c r="N428" s="62">
        <v>2</v>
      </c>
      <c r="O428" s="63">
        <v>4</v>
      </c>
      <c r="P428" s="41">
        <v>8</v>
      </c>
      <c r="Q428" s="62">
        <v>2</v>
      </c>
      <c r="R428" s="63">
        <v>4</v>
      </c>
      <c r="S428" s="41">
        <v>8</v>
      </c>
      <c r="T428" s="62">
        <v>2</v>
      </c>
      <c r="U428" s="63">
        <v>4</v>
      </c>
      <c r="V428" s="41">
        <v>8</v>
      </c>
      <c r="W428" s="62">
        <v>2</v>
      </c>
      <c r="X428" s="63">
        <v>4</v>
      </c>
      <c r="Y428" s="41">
        <v>8</v>
      </c>
      <c r="Z428" s="62">
        <v>2</v>
      </c>
      <c r="AA428" s="63">
        <v>4</v>
      </c>
      <c r="AB428" s="41">
        <v>8</v>
      </c>
      <c r="AC428" s="62">
        <v>2</v>
      </c>
      <c r="AD428" s="63">
        <v>4</v>
      </c>
      <c r="AE428" s="41">
        <v>8</v>
      </c>
      <c r="AF428" s="62">
        <v>2</v>
      </c>
      <c r="AG428" s="63">
        <v>4</v>
      </c>
      <c r="AH428" s="41">
        <v>8</v>
      </c>
      <c r="AI428" s="62">
        <v>2</v>
      </c>
      <c r="AJ428" s="63">
        <v>4</v>
      </c>
      <c r="AK428" s="41">
        <v>8</v>
      </c>
      <c r="AL428" s="62">
        <v>2</v>
      </c>
      <c r="AM428" s="63">
        <v>4</v>
      </c>
    </row>
    <row r="429" spans="3:39">
      <c r="C429" s="58" t="s">
        <v>26</v>
      </c>
      <c r="D429" s="41">
        <v>409</v>
      </c>
      <c r="E429" s="62">
        <v>264</v>
      </c>
      <c r="F429" s="63">
        <v>305</v>
      </c>
      <c r="G429" s="41">
        <v>411</v>
      </c>
      <c r="H429" s="62">
        <v>267</v>
      </c>
      <c r="I429" s="63">
        <v>310</v>
      </c>
      <c r="J429" s="41">
        <v>413</v>
      </c>
      <c r="K429" s="62">
        <v>268</v>
      </c>
      <c r="L429" s="63">
        <v>321</v>
      </c>
      <c r="M429" s="41">
        <v>414</v>
      </c>
      <c r="N429" s="62">
        <v>271</v>
      </c>
      <c r="O429" s="63">
        <v>322</v>
      </c>
      <c r="P429" s="41">
        <v>414</v>
      </c>
      <c r="Q429" s="62">
        <v>273</v>
      </c>
      <c r="R429" s="63">
        <v>325</v>
      </c>
      <c r="S429" s="41">
        <v>417</v>
      </c>
      <c r="T429" s="62">
        <v>274</v>
      </c>
      <c r="U429" s="63">
        <v>329</v>
      </c>
      <c r="V429" s="41">
        <v>417</v>
      </c>
      <c r="W429" s="62">
        <v>274</v>
      </c>
      <c r="X429" s="63">
        <v>332</v>
      </c>
      <c r="Y429" s="41">
        <v>420</v>
      </c>
      <c r="Z429" s="62">
        <v>274</v>
      </c>
      <c r="AA429" s="63">
        <v>343</v>
      </c>
      <c r="AB429" s="41">
        <v>420</v>
      </c>
      <c r="AC429" s="62">
        <v>275</v>
      </c>
      <c r="AD429" s="63">
        <v>344</v>
      </c>
      <c r="AE429" s="41">
        <v>420</v>
      </c>
      <c r="AF429" s="62">
        <v>275</v>
      </c>
      <c r="AG429" s="63">
        <v>346</v>
      </c>
      <c r="AH429" s="41">
        <v>422</v>
      </c>
      <c r="AI429" s="62">
        <v>275</v>
      </c>
      <c r="AJ429" s="63">
        <v>356</v>
      </c>
      <c r="AK429" s="41">
        <v>428</v>
      </c>
      <c r="AL429" s="62">
        <v>278</v>
      </c>
      <c r="AM429" s="63">
        <v>366</v>
      </c>
    </row>
    <row r="430" spans="3:39">
      <c r="C430" s="58" t="s">
        <v>39</v>
      </c>
      <c r="D430" s="41">
        <v>53</v>
      </c>
      <c r="E430" s="62">
        <v>38</v>
      </c>
      <c r="F430" s="63">
        <v>43</v>
      </c>
      <c r="G430" s="41">
        <v>53</v>
      </c>
      <c r="H430" s="62">
        <v>38</v>
      </c>
      <c r="I430" s="63">
        <v>43</v>
      </c>
      <c r="J430" s="41">
        <v>53</v>
      </c>
      <c r="K430" s="62">
        <v>38</v>
      </c>
      <c r="L430" s="63">
        <v>43</v>
      </c>
      <c r="M430" s="41">
        <v>53</v>
      </c>
      <c r="N430" s="62">
        <v>38</v>
      </c>
      <c r="O430" s="63">
        <v>43</v>
      </c>
      <c r="P430" s="41">
        <v>53</v>
      </c>
      <c r="Q430" s="62">
        <v>38</v>
      </c>
      <c r="R430" s="63">
        <v>43</v>
      </c>
      <c r="S430" s="41">
        <v>46</v>
      </c>
      <c r="T430" s="62">
        <v>31</v>
      </c>
      <c r="U430" s="63">
        <v>36</v>
      </c>
      <c r="V430" s="41">
        <v>46</v>
      </c>
      <c r="W430" s="62">
        <v>31</v>
      </c>
      <c r="X430" s="63">
        <v>36</v>
      </c>
      <c r="Y430" s="41">
        <v>47</v>
      </c>
      <c r="Z430" s="62">
        <v>31</v>
      </c>
      <c r="AA430" s="63">
        <v>36</v>
      </c>
      <c r="AB430" s="41">
        <v>47</v>
      </c>
      <c r="AC430" s="62">
        <v>31</v>
      </c>
      <c r="AD430" s="63">
        <v>36</v>
      </c>
      <c r="AE430" s="41">
        <v>47</v>
      </c>
      <c r="AF430" s="62">
        <v>31</v>
      </c>
      <c r="AG430" s="63">
        <v>36</v>
      </c>
      <c r="AH430" s="41">
        <v>47</v>
      </c>
      <c r="AI430" s="62">
        <v>31</v>
      </c>
      <c r="AJ430" s="63">
        <v>36</v>
      </c>
      <c r="AK430" s="41">
        <v>47</v>
      </c>
      <c r="AL430" s="62">
        <v>31</v>
      </c>
      <c r="AM430" s="63">
        <v>36</v>
      </c>
    </row>
    <row r="431" spans="3:39" ht="22.5">
      <c r="C431" s="26" t="s">
        <v>1193</v>
      </c>
      <c r="D431" s="41">
        <v>59</v>
      </c>
      <c r="E431" s="62">
        <v>46</v>
      </c>
      <c r="F431" s="63">
        <v>38</v>
      </c>
      <c r="G431" s="41">
        <v>60</v>
      </c>
      <c r="H431" s="62">
        <v>47</v>
      </c>
      <c r="I431" s="63">
        <v>38</v>
      </c>
      <c r="J431" s="41">
        <v>61</v>
      </c>
      <c r="K431" s="62">
        <v>47</v>
      </c>
      <c r="L431" s="63">
        <v>40</v>
      </c>
      <c r="M431" s="41">
        <v>61</v>
      </c>
      <c r="N431" s="62">
        <v>47</v>
      </c>
      <c r="O431" s="63">
        <v>40</v>
      </c>
      <c r="P431" s="41">
        <v>61</v>
      </c>
      <c r="Q431" s="62">
        <v>47</v>
      </c>
      <c r="R431" s="63">
        <v>40</v>
      </c>
      <c r="S431" s="41">
        <v>61</v>
      </c>
      <c r="T431" s="62">
        <v>47</v>
      </c>
      <c r="U431" s="63">
        <v>40</v>
      </c>
      <c r="V431" s="41">
        <v>62</v>
      </c>
      <c r="W431" s="62">
        <v>48</v>
      </c>
      <c r="X431" s="63">
        <v>40</v>
      </c>
      <c r="Y431" s="41">
        <v>62</v>
      </c>
      <c r="Z431" s="62">
        <v>48</v>
      </c>
      <c r="AA431" s="63">
        <v>42</v>
      </c>
      <c r="AB431" s="41">
        <v>62</v>
      </c>
      <c r="AC431" s="62">
        <v>48</v>
      </c>
      <c r="AD431" s="63">
        <v>42</v>
      </c>
      <c r="AE431" s="41">
        <v>62</v>
      </c>
      <c r="AF431" s="62">
        <v>48</v>
      </c>
      <c r="AG431" s="63">
        <v>42</v>
      </c>
      <c r="AH431" s="41">
        <v>62</v>
      </c>
      <c r="AI431" s="62">
        <v>48</v>
      </c>
      <c r="AJ431" s="63">
        <v>43</v>
      </c>
      <c r="AK431" s="41">
        <v>62</v>
      </c>
      <c r="AL431" s="62">
        <v>48</v>
      </c>
      <c r="AM431" s="63">
        <v>43</v>
      </c>
    </row>
    <row r="432" spans="3:39">
      <c r="C432" s="58" t="s">
        <v>27</v>
      </c>
      <c r="D432" s="41">
        <v>30</v>
      </c>
      <c r="E432" s="62">
        <v>16</v>
      </c>
      <c r="F432" s="63">
        <v>11</v>
      </c>
      <c r="G432" s="41">
        <v>30</v>
      </c>
      <c r="H432" s="62">
        <v>16</v>
      </c>
      <c r="I432" s="63">
        <v>11</v>
      </c>
      <c r="J432" s="41">
        <v>30</v>
      </c>
      <c r="K432" s="62">
        <v>16</v>
      </c>
      <c r="L432" s="63">
        <v>11</v>
      </c>
      <c r="M432" s="41">
        <v>30</v>
      </c>
      <c r="N432" s="62">
        <v>16</v>
      </c>
      <c r="O432" s="63">
        <v>13</v>
      </c>
      <c r="P432" s="41">
        <v>30</v>
      </c>
      <c r="Q432" s="62">
        <v>16</v>
      </c>
      <c r="R432" s="63">
        <v>13</v>
      </c>
      <c r="S432" s="41">
        <v>30</v>
      </c>
      <c r="T432" s="62">
        <v>16</v>
      </c>
      <c r="U432" s="63">
        <v>14</v>
      </c>
      <c r="V432" s="41">
        <v>30</v>
      </c>
      <c r="W432" s="62">
        <v>16</v>
      </c>
      <c r="X432" s="63">
        <v>14</v>
      </c>
      <c r="Y432" s="41">
        <v>30</v>
      </c>
      <c r="Z432" s="62">
        <v>16</v>
      </c>
      <c r="AA432" s="63">
        <v>15</v>
      </c>
      <c r="AB432" s="41">
        <v>30</v>
      </c>
      <c r="AC432" s="62">
        <v>16</v>
      </c>
      <c r="AD432" s="63">
        <v>15</v>
      </c>
      <c r="AE432" s="41">
        <v>30</v>
      </c>
      <c r="AF432" s="62">
        <v>16</v>
      </c>
      <c r="AG432" s="63">
        <v>15</v>
      </c>
      <c r="AH432" s="41">
        <v>30</v>
      </c>
      <c r="AI432" s="62">
        <v>16</v>
      </c>
      <c r="AJ432" s="63">
        <v>15</v>
      </c>
      <c r="AK432" s="41">
        <v>30</v>
      </c>
      <c r="AL432" s="62">
        <v>16</v>
      </c>
      <c r="AM432" s="63">
        <v>15</v>
      </c>
    </row>
    <row r="433" spans="3:45">
      <c r="C433" s="58" t="s">
        <v>28</v>
      </c>
      <c r="D433" s="41">
        <v>46</v>
      </c>
      <c r="E433" s="62">
        <v>25</v>
      </c>
      <c r="F433" s="63">
        <v>28</v>
      </c>
      <c r="G433" s="41">
        <v>46</v>
      </c>
      <c r="H433" s="62">
        <v>25</v>
      </c>
      <c r="I433" s="63">
        <v>28</v>
      </c>
      <c r="J433" s="41">
        <v>46</v>
      </c>
      <c r="K433" s="62">
        <v>25</v>
      </c>
      <c r="L433" s="63">
        <v>29</v>
      </c>
      <c r="M433" s="41">
        <v>46</v>
      </c>
      <c r="N433" s="62">
        <v>25</v>
      </c>
      <c r="O433" s="63">
        <v>29</v>
      </c>
      <c r="P433" s="41">
        <v>46</v>
      </c>
      <c r="Q433" s="62">
        <v>25</v>
      </c>
      <c r="R433" s="63">
        <v>29</v>
      </c>
      <c r="S433" s="41">
        <v>46</v>
      </c>
      <c r="T433" s="62">
        <v>25</v>
      </c>
      <c r="U433" s="63">
        <v>29</v>
      </c>
      <c r="V433" s="41">
        <v>46</v>
      </c>
      <c r="W433" s="62">
        <v>25</v>
      </c>
      <c r="X433" s="63">
        <v>29</v>
      </c>
      <c r="Y433" s="41">
        <v>46</v>
      </c>
      <c r="Z433" s="62">
        <v>25</v>
      </c>
      <c r="AA433" s="63">
        <v>29</v>
      </c>
      <c r="AB433" s="41">
        <v>47</v>
      </c>
      <c r="AC433" s="62">
        <v>26</v>
      </c>
      <c r="AD433" s="63">
        <v>29</v>
      </c>
      <c r="AE433" s="41">
        <v>47</v>
      </c>
      <c r="AF433" s="62">
        <v>26</v>
      </c>
      <c r="AG433" s="63">
        <v>29</v>
      </c>
      <c r="AH433" s="41">
        <v>47</v>
      </c>
      <c r="AI433" s="62">
        <v>26</v>
      </c>
      <c r="AJ433" s="63">
        <v>29</v>
      </c>
      <c r="AK433" s="41">
        <v>47</v>
      </c>
      <c r="AL433" s="62">
        <v>26</v>
      </c>
      <c r="AM433" s="63">
        <v>29</v>
      </c>
    </row>
    <row r="434" spans="3:45" ht="13.5" thickBot="1">
      <c r="C434" s="59" t="s">
        <v>29</v>
      </c>
      <c r="D434" s="42">
        <v>12</v>
      </c>
      <c r="E434" s="64">
        <v>3</v>
      </c>
      <c r="F434" s="65">
        <v>0</v>
      </c>
      <c r="G434" s="42">
        <v>12</v>
      </c>
      <c r="H434" s="64">
        <v>3</v>
      </c>
      <c r="I434" s="65">
        <v>0</v>
      </c>
      <c r="J434" s="42">
        <v>12</v>
      </c>
      <c r="K434" s="64">
        <v>3</v>
      </c>
      <c r="L434" s="65">
        <v>0</v>
      </c>
      <c r="M434" s="42">
        <v>12</v>
      </c>
      <c r="N434" s="64">
        <v>3</v>
      </c>
      <c r="O434" s="65"/>
      <c r="P434" s="42">
        <v>12</v>
      </c>
      <c r="Q434" s="64">
        <v>3</v>
      </c>
      <c r="R434" s="65">
        <v>0</v>
      </c>
      <c r="S434" s="42">
        <v>12</v>
      </c>
      <c r="T434" s="64">
        <v>3</v>
      </c>
      <c r="U434" s="65">
        <v>0</v>
      </c>
      <c r="V434" s="42">
        <v>12</v>
      </c>
      <c r="W434" s="64">
        <v>3</v>
      </c>
      <c r="X434" s="65">
        <v>0</v>
      </c>
      <c r="Y434" s="42">
        <v>12</v>
      </c>
      <c r="Z434" s="64">
        <v>3</v>
      </c>
      <c r="AA434" s="65">
        <v>1</v>
      </c>
      <c r="AB434" s="42">
        <v>12</v>
      </c>
      <c r="AC434" s="64">
        <v>3</v>
      </c>
      <c r="AD434" s="65">
        <v>1</v>
      </c>
      <c r="AE434" s="42">
        <v>12</v>
      </c>
      <c r="AF434" s="64">
        <v>3</v>
      </c>
      <c r="AG434" s="65">
        <v>2</v>
      </c>
      <c r="AH434" s="42">
        <v>12</v>
      </c>
      <c r="AI434" s="64">
        <v>3</v>
      </c>
      <c r="AJ434" s="65">
        <v>2</v>
      </c>
      <c r="AK434" s="42">
        <v>12</v>
      </c>
      <c r="AL434" s="64">
        <v>3</v>
      </c>
      <c r="AM434" s="65">
        <v>2</v>
      </c>
    </row>
    <row r="436" spans="3:45" ht="13.5" thickBot="1"/>
    <row r="437" spans="3:45" ht="13.5" thickBot="1">
      <c r="C437" s="559" t="s">
        <v>65</v>
      </c>
      <c r="D437" s="560"/>
      <c r="E437" s="560"/>
      <c r="F437" s="560"/>
      <c r="G437" s="560"/>
      <c r="H437" s="560"/>
      <c r="I437" s="560"/>
      <c r="J437" s="560"/>
      <c r="K437" s="560"/>
      <c r="L437" s="560"/>
      <c r="M437" s="560"/>
      <c r="N437" s="560"/>
      <c r="O437" s="560"/>
      <c r="P437" s="560"/>
      <c r="Q437" s="560"/>
      <c r="R437" s="560"/>
      <c r="S437" s="560"/>
      <c r="T437" s="560"/>
      <c r="U437" s="560"/>
      <c r="V437" s="560"/>
      <c r="W437" s="560"/>
      <c r="X437" s="560"/>
      <c r="Y437" s="560"/>
      <c r="Z437" s="560"/>
      <c r="AA437" s="560"/>
      <c r="AB437" s="560"/>
      <c r="AC437" s="560"/>
      <c r="AD437" s="560"/>
      <c r="AE437" s="560"/>
      <c r="AF437" s="560"/>
      <c r="AG437" s="560"/>
      <c r="AH437" s="560"/>
      <c r="AI437" s="560"/>
      <c r="AJ437" s="560"/>
      <c r="AK437" s="560"/>
      <c r="AL437" s="560"/>
      <c r="AM437" s="560"/>
      <c r="AN437" s="560"/>
      <c r="AO437" s="560"/>
      <c r="AP437" s="560"/>
      <c r="AQ437" s="560"/>
      <c r="AR437" s="561"/>
      <c r="AS437" s="151"/>
    </row>
    <row r="438" spans="3:45" ht="19.5" customHeight="1" thickBot="1">
      <c r="C438" s="583" t="s">
        <v>48</v>
      </c>
      <c r="D438" s="562">
        <v>41640</v>
      </c>
      <c r="E438" s="586"/>
      <c r="F438" s="563"/>
      <c r="G438" s="562">
        <v>41671</v>
      </c>
      <c r="H438" s="586"/>
      <c r="I438" s="563"/>
      <c r="J438" s="562">
        <v>41699</v>
      </c>
      <c r="K438" s="586"/>
      <c r="L438" s="563"/>
      <c r="M438" s="562">
        <v>41730</v>
      </c>
      <c r="N438" s="586"/>
      <c r="O438" s="563"/>
      <c r="P438" s="562">
        <v>41760</v>
      </c>
      <c r="Q438" s="586"/>
      <c r="R438" s="563"/>
      <c r="S438" s="562">
        <v>41791</v>
      </c>
      <c r="T438" s="586"/>
      <c r="U438" s="563"/>
      <c r="V438" s="562">
        <v>41821</v>
      </c>
      <c r="W438" s="586"/>
      <c r="X438" s="586"/>
      <c r="Y438" s="647">
        <v>41852</v>
      </c>
      <c r="Z438" s="648"/>
      <c r="AA438" s="648"/>
      <c r="AB438" s="649"/>
      <c r="AC438" s="647">
        <v>41883</v>
      </c>
      <c r="AD438" s="648"/>
      <c r="AE438" s="648"/>
      <c r="AF438" s="649"/>
      <c r="AG438" s="647">
        <v>41913</v>
      </c>
      <c r="AH438" s="648"/>
      <c r="AI438" s="648"/>
      <c r="AJ438" s="649"/>
      <c r="AK438" s="647">
        <v>41944</v>
      </c>
      <c r="AL438" s="648"/>
      <c r="AM438" s="648"/>
      <c r="AN438" s="649"/>
      <c r="AO438" s="562">
        <v>41974</v>
      </c>
      <c r="AP438" s="586"/>
      <c r="AQ438" s="586"/>
      <c r="AR438" s="650"/>
      <c r="AS438" s="151"/>
    </row>
    <row r="439" spans="3:45" ht="11.25" customHeight="1" thickBot="1">
      <c r="C439" s="585"/>
      <c r="D439" s="178" t="s">
        <v>5</v>
      </c>
      <c r="E439" s="387" t="s">
        <v>3</v>
      </c>
      <c r="F439" s="177" t="s">
        <v>33</v>
      </c>
      <c r="G439" s="394" t="s">
        <v>2</v>
      </c>
      <c r="H439" s="395" t="s">
        <v>3</v>
      </c>
      <c r="I439" s="331" t="s">
        <v>51</v>
      </c>
      <c r="J439" s="178" t="s">
        <v>5</v>
      </c>
      <c r="K439" s="387" t="s">
        <v>3</v>
      </c>
      <c r="L439" s="177" t="s">
        <v>33</v>
      </c>
      <c r="M439" s="178" t="s">
        <v>5</v>
      </c>
      <c r="N439" s="387" t="s">
        <v>3</v>
      </c>
      <c r="O439" s="177" t="s">
        <v>33</v>
      </c>
      <c r="P439" s="178" t="s">
        <v>5</v>
      </c>
      <c r="Q439" s="387" t="s">
        <v>3</v>
      </c>
      <c r="R439" s="177" t="s">
        <v>33</v>
      </c>
      <c r="S439" s="178" t="s">
        <v>2</v>
      </c>
      <c r="T439" s="387" t="s">
        <v>3</v>
      </c>
      <c r="U439" s="177" t="s">
        <v>33</v>
      </c>
      <c r="V439" s="178" t="s">
        <v>2</v>
      </c>
      <c r="W439" s="387" t="s">
        <v>3</v>
      </c>
      <c r="X439" s="396" t="s">
        <v>33</v>
      </c>
      <c r="Y439" s="388" t="s">
        <v>2</v>
      </c>
      <c r="Z439" s="389" t="s">
        <v>3</v>
      </c>
      <c r="AA439" s="389" t="s">
        <v>51</v>
      </c>
      <c r="AB439" s="390" t="s">
        <v>66</v>
      </c>
      <c r="AC439" s="388" t="s">
        <v>2</v>
      </c>
      <c r="AD439" s="389" t="s">
        <v>3</v>
      </c>
      <c r="AE439" s="389" t="s">
        <v>51</v>
      </c>
      <c r="AF439" s="390" t="s">
        <v>66</v>
      </c>
      <c r="AG439" s="388" t="s">
        <v>2</v>
      </c>
      <c r="AH439" s="389" t="s">
        <v>3</v>
      </c>
      <c r="AI439" s="389" t="s">
        <v>51</v>
      </c>
      <c r="AJ439" s="390" t="s">
        <v>66</v>
      </c>
      <c r="AK439" s="388" t="s">
        <v>2</v>
      </c>
      <c r="AL439" s="389" t="s">
        <v>3</v>
      </c>
      <c r="AM439" s="389" t="s">
        <v>51</v>
      </c>
      <c r="AN439" s="390" t="s">
        <v>66</v>
      </c>
      <c r="AO439" s="388" t="s">
        <v>2</v>
      </c>
      <c r="AP439" s="389" t="s">
        <v>3</v>
      </c>
      <c r="AQ439" s="389" t="s">
        <v>51</v>
      </c>
      <c r="AR439" s="390" t="s">
        <v>66</v>
      </c>
    </row>
    <row r="440" spans="3:45">
      <c r="C440" s="57" t="s">
        <v>8</v>
      </c>
      <c r="D440" s="46">
        <v>81</v>
      </c>
      <c r="E440" s="60">
        <v>40</v>
      </c>
      <c r="F440" s="61">
        <v>45</v>
      </c>
      <c r="G440" s="93">
        <v>81</v>
      </c>
      <c r="H440" s="94">
        <v>40</v>
      </c>
      <c r="I440" s="95">
        <v>47</v>
      </c>
      <c r="J440" s="93">
        <v>81</v>
      </c>
      <c r="K440" s="94">
        <v>40</v>
      </c>
      <c r="L440" s="95">
        <v>47</v>
      </c>
      <c r="M440" s="93">
        <v>81</v>
      </c>
      <c r="N440" s="94">
        <v>40</v>
      </c>
      <c r="O440" s="95">
        <v>47</v>
      </c>
      <c r="P440" s="110">
        <v>82</v>
      </c>
      <c r="Q440" s="111">
        <v>41</v>
      </c>
      <c r="R440" s="112">
        <v>48</v>
      </c>
      <c r="S440" s="93">
        <v>82</v>
      </c>
      <c r="T440" s="94">
        <v>41</v>
      </c>
      <c r="U440" s="95">
        <v>48</v>
      </c>
      <c r="V440" s="93">
        <v>82</v>
      </c>
      <c r="W440" s="94">
        <v>41</v>
      </c>
      <c r="X440" s="123">
        <v>48</v>
      </c>
      <c r="Y440" s="96">
        <v>82</v>
      </c>
      <c r="Z440" s="124">
        <v>41</v>
      </c>
      <c r="AA440" s="124">
        <v>48</v>
      </c>
      <c r="AB440" s="98">
        <v>0</v>
      </c>
      <c r="AC440" s="96">
        <v>82</v>
      </c>
      <c r="AD440" s="124">
        <v>41</v>
      </c>
      <c r="AE440" s="124">
        <v>49</v>
      </c>
      <c r="AF440" s="98">
        <v>0</v>
      </c>
      <c r="AG440" s="96">
        <v>82</v>
      </c>
      <c r="AH440" s="124">
        <v>41</v>
      </c>
      <c r="AI440" s="124">
        <v>49</v>
      </c>
      <c r="AJ440" s="98">
        <v>0</v>
      </c>
      <c r="AK440" s="70">
        <v>83</v>
      </c>
      <c r="AL440" s="70">
        <v>42</v>
      </c>
      <c r="AM440" s="130">
        <v>51</v>
      </c>
      <c r="AN440" s="71">
        <v>0</v>
      </c>
      <c r="AO440" s="70">
        <v>83</v>
      </c>
      <c r="AP440" s="70">
        <v>42</v>
      </c>
      <c r="AQ440" s="130">
        <v>52</v>
      </c>
      <c r="AR440" s="71">
        <v>0</v>
      </c>
    </row>
    <row r="441" spans="3:45">
      <c r="C441" s="58" t="s">
        <v>9</v>
      </c>
      <c r="D441" s="41">
        <v>20</v>
      </c>
      <c r="E441" s="62">
        <v>9</v>
      </c>
      <c r="F441" s="63">
        <v>7</v>
      </c>
      <c r="G441" s="96">
        <v>20</v>
      </c>
      <c r="H441" s="97">
        <v>9</v>
      </c>
      <c r="I441" s="98">
        <v>7</v>
      </c>
      <c r="J441" s="96">
        <v>20</v>
      </c>
      <c r="K441" s="97">
        <v>9</v>
      </c>
      <c r="L441" s="98">
        <v>8</v>
      </c>
      <c r="M441" s="96">
        <v>20</v>
      </c>
      <c r="N441" s="97">
        <v>9</v>
      </c>
      <c r="O441" s="98">
        <v>8</v>
      </c>
      <c r="P441" s="113">
        <v>20</v>
      </c>
      <c r="Q441" s="114">
        <v>9</v>
      </c>
      <c r="R441" s="115">
        <v>8</v>
      </c>
      <c r="S441" s="96">
        <v>20</v>
      </c>
      <c r="T441" s="97">
        <v>9</v>
      </c>
      <c r="U441" s="98">
        <v>8</v>
      </c>
      <c r="V441" s="96">
        <v>20</v>
      </c>
      <c r="W441" s="97">
        <v>9</v>
      </c>
      <c r="X441" s="97">
        <v>8</v>
      </c>
      <c r="Y441" s="96">
        <v>20</v>
      </c>
      <c r="Z441" s="124">
        <v>9</v>
      </c>
      <c r="AA441" s="124">
        <v>8</v>
      </c>
      <c r="AB441" s="98">
        <v>0</v>
      </c>
      <c r="AC441" s="96">
        <v>20</v>
      </c>
      <c r="AD441" s="124">
        <v>9</v>
      </c>
      <c r="AE441" s="124">
        <v>8</v>
      </c>
      <c r="AF441" s="98">
        <v>0</v>
      </c>
      <c r="AG441" s="96">
        <v>20</v>
      </c>
      <c r="AH441" s="124">
        <v>9</v>
      </c>
      <c r="AI441" s="124">
        <v>8</v>
      </c>
      <c r="AJ441" s="98">
        <v>0</v>
      </c>
      <c r="AK441" s="74">
        <v>20</v>
      </c>
      <c r="AL441" s="74">
        <v>9</v>
      </c>
      <c r="AM441" s="131">
        <v>9</v>
      </c>
      <c r="AN441" s="75">
        <v>0</v>
      </c>
      <c r="AO441" s="74">
        <v>20</v>
      </c>
      <c r="AP441" s="74">
        <v>9</v>
      </c>
      <c r="AQ441" s="131">
        <v>9</v>
      </c>
      <c r="AR441" s="75">
        <v>0</v>
      </c>
    </row>
    <row r="442" spans="3:45">
      <c r="C442" s="58" t="s">
        <v>10</v>
      </c>
      <c r="D442" s="41">
        <v>18</v>
      </c>
      <c r="E442" s="62">
        <v>4</v>
      </c>
      <c r="F442" s="63">
        <v>6</v>
      </c>
      <c r="G442" s="96">
        <v>18</v>
      </c>
      <c r="H442" s="97">
        <v>4</v>
      </c>
      <c r="I442" s="98">
        <v>8</v>
      </c>
      <c r="J442" s="96">
        <v>18</v>
      </c>
      <c r="K442" s="97">
        <v>4</v>
      </c>
      <c r="L442" s="98">
        <v>8</v>
      </c>
      <c r="M442" s="96">
        <v>18</v>
      </c>
      <c r="N442" s="97">
        <v>4</v>
      </c>
      <c r="O442" s="98">
        <v>8</v>
      </c>
      <c r="P442" s="113">
        <v>18</v>
      </c>
      <c r="Q442" s="114">
        <v>4</v>
      </c>
      <c r="R442" s="115">
        <v>8</v>
      </c>
      <c r="S442" s="96">
        <v>18</v>
      </c>
      <c r="T442" s="97">
        <v>4</v>
      </c>
      <c r="U442" s="98">
        <v>8</v>
      </c>
      <c r="V442" s="96">
        <v>18</v>
      </c>
      <c r="W442" s="97">
        <v>4</v>
      </c>
      <c r="X442" s="97">
        <v>8</v>
      </c>
      <c r="Y442" s="96">
        <v>18</v>
      </c>
      <c r="Z442" s="124">
        <v>4</v>
      </c>
      <c r="AA442" s="124">
        <v>8</v>
      </c>
      <c r="AB442" s="98">
        <v>0</v>
      </c>
      <c r="AC442" s="96">
        <v>18</v>
      </c>
      <c r="AD442" s="124">
        <v>4</v>
      </c>
      <c r="AE442" s="124">
        <v>8</v>
      </c>
      <c r="AF442" s="98">
        <v>0</v>
      </c>
      <c r="AG442" s="96">
        <v>18</v>
      </c>
      <c r="AH442" s="124">
        <v>4</v>
      </c>
      <c r="AI442" s="124">
        <v>9</v>
      </c>
      <c r="AJ442" s="98">
        <v>0</v>
      </c>
      <c r="AK442" s="74">
        <v>18</v>
      </c>
      <c r="AL442" s="74">
        <v>4</v>
      </c>
      <c r="AM442" s="131">
        <v>9</v>
      </c>
      <c r="AN442" s="75">
        <v>0</v>
      </c>
      <c r="AO442" s="74">
        <v>18</v>
      </c>
      <c r="AP442" s="74">
        <v>4</v>
      </c>
      <c r="AQ442" s="131">
        <v>9</v>
      </c>
      <c r="AR442" s="75">
        <v>0</v>
      </c>
    </row>
    <row r="443" spans="3:45">
      <c r="C443" s="58" t="s">
        <v>11</v>
      </c>
      <c r="D443" s="41">
        <v>25</v>
      </c>
      <c r="E443" s="62">
        <v>12</v>
      </c>
      <c r="F443" s="63">
        <v>8</v>
      </c>
      <c r="G443" s="96">
        <v>25</v>
      </c>
      <c r="H443" s="97">
        <v>12</v>
      </c>
      <c r="I443" s="98">
        <v>8</v>
      </c>
      <c r="J443" s="96">
        <v>25</v>
      </c>
      <c r="K443" s="97">
        <v>12</v>
      </c>
      <c r="L443" s="98">
        <v>8</v>
      </c>
      <c r="M443" s="96">
        <v>25</v>
      </c>
      <c r="N443" s="97">
        <v>12</v>
      </c>
      <c r="O443" s="98">
        <v>8</v>
      </c>
      <c r="P443" s="113">
        <v>25</v>
      </c>
      <c r="Q443" s="114">
        <v>12</v>
      </c>
      <c r="R443" s="115">
        <v>8</v>
      </c>
      <c r="S443" s="96">
        <v>25</v>
      </c>
      <c r="T443" s="97">
        <v>12</v>
      </c>
      <c r="U443" s="98">
        <v>9</v>
      </c>
      <c r="V443" s="96">
        <v>25</v>
      </c>
      <c r="W443" s="97">
        <v>12</v>
      </c>
      <c r="X443" s="97">
        <v>9</v>
      </c>
      <c r="Y443" s="96">
        <v>25</v>
      </c>
      <c r="Z443" s="124">
        <v>12</v>
      </c>
      <c r="AA443" s="124">
        <v>9</v>
      </c>
      <c r="AB443" s="98">
        <v>0</v>
      </c>
      <c r="AC443" s="96">
        <v>25</v>
      </c>
      <c r="AD443" s="124">
        <v>12</v>
      </c>
      <c r="AE443" s="124">
        <v>9</v>
      </c>
      <c r="AF443" s="98">
        <v>0</v>
      </c>
      <c r="AG443" s="96">
        <v>25</v>
      </c>
      <c r="AH443" s="124">
        <v>12</v>
      </c>
      <c r="AI443" s="124">
        <v>9</v>
      </c>
      <c r="AJ443" s="98">
        <v>0</v>
      </c>
      <c r="AK443" s="74">
        <v>25</v>
      </c>
      <c r="AL443" s="74">
        <v>12</v>
      </c>
      <c r="AM443" s="131">
        <v>9</v>
      </c>
      <c r="AN443" s="75">
        <v>0</v>
      </c>
      <c r="AO443" s="74">
        <v>25</v>
      </c>
      <c r="AP443" s="74">
        <v>12</v>
      </c>
      <c r="AQ443" s="131">
        <v>9</v>
      </c>
      <c r="AR443" s="75">
        <v>0</v>
      </c>
    </row>
    <row r="444" spans="3:45">
      <c r="C444" s="58" t="s">
        <v>12</v>
      </c>
      <c r="D444" s="41">
        <v>45</v>
      </c>
      <c r="E444" s="62">
        <v>20</v>
      </c>
      <c r="F444" s="63">
        <v>21</v>
      </c>
      <c r="G444" s="96">
        <v>45</v>
      </c>
      <c r="H444" s="97">
        <v>20</v>
      </c>
      <c r="I444" s="98">
        <v>21</v>
      </c>
      <c r="J444" s="96">
        <v>45</v>
      </c>
      <c r="K444" s="97">
        <v>20</v>
      </c>
      <c r="L444" s="98">
        <v>21</v>
      </c>
      <c r="M444" s="96">
        <v>45</v>
      </c>
      <c r="N444" s="97">
        <v>20</v>
      </c>
      <c r="O444" s="98">
        <v>21</v>
      </c>
      <c r="P444" s="113">
        <v>45</v>
      </c>
      <c r="Q444" s="114">
        <v>20</v>
      </c>
      <c r="R444" s="115">
        <v>21</v>
      </c>
      <c r="S444" s="96">
        <v>45</v>
      </c>
      <c r="T444" s="97">
        <v>20</v>
      </c>
      <c r="U444" s="98">
        <v>21</v>
      </c>
      <c r="V444" s="96">
        <v>45</v>
      </c>
      <c r="W444" s="97">
        <v>20</v>
      </c>
      <c r="X444" s="97">
        <v>23</v>
      </c>
      <c r="Y444" s="96">
        <v>45</v>
      </c>
      <c r="Z444" s="124">
        <v>20</v>
      </c>
      <c r="AA444" s="124">
        <v>23</v>
      </c>
      <c r="AB444" s="98">
        <v>0</v>
      </c>
      <c r="AC444" s="96">
        <v>46</v>
      </c>
      <c r="AD444" s="124">
        <v>20</v>
      </c>
      <c r="AE444" s="124">
        <v>23</v>
      </c>
      <c r="AF444" s="98">
        <v>0</v>
      </c>
      <c r="AG444" s="96">
        <v>46</v>
      </c>
      <c r="AH444" s="124">
        <v>20</v>
      </c>
      <c r="AI444" s="124">
        <v>24</v>
      </c>
      <c r="AJ444" s="98">
        <v>0</v>
      </c>
      <c r="AK444" s="74">
        <v>46</v>
      </c>
      <c r="AL444" s="74">
        <v>20</v>
      </c>
      <c r="AM444" s="131">
        <v>24</v>
      </c>
      <c r="AN444" s="75">
        <v>0</v>
      </c>
      <c r="AO444" s="74">
        <v>46</v>
      </c>
      <c r="AP444" s="74">
        <v>20</v>
      </c>
      <c r="AQ444" s="131">
        <v>24</v>
      </c>
      <c r="AR444" s="75">
        <v>0</v>
      </c>
    </row>
    <row r="445" spans="3:45">
      <c r="C445" s="58" t="s">
        <v>13</v>
      </c>
      <c r="D445" s="41">
        <v>33</v>
      </c>
      <c r="E445" s="62">
        <v>10</v>
      </c>
      <c r="F445" s="63">
        <v>18</v>
      </c>
      <c r="G445" s="96">
        <v>33</v>
      </c>
      <c r="H445" s="97">
        <v>10</v>
      </c>
      <c r="I445" s="98">
        <v>18</v>
      </c>
      <c r="J445" s="96">
        <v>33</v>
      </c>
      <c r="K445" s="97">
        <v>10</v>
      </c>
      <c r="L445" s="98">
        <v>18</v>
      </c>
      <c r="M445" s="96">
        <v>33</v>
      </c>
      <c r="N445" s="97">
        <v>10</v>
      </c>
      <c r="O445" s="98">
        <v>18</v>
      </c>
      <c r="P445" s="113">
        <v>33</v>
      </c>
      <c r="Q445" s="114">
        <v>10</v>
      </c>
      <c r="R445" s="115">
        <v>18</v>
      </c>
      <c r="S445" s="96">
        <v>33</v>
      </c>
      <c r="T445" s="97">
        <v>10</v>
      </c>
      <c r="U445" s="98">
        <v>18</v>
      </c>
      <c r="V445" s="96">
        <v>33</v>
      </c>
      <c r="W445" s="97">
        <v>10</v>
      </c>
      <c r="X445" s="97">
        <v>18</v>
      </c>
      <c r="Y445" s="96">
        <v>33</v>
      </c>
      <c r="Z445" s="124">
        <v>10</v>
      </c>
      <c r="AA445" s="124">
        <v>18</v>
      </c>
      <c r="AB445" s="98">
        <v>0</v>
      </c>
      <c r="AC445" s="96">
        <v>33</v>
      </c>
      <c r="AD445" s="124">
        <v>10</v>
      </c>
      <c r="AE445" s="124">
        <v>18</v>
      </c>
      <c r="AF445" s="98">
        <v>0</v>
      </c>
      <c r="AG445" s="96">
        <v>33</v>
      </c>
      <c r="AH445" s="124">
        <v>10</v>
      </c>
      <c r="AI445" s="124">
        <v>18</v>
      </c>
      <c r="AJ445" s="98">
        <v>0</v>
      </c>
      <c r="AK445" s="74">
        <v>33</v>
      </c>
      <c r="AL445" s="74">
        <v>10</v>
      </c>
      <c r="AM445" s="131">
        <v>19</v>
      </c>
      <c r="AN445" s="75">
        <v>0</v>
      </c>
      <c r="AO445" s="74">
        <v>33</v>
      </c>
      <c r="AP445" s="74">
        <v>10</v>
      </c>
      <c r="AQ445" s="131">
        <v>19</v>
      </c>
      <c r="AR445" s="75">
        <v>0</v>
      </c>
    </row>
    <row r="446" spans="3:45">
      <c r="C446" s="58" t="s">
        <v>14</v>
      </c>
      <c r="D446" s="41">
        <v>74</v>
      </c>
      <c r="E446" s="62">
        <v>52</v>
      </c>
      <c r="F446" s="63">
        <v>39</v>
      </c>
      <c r="G446" s="96">
        <v>74</v>
      </c>
      <c r="H446" s="97">
        <v>52</v>
      </c>
      <c r="I446" s="98">
        <v>39</v>
      </c>
      <c r="J446" s="96">
        <v>74</v>
      </c>
      <c r="K446" s="97">
        <v>52</v>
      </c>
      <c r="L446" s="98">
        <v>39</v>
      </c>
      <c r="M446" s="96">
        <v>75</v>
      </c>
      <c r="N446" s="97">
        <v>53</v>
      </c>
      <c r="O446" s="98">
        <v>39</v>
      </c>
      <c r="P446" s="113">
        <v>75</v>
      </c>
      <c r="Q446" s="114">
        <v>53</v>
      </c>
      <c r="R446" s="115">
        <v>41</v>
      </c>
      <c r="S446" s="96">
        <v>75</v>
      </c>
      <c r="T446" s="97">
        <v>53</v>
      </c>
      <c r="U446" s="98">
        <v>41</v>
      </c>
      <c r="V446" s="96">
        <v>75</v>
      </c>
      <c r="W446" s="97">
        <v>53</v>
      </c>
      <c r="X446" s="97">
        <v>41</v>
      </c>
      <c r="Y446" s="96">
        <v>77</v>
      </c>
      <c r="Z446" s="124">
        <v>55</v>
      </c>
      <c r="AA446" s="124">
        <v>45</v>
      </c>
      <c r="AB446" s="98">
        <v>0</v>
      </c>
      <c r="AC446" s="96">
        <v>78</v>
      </c>
      <c r="AD446" s="124">
        <v>56</v>
      </c>
      <c r="AE446" s="124">
        <v>45</v>
      </c>
      <c r="AF446" s="98">
        <v>0</v>
      </c>
      <c r="AG446" s="96">
        <v>79</v>
      </c>
      <c r="AH446" s="124">
        <v>57</v>
      </c>
      <c r="AI446" s="124">
        <v>46</v>
      </c>
      <c r="AJ446" s="98">
        <v>0</v>
      </c>
      <c r="AK446" s="74">
        <v>79</v>
      </c>
      <c r="AL446" s="74">
        <v>57</v>
      </c>
      <c r="AM446" s="131">
        <v>47</v>
      </c>
      <c r="AN446" s="75">
        <v>0</v>
      </c>
      <c r="AO446" s="74">
        <v>79</v>
      </c>
      <c r="AP446" s="74">
        <v>57</v>
      </c>
      <c r="AQ446" s="131">
        <v>48</v>
      </c>
      <c r="AR446" s="75">
        <v>0</v>
      </c>
    </row>
    <row r="447" spans="3:45">
      <c r="C447" s="58" t="s">
        <v>15</v>
      </c>
      <c r="D447" s="41">
        <v>71</v>
      </c>
      <c r="E447" s="62">
        <v>48</v>
      </c>
      <c r="F447" s="63">
        <v>40</v>
      </c>
      <c r="G447" s="96">
        <v>72</v>
      </c>
      <c r="H447" s="97">
        <v>49</v>
      </c>
      <c r="I447" s="98">
        <v>41</v>
      </c>
      <c r="J447" s="96">
        <v>72</v>
      </c>
      <c r="K447" s="97">
        <v>49</v>
      </c>
      <c r="L447" s="98">
        <v>41</v>
      </c>
      <c r="M447" s="96">
        <v>72</v>
      </c>
      <c r="N447" s="97">
        <v>49</v>
      </c>
      <c r="O447" s="98">
        <v>41</v>
      </c>
      <c r="P447" s="113">
        <v>72</v>
      </c>
      <c r="Q447" s="114">
        <v>49</v>
      </c>
      <c r="R447" s="115">
        <v>41</v>
      </c>
      <c r="S447" s="96">
        <v>72</v>
      </c>
      <c r="T447" s="97">
        <v>49</v>
      </c>
      <c r="U447" s="98">
        <v>41</v>
      </c>
      <c r="V447" s="96">
        <v>72</v>
      </c>
      <c r="W447" s="97">
        <v>49</v>
      </c>
      <c r="X447" s="97">
        <v>41</v>
      </c>
      <c r="Y447" s="96">
        <v>73</v>
      </c>
      <c r="Z447" s="124">
        <v>49</v>
      </c>
      <c r="AA447" s="124">
        <v>41</v>
      </c>
      <c r="AB447" s="98">
        <v>0</v>
      </c>
      <c r="AC447" s="96">
        <v>75</v>
      </c>
      <c r="AD447" s="124">
        <v>51</v>
      </c>
      <c r="AE447" s="124">
        <v>41</v>
      </c>
      <c r="AF447" s="98">
        <v>0</v>
      </c>
      <c r="AG447" s="96">
        <v>75</v>
      </c>
      <c r="AH447" s="124">
        <v>51</v>
      </c>
      <c r="AI447" s="124">
        <v>41</v>
      </c>
      <c r="AJ447" s="98">
        <v>5</v>
      </c>
      <c r="AK447" s="74">
        <v>75</v>
      </c>
      <c r="AL447" s="74">
        <v>51</v>
      </c>
      <c r="AM447" s="131">
        <v>41</v>
      </c>
      <c r="AN447" s="75">
        <v>5</v>
      </c>
      <c r="AO447" s="74">
        <v>75</v>
      </c>
      <c r="AP447" s="74">
        <v>51</v>
      </c>
      <c r="AQ447" s="131">
        <v>42</v>
      </c>
      <c r="AR447" s="75">
        <v>5</v>
      </c>
    </row>
    <row r="448" spans="3:45">
      <c r="C448" s="58" t="s">
        <v>16</v>
      </c>
      <c r="D448" s="41">
        <v>9</v>
      </c>
      <c r="E448" s="62">
        <v>5</v>
      </c>
      <c r="F448" s="63">
        <v>3</v>
      </c>
      <c r="G448" s="96">
        <v>9</v>
      </c>
      <c r="H448" s="97">
        <v>5</v>
      </c>
      <c r="I448" s="98">
        <v>3</v>
      </c>
      <c r="J448" s="96">
        <v>9</v>
      </c>
      <c r="K448" s="97">
        <v>5</v>
      </c>
      <c r="L448" s="98">
        <v>3</v>
      </c>
      <c r="M448" s="96">
        <v>9</v>
      </c>
      <c r="N448" s="97">
        <v>5</v>
      </c>
      <c r="O448" s="98">
        <v>3</v>
      </c>
      <c r="P448" s="113">
        <v>10</v>
      </c>
      <c r="Q448" s="114">
        <v>5</v>
      </c>
      <c r="R448" s="115">
        <v>4</v>
      </c>
      <c r="S448" s="96">
        <v>10</v>
      </c>
      <c r="T448" s="97">
        <v>5</v>
      </c>
      <c r="U448" s="98">
        <v>4</v>
      </c>
      <c r="V448" s="96">
        <v>10</v>
      </c>
      <c r="W448" s="97">
        <v>5</v>
      </c>
      <c r="X448" s="97">
        <v>4</v>
      </c>
      <c r="Y448" s="96">
        <v>10</v>
      </c>
      <c r="Z448" s="124">
        <v>5</v>
      </c>
      <c r="AA448" s="124">
        <v>4</v>
      </c>
      <c r="AB448" s="98">
        <v>0</v>
      </c>
      <c r="AC448" s="96">
        <v>10</v>
      </c>
      <c r="AD448" s="124">
        <v>5</v>
      </c>
      <c r="AE448" s="124">
        <v>4</v>
      </c>
      <c r="AF448" s="98">
        <v>0</v>
      </c>
      <c r="AG448" s="96">
        <v>10</v>
      </c>
      <c r="AH448" s="124">
        <v>5</v>
      </c>
      <c r="AI448" s="124">
        <v>4</v>
      </c>
      <c r="AJ448" s="98">
        <v>0</v>
      </c>
      <c r="AK448" s="74">
        <v>10</v>
      </c>
      <c r="AL448" s="74">
        <v>5</v>
      </c>
      <c r="AM448" s="131">
        <v>4</v>
      </c>
      <c r="AN448" s="75">
        <v>0</v>
      </c>
      <c r="AO448" s="74">
        <v>10</v>
      </c>
      <c r="AP448" s="74">
        <v>5</v>
      </c>
      <c r="AQ448" s="131">
        <v>4</v>
      </c>
      <c r="AR448" s="75">
        <v>0</v>
      </c>
    </row>
    <row r="449" spans="3:44">
      <c r="C449" s="58" t="s">
        <v>17</v>
      </c>
      <c r="D449" s="41">
        <v>568</v>
      </c>
      <c r="E449" s="62">
        <v>474</v>
      </c>
      <c r="F449" s="63">
        <v>502</v>
      </c>
      <c r="G449" s="96">
        <v>569</v>
      </c>
      <c r="H449" s="97">
        <v>475</v>
      </c>
      <c r="I449" s="98">
        <f>502+4</f>
        <v>506</v>
      </c>
      <c r="J449" s="96">
        <v>569</v>
      </c>
      <c r="K449" s="97">
        <v>478</v>
      </c>
      <c r="L449" s="98">
        <v>508</v>
      </c>
      <c r="M449" s="96">
        <v>569</v>
      </c>
      <c r="N449" s="97">
        <v>478</v>
      </c>
      <c r="O449" s="98">
        <v>511</v>
      </c>
      <c r="P449" s="113">
        <v>572</v>
      </c>
      <c r="Q449" s="114">
        <v>479</v>
      </c>
      <c r="R449" s="115">
        <v>516</v>
      </c>
      <c r="S449" s="96">
        <v>573</v>
      </c>
      <c r="T449" s="97">
        <v>479</v>
      </c>
      <c r="U449" s="98">
        <v>521</v>
      </c>
      <c r="V449" s="96">
        <v>574</v>
      </c>
      <c r="W449" s="97">
        <v>479</v>
      </c>
      <c r="X449" s="97">
        <v>523</v>
      </c>
      <c r="Y449" s="96">
        <v>576</v>
      </c>
      <c r="Z449" s="124">
        <v>480</v>
      </c>
      <c r="AA449" s="124">
        <v>527</v>
      </c>
      <c r="AB449" s="98">
        <v>0</v>
      </c>
      <c r="AC449" s="96">
        <v>578</v>
      </c>
      <c r="AD449" s="124">
        <v>481</v>
      </c>
      <c r="AE449" s="124">
        <v>531</v>
      </c>
      <c r="AF449" s="98">
        <v>0</v>
      </c>
      <c r="AG449" s="96">
        <v>580</v>
      </c>
      <c r="AH449" s="124">
        <v>482</v>
      </c>
      <c r="AI449" s="124">
        <v>545</v>
      </c>
      <c r="AJ449" s="98">
        <v>14</v>
      </c>
      <c r="AK449" s="74">
        <v>581</v>
      </c>
      <c r="AL449" s="74">
        <v>483</v>
      </c>
      <c r="AM449" s="131">
        <v>551</v>
      </c>
      <c r="AN449" s="75">
        <v>14</v>
      </c>
      <c r="AO449" s="74">
        <v>581</v>
      </c>
      <c r="AP449" s="74">
        <v>483</v>
      </c>
      <c r="AQ449" s="131">
        <v>556</v>
      </c>
      <c r="AR449" s="75">
        <v>16</v>
      </c>
    </row>
    <row r="450" spans="3:44">
      <c r="C450" s="58" t="s">
        <v>18</v>
      </c>
      <c r="D450" s="41">
        <v>47</v>
      </c>
      <c r="E450" s="62">
        <v>35</v>
      </c>
      <c r="F450" s="63">
        <v>37</v>
      </c>
      <c r="G450" s="96">
        <v>47</v>
      </c>
      <c r="H450" s="97">
        <v>35</v>
      </c>
      <c r="I450" s="98">
        <v>37</v>
      </c>
      <c r="J450" s="96">
        <v>47</v>
      </c>
      <c r="K450" s="97">
        <v>35</v>
      </c>
      <c r="L450" s="98">
        <v>37</v>
      </c>
      <c r="M450" s="96">
        <v>47</v>
      </c>
      <c r="N450" s="97">
        <v>35</v>
      </c>
      <c r="O450" s="98">
        <v>37</v>
      </c>
      <c r="P450" s="113">
        <v>47</v>
      </c>
      <c r="Q450" s="114">
        <v>35</v>
      </c>
      <c r="R450" s="115">
        <v>37</v>
      </c>
      <c r="S450" s="96">
        <v>47</v>
      </c>
      <c r="T450" s="97">
        <v>35</v>
      </c>
      <c r="U450" s="98">
        <v>37</v>
      </c>
      <c r="V450" s="96">
        <v>48</v>
      </c>
      <c r="W450" s="97">
        <v>36</v>
      </c>
      <c r="X450" s="97">
        <v>37</v>
      </c>
      <c r="Y450" s="96">
        <v>48</v>
      </c>
      <c r="Z450" s="124">
        <v>36</v>
      </c>
      <c r="AA450" s="124">
        <v>37</v>
      </c>
      <c r="AB450" s="98">
        <v>0</v>
      </c>
      <c r="AC450" s="96">
        <v>48</v>
      </c>
      <c r="AD450" s="124">
        <v>36</v>
      </c>
      <c r="AE450" s="124">
        <v>38</v>
      </c>
      <c r="AF450" s="98">
        <v>0</v>
      </c>
      <c r="AG450" s="96">
        <v>48</v>
      </c>
      <c r="AH450" s="124">
        <v>36</v>
      </c>
      <c r="AI450" s="124">
        <v>38</v>
      </c>
      <c r="AJ450" s="98">
        <v>0</v>
      </c>
      <c r="AK450" s="74">
        <v>49</v>
      </c>
      <c r="AL450" s="74">
        <v>36</v>
      </c>
      <c r="AM450" s="131">
        <v>38</v>
      </c>
      <c r="AN450" s="75">
        <v>0</v>
      </c>
      <c r="AO450" s="74">
        <v>49</v>
      </c>
      <c r="AP450" s="74">
        <v>36</v>
      </c>
      <c r="AQ450" s="131">
        <v>39</v>
      </c>
      <c r="AR450" s="75">
        <v>0</v>
      </c>
    </row>
    <row r="451" spans="3:44">
      <c r="C451" s="58" t="s">
        <v>19</v>
      </c>
      <c r="D451" s="41">
        <v>65</v>
      </c>
      <c r="E451" s="62">
        <v>33</v>
      </c>
      <c r="F451" s="63">
        <v>30</v>
      </c>
      <c r="G451" s="96">
        <v>65</v>
      </c>
      <c r="H451" s="97">
        <v>33</v>
      </c>
      <c r="I451" s="98">
        <v>30</v>
      </c>
      <c r="J451" s="96">
        <v>65</v>
      </c>
      <c r="K451" s="97">
        <v>33</v>
      </c>
      <c r="L451" s="98">
        <v>30</v>
      </c>
      <c r="M451" s="96">
        <v>65</v>
      </c>
      <c r="N451" s="97">
        <v>33</v>
      </c>
      <c r="O451" s="98">
        <v>30</v>
      </c>
      <c r="P451" s="113">
        <v>65</v>
      </c>
      <c r="Q451" s="114">
        <v>33</v>
      </c>
      <c r="R451" s="115">
        <v>32</v>
      </c>
      <c r="S451" s="96">
        <v>65</v>
      </c>
      <c r="T451" s="97">
        <v>33</v>
      </c>
      <c r="U451" s="98">
        <v>32</v>
      </c>
      <c r="V451" s="96">
        <v>65</v>
      </c>
      <c r="W451" s="97">
        <v>33</v>
      </c>
      <c r="X451" s="97">
        <v>32</v>
      </c>
      <c r="Y451" s="96">
        <v>65</v>
      </c>
      <c r="Z451" s="124">
        <v>33</v>
      </c>
      <c r="AA451" s="124">
        <v>32</v>
      </c>
      <c r="AB451" s="98">
        <v>0</v>
      </c>
      <c r="AC451" s="96">
        <v>65</v>
      </c>
      <c r="AD451" s="124">
        <v>33</v>
      </c>
      <c r="AE451" s="124">
        <v>32</v>
      </c>
      <c r="AF451" s="98">
        <v>0</v>
      </c>
      <c r="AG451" s="96">
        <v>66</v>
      </c>
      <c r="AH451" s="124">
        <v>34</v>
      </c>
      <c r="AI451" s="124">
        <v>32</v>
      </c>
      <c r="AJ451" s="98">
        <v>0</v>
      </c>
      <c r="AK451" s="74">
        <v>66</v>
      </c>
      <c r="AL451" s="74">
        <v>34</v>
      </c>
      <c r="AM451" s="131">
        <v>32</v>
      </c>
      <c r="AN451" s="75">
        <v>0</v>
      </c>
      <c r="AO451" s="74">
        <v>66</v>
      </c>
      <c r="AP451" s="74">
        <v>34</v>
      </c>
      <c r="AQ451" s="131">
        <v>34</v>
      </c>
      <c r="AR451" s="75">
        <v>0</v>
      </c>
    </row>
    <row r="452" spans="3:44">
      <c r="C452" s="58" t="s">
        <v>20</v>
      </c>
      <c r="D452" s="41">
        <v>92</v>
      </c>
      <c r="E452" s="62">
        <v>52</v>
      </c>
      <c r="F452" s="63">
        <v>48</v>
      </c>
      <c r="G452" s="96">
        <v>92</v>
      </c>
      <c r="H452" s="97">
        <v>52</v>
      </c>
      <c r="I452" s="98">
        <v>52</v>
      </c>
      <c r="J452" s="96">
        <v>92</v>
      </c>
      <c r="K452" s="97">
        <v>54</v>
      </c>
      <c r="L452" s="98">
        <v>53</v>
      </c>
      <c r="M452" s="96">
        <v>93</v>
      </c>
      <c r="N452" s="97">
        <v>55</v>
      </c>
      <c r="O452" s="98">
        <v>53</v>
      </c>
      <c r="P452" s="113">
        <v>96</v>
      </c>
      <c r="Q452" s="114">
        <v>58</v>
      </c>
      <c r="R452" s="115">
        <v>58</v>
      </c>
      <c r="S452" s="96">
        <v>96</v>
      </c>
      <c r="T452" s="97">
        <v>58</v>
      </c>
      <c r="U452" s="98">
        <v>59</v>
      </c>
      <c r="V452" s="96">
        <v>96</v>
      </c>
      <c r="W452" s="97">
        <v>58</v>
      </c>
      <c r="X452" s="97">
        <v>59</v>
      </c>
      <c r="Y452" s="96">
        <v>96</v>
      </c>
      <c r="Z452" s="124">
        <v>58</v>
      </c>
      <c r="AA452" s="124">
        <v>61</v>
      </c>
      <c r="AB452" s="98">
        <v>0</v>
      </c>
      <c r="AC452" s="96">
        <v>96</v>
      </c>
      <c r="AD452" s="124">
        <v>58</v>
      </c>
      <c r="AE452" s="124">
        <v>61</v>
      </c>
      <c r="AF452" s="98">
        <v>0</v>
      </c>
      <c r="AG452" s="96">
        <v>96</v>
      </c>
      <c r="AH452" s="124">
        <v>58</v>
      </c>
      <c r="AI452" s="124">
        <v>61</v>
      </c>
      <c r="AJ452" s="98">
        <v>0</v>
      </c>
      <c r="AK452" s="74">
        <v>97</v>
      </c>
      <c r="AL452" s="74">
        <v>59</v>
      </c>
      <c r="AM452" s="131">
        <v>62</v>
      </c>
      <c r="AN452" s="75">
        <v>0</v>
      </c>
      <c r="AO452" s="74">
        <v>97</v>
      </c>
      <c r="AP452" s="74">
        <v>59</v>
      </c>
      <c r="AQ452" s="131">
        <v>63</v>
      </c>
      <c r="AR452" s="75">
        <v>0</v>
      </c>
    </row>
    <row r="453" spans="3:44">
      <c r="C453" s="58" t="s">
        <v>21</v>
      </c>
      <c r="D453" s="41">
        <v>177</v>
      </c>
      <c r="E453" s="62">
        <v>115</v>
      </c>
      <c r="F453" s="63">
        <v>114</v>
      </c>
      <c r="G453" s="96">
        <v>177</v>
      </c>
      <c r="H453" s="97">
        <v>115</v>
      </c>
      <c r="I453" s="98">
        <v>116</v>
      </c>
      <c r="J453" s="96">
        <v>177</v>
      </c>
      <c r="K453" s="97">
        <v>115</v>
      </c>
      <c r="L453" s="98">
        <v>118</v>
      </c>
      <c r="M453" s="96">
        <v>177</v>
      </c>
      <c r="N453" s="97">
        <v>115</v>
      </c>
      <c r="O453" s="98">
        <v>118</v>
      </c>
      <c r="P453" s="113">
        <v>177</v>
      </c>
      <c r="Q453" s="114">
        <v>115</v>
      </c>
      <c r="R453" s="115">
        <v>119</v>
      </c>
      <c r="S453" s="96">
        <v>178</v>
      </c>
      <c r="T453" s="97">
        <v>116</v>
      </c>
      <c r="U453" s="98">
        <v>121</v>
      </c>
      <c r="V453" s="96">
        <v>178</v>
      </c>
      <c r="W453" s="97">
        <v>119</v>
      </c>
      <c r="X453" s="97">
        <v>122</v>
      </c>
      <c r="Y453" s="96">
        <v>178</v>
      </c>
      <c r="Z453" s="124">
        <v>119</v>
      </c>
      <c r="AA453" s="124">
        <v>122</v>
      </c>
      <c r="AB453" s="98">
        <v>0</v>
      </c>
      <c r="AC453" s="96">
        <v>179</v>
      </c>
      <c r="AD453" s="124">
        <v>119</v>
      </c>
      <c r="AE453" s="124">
        <v>125</v>
      </c>
      <c r="AF453" s="98">
        <v>0</v>
      </c>
      <c r="AG453" s="96">
        <v>182</v>
      </c>
      <c r="AH453" s="124">
        <v>120</v>
      </c>
      <c r="AI453" s="124">
        <v>126</v>
      </c>
      <c r="AJ453" s="98">
        <v>0</v>
      </c>
      <c r="AK453" s="74">
        <v>183</v>
      </c>
      <c r="AL453" s="74">
        <v>121</v>
      </c>
      <c r="AM453" s="131">
        <v>130</v>
      </c>
      <c r="AN453" s="75">
        <v>0</v>
      </c>
      <c r="AO453" s="74">
        <v>183</v>
      </c>
      <c r="AP453" s="74">
        <v>121</v>
      </c>
      <c r="AQ453" s="131">
        <v>131</v>
      </c>
      <c r="AR453" s="75">
        <v>0</v>
      </c>
    </row>
    <row r="454" spans="3:44">
      <c r="C454" s="58" t="s">
        <v>22</v>
      </c>
      <c r="D454" s="41">
        <v>13</v>
      </c>
      <c r="E454" s="62">
        <v>4</v>
      </c>
      <c r="F454" s="63">
        <v>3</v>
      </c>
      <c r="G454" s="96">
        <v>13</v>
      </c>
      <c r="H454" s="97">
        <v>4</v>
      </c>
      <c r="I454" s="98">
        <v>3</v>
      </c>
      <c r="J454" s="96">
        <v>13</v>
      </c>
      <c r="K454" s="97">
        <v>4</v>
      </c>
      <c r="L454" s="98">
        <v>3</v>
      </c>
      <c r="M454" s="96">
        <v>13</v>
      </c>
      <c r="N454" s="97">
        <v>4</v>
      </c>
      <c r="O454" s="98">
        <v>3</v>
      </c>
      <c r="P454" s="113">
        <v>13</v>
      </c>
      <c r="Q454" s="114">
        <v>4</v>
      </c>
      <c r="R454" s="115">
        <v>3</v>
      </c>
      <c r="S454" s="96">
        <v>13</v>
      </c>
      <c r="T454" s="97">
        <v>4</v>
      </c>
      <c r="U454" s="98">
        <v>3</v>
      </c>
      <c r="V454" s="96">
        <v>13</v>
      </c>
      <c r="W454" s="97">
        <v>4</v>
      </c>
      <c r="X454" s="97">
        <v>3</v>
      </c>
      <c r="Y454" s="96">
        <v>13</v>
      </c>
      <c r="Z454" s="124">
        <v>4</v>
      </c>
      <c r="AA454" s="124">
        <v>3</v>
      </c>
      <c r="AB454" s="98">
        <v>0</v>
      </c>
      <c r="AC454" s="96">
        <v>13</v>
      </c>
      <c r="AD454" s="124">
        <v>4</v>
      </c>
      <c r="AE454" s="124">
        <v>3</v>
      </c>
      <c r="AF454" s="98">
        <v>0</v>
      </c>
      <c r="AG454" s="96">
        <v>13</v>
      </c>
      <c r="AH454" s="124">
        <v>4</v>
      </c>
      <c r="AI454" s="124">
        <v>3</v>
      </c>
      <c r="AJ454" s="98">
        <v>0</v>
      </c>
      <c r="AK454" s="74">
        <v>13</v>
      </c>
      <c r="AL454" s="74">
        <v>4</v>
      </c>
      <c r="AM454" s="131">
        <v>3</v>
      </c>
      <c r="AN454" s="75">
        <v>0</v>
      </c>
      <c r="AO454" s="74">
        <v>13</v>
      </c>
      <c r="AP454" s="74">
        <v>4</v>
      </c>
      <c r="AQ454" s="131">
        <v>3</v>
      </c>
      <c r="AR454" s="75">
        <v>0</v>
      </c>
    </row>
    <row r="455" spans="3:44">
      <c r="C455" s="58" t="s">
        <v>23</v>
      </c>
      <c r="D455" s="41">
        <v>18</v>
      </c>
      <c r="E455" s="62">
        <v>3</v>
      </c>
      <c r="F455" s="63">
        <v>5</v>
      </c>
      <c r="G455" s="96">
        <v>18</v>
      </c>
      <c r="H455" s="97">
        <v>3</v>
      </c>
      <c r="I455" s="98">
        <v>5</v>
      </c>
      <c r="J455" s="96">
        <v>18</v>
      </c>
      <c r="K455" s="97">
        <v>3</v>
      </c>
      <c r="L455" s="98">
        <v>5</v>
      </c>
      <c r="M455" s="96">
        <v>18</v>
      </c>
      <c r="N455" s="97">
        <v>3</v>
      </c>
      <c r="O455" s="98">
        <v>5</v>
      </c>
      <c r="P455" s="113">
        <v>18</v>
      </c>
      <c r="Q455" s="114">
        <v>3</v>
      </c>
      <c r="R455" s="115">
        <v>5</v>
      </c>
      <c r="S455" s="96">
        <v>18</v>
      </c>
      <c r="T455" s="97">
        <v>3</v>
      </c>
      <c r="U455" s="98">
        <v>5</v>
      </c>
      <c r="V455" s="96">
        <v>18</v>
      </c>
      <c r="W455" s="97">
        <v>3</v>
      </c>
      <c r="X455" s="97">
        <v>5</v>
      </c>
      <c r="Y455" s="96">
        <v>18</v>
      </c>
      <c r="Z455" s="124">
        <v>3</v>
      </c>
      <c r="AA455" s="124">
        <v>5</v>
      </c>
      <c r="AB455" s="98">
        <v>0</v>
      </c>
      <c r="AC455" s="96">
        <v>18</v>
      </c>
      <c r="AD455" s="124">
        <v>3</v>
      </c>
      <c r="AE455" s="124">
        <v>5</v>
      </c>
      <c r="AF455" s="98">
        <v>0</v>
      </c>
      <c r="AG455" s="96">
        <v>18</v>
      </c>
      <c r="AH455" s="124">
        <v>3</v>
      </c>
      <c r="AI455" s="124">
        <v>5</v>
      </c>
      <c r="AJ455" s="98">
        <v>0</v>
      </c>
      <c r="AK455" s="74">
        <v>18</v>
      </c>
      <c r="AL455" s="74">
        <v>3</v>
      </c>
      <c r="AM455" s="131">
        <v>5</v>
      </c>
      <c r="AN455" s="75">
        <v>0</v>
      </c>
      <c r="AO455" s="74">
        <v>18</v>
      </c>
      <c r="AP455" s="74">
        <v>3</v>
      </c>
      <c r="AQ455" s="131">
        <v>5</v>
      </c>
      <c r="AR455" s="75">
        <v>0</v>
      </c>
    </row>
    <row r="456" spans="3:44">
      <c r="C456" s="58" t="s">
        <v>24</v>
      </c>
      <c r="D456" s="41">
        <v>22</v>
      </c>
      <c r="E456" s="62">
        <v>13</v>
      </c>
      <c r="F456" s="63">
        <v>16</v>
      </c>
      <c r="G456" s="96">
        <v>22</v>
      </c>
      <c r="H456" s="97">
        <v>13</v>
      </c>
      <c r="I456" s="98">
        <v>16</v>
      </c>
      <c r="J456" s="96">
        <v>22</v>
      </c>
      <c r="K456" s="97">
        <v>13</v>
      </c>
      <c r="L456" s="98">
        <v>17</v>
      </c>
      <c r="M456" s="96">
        <v>22</v>
      </c>
      <c r="N456" s="97">
        <v>13</v>
      </c>
      <c r="O456" s="98">
        <v>17</v>
      </c>
      <c r="P456" s="113">
        <v>22</v>
      </c>
      <c r="Q456" s="114">
        <v>13</v>
      </c>
      <c r="R456" s="115">
        <v>17</v>
      </c>
      <c r="S456" s="96">
        <v>22</v>
      </c>
      <c r="T456" s="97">
        <v>13</v>
      </c>
      <c r="U456" s="98">
        <v>17</v>
      </c>
      <c r="V456" s="96">
        <v>22</v>
      </c>
      <c r="W456" s="97">
        <v>13</v>
      </c>
      <c r="X456" s="97">
        <v>17</v>
      </c>
      <c r="Y456" s="96">
        <v>22</v>
      </c>
      <c r="Z456" s="124">
        <v>13</v>
      </c>
      <c r="AA456" s="124">
        <v>17</v>
      </c>
      <c r="AB456" s="98">
        <v>0</v>
      </c>
      <c r="AC456" s="96">
        <v>22</v>
      </c>
      <c r="AD456" s="124">
        <v>13</v>
      </c>
      <c r="AE456" s="124">
        <v>19</v>
      </c>
      <c r="AF456" s="98">
        <v>0</v>
      </c>
      <c r="AG456" s="96">
        <v>22</v>
      </c>
      <c r="AH456" s="124">
        <v>13</v>
      </c>
      <c r="AI456" s="124">
        <v>19</v>
      </c>
      <c r="AJ456" s="98">
        <v>1</v>
      </c>
      <c r="AK456" s="74">
        <v>22</v>
      </c>
      <c r="AL456" s="74">
        <v>13</v>
      </c>
      <c r="AM456" s="131">
        <v>19</v>
      </c>
      <c r="AN456" s="75">
        <v>1</v>
      </c>
      <c r="AO456" s="74">
        <v>22</v>
      </c>
      <c r="AP456" s="74">
        <v>13</v>
      </c>
      <c r="AQ456" s="131">
        <v>19</v>
      </c>
      <c r="AR456" s="75">
        <v>1</v>
      </c>
    </row>
    <row r="457" spans="3:44">
      <c r="C457" s="58" t="s">
        <v>25</v>
      </c>
      <c r="D457" s="41">
        <v>8</v>
      </c>
      <c r="E457" s="62">
        <v>2</v>
      </c>
      <c r="F457" s="63">
        <v>4</v>
      </c>
      <c r="G457" s="96">
        <v>8</v>
      </c>
      <c r="H457" s="97">
        <v>2</v>
      </c>
      <c r="I457" s="98">
        <v>4</v>
      </c>
      <c r="J457" s="96">
        <v>8</v>
      </c>
      <c r="K457" s="97">
        <v>2</v>
      </c>
      <c r="L457" s="98">
        <v>4</v>
      </c>
      <c r="M457" s="96">
        <v>8</v>
      </c>
      <c r="N457" s="97">
        <v>2</v>
      </c>
      <c r="O457" s="98">
        <v>4</v>
      </c>
      <c r="P457" s="113">
        <v>8</v>
      </c>
      <c r="Q457" s="114">
        <v>2</v>
      </c>
      <c r="R457" s="115">
        <v>4</v>
      </c>
      <c r="S457" s="96">
        <v>8</v>
      </c>
      <c r="T457" s="97">
        <v>2</v>
      </c>
      <c r="U457" s="98">
        <v>4</v>
      </c>
      <c r="V457" s="96">
        <v>8</v>
      </c>
      <c r="W457" s="97">
        <v>2</v>
      </c>
      <c r="X457" s="97">
        <v>4</v>
      </c>
      <c r="Y457" s="96">
        <v>8</v>
      </c>
      <c r="Z457" s="124">
        <v>2</v>
      </c>
      <c r="AA457" s="124">
        <v>4</v>
      </c>
      <c r="AB457" s="98">
        <v>0</v>
      </c>
      <c r="AC457" s="96">
        <v>8</v>
      </c>
      <c r="AD457" s="124">
        <v>2</v>
      </c>
      <c r="AE457" s="124">
        <v>4</v>
      </c>
      <c r="AF457" s="98">
        <v>0</v>
      </c>
      <c r="AG457" s="96">
        <v>8</v>
      </c>
      <c r="AH457" s="124">
        <v>2</v>
      </c>
      <c r="AI457" s="124">
        <v>4</v>
      </c>
      <c r="AJ457" s="98">
        <v>0</v>
      </c>
      <c r="AK457" s="74">
        <v>9</v>
      </c>
      <c r="AL457" s="74">
        <v>2</v>
      </c>
      <c r="AM457" s="131">
        <v>4</v>
      </c>
      <c r="AN457" s="75">
        <v>0</v>
      </c>
      <c r="AO457" s="74">
        <v>9</v>
      </c>
      <c r="AP457" s="74">
        <v>2</v>
      </c>
      <c r="AQ457" s="131">
        <v>4</v>
      </c>
      <c r="AR457" s="75">
        <v>0</v>
      </c>
    </row>
    <row r="458" spans="3:44">
      <c r="C458" s="58" t="s">
        <v>26</v>
      </c>
      <c r="D458" s="41">
        <v>427</v>
      </c>
      <c r="E458" s="62">
        <v>281</v>
      </c>
      <c r="F458" s="63">
        <v>380</v>
      </c>
      <c r="G458" s="96">
        <v>430</v>
      </c>
      <c r="H458" s="97">
        <v>282</v>
      </c>
      <c r="I458" s="98">
        <v>385</v>
      </c>
      <c r="J458" s="96">
        <v>430</v>
      </c>
      <c r="K458" s="97">
        <v>284</v>
      </c>
      <c r="L458" s="98">
        <v>387</v>
      </c>
      <c r="M458" s="96">
        <v>430</v>
      </c>
      <c r="N458" s="97">
        <v>284</v>
      </c>
      <c r="O458" s="98">
        <v>387</v>
      </c>
      <c r="P458" s="113">
        <v>431</v>
      </c>
      <c r="Q458" s="114">
        <v>284</v>
      </c>
      <c r="R458" s="115">
        <v>388</v>
      </c>
      <c r="S458" s="96">
        <v>431</v>
      </c>
      <c r="T458" s="97">
        <v>284</v>
      </c>
      <c r="U458" s="98">
        <v>391</v>
      </c>
      <c r="V458" s="96">
        <v>432</v>
      </c>
      <c r="W458" s="97">
        <v>285</v>
      </c>
      <c r="X458" s="97">
        <v>406</v>
      </c>
      <c r="Y458" s="96">
        <v>434</v>
      </c>
      <c r="Z458" s="124">
        <v>286</v>
      </c>
      <c r="AA458" s="124">
        <v>411</v>
      </c>
      <c r="AB458" s="98">
        <v>7</v>
      </c>
      <c r="AC458" s="96">
        <v>435</v>
      </c>
      <c r="AD458" s="124">
        <v>287</v>
      </c>
      <c r="AE458" s="124">
        <v>427</v>
      </c>
      <c r="AF458" s="98">
        <v>7</v>
      </c>
      <c r="AG458" s="96">
        <v>438</v>
      </c>
      <c r="AH458" s="124">
        <v>287</v>
      </c>
      <c r="AI458" s="124">
        <v>441</v>
      </c>
      <c r="AJ458" s="98">
        <v>30</v>
      </c>
      <c r="AK458" s="74">
        <v>440</v>
      </c>
      <c r="AL458" s="74">
        <v>289</v>
      </c>
      <c r="AM458" s="131">
        <v>442</v>
      </c>
      <c r="AN458" s="75">
        <v>30</v>
      </c>
      <c r="AO458" s="74">
        <v>440</v>
      </c>
      <c r="AP458" s="74">
        <v>289</v>
      </c>
      <c r="AQ458" s="131">
        <v>449</v>
      </c>
      <c r="AR458" s="75">
        <v>35</v>
      </c>
    </row>
    <row r="459" spans="3:44">
      <c r="C459" s="58" t="s">
        <v>39</v>
      </c>
      <c r="D459" s="41">
        <v>54</v>
      </c>
      <c r="E459" s="62">
        <v>38</v>
      </c>
      <c r="F459" s="63">
        <v>43</v>
      </c>
      <c r="G459" s="96">
        <v>57</v>
      </c>
      <c r="H459" s="97">
        <v>41</v>
      </c>
      <c r="I459" s="98">
        <v>46</v>
      </c>
      <c r="J459" s="96">
        <v>57</v>
      </c>
      <c r="K459" s="97">
        <v>42</v>
      </c>
      <c r="L459" s="98">
        <v>46</v>
      </c>
      <c r="M459" s="96">
        <v>57</v>
      </c>
      <c r="N459" s="97">
        <v>42</v>
      </c>
      <c r="O459" s="98">
        <v>46</v>
      </c>
      <c r="P459" s="113">
        <v>57</v>
      </c>
      <c r="Q459" s="114">
        <v>42</v>
      </c>
      <c r="R459" s="115">
        <v>47</v>
      </c>
      <c r="S459" s="96">
        <v>57</v>
      </c>
      <c r="T459" s="97">
        <v>42</v>
      </c>
      <c r="U459" s="98">
        <v>48</v>
      </c>
      <c r="V459" s="96">
        <v>57</v>
      </c>
      <c r="W459" s="97">
        <v>42</v>
      </c>
      <c r="X459" s="97">
        <v>48</v>
      </c>
      <c r="Y459" s="96">
        <v>57</v>
      </c>
      <c r="Z459" s="124">
        <v>42</v>
      </c>
      <c r="AA459" s="124">
        <v>48</v>
      </c>
      <c r="AB459" s="98">
        <v>0</v>
      </c>
      <c r="AC459" s="96">
        <v>57</v>
      </c>
      <c r="AD459" s="124">
        <v>42</v>
      </c>
      <c r="AE459" s="124">
        <v>48</v>
      </c>
      <c r="AF459" s="98">
        <v>0</v>
      </c>
      <c r="AG459" s="96">
        <v>57</v>
      </c>
      <c r="AH459" s="124">
        <v>42</v>
      </c>
      <c r="AI459" s="124">
        <v>48</v>
      </c>
      <c r="AJ459" s="98">
        <v>0</v>
      </c>
      <c r="AK459" s="74">
        <v>58</v>
      </c>
      <c r="AL459" s="74">
        <v>43</v>
      </c>
      <c r="AM459" s="131">
        <v>50</v>
      </c>
      <c r="AN459" s="75">
        <v>0</v>
      </c>
      <c r="AO459" s="74">
        <v>58</v>
      </c>
      <c r="AP459" s="74">
        <v>43</v>
      </c>
      <c r="AQ459" s="131">
        <v>53</v>
      </c>
      <c r="AR459" s="75">
        <v>0</v>
      </c>
    </row>
    <row r="460" spans="3:44" ht="22.5">
      <c r="C460" s="26" t="s">
        <v>1193</v>
      </c>
      <c r="D460" s="41">
        <v>62</v>
      </c>
      <c r="E460" s="62">
        <v>48</v>
      </c>
      <c r="F460" s="63">
        <v>45</v>
      </c>
      <c r="G460" s="96">
        <v>62</v>
      </c>
      <c r="H460" s="97">
        <v>48</v>
      </c>
      <c r="I460" s="98">
        <v>45</v>
      </c>
      <c r="J460" s="96">
        <v>62</v>
      </c>
      <c r="K460" s="97">
        <v>48</v>
      </c>
      <c r="L460" s="98">
        <v>45</v>
      </c>
      <c r="M460" s="96">
        <v>62</v>
      </c>
      <c r="N460" s="97">
        <v>48</v>
      </c>
      <c r="O460" s="98">
        <v>45</v>
      </c>
      <c r="P460" s="113">
        <v>62</v>
      </c>
      <c r="Q460" s="114">
        <v>48</v>
      </c>
      <c r="R460" s="115">
        <v>46</v>
      </c>
      <c r="S460" s="96">
        <v>62</v>
      </c>
      <c r="T460" s="97">
        <v>48</v>
      </c>
      <c r="U460" s="98">
        <v>47</v>
      </c>
      <c r="V460" s="96">
        <v>62</v>
      </c>
      <c r="W460" s="97">
        <v>48</v>
      </c>
      <c r="X460" s="97">
        <v>47</v>
      </c>
      <c r="Y460" s="96">
        <v>62</v>
      </c>
      <c r="Z460" s="124">
        <v>48</v>
      </c>
      <c r="AA460" s="124">
        <v>47</v>
      </c>
      <c r="AB460" s="98">
        <v>0</v>
      </c>
      <c r="AC460" s="96">
        <v>62</v>
      </c>
      <c r="AD460" s="124">
        <v>48</v>
      </c>
      <c r="AE460" s="124">
        <v>48</v>
      </c>
      <c r="AF460" s="98">
        <v>0</v>
      </c>
      <c r="AG460" s="96">
        <v>62</v>
      </c>
      <c r="AH460" s="124">
        <v>48</v>
      </c>
      <c r="AI460" s="124">
        <v>48</v>
      </c>
      <c r="AJ460" s="98">
        <v>0</v>
      </c>
      <c r="AK460" s="74">
        <v>64</v>
      </c>
      <c r="AL460" s="74">
        <v>48</v>
      </c>
      <c r="AM460" s="131">
        <v>48</v>
      </c>
      <c r="AN460" s="75">
        <v>0</v>
      </c>
      <c r="AO460" s="74">
        <v>65</v>
      </c>
      <c r="AP460" s="74">
        <v>48</v>
      </c>
      <c r="AQ460" s="131">
        <v>48</v>
      </c>
      <c r="AR460" s="75">
        <v>0</v>
      </c>
    </row>
    <row r="461" spans="3:44">
      <c r="C461" s="58" t="s">
        <v>27</v>
      </c>
      <c r="D461" s="41">
        <v>29</v>
      </c>
      <c r="E461" s="62">
        <v>16</v>
      </c>
      <c r="F461" s="63">
        <v>17</v>
      </c>
      <c r="G461" s="96">
        <v>29</v>
      </c>
      <c r="H461" s="97">
        <v>16</v>
      </c>
      <c r="I461" s="98">
        <v>17</v>
      </c>
      <c r="J461" s="96">
        <v>29</v>
      </c>
      <c r="K461" s="97">
        <v>16</v>
      </c>
      <c r="L461" s="98">
        <v>18</v>
      </c>
      <c r="M461" s="96">
        <v>29</v>
      </c>
      <c r="N461" s="97">
        <v>16</v>
      </c>
      <c r="O461" s="98">
        <v>18</v>
      </c>
      <c r="P461" s="113">
        <v>29</v>
      </c>
      <c r="Q461" s="114">
        <v>16</v>
      </c>
      <c r="R461" s="115">
        <v>18</v>
      </c>
      <c r="S461" s="96">
        <v>29</v>
      </c>
      <c r="T461" s="97">
        <v>16</v>
      </c>
      <c r="U461" s="98">
        <v>18</v>
      </c>
      <c r="V461" s="96">
        <v>29</v>
      </c>
      <c r="W461" s="97">
        <v>16</v>
      </c>
      <c r="X461" s="97">
        <v>18</v>
      </c>
      <c r="Y461" s="96">
        <v>30</v>
      </c>
      <c r="Z461" s="124">
        <v>17</v>
      </c>
      <c r="AA461" s="124">
        <v>18</v>
      </c>
      <c r="AB461" s="98">
        <v>0</v>
      </c>
      <c r="AC461" s="96">
        <v>30</v>
      </c>
      <c r="AD461" s="124">
        <v>17</v>
      </c>
      <c r="AE461" s="124">
        <v>19</v>
      </c>
      <c r="AF461" s="98">
        <v>0</v>
      </c>
      <c r="AG461" s="96">
        <v>30</v>
      </c>
      <c r="AH461" s="124">
        <v>17</v>
      </c>
      <c r="AI461" s="124">
        <v>19</v>
      </c>
      <c r="AJ461" s="98">
        <v>0</v>
      </c>
      <c r="AK461" s="74">
        <v>30</v>
      </c>
      <c r="AL461" s="74">
        <v>17</v>
      </c>
      <c r="AM461" s="131">
        <v>19</v>
      </c>
      <c r="AN461" s="75">
        <v>0</v>
      </c>
      <c r="AO461" s="74">
        <v>30</v>
      </c>
      <c r="AP461" s="74">
        <v>17</v>
      </c>
      <c r="AQ461" s="131">
        <v>19</v>
      </c>
      <c r="AR461" s="75">
        <v>1</v>
      </c>
    </row>
    <row r="462" spans="3:44">
      <c r="C462" s="58" t="s">
        <v>28</v>
      </c>
      <c r="D462" s="41">
        <v>47</v>
      </c>
      <c r="E462" s="62">
        <v>26</v>
      </c>
      <c r="F462" s="63">
        <v>31</v>
      </c>
      <c r="G462" s="96">
        <v>48</v>
      </c>
      <c r="H462" s="97">
        <v>27</v>
      </c>
      <c r="I462" s="98">
        <v>32</v>
      </c>
      <c r="J462" s="96">
        <v>48</v>
      </c>
      <c r="K462" s="97">
        <v>27</v>
      </c>
      <c r="L462" s="98">
        <v>33</v>
      </c>
      <c r="M462" s="96">
        <v>48</v>
      </c>
      <c r="N462" s="97">
        <v>27</v>
      </c>
      <c r="O462" s="98">
        <v>33</v>
      </c>
      <c r="P462" s="113">
        <v>48</v>
      </c>
      <c r="Q462" s="114">
        <v>27</v>
      </c>
      <c r="R462" s="115">
        <v>33</v>
      </c>
      <c r="S462" s="96">
        <v>48</v>
      </c>
      <c r="T462" s="97">
        <v>27</v>
      </c>
      <c r="U462" s="98">
        <v>33</v>
      </c>
      <c r="V462" s="96">
        <v>48</v>
      </c>
      <c r="W462" s="97">
        <v>27</v>
      </c>
      <c r="X462" s="97">
        <v>33</v>
      </c>
      <c r="Y462" s="96">
        <v>48</v>
      </c>
      <c r="Z462" s="124">
        <v>27</v>
      </c>
      <c r="AA462" s="124">
        <v>33</v>
      </c>
      <c r="AB462" s="98">
        <v>0</v>
      </c>
      <c r="AC462" s="96">
        <v>48</v>
      </c>
      <c r="AD462" s="124">
        <v>27</v>
      </c>
      <c r="AE462" s="124">
        <v>37</v>
      </c>
      <c r="AF462" s="98">
        <v>0</v>
      </c>
      <c r="AG462" s="96">
        <v>48</v>
      </c>
      <c r="AH462" s="124">
        <v>27</v>
      </c>
      <c r="AI462" s="124">
        <v>37</v>
      </c>
      <c r="AJ462" s="98">
        <v>1</v>
      </c>
      <c r="AK462" s="74">
        <v>48</v>
      </c>
      <c r="AL462" s="74">
        <v>27</v>
      </c>
      <c r="AM462" s="131">
        <v>37</v>
      </c>
      <c r="AN462" s="75">
        <v>1</v>
      </c>
      <c r="AO462" s="74">
        <v>48</v>
      </c>
      <c r="AP462" s="74">
        <v>27</v>
      </c>
      <c r="AQ462" s="131">
        <v>38</v>
      </c>
      <c r="AR462" s="75">
        <v>1</v>
      </c>
    </row>
    <row r="463" spans="3:44" ht="13.5" thickBot="1">
      <c r="C463" s="59" t="s">
        <v>29</v>
      </c>
      <c r="D463" s="42">
        <v>13</v>
      </c>
      <c r="E463" s="64">
        <v>4</v>
      </c>
      <c r="F463" s="65">
        <v>2</v>
      </c>
      <c r="G463" s="99">
        <v>13</v>
      </c>
      <c r="H463" s="100">
        <v>4</v>
      </c>
      <c r="I463" s="101">
        <v>2</v>
      </c>
      <c r="J463" s="99">
        <v>13</v>
      </c>
      <c r="K463" s="100">
        <v>4</v>
      </c>
      <c r="L463" s="101">
        <v>2</v>
      </c>
      <c r="M463" s="99">
        <v>13</v>
      </c>
      <c r="N463" s="100">
        <v>4</v>
      </c>
      <c r="O463" s="101">
        <v>2</v>
      </c>
      <c r="P463" s="116">
        <v>13</v>
      </c>
      <c r="Q463" s="117">
        <v>4</v>
      </c>
      <c r="R463" s="118">
        <v>3</v>
      </c>
      <c r="S463" s="99">
        <v>13</v>
      </c>
      <c r="T463" s="100">
        <v>4</v>
      </c>
      <c r="U463" s="101">
        <v>3</v>
      </c>
      <c r="V463" s="99">
        <v>13</v>
      </c>
      <c r="W463" s="100">
        <v>4</v>
      </c>
      <c r="X463" s="100">
        <v>3</v>
      </c>
      <c r="Y463" s="99">
        <v>13</v>
      </c>
      <c r="Z463" s="125">
        <v>4</v>
      </c>
      <c r="AA463" s="125">
        <v>3</v>
      </c>
      <c r="AB463" s="101">
        <v>0</v>
      </c>
      <c r="AC463" s="99">
        <v>13</v>
      </c>
      <c r="AD463" s="125">
        <v>4</v>
      </c>
      <c r="AE463" s="125">
        <v>3</v>
      </c>
      <c r="AF463" s="101">
        <v>0</v>
      </c>
      <c r="AG463" s="99">
        <v>13</v>
      </c>
      <c r="AH463" s="125">
        <v>4</v>
      </c>
      <c r="AI463" s="125">
        <v>3</v>
      </c>
      <c r="AJ463" s="101">
        <v>0</v>
      </c>
      <c r="AK463" s="78">
        <v>13</v>
      </c>
      <c r="AL463" s="78">
        <v>4</v>
      </c>
      <c r="AM463" s="132">
        <v>3</v>
      </c>
      <c r="AN463" s="79">
        <v>0</v>
      </c>
      <c r="AO463" s="78">
        <v>13</v>
      </c>
      <c r="AP463" s="78">
        <v>4</v>
      </c>
      <c r="AQ463" s="132">
        <v>3</v>
      </c>
      <c r="AR463" s="79">
        <v>0</v>
      </c>
    </row>
    <row r="465" spans="3:56" ht="13.5" thickBot="1"/>
    <row r="466" spans="3:56" ht="13.5" thickBot="1">
      <c r="C466" s="559" t="s">
        <v>67</v>
      </c>
      <c r="D466" s="560"/>
      <c r="E466" s="560"/>
      <c r="F466" s="560"/>
      <c r="G466" s="560"/>
      <c r="H466" s="560"/>
      <c r="I466" s="560"/>
      <c r="J466" s="560"/>
      <c r="K466" s="560"/>
      <c r="L466" s="560"/>
      <c r="M466" s="560"/>
      <c r="N466" s="560"/>
      <c r="O466" s="560"/>
      <c r="P466" s="560"/>
      <c r="Q466" s="560"/>
      <c r="R466" s="560"/>
      <c r="S466" s="560"/>
      <c r="T466" s="560"/>
      <c r="U466" s="560"/>
      <c r="V466" s="560"/>
      <c r="W466" s="560"/>
      <c r="X466" s="560"/>
      <c r="Y466" s="560"/>
      <c r="Z466" s="560"/>
      <c r="AA466" s="560"/>
      <c r="AB466" s="560"/>
      <c r="AC466" s="560"/>
      <c r="AD466" s="560"/>
      <c r="AE466" s="560"/>
      <c r="AF466" s="560"/>
      <c r="AG466" s="560"/>
      <c r="AH466" s="560"/>
      <c r="AI466" s="560"/>
      <c r="AJ466" s="560"/>
      <c r="AK466" s="560"/>
      <c r="AL466" s="560"/>
      <c r="AM466" s="560"/>
      <c r="AN466" s="560"/>
      <c r="AO466" s="560"/>
      <c r="AP466" s="560"/>
      <c r="AQ466" s="560"/>
      <c r="AR466" s="560"/>
      <c r="AS466" s="560"/>
      <c r="AT466" s="560"/>
      <c r="AU466" s="560"/>
      <c r="AV466" s="560"/>
      <c r="AW466" s="560"/>
      <c r="AX466" s="560"/>
      <c r="AY466" s="560"/>
      <c r="AZ466" s="560"/>
      <c r="BA466" s="560"/>
      <c r="BB466" s="560"/>
      <c r="BC466" s="560"/>
      <c r="BD466" s="561"/>
    </row>
    <row r="467" spans="3:56" ht="21" customHeight="1" thickBot="1">
      <c r="C467" s="583" t="s">
        <v>48</v>
      </c>
      <c r="D467" s="562">
        <v>42005</v>
      </c>
      <c r="E467" s="586"/>
      <c r="F467" s="586"/>
      <c r="G467" s="563"/>
      <c r="H467" s="562">
        <v>42036</v>
      </c>
      <c r="I467" s="586"/>
      <c r="J467" s="586"/>
      <c r="K467" s="563"/>
      <c r="L467" s="562">
        <v>42064</v>
      </c>
      <c r="M467" s="586"/>
      <c r="N467" s="586"/>
      <c r="O467" s="563"/>
      <c r="P467" s="562">
        <v>42095</v>
      </c>
      <c r="Q467" s="586"/>
      <c r="R467" s="586"/>
      <c r="S467" s="563"/>
      <c r="T467" s="562">
        <v>42125</v>
      </c>
      <c r="U467" s="586"/>
      <c r="V467" s="586"/>
      <c r="W467" s="563"/>
      <c r="X467" s="562">
        <v>42156</v>
      </c>
      <c r="Y467" s="586"/>
      <c r="Z467" s="586"/>
      <c r="AA467" s="563"/>
      <c r="AB467" s="562">
        <v>42186</v>
      </c>
      <c r="AC467" s="586"/>
      <c r="AD467" s="586"/>
      <c r="AE467" s="563"/>
      <c r="AF467" s="562">
        <v>42217</v>
      </c>
      <c r="AG467" s="586"/>
      <c r="AH467" s="586"/>
      <c r="AI467" s="586"/>
      <c r="AJ467" s="563"/>
      <c r="AK467" s="562">
        <v>42248</v>
      </c>
      <c r="AL467" s="586"/>
      <c r="AM467" s="586"/>
      <c r="AN467" s="586"/>
      <c r="AO467" s="563"/>
      <c r="AP467" s="562">
        <v>42278</v>
      </c>
      <c r="AQ467" s="586"/>
      <c r="AR467" s="586"/>
      <c r="AS467" s="586"/>
      <c r="AT467" s="586"/>
      <c r="AU467" s="562">
        <v>42309</v>
      </c>
      <c r="AV467" s="586"/>
      <c r="AW467" s="586"/>
      <c r="AX467" s="586"/>
      <c r="AY467" s="586"/>
      <c r="AZ467" s="562">
        <v>42339</v>
      </c>
      <c r="BA467" s="586"/>
      <c r="BB467" s="586"/>
      <c r="BC467" s="586"/>
      <c r="BD467" s="563"/>
    </row>
    <row r="468" spans="3:56" ht="13.5" thickBot="1">
      <c r="C468" s="585"/>
      <c r="D468" s="178" t="s">
        <v>2</v>
      </c>
      <c r="E468" s="387" t="s">
        <v>3</v>
      </c>
      <c r="F468" s="391" t="s">
        <v>51</v>
      </c>
      <c r="G468" s="432" t="s">
        <v>66</v>
      </c>
      <c r="H468" s="178" t="s">
        <v>3</v>
      </c>
      <c r="I468" s="387" t="s">
        <v>33</v>
      </c>
      <c r="J468" s="391" t="s">
        <v>2</v>
      </c>
      <c r="K468" s="432" t="s">
        <v>3</v>
      </c>
      <c r="L468" s="178" t="s">
        <v>33</v>
      </c>
      <c r="M468" s="387" t="s">
        <v>2</v>
      </c>
      <c r="N468" s="391" t="s">
        <v>3</v>
      </c>
      <c r="O468" s="432" t="s">
        <v>51</v>
      </c>
      <c r="P468" s="178" t="s">
        <v>2</v>
      </c>
      <c r="Q468" s="387" t="s">
        <v>3</v>
      </c>
      <c r="R468" s="391" t="s">
        <v>51</v>
      </c>
      <c r="S468" s="432" t="s">
        <v>2</v>
      </c>
      <c r="T468" s="178" t="s">
        <v>3</v>
      </c>
      <c r="U468" s="387" t="s">
        <v>51</v>
      </c>
      <c r="V468" s="391" t="s">
        <v>2</v>
      </c>
      <c r="W468" s="432" t="s">
        <v>3</v>
      </c>
      <c r="X468" s="178" t="s">
        <v>51</v>
      </c>
      <c r="Y468" s="387" t="s">
        <v>2</v>
      </c>
      <c r="Z468" s="391" t="s">
        <v>3</v>
      </c>
      <c r="AA468" s="432" t="s">
        <v>51</v>
      </c>
      <c r="AB468" s="178" t="s">
        <v>2</v>
      </c>
      <c r="AC468" s="387" t="s">
        <v>3</v>
      </c>
      <c r="AD468" s="391" t="s">
        <v>51</v>
      </c>
      <c r="AE468" s="432" t="s">
        <v>66</v>
      </c>
      <c r="AF468" s="178" t="s">
        <v>2</v>
      </c>
      <c r="AG468" s="387" t="s">
        <v>3</v>
      </c>
      <c r="AH468" s="391" t="s">
        <v>51</v>
      </c>
      <c r="AI468" s="391" t="s">
        <v>66</v>
      </c>
      <c r="AJ468" s="432" t="s">
        <v>62</v>
      </c>
      <c r="AK468" s="178" t="s">
        <v>2</v>
      </c>
      <c r="AL468" s="387" t="s">
        <v>3</v>
      </c>
      <c r="AM468" s="391" t="s">
        <v>51</v>
      </c>
      <c r="AN468" s="391" t="s">
        <v>66</v>
      </c>
      <c r="AO468" s="432" t="s">
        <v>62</v>
      </c>
      <c r="AP468" s="178" t="s">
        <v>2</v>
      </c>
      <c r="AQ468" s="387" t="s">
        <v>3</v>
      </c>
      <c r="AR468" s="391" t="s">
        <v>51</v>
      </c>
      <c r="AS468" s="391" t="s">
        <v>66</v>
      </c>
      <c r="AT468" s="432" t="s">
        <v>62</v>
      </c>
      <c r="AU468" s="178" t="s">
        <v>2</v>
      </c>
      <c r="AV468" s="387" t="s">
        <v>3</v>
      </c>
      <c r="AW468" s="391" t="s">
        <v>51</v>
      </c>
      <c r="AX468" s="391" t="s">
        <v>66</v>
      </c>
      <c r="AY468" s="432" t="s">
        <v>62</v>
      </c>
      <c r="AZ468" s="178" t="s">
        <v>2</v>
      </c>
      <c r="BA468" s="387" t="s">
        <v>3</v>
      </c>
      <c r="BB468" s="391" t="s">
        <v>51</v>
      </c>
      <c r="BC468" s="391" t="s">
        <v>66</v>
      </c>
      <c r="BD468" s="432" t="s">
        <v>62</v>
      </c>
    </row>
    <row r="469" spans="3:56">
      <c r="C469" s="57" t="s">
        <v>8</v>
      </c>
      <c r="D469" s="138">
        <v>83</v>
      </c>
      <c r="E469" s="70">
        <v>42</v>
      </c>
      <c r="F469" s="70">
        <v>52</v>
      </c>
      <c r="G469" s="139">
        <v>0</v>
      </c>
      <c r="H469" s="70">
        <v>83</v>
      </c>
      <c r="I469" s="70">
        <v>42</v>
      </c>
      <c r="J469" s="130">
        <v>53</v>
      </c>
      <c r="K469" s="71">
        <v>0</v>
      </c>
      <c r="L469" s="138">
        <v>83</v>
      </c>
      <c r="M469" s="70">
        <v>42</v>
      </c>
      <c r="N469" s="70">
        <v>53</v>
      </c>
      <c r="O469" s="139">
        <v>0</v>
      </c>
      <c r="P469" s="138">
        <v>82</v>
      </c>
      <c r="Q469" s="70">
        <v>39</v>
      </c>
      <c r="R469" s="70">
        <v>51</v>
      </c>
      <c r="S469" s="139">
        <v>0</v>
      </c>
      <c r="T469" s="138">
        <v>82</v>
      </c>
      <c r="U469" s="70">
        <v>39</v>
      </c>
      <c r="V469" s="70">
        <v>51</v>
      </c>
      <c r="W469" s="139">
        <v>0</v>
      </c>
      <c r="X469" s="71">
        <v>82</v>
      </c>
      <c r="Y469" s="71">
        <v>39</v>
      </c>
      <c r="Z469" s="71">
        <v>51</v>
      </c>
      <c r="AA469" s="71">
        <v>0</v>
      </c>
      <c r="AB469" s="138">
        <v>82</v>
      </c>
      <c r="AC469" s="70">
        <v>39</v>
      </c>
      <c r="AD469" s="70">
        <v>51</v>
      </c>
      <c r="AE469" s="139">
        <v>0</v>
      </c>
      <c r="AF469" s="138">
        <v>82</v>
      </c>
      <c r="AG469" s="70">
        <v>39</v>
      </c>
      <c r="AH469" s="70">
        <v>51</v>
      </c>
      <c r="AI469" s="70">
        <v>0</v>
      </c>
      <c r="AJ469" s="139">
        <v>0</v>
      </c>
      <c r="AK469" s="138">
        <v>83</v>
      </c>
      <c r="AL469" s="70">
        <v>40</v>
      </c>
      <c r="AM469" s="70">
        <v>53</v>
      </c>
      <c r="AN469" s="70">
        <v>0</v>
      </c>
      <c r="AO469" s="139">
        <v>0</v>
      </c>
      <c r="AP469" s="138">
        <v>83</v>
      </c>
      <c r="AQ469" s="70">
        <v>40</v>
      </c>
      <c r="AR469" s="70">
        <v>53</v>
      </c>
      <c r="AS469" s="161">
        <v>0</v>
      </c>
      <c r="AT469" s="71">
        <v>0</v>
      </c>
      <c r="AU469" s="161">
        <v>83</v>
      </c>
      <c r="AV469" s="70">
        <v>40</v>
      </c>
      <c r="AW469" s="161">
        <v>53</v>
      </c>
      <c r="AX469" s="70">
        <v>0</v>
      </c>
      <c r="AY469" s="139">
        <v>0</v>
      </c>
      <c r="AZ469" s="161">
        <v>83</v>
      </c>
      <c r="BA469" s="70">
        <v>40</v>
      </c>
      <c r="BB469" s="161">
        <v>53</v>
      </c>
      <c r="BC469" s="70">
        <v>0</v>
      </c>
      <c r="BD469" s="139">
        <v>0</v>
      </c>
    </row>
    <row r="470" spans="3:56">
      <c r="C470" s="58" t="s">
        <v>9</v>
      </c>
      <c r="D470" s="140">
        <v>20</v>
      </c>
      <c r="E470" s="74">
        <v>9</v>
      </c>
      <c r="F470" s="74">
        <v>9</v>
      </c>
      <c r="G470" s="141">
        <v>0</v>
      </c>
      <c r="H470" s="74">
        <v>20</v>
      </c>
      <c r="I470" s="74">
        <v>9</v>
      </c>
      <c r="J470" s="131">
        <v>9</v>
      </c>
      <c r="K470" s="75">
        <v>0</v>
      </c>
      <c r="L470" s="140">
        <v>20</v>
      </c>
      <c r="M470" s="74">
        <v>9</v>
      </c>
      <c r="N470" s="74">
        <v>9</v>
      </c>
      <c r="O470" s="141">
        <v>0</v>
      </c>
      <c r="P470" s="140">
        <v>20</v>
      </c>
      <c r="Q470" s="74">
        <v>9</v>
      </c>
      <c r="R470" s="74">
        <v>9</v>
      </c>
      <c r="S470" s="141">
        <v>0</v>
      </c>
      <c r="T470" s="140">
        <v>20</v>
      </c>
      <c r="U470" s="74">
        <v>9</v>
      </c>
      <c r="V470" s="74">
        <v>9</v>
      </c>
      <c r="W470" s="141">
        <v>0</v>
      </c>
      <c r="X470" s="75">
        <v>20</v>
      </c>
      <c r="Y470" s="75">
        <v>9</v>
      </c>
      <c r="Z470" s="75">
        <v>9</v>
      </c>
      <c r="AA470" s="75">
        <v>0</v>
      </c>
      <c r="AB470" s="140">
        <v>20</v>
      </c>
      <c r="AC470" s="74">
        <v>9</v>
      </c>
      <c r="AD470" s="74">
        <v>9</v>
      </c>
      <c r="AE470" s="141">
        <v>0</v>
      </c>
      <c r="AF470" s="140">
        <v>20</v>
      </c>
      <c r="AG470" s="74">
        <v>9</v>
      </c>
      <c r="AH470" s="74">
        <v>9</v>
      </c>
      <c r="AI470" s="74">
        <v>0</v>
      </c>
      <c r="AJ470" s="141">
        <v>1</v>
      </c>
      <c r="AK470" s="140">
        <v>20</v>
      </c>
      <c r="AL470" s="74">
        <v>9</v>
      </c>
      <c r="AM470" s="74">
        <v>9</v>
      </c>
      <c r="AN470" s="74">
        <v>0</v>
      </c>
      <c r="AO470" s="141">
        <v>1</v>
      </c>
      <c r="AP470" s="140">
        <v>20</v>
      </c>
      <c r="AQ470" s="74">
        <v>9</v>
      </c>
      <c r="AR470" s="74">
        <v>9</v>
      </c>
      <c r="AS470" s="162">
        <v>0</v>
      </c>
      <c r="AT470" s="75">
        <v>1</v>
      </c>
      <c r="AU470" s="162">
        <v>20</v>
      </c>
      <c r="AV470" s="74">
        <v>9</v>
      </c>
      <c r="AW470" s="162">
        <v>9</v>
      </c>
      <c r="AX470" s="74">
        <v>0</v>
      </c>
      <c r="AY470" s="141">
        <v>1</v>
      </c>
      <c r="AZ470" s="162">
        <v>21</v>
      </c>
      <c r="BA470" s="74">
        <v>9</v>
      </c>
      <c r="BB470" s="162">
        <v>10</v>
      </c>
      <c r="BC470" s="74">
        <v>0</v>
      </c>
      <c r="BD470" s="141">
        <v>1</v>
      </c>
    </row>
    <row r="471" spans="3:56">
      <c r="C471" s="58" t="s">
        <v>10</v>
      </c>
      <c r="D471" s="140">
        <v>18</v>
      </c>
      <c r="E471" s="74">
        <v>4</v>
      </c>
      <c r="F471" s="74">
        <v>10</v>
      </c>
      <c r="G471" s="141">
        <v>0</v>
      </c>
      <c r="H471" s="74">
        <v>18</v>
      </c>
      <c r="I471" s="74">
        <v>4</v>
      </c>
      <c r="J471" s="131">
        <v>10</v>
      </c>
      <c r="K471" s="75">
        <v>0</v>
      </c>
      <c r="L471" s="140">
        <v>18</v>
      </c>
      <c r="M471" s="74">
        <v>4</v>
      </c>
      <c r="N471" s="74">
        <v>10</v>
      </c>
      <c r="O471" s="141">
        <v>0</v>
      </c>
      <c r="P471" s="140">
        <v>18</v>
      </c>
      <c r="Q471" s="74">
        <v>3</v>
      </c>
      <c r="R471" s="74">
        <v>9</v>
      </c>
      <c r="S471" s="141">
        <v>0</v>
      </c>
      <c r="T471" s="140">
        <v>18</v>
      </c>
      <c r="U471" s="74">
        <v>3</v>
      </c>
      <c r="V471" s="74">
        <v>9</v>
      </c>
      <c r="W471" s="141">
        <v>0</v>
      </c>
      <c r="X471" s="75">
        <v>18</v>
      </c>
      <c r="Y471" s="75">
        <v>3</v>
      </c>
      <c r="Z471" s="75">
        <v>9</v>
      </c>
      <c r="AA471" s="75">
        <v>0</v>
      </c>
      <c r="AB471" s="140">
        <v>18</v>
      </c>
      <c r="AC471" s="74">
        <v>3</v>
      </c>
      <c r="AD471" s="74">
        <v>11</v>
      </c>
      <c r="AE471" s="141">
        <v>0</v>
      </c>
      <c r="AF471" s="140">
        <v>18</v>
      </c>
      <c r="AG471" s="74">
        <v>3</v>
      </c>
      <c r="AH471" s="74">
        <v>11</v>
      </c>
      <c r="AI471" s="74">
        <v>0</v>
      </c>
      <c r="AJ471" s="141">
        <v>0</v>
      </c>
      <c r="AK471" s="140">
        <v>19</v>
      </c>
      <c r="AL471" s="74">
        <v>4</v>
      </c>
      <c r="AM471" s="74">
        <v>12</v>
      </c>
      <c r="AN471" s="74">
        <v>1</v>
      </c>
      <c r="AO471" s="141">
        <v>0</v>
      </c>
      <c r="AP471" s="140">
        <v>19</v>
      </c>
      <c r="AQ471" s="74">
        <v>4</v>
      </c>
      <c r="AR471" s="74">
        <v>12</v>
      </c>
      <c r="AS471" s="162">
        <v>1</v>
      </c>
      <c r="AT471" s="75">
        <v>0</v>
      </c>
      <c r="AU471" s="162">
        <v>19</v>
      </c>
      <c r="AV471" s="74">
        <v>4</v>
      </c>
      <c r="AW471" s="162">
        <v>12</v>
      </c>
      <c r="AX471" s="74">
        <v>1</v>
      </c>
      <c r="AY471" s="141">
        <v>0</v>
      </c>
      <c r="AZ471" s="162">
        <v>19</v>
      </c>
      <c r="BA471" s="74">
        <v>4</v>
      </c>
      <c r="BB471" s="162">
        <v>12</v>
      </c>
      <c r="BC471" s="74">
        <v>1</v>
      </c>
      <c r="BD471" s="141">
        <v>0</v>
      </c>
    </row>
    <row r="472" spans="3:56">
      <c r="C472" s="58" t="s">
        <v>11</v>
      </c>
      <c r="D472" s="140">
        <v>25</v>
      </c>
      <c r="E472" s="74">
        <v>12</v>
      </c>
      <c r="F472" s="74">
        <v>9</v>
      </c>
      <c r="G472" s="141">
        <v>0</v>
      </c>
      <c r="H472" s="74">
        <v>25</v>
      </c>
      <c r="I472" s="74">
        <v>12</v>
      </c>
      <c r="J472" s="131">
        <v>9</v>
      </c>
      <c r="K472" s="75">
        <v>0</v>
      </c>
      <c r="L472" s="140">
        <v>25</v>
      </c>
      <c r="M472" s="74">
        <v>12</v>
      </c>
      <c r="N472" s="74">
        <v>9</v>
      </c>
      <c r="O472" s="141">
        <v>0</v>
      </c>
      <c r="P472" s="140">
        <v>26</v>
      </c>
      <c r="Q472" s="74">
        <v>12</v>
      </c>
      <c r="R472" s="74">
        <v>10</v>
      </c>
      <c r="S472" s="141">
        <v>0</v>
      </c>
      <c r="T472" s="140">
        <v>26</v>
      </c>
      <c r="U472" s="74">
        <v>12</v>
      </c>
      <c r="V472" s="74">
        <v>10</v>
      </c>
      <c r="W472" s="141">
        <v>0</v>
      </c>
      <c r="X472" s="75">
        <v>26</v>
      </c>
      <c r="Y472" s="75">
        <v>12</v>
      </c>
      <c r="Z472" s="75">
        <v>10</v>
      </c>
      <c r="AA472" s="75">
        <v>0</v>
      </c>
      <c r="AB472" s="140">
        <v>26</v>
      </c>
      <c r="AC472" s="74">
        <v>12</v>
      </c>
      <c r="AD472" s="74">
        <v>10</v>
      </c>
      <c r="AE472" s="141">
        <v>0</v>
      </c>
      <c r="AF472" s="140">
        <v>26</v>
      </c>
      <c r="AG472" s="74">
        <v>12</v>
      </c>
      <c r="AH472" s="74">
        <v>10</v>
      </c>
      <c r="AI472" s="74">
        <v>0</v>
      </c>
      <c r="AJ472" s="141">
        <v>1</v>
      </c>
      <c r="AK472" s="140">
        <v>26</v>
      </c>
      <c r="AL472" s="74">
        <v>12</v>
      </c>
      <c r="AM472" s="74">
        <v>10</v>
      </c>
      <c r="AN472" s="74">
        <v>0</v>
      </c>
      <c r="AO472" s="141">
        <v>1</v>
      </c>
      <c r="AP472" s="140">
        <v>26</v>
      </c>
      <c r="AQ472" s="74">
        <v>12</v>
      </c>
      <c r="AR472" s="74">
        <v>10</v>
      </c>
      <c r="AS472" s="162">
        <v>0</v>
      </c>
      <c r="AT472" s="75">
        <v>1</v>
      </c>
      <c r="AU472" s="162">
        <v>26</v>
      </c>
      <c r="AV472" s="74">
        <v>12</v>
      </c>
      <c r="AW472" s="162">
        <v>10</v>
      </c>
      <c r="AX472" s="74">
        <v>0</v>
      </c>
      <c r="AY472" s="141">
        <v>1</v>
      </c>
      <c r="AZ472" s="162">
        <v>26</v>
      </c>
      <c r="BA472" s="74">
        <v>12</v>
      </c>
      <c r="BB472" s="162">
        <v>10</v>
      </c>
      <c r="BC472" s="74">
        <v>0</v>
      </c>
      <c r="BD472" s="141">
        <v>1</v>
      </c>
    </row>
    <row r="473" spans="3:56">
      <c r="C473" s="58" t="s">
        <v>12</v>
      </c>
      <c r="D473" s="140">
        <v>47</v>
      </c>
      <c r="E473" s="74">
        <v>20</v>
      </c>
      <c r="F473" s="74">
        <v>24</v>
      </c>
      <c r="G473" s="141">
        <v>0</v>
      </c>
      <c r="H473" s="74">
        <v>47</v>
      </c>
      <c r="I473" s="74">
        <v>20</v>
      </c>
      <c r="J473" s="131">
        <v>24</v>
      </c>
      <c r="K473" s="75">
        <v>0</v>
      </c>
      <c r="L473" s="140">
        <v>47</v>
      </c>
      <c r="M473" s="74">
        <v>20</v>
      </c>
      <c r="N473" s="74">
        <v>24</v>
      </c>
      <c r="O473" s="141">
        <v>0</v>
      </c>
      <c r="P473" s="140">
        <v>48</v>
      </c>
      <c r="Q473" s="74">
        <v>22</v>
      </c>
      <c r="R473" s="74">
        <v>24</v>
      </c>
      <c r="S473" s="141">
        <v>0</v>
      </c>
      <c r="T473" s="140">
        <v>48</v>
      </c>
      <c r="U473" s="74">
        <v>22</v>
      </c>
      <c r="V473" s="74">
        <v>24</v>
      </c>
      <c r="W473" s="141">
        <v>0</v>
      </c>
      <c r="X473" s="75">
        <v>49</v>
      </c>
      <c r="Y473" s="75">
        <v>22</v>
      </c>
      <c r="Z473" s="75">
        <v>24</v>
      </c>
      <c r="AA473" s="75">
        <v>0</v>
      </c>
      <c r="AB473" s="140">
        <v>49</v>
      </c>
      <c r="AC473" s="74">
        <v>22</v>
      </c>
      <c r="AD473" s="74">
        <v>24</v>
      </c>
      <c r="AE473" s="141">
        <v>0</v>
      </c>
      <c r="AF473" s="140">
        <v>49</v>
      </c>
      <c r="AG473" s="74">
        <v>22</v>
      </c>
      <c r="AH473" s="74">
        <v>24</v>
      </c>
      <c r="AI473" s="74">
        <v>0</v>
      </c>
      <c r="AJ473" s="141">
        <v>0</v>
      </c>
      <c r="AK473" s="140">
        <v>51</v>
      </c>
      <c r="AL473" s="74">
        <v>23</v>
      </c>
      <c r="AM473" s="74">
        <v>25</v>
      </c>
      <c r="AN473" s="74">
        <v>1</v>
      </c>
      <c r="AO473" s="141">
        <v>0</v>
      </c>
      <c r="AP473" s="140">
        <v>51</v>
      </c>
      <c r="AQ473" s="74">
        <v>23</v>
      </c>
      <c r="AR473" s="74">
        <v>25</v>
      </c>
      <c r="AS473" s="162">
        <v>1</v>
      </c>
      <c r="AT473" s="75">
        <v>0</v>
      </c>
      <c r="AU473" s="162">
        <v>51</v>
      </c>
      <c r="AV473" s="74">
        <v>23</v>
      </c>
      <c r="AW473" s="162">
        <v>26</v>
      </c>
      <c r="AX473" s="74">
        <v>1</v>
      </c>
      <c r="AY473" s="141">
        <v>0</v>
      </c>
      <c r="AZ473" s="162">
        <v>51</v>
      </c>
      <c r="BA473" s="74">
        <v>23</v>
      </c>
      <c r="BB473" s="162">
        <v>26</v>
      </c>
      <c r="BC473" s="74">
        <v>1</v>
      </c>
      <c r="BD473" s="141">
        <v>0</v>
      </c>
    </row>
    <row r="474" spans="3:56">
      <c r="C474" s="58" t="s">
        <v>13</v>
      </c>
      <c r="D474" s="140">
        <v>33</v>
      </c>
      <c r="E474" s="74">
        <v>10</v>
      </c>
      <c r="F474" s="74">
        <v>19</v>
      </c>
      <c r="G474" s="141">
        <v>0</v>
      </c>
      <c r="H474" s="74">
        <v>33</v>
      </c>
      <c r="I474" s="74">
        <v>10</v>
      </c>
      <c r="J474" s="131">
        <v>19</v>
      </c>
      <c r="K474" s="75">
        <v>0</v>
      </c>
      <c r="L474" s="140">
        <v>33</v>
      </c>
      <c r="M474" s="74">
        <v>10</v>
      </c>
      <c r="N474" s="74">
        <v>19</v>
      </c>
      <c r="O474" s="141">
        <v>0</v>
      </c>
      <c r="P474" s="140">
        <v>34</v>
      </c>
      <c r="Q474" s="74">
        <v>10</v>
      </c>
      <c r="R474" s="74">
        <v>19</v>
      </c>
      <c r="S474" s="141">
        <v>0</v>
      </c>
      <c r="T474" s="140">
        <v>34</v>
      </c>
      <c r="U474" s="74">
        <v>10</v>
      </c>
      <c r="V474" s="74">
        <v>19</v>
      </c>
      <c r="W474" s="141">
        <v>0</v>
      </c>
      <c r="X474" s="75">
        <v>35</v>
      </c>
      <c r="Y474" s="75">
        <v>10</v>
      </c>
      <c r="Z474" s="75">
        <v>19</v>
      </c>
      <c r="AA474" s="75">
        <v>0</v>
      </c>
      <c r="AB474" s="140">
        <v>35</v>
      </c>
      <c r="AC474" s="74">
        <v>10</v>
      </c>
      <c r="AD474" s="74">
        <v>19</v>
      </c>
      <c r="AE474" s="141">
        <v>0</v>
      </c>
      <c r="AF474" s="140">
        <v>35</v>
      </c>
      <c r="AG474" s="74">
        <v>10</v>
      </c>
      <c r="AH474" s="74">
        <v>19</v>
      </c>
      <c r="AI474" s="74">
        <v>0</v>
      </c>
      <c r="AJ474" s="141">
        <v>0</v>
      </c>
      <c r="AK474" s="140">
        <v>35</v>
      </c>
      <c r="AL474" s="74">
        <v>10</v>
      </c>
      <c r="AM474" s="74">
        <v>19</v>
      </c>
      <c r="AN474" s="74">
        <v>0</v>
      </c>
      <c r="AO474" s="141">
        <v>0</v>
      </c>
      <c r="AP474" s="140">
        <v>36</v>
      </c>
      <c r="AQ474" s="74">
        <v>10</v>
      </c>
      <c r="AR474" s="74">
        <v>20</v>
      </c>
      <c r="AS474" s="162">
        <v>1</v>
      </c>
      <c r="AT474" s="75">
        <v>0</v>
      </c>
      <c r="AU474" s="162">
        <v>36</v>
      </c>
      <c r="AV474" s="74">
        <v>10</v>
      </c>
      <c r="AW474" s="162">
        <v>21</v>
      </c>
      <c r="AX474" s="74">
        <v>1</v>
      </c>
      <c r="AY474" s="141">
        <v>0</v>
      </c>
      <c r="AZ474" s="162">
        <v>36</v>
      </c>
      <c r="BA474" s="74">
        <v>10</v>
      </c>
      <c r="BB474" s="162">
        <v>21</v>
      </c>
      <c r="BC474" s="74">
        <v>1</v>
      </c>
      <c r="BD474" s="141">
        <v>0</v>
      </c>
    </row>
    <row r="475" spans="3:56">
      <c r="C475" s="58" t="s">
        <v>14</v>
      </c>
      <c r="D475" s="140">
        <v>81</v>
      </c>
      <c r="E475" s="74">
        <v>59</v>
      </c>
      <c r="F475" s="74">
        <v>49</v>
      </c>
      <c r="G475" s="141">
        <v>0</v>
      </c>
      <c r="H475" s="74">
        <v>81</v>
      </c>
      <c r="I475" s="74">
        <v>59</v>
      </c>
      <c r="J475" s="131">
        <v>50</v>
      </c>
      <c r="K475" s="75">
        <v>0</v>
      </c>
      <c r="L475" s="140">
        <v>81</v>
      </c>
      <c r="M475" s="74">
        <v>59</v>
      </c>
      <c r="N475" s="74">
        <v>50</v>
      </c>
      <c r="O475" s="141">
        <v>0</v>
      </c>
      <c r="P475" s="140">
        <v>80</v>
      </c>
      <c r="Q475" s="74">
        <v>55</v>
      </c>
      <c r="R475" s="74">
        <v>51</v>
      </c>
      <c r="S475" s="141">
        <v>0</v>
      </c>
      <c r="T475" s="140">
        <v>80</v>
      </c>
      <c r="U475" s="74">
        <v>55</v>
      </c>
      <c r="V475" s="74">
        <v>51</v>
      </c>
      <c r="W475" s="141">
        <v>0</v>
      </c>
      <c r="X475" s="75">
        <v>80</v>
      </c>
      <c r="Y475" s="75">
        <v>55</v>
      </c>
      <c r="Z475" s="75">
        <v>51</v>
      </c>
      <c r="AA475" s="75">
        <v>0</v>
      </c>
      <c r="AB475" s="140">
        <v>80</v>
      </c>
      <c r="AC475" s="74">
        <v>55</v>
      </c>
      <c r="AD475" s="74">
        <v>51</v>
      </c>
      <c r="AE475" s="141">
        <v>0</v>
      </c>
      <c r="AF475" s="140">
        <v>81</v>
      </c>
      <c r="AG475" s="74">
        <v>56</v>
      </c>
      <c r="AH475" s="74">
        <v>51</v>
      </c>
      <c r="AI475" s="74">
        <v>0</v>
      </c>
      <c r="AJ475" s="141">
        <v>0</v>
      </c>
      <c r="AK475" s="140">
        <v>81</v>
      </c>
      <c r="AL475" s="74">
        <v>56</v>
      </c>
      <c r="AM475" s="74">
        <v>51</v>
      </c>
      <c r="AN475" s="74">
        <v>0</v>
      </c>
      <c r="AO475" s="141">
        <v>0</v>
      </c>
      <c r="AP475" s="140">
        <v>81</v>
      </c>
      <c r="AQ475" s="74">
        <v>56</v>
      </c>
      <c r="AR475" s="74">
        <v>51</v>
      </c>
      <c r="AS475" s="162">
        <v>0</v>
      </c>
      <c r="AT475" s="75">
        <v>0</v>
      </c>
      <c r="AU475" s="162">
        <v>81</v>
      </c>
      <c r="AV475" s="74">
        <v>56</v>
      </c>
      <c r="AW475" s="162">
        <v>52</v>
      </c>
      <c r="AX475" s="74">
        <v>0</v>
      </c>
      <c r="AY475" s="141">
        <v>0</v>
      </c>
      <c r="AZ475" s="162">
        <v>81</v>
      </c>
      <c r="BA475" s="74">
        <v>56</v>
      </c>
      <c r="BB475" s="162">
        <v>52</v>
      </c>
      <c r="BC475" s="74">
        <v>0</v>
      </c>
      <c r="BD475" s="141">
        <v>0</v>
      </c>
    </row>
    <row r="476" spans="3:56">
      <c r="C476" s="58" t="s">
        <v>15</v>
      </c>
      <c r="D476" s="140">
        <v>75</v>
      </c>
      <c r="E476" s="74">
        <v>51</v>
      </c>
      <c r="F476" s="74">
        <v>42</v>
      </c>
      <c r="G476" s="141">
        <v>5</v>
      </c>
      <c r="H476" s="74">
        <v>75</v>
      </c>
      <c r="I476" s="74">
        <v>51</v>
      </c>
      <c r="J476" s="131">
        <v>42</v>
      </c>
      <c r="K476" s="75">
        <v>5</v>
      </c>
      <c r="L476" s="140">
        <v>75</v>
      </c>
      <c r="M476" s="74">
        <v>51</v>
      </c>
      <c r="N476" s="74">
        <v>42</v>
      </c>
      <c r="O476" s="141">
        <v>5</v>
      </c>
      <c r="P476" s="140">
        <v>74</v>
      </c>
      <c r="Q476" s="74">
        <v>49</v>
      </c>
      <c r="R476" s="74">
        <v>41</v>
      </c>
      <c r="S476" s="141">
        <v>5</v>
      </c>
      <c r="T476" s="140">
        <v>74</v>
      </c>
      <c r="U476" s="74">
        <v>49</v>
      </c>
      <c r="V476" s="74">
        <v>41</v>
      </c>
      <c r="W476" s="141">
        <v>5</v>
      </c>
      <c r="X476" s="75">
        <v>74</v>
      </c>
      <c r="Y476" s="75">
        <v>49</v>
      </c>
      <c r="Z476" s="75">
        <v>41</v>
      </c>
      <c r="AA476" s="75">
        <v>6</v>
      </c>
      <c r="AB476" s="140">
        <v>74</v>
      </c>
      <c r="AC476" s="74">
        <v>49</v>
      </c>
      <c r="AD476" s="74">
        <v>41</v>
      </c>
      <c r="AE476" s="141">
        <v>6</v>
      </c>
      <c r="AF476" s="140">
        <v>74</v>
      </c>
      <c r="AG476" s="74">
        <v>49</v>
      </c>
      <c r="AH476" s="74">
        <v>42</v>
      </c>
      <c r="AI476" s="74">
        <v>15</v>
      </c>
      <c r="AJ476" s="141">
        <v>0</v>
      </c>
      <c r="AK476" s="140">
        <v>74</v>
      </c>
      <c r="AL476" s="74">
        <v>49</v>
      </c>
      <c r="AM476" s="74">
        <v>42</v>
      </c>
      <c r="AN476" s="74">
        <v>15</v>
      </c>
      <c r="AO476" s="141">
        <v>0</v>
      </c>
      <c r="AP476" s="140">
        <v>74</v>
      </c>
      <c r="AQ476" s="74">
        <v>49</v>
      </c>
      <c r="AR476" s="74">
        <v>43</v>
      </c>
      <c r="AS476" s="162">
        <v>16</v>
      </c>
      <c r="AT476" s="75">
        <v>0</v>
      </c>
      <c r="AU476" s="162">
        <v>74</v>
      </c>
      <c r="AV476" s="74">
        <v>49</v>
      </c>
      <c r="AW476" s="162">
        <v>44</v>
      </c>
      <c r="AX476" s="74">
        <v>17</v>
      </c>
      <c r="AY476" s="141">
        <v>0</v>
      </c>
      <c r="AZ476" s="162">
        <v>74</v>
      </c>
      <c r="BA476" s="74">
        <v>49</v>
      </c>
      <c r="BB476" s="162">
        <v>44</v>
      </c>
      <c r="BC476" s="74">
        <v>17</v>
      </c>
      <c r="BD476" s="141">
        <v>0</v>
      </c>
    </row>
    <row r="477" spans="3:56">
      <c r="C477" s="58" t="s">
        <v>16</v>
      </c>
      <c r="D477" s="140">
        <v>10</v>
      </c>
      <c r="E477" s="74">
        <v>5</v>
      </c>
      <c r="F477" s="74">
        <v>4</v>
      </c>
      <c r="G477" s="141">
        <v>0</v>
      </c>
      <c r="H477" s="74">
        <v>10</v>
      </c>
      <c r="I477" s="74">
        <v>5</v>
      </c>
      <c r="J477" s="131">
        <v>4</v>
      </c>
      <c r="K477" s="75">
        <v>0</v>
      </c>
      <c r="L477" s="140">
        <v>10</v>
      </c>
      <c r="M477" s="74">
        <v>5</v>
      </c>
      <c r="N477" s="74">
        <v>4</v>
      </c>
      <c r="O477" s="141">
        <v>0</v>
      </c>
      <c r="P477" s="140">
        <v>9</v>
      </c>
      <c r="Q477" s="74">
        <v>5</v>
      </c>
      <c r="R477" s="74">
        <v>3</v>
      </c>
      <c r="S477" s="141">
        <v>3</v>
      </c>
      <c r="T477" s="140">
        <v>9</v>
      </c>
      <c r="U477" s="74">
        <v>5</v>
      </c>
      <c r="V477" s="74">
        <v>3</v>
      </c>
      <c r="W477" s="141">
        <v>3</v>
      </c>
      <c r="X477" s="75">
        <v>9</v>
      </c>
      <c r="Y477" s="75">
        <v>5</v>
      </c>
      <c r="Z477" s="75">
        <v>3</v>
      </c>
      <c r="AA477" s="75">
        <v>3</v>
      </c>
      <c r="AB477" s="140">
        <v>9</v>
      </c>
      <c r="AC477" s="74">
        <v>5</v>
      </c>
      <c r="AD477" s="74">
        <v>3</v>
      </c>
      <c r="AE477" s="141">
        <v>3</v>
      </c>
      <c r="AF477" s="140">
        <v>9</v>
      </c>
      <c r="AG477" s="74">
        <v>5</v>
      </c>
      <c r="AH477" s="74">
        <v>3</v>
      </c>
      <c r="AI477" s="74">
        <v>3</v>
      </c>
      <c r="AJ477" s="141">
        <v>0</v>
      </c>
      <c r="AK477" s="140">
        <v>9</v>
      </c>
      <c r="AL477" s="74">
        <v>5</v>
      </c>
      <c r="AM477" s="74">
        <v>3</v>
      </c>
      <c r="AN477" s="74">
        <v>3</v>
      </c>
      <c r="AO477" s="141">
        <v>0</v>
      </c>
      <c r="AP477" s="140">
        <v>9</v>
      </c>
      <c r="AQ477" s="74">
        <v>5</v>
      </c>
      <c r="AR477" s="74">
        <v>6</v>
      </c>
      <c r="AS477" s="162">
        <v>3</v>
      </c>
      <c r="AT477" s="75">
        <v>0</v>
      </c>
      <c r="AU477" s="162">
        <v>9</v>
      </c>
      <c r="AV477" s="74">
        <v>5</v>
      </c>
      <c r="AW477" s="162">
        <v>8</v>
      </c>
      <c r="AX477" s="74">
        <v>5</v>
      </c>
      <c r="AY477" s="141">
        <v>0</v>
      </c>
      <c r="AZ477" s="162">
        <v>9</v>
      </c>
      <c r="BA477" s="74">
        <v>5</v>
      </c>
      <c r="BB477" s="162">
        <v>8</v>
      </c>
      <c r="BC477" s="74">
        <v>5</v>
      </c>
      <c r="BD477" s="141">
        <v>0</v>
      </c>
    </row>
    <row r="478" spans="3:56">
      <c r="C478" s="58" t="s">
        <v>17</v>
      </c>
      <c r="D478" s="140">
        <v>585</v>
      </c>
      <c r="E478" s="74">
        <v>486</v>
      </c>
      <c r="F478" s="74">
        <v>561</v>
      </c>
      <c r="G478" s="141">
        <v>16</v>
      </c>
      <c r="H478" s="74">
        <v>587</v>
      </c>
      <c r="I478" s="74">
        <v>487</v>
      </c>
      <c r="J478" s="131">
        <v>565</v>
      </c>
      <c r="K478" s="75">
        <v>16</v>
      </c>
      <c r="L478" s="140">
        <v>587</v>
      </c>
      <c r="M478" s="74">
        <v>487</v>
      </c>
      <c r="N478" s="74">
        <v>565</v>
      </c>
      <c r="O478" s="141">
        <v>16</v>
      </c>
      <c r="P478" s="140">
        <v>580</v>
      </c>
      <c r="Q478" s="74">
        <v>462</v>
      </c>
      <c r="R478" s="74">
        <v>560</v>
      </c>
      <c r="S478" s="141">
        <v>21</v>
      </c>
      <c r="T478" s="140">
        <v>581</v>
      </c>
      <c r="U478" s="74">
        <v>463</v>
      </c>
      <c r="V478" s="74">
        <v>561</v>
      </c>
      <c r="W478" s="141">
        <v>21</v>
      </c>
      <c r="X478" s="75">
        <v>582</v>
      </c>
      <c r="Y478" s="75">
        <v>463</v>
      </c>
      <c r="Z478" s="75">
        <v>563</v>
      </c>
      <c r="AA478" s="75">
        <v>132</v>
      </c>
      <c r="AB478" s="140">
        <v>600</v>
      </c>
      <c r="AC478" s="74">
        <v>478</v>
      </c>
      <c r="AD478" s="74">
        <v>587</v>
      </c>
      <c r="AE478" s="141">
        <v>161</v>
      </c>
      <c r="AF478" s="140">
        <v>596</v>
      </c>
      <c r="AG478" s="74">
        <v>474</v>
      </c>
      <c r="AH478" s="74">
        <v>583</v>
      </c>
      <c r="AI478" s="74">
        <v>266</v>
      </c>
      <c r="AJ478" s="141">
        <v>188</v>
      </c>
      <c r="AK478" s="140">
        <v>599</v>
      </c>
      <c r="AL478" s="74">
        <v>476</v>
      </c>
      <c r="AM478" s="74">
        <v>589</v>
      </c>
      <c r="AN478" s="74">
        <v>270</v>
      </c>
      <c r="AO478" s="141">
        <v>188</v>
      </c>
      <c r="AP478" s="140">
        <v>602</v>
      </c>
      <c r="AQ478" s="74">
        <v>477</v>
      </c>
      <c r="AR478" s="74">
        <v>593</v>
      </c>
      <c r="AS478" s="162">
        <v>279</v>
      </c>
      <c r="AT478" s="75">
        <v>188</v>
      </c>
      <c r="AU478" s="162">
        <v>605</v>
      </c>
      <c r="AV478" s="74">
        <v>477</v>
      </c>
      <c r="AW478" s="162">
        <v>600</v>
      </c>
      <c r="AX478" s="74">
        <v>279</v>
      </c>
      <c r="AY478" s="141">
        <v>188</v>
      </c>
      <c r="AZ478" s="162">
        <v>606</v>
      </c>
      <c r="BA478" s="74">
        <v>477</v>
      </c>
      <c r="BB478" s="162">
        <v>601</v>
      </c>
      <c r="BC478" s="74">
        <v>279</v>
      </c>
      <c r="BD478" s="141">
        <v>188</v>
      </c>
    </row>
    <row r="479" spans="3:56">
      <c r="C479" s="58" t="s">
        <v>18</v>
      </c>
      <c r="D479" s="140">
        <v>50</v>
      </c>
      <c r="E479" s="74">
        <v>37</v>
      </c>
      <c r="F479" s="74">
        <v>39</v>
      </c>
      <c r="G479" s="141">
        <v>0</v>
      </c>
      <c r="H479" s="74">
        <v>50</v>
      </c>
      <c r="I479" s="74">
        <v>37</v>
      </c>
      <c r="J479" s="131">
        <v>39</v>
      </c>
      <c r="K479" s="75">
        <v>0</v>
      </c>
      <c r="L479" s="140">
        <v>50</v>
      </c>
      <c r="M479" s="74">
        <v>37</v>
      </c>
      <c r="N479" s="74">
        <v>39</v>
      </c>
      <c r="O479" s="141">
        <v>0</v>
      </c>
      <c r="P479" s="140">
        <v>50</v>
      </c>
      <c r="Q479" s="74">
        <v>36</v>
      </c>
      <c r="R479" s="74">
        <v>40</v>
      </c>
      <c r="S479" s="141">
        <v>1</v>
      </c>
      <c r="T479" s="140">
        <v>50</v>
      </c>
      <c r="U479" s="74">
        <v>36</v>
      </c>
      <c r="V479" s="74">
        <v>40</v>
      </c>
      <c r="W479" s="141">
        <v>1</v>
      </c>
      <c r="X479" s="75">
        <v>51</v>
      </c>
      <c r="Y479" s="75">
        <v>36</v>
      </c>
      <c r="Z479" s="75">
        <v>41</v>
      </c>
      <c r="AA479" s="75">
        <v>3</v>
      </c>
      <c r="AB479" s="140">
        <v>51</v>
      </c>
      <c r="AC479" s="74">
        <v>36</v>
      </c>
      <c r="AD479" s="74">
        <v>42</v>
      </c>
      <c r="AE479" s="141">
        <v>3</v>
      </c>
      <c r="AF479" s="140">
        <v>51</v>
      </c>
      <c r="AG479" s="74">
        <v>36</v>
      </c>
      <c r="AH479" s="74">
        <v>42</v>
      </c>
      <c r="AI479" s="74">
        <v>3</v>
      </c>
      <c r="AJ479" s="141">
        <v>0</v>
      </c>
      <c r="AK479" s="140">
        <v>51</v>
      </c>
      <c r="AL479" s="74">
        <v>36</v>
      </c>
      <c r="AM479" s="74">
        <v>42</v>
      </c>
      <c r="AN479" s="74">
        <v>3</v>
      </c>
      <c r="AO479" s="141">
        <v>0</v>
      </c>
      <c r="AP479" s="140">
        <v>51</v>
      </c>
      <c r="AQ479" s="74">
        <v>36</v>
      </c>
      <c r="AR479" s="74">
        <v>42</v>
      </c>
      <c r="AS479" s="162">
        <v>3</v>
      </c>
      <c r="AT479" s="75">
        <v>0</v>
      </c>
      <c r="AU479" s="162">
        <v>51</v>
      </c>
      <c r="AV479" s="74">
        <v>36</v>
      </c>
      <c r="AW479" s="162">
        <v>42</v>
      </c>
      <c r="AX479" s="74">
        <v>3</v>
      </c>
      <c r="AY479" s="141">
        <v>0</v>
      </c>
      <c r="AZ479" s="162">
        <v>51</v>
      </c>
      <c r="BA479" s="74">
        <v>36</v>
      </c>
      <c r="BB479" s="162">
        <v>44</v>
      </c>
      <c r="BC479" s="74">
        <v>3</v>
      </c>
      <c r="BD479" s="141">
        <v>0</v>
      </c>
    </row>
    <row r="480" spans="3:56">
      <c r="C480" s="58" t="s">
        <v>19</v>
      </c>
      <c r="D480" s="140">
        <v>66</v>
      </c>
      <c r="E480" s="74">
        <v>34</v>
      </c>
      <c r="F480" s="74">
        <v>34</v>
      </c>
      <c r="G480" s="141">
        <v>0</v>
      </c>
      <c r="H480" s="74">
        <v>66</v>
      </c>
      <c r="I480" s="74">
        <v>34</v>
      </c>
      <c r="J480" s="131">
        <v>35</v>
      </c>
      <c r="K480" s="75">
        <v>0</v>
      </c>
      <c r="L480" s="140">
        <v>66</v>
      </c>
      <c r="M480" s="74">
        <v>34</v>
      </c>
      <c r="N480" s="74">
        <v>35</v>
      </c>
      <c r="O480" s="141">
        <v>0</v>
      </c>
      <c r="P480" s="140">
        <v>66</v>
      </c>
      <c r="Q480" s="74">
        <v>34</v>
      </c>
      <c r="R480" s="74">
        <v>34</v>
      </c>
      <c r="S480" s="141">
        <v>0</v>
      </c>
      <c r="T480" s="140">
        <v>66</v>
      </c>
      <c r="U480" s="74">
        <v>34</v>
      </c>
      <c r="V480" s="74">
        <v>34</v>
      </c>
      <c r="W480" s="141">
        <v>0</v>
      </c>
      <c r="X480" s="75">
        <v>67</v>
      </c>
      <c r="Y480" s="75">
        <v>35</v>
      </c>
      <c r="Z480" s="75">
        <v>34</v>
      </c>
      <c r="AA480" s="75">
        <v>0</v>
      </c>
      <c r="AB480" s="140">
        <v>67</v>
      </c>
      <c r="AC480" s="74">
        <v>35</v>
      </c>
      <c r="AD480" s="74">
        <v>35</v>
      </c>
      <c r="AE480" s="141">
        <v>0</v>
      </c>
      <c r="AF480" s="140">
        <v>67</v>
      </c>
      <c r="AG480" s="74">
        <v>35</v>
      </c>
      <c r="AH480" s="74">
        <v>35</v>
      </c>
      <c r="AI480" s="74">
        <v>0</v>
      </c>
      <c r="AJ480" s="141">
        <v>0</v>
      </c>
      <c r="AK480" s="140">
        <v>67</v>
      </c>
      <c r="AL480" s="74">
        <v>35</v>
      </c>
      <c r="AM480" s="74">
        <v>36</v>
      </c>
      <c r="AN480" s="74">
        <v>0</v>
      </c>
      <c r="AO480" s="141">
        <v>0</v>
      </c>
      <c r="AP480" s="140">
        <v>67</v>
      </c>
      <c r="AQ480" s="74">
        <v>35</v>
      </c>
      <c r="AR480" s="74">
        <v>36</v>
      </c>
      <c r="AS480" s="162">
        <v>0</v>
      </c>
      <c r="AT480" s="75">
        <v>0</v>
      </c>
      <c r="AU480" s="162">
        <v>67</v>
      </c>
      <c r="AV480" s="74">
        <v>35</v>
      </c>
      <c r="AW480" s="162">
        <v>36</v>
      </c>
      <c r="AX480" s="74">
        <v>0</v>
      </c>
      <c r="AY480" s="141">
        <v>0</v>
      </c>
      <c r="AZ480" s="162">
        <v>67</v>
      </c>
      <c r="BA480" s="74">
        <v>35</v>
      </c>
      <c r="BB480" s="162">
        <v>36</v>
      </c>
      <c r="BC480" s="74">
        <v>0</v>
      </c>
      <c r="BD480" s="141">
        <v>0</v>
      </c>
    </row>
    <row r="481" spans="3:63">
      <c r="C481" s="58" t="s">
        <v>20</v>
      </c>
      <c r="D481" s="140">
        <v>98</v>
      </c>
      <c r="E481" s="74">
        <v>60</v>
      </c>
      <c r="F481" s="74">
        <v>64</v>
      </c>
      <c r="G481" s="141">
        <v>0</v>
      </c>
      <c r="H481" s="74">
        <v>98</v>
      </c>
      <c r="I481" s="74">
        <v>60</v>
      </c>
      <c r="J481" s="131">
        <v>64</v>
      </c>
      <c r="K481" s="75">
        <v>0</v>
      </c>
      <c r="L481" s="140">
        <v>98</v>
      </c>
      <c r="M481" s="74">
        <v>60</v>
      </c>
      <c r="N481" s="74">
        <v>64</v>
      </c>
      <c r="O481" s="141">
        <v>0</v>
      </c>
      <c r="P481" s="140">
        <v>93</v>
      </c>
      <c r="Q481" s="74">
        <v>55</v>
      </c>
      <c r="R481" s="74">
        <v>61</v>
      </c>
      <c r="S481" s="141">
        <v>0</v>
      </c>
      <c r="T481" s="140">
        <v>93</v>
      </c>
      <c r="U481" s="74">
        <v>55</v>
      </c>
      <c r="V481" s="74">
        <v>61</v>
      </c>
      <c r="W481" s="141">
        <v>0</v>
      </c>
      <c r="X481" s="75">
        <v>93</v>
      </c>
      <c r="Y481" s="75">
        <v>55</v>
      </c>
      <c r="Z481" s="75">
        <v>61</v>
      </c>
      <c r="AA481" s="75">
        <v>0</v>
      </c>
      <c r="AB481" s="140">
        <v>95</v>
      </c>
      <c r="AC481" s="74">
        <v>57</v>
      </c>
      <c r="AD481" s="74">
        <v>61</v>
      </c>
      <c r="AE481" s="141">
        <v>0</v>
      </c>
      <c r="AF481" s="140">
        <v>95</v>
      </c>
      <c r="AG481" s="74">
        <v>57</v>
      </c>
      <c r="AH481" s="74">
        <v>61</v>
      </c>
      <c r="AI481" s="74">
        <v>0</v>
      </c>
      <c r="AJ481" s="141">
        <v>0</v>
      </c>
      <c r="AK481" s="140">
        <v>99</v>
      </c>
      <c r="AL481" s="74">
        <v>58</v>
      </c>
      <c r="AM481" s="74">
        <v>65</v>
      </c>
      <c r="AN481" s="74">
        <v>0</v>
      </c>
      <c r="AO481" s="141">
        <v>0</v>
      </c>
      <c r="AP481" s="140">
        <v>100</v>
      </c>
      <c r="AQ481" s="74">
        <v>58</v>
      </c>
      <c r="AR481" s="74">
        <v>66</v>
      </c>
      <c r="AS481" s="162">
        <v>0</v>
      </c>
      <c r="AT481" s="75">
        <v>0</v>
      </c>
      <c r="AU481" s="162">
        <v>100</v>
      </c>
      <c r="AV481" s="74">
        <v>58</v>
      </c>
      <c r="AW481" s="162">
        <v>66</v>
      </c>
      <c r="AX481" s="74">
        <v>0</v>
      </c>
      <c r="AY481" s="141">
        <v>0</v>
      </c>
      <c r="AZ481" s="162">
        <v>100</v>
      </c>
      <c r="BA481" s="74">
        <v>58</v>
      </c>
      <c r="BB481" s="162">
        <v>67</v>
      </c>
      <c r="BC481" s="74">
        <v>0</v>
      </c>
      <c r="BD481" s="141">
        <v>0</v>
      </c>
    </row>
    <row r="482" spans="3:63">
      <c r="C482" s="58" t="s">
        <v>21</v>
      </c>
      <c r="D482" s="140">
        <v>185</v>
      </c>
      <c r="E482" s="74">
        <v>124</v>
      </c>
      <c r="F482" s="74">
        <v>132</v>
      </c>
      <c r="G482" s="141">
        <v>0</v>
      </c>
      <c r="H482" s="74">
        <v>185</v>
      </c>
      <c r="I482" s="74">
        <v>124</v>
      </c>
      <c r="J482" s="131">
        <v>133</v>
      </c>
      <c r="K482" s="75">
        <v>0</v>
      </c>
      <c r="L482" s="140">
        <v>185</v>
      </c>
      <c r="M482" s="74">
        <v>124</v>
      </c>
      <c r="N482" s="74">
        <v>133</v>
      </c>
      <c r="O482" s="141">
        <v>0</v>
      </c>
      <c r="P482" s="140">
        <v>182</v>
      </c>
      <c r="Q482" s="74">
        <v>119</v>
      </c>
      <c r="R482" s="74">
        <v>135</v>
      </c>
      <c r="S482" s="141">
        <v>0</v>
      </c>
      <c r="T482" s="140">
        <v>182</v>
      </c>
      <c r="U482" s="74">
        <v>119</v>
      </c>
      <c r="V482" s="74">
        <v>135</v>
      </c>
      <c r="W482" s="141">
        <v>0</v>
      </c>
      <c r="X482" s="75">
        <v>184</v>
      </c>
      <c r="Y482" s="75">
        <v>120</v>
      </c>
      <c r="Z482" s="75">
        <v>138</v>
      </c>
      <c r="AA482" s="75">
        <v>4</v>
      </c>
      <c r="AB482" s="140">
        <v>184</v>
      </c>
      <c r="AC482" s="74">
        <v>120</v>
      </c>
      <c r="AD482" s="74">
        <v>141</v>
      </c>
      <c r="AE482" s="141">
        <v>5</v>
      </c>
      <c r="AF482" s="140">
        <v>185</v>
      </c>
      <c r="AG482" s="74">
        <v>120</v>
      </c>
      <c r="AH482" s="74">
        <v>142</v>
      </c>
      <c r="AI482" s="74">
        <v>8</v>
      </c>
      <c r="AJ482" s="141">
        <v>1</v>
      </c>
      <c r="AK482" s="140">
        <v>186</v>
      </c>
      <c r="AL482" s="74">
        <v>121</v>
      </c>
      <c r="AM482" s="74">
        <v>146</v>
      </c>
      <c r="AN482" s="74">
        <v>10</v>
      </c>
      <c r="AO482" s="141">
        <v>1</v>
      </c>
      <c r="AP482" s="140">
        <v>187</v>
      </c>
      <c r="AQ482" s="74">
        <v>122</v>
      </c>
      <c r="AR482" s="74">
        <v>148</v>
      </c>
      <c r="AS482" s="162">
        <v>11</v>
      </c>
      <c r="AT482" s="75">
        <v>1</v>
      </c>
      <c r="AU482" s="162">
        <v>189</v>
      </c>
      <c r="AV482" s="74">
        <v>123</v>
      </c>
      <c r="AW482" s="162">
        <v>150</v>
      </c>
      <c r="AX482" s="74">
        <v>12</v>
      </c>
      <c r="AY482" s="141">
        <v>1</v>
      </c>
      <c r="AZ482" s="162">
        <v>189</v>
      </c>
      <c r="BA482" s="74">
        <v>123</v>
      </c>
      <c r="BB482" s="162">
        <v>150</v>
      </c>
      <c r="BC482" s="74">
        <v>12</v>
      </c>
      <c r="BD482" s="141">
        <v>1</v>
      </c>
    </row>
    <row r="483" spans="3:63">
      <c r="C483" s="58" t="s">
        <v>22</v>
      </c>
      <c r="D483" s="140">
        <v>13</v>
      </c>
      <c r="E483" s="74">
        <v>4</v>
      </c>
      <c r="F483" s="74">
        <v>3</v>
      </c>
      <c r="G483" s="141">
        <v>0</v>
      </c>
      <c r="H483" s="74">
        <v>13</v>
      </c>
      <c r="I483" s="74">
        <v>4</v>
      </c>
      <c r="J483" s="131">
        <v>4</v>
      </c>
      <c r="K483" s="75">
        <v>0</v>
      </c>
      <c r="L483" s="140">
        <v>13</v>
      </c>
      <c r="M483" s="74">
        <v>4</v>
      </c>
      <c r="N483" s="74">
        <v>4</v>
      </c>
      <c r="O483" s="141">
        <v>0</v>
      </c>
      <c r="P483" s="140">
        <v>13</v>
      </c>
      <c r="Q483" s="74">
        <v>4</v>
      </c>
      <c r="R483" s="74">
        <v>4</v>
      </c>
      <c r="S483" s="141">
        <v>0</v>
      </c>
      <c r="T483" s="140">
        <v>13</v>
      </c>
      <c r="U483" s="74">
        <v>4</v>
      </c>
      <c r="V483" s="74">
        <v>4</v>
      </c>
      <c r="W483" s="141">
        <v>0</v>
      </c>
      <c r="X483" s="75">
        <v>13</v>
      </c>
      <c r="Y483" s="75">
        <v>4</v>
      </c>
      <c r="Z483" s="75">
        <v>4</v>
      </c>
      <c r="AA483" s="75">
        <v>0</v>
      </c>
      <c r="AB483" s="140">
        <v>13</v>
      </c>
      <c r="AC483" s="74">
        <v>4</v>
      </c>
      <c r="AD483" s="74">
        <v>4</v>
      </c>
      <c r="AE483" s="141">
        <v>0</v>
      </c>
      <c r="AF483" s="140">
        <v>13</v>
      </c>
      <c r="AG483" s="74">
        <v>4</v>
      </c>
      <c r="AH483" s="74">
        <v>4</v>
      </c>
      <c r="AI483" s="74">
        <v>0</v>
      </c>
      <c r="AJ483" s="141">
        <v>0</v>
      </c>
      <c r="AK483" s="140">
        <v>14</v>
      </c>
      <c r="AL483" s="74">
        <v>4</v>
      </c>
      <c r="AM483" s="74">
        <v>4</v>
      </c>
      <c r="AN483" s="74">
        <v>0</v>
      </c>
      <c r="AO483" s="141">
        <v>0</v>
      </c>
      <c r="AP483" s="140">
        <v>14</v>
      </c>
      <c r="AQ483" s="74">
        <v>4</v>
      </c>
      <c r="AR483" s="74">
        <v>4</v>
      </c>
      <c r="AS483" s="162">
        <v>0</v>
      </c>
      <c r="AT483" s="75">
        <v>0</v>
      </c>
      <c r="AU483" s="162">
        <v>14</v>
      </c>
      <c r="AV483" s="74">
        <v>4</v>
      </c>
      <c r="AW483" s="162">
        <v>4</v>
      </c>
      <c r="AX483" s="74">
        <v>0</v>
      </c>
      <c r="AY483" s="141">
        <v>0</v>
      </c>
      <c r="AZ483" s="162">
        <v>14</v>
      </c>
      <c r="BA483" s="74">
        <v>4</v>
      </c>
      <c r="BB483" s="162">
        <v>4</v>
      </c>
      <c r="BC483" s="74">
        <v>0</v>
      </c>
      <c r="BD483" s="141">
        <v>0</v>
      </c>
    </row>
    <row r="484" spans="3:63">
      <c r="C484" s="58" t="s">
        <v>23</v>
      </c>
      <c r="D484" s="140">
        <v>18</v>
      </c>
      <c r="E484" s="74">
        <v>3</v>
      </c>
      <c r="F484" s="74">
        <v>5</v>
      </c>
      <c r="G484" s="141">
        <v>0</v>
      </c>
      <c r="H484" s="74">
        <v>18</v>
      </c>
      <c r="I484" s="74">
        <v>3</v>
      </c>
      <c r="J484" s="131">
        <v>5</v>
      </c>
      <c r="K484" s="75">
        <v>0</v>
      </c>
      <c r="L484" s="140">
        <v>18</v>
      </c>
      <c r="M484" s="74">
        <v>3</v>
      </c>
      <c r="N484" s="74">
        <v>5</v>
      </c>
      <c r="O484" s="141">
        <v>0</v>
      </c>
      <c r="P484" s="140">
        <v>17</v>
      </c>
      <c r="Q484" s="74">
        <v>3</v>
      </c>
      <c r="R484" s="74">
        <v>6</v>
      </c>
      <c r="S484" s="141">
        <v>0</v>
      </c>
      <c r="T484" s="140">
        <v>17</v>
      </c>
      <c r="U484" s="74">
        <v>3</v>
      </c>
      <c r="V484" s="74">
        <v>6</v>
      </c>
      <c r="W484" s="141">
        <v>0</v>
      </c>
      <c r="X484" s="75">
        <v>17</v>
      </c>
      <c r="Y484" s="75">
        <v>3</v>
      </c>
      <c r="Z484" s="75">
        <v>6</v>
      </c>
      <c r="AA484" s="75">
        <v>0</v>
      </c>
      <c r="AB484" s="140">
        <v>17</v>
      </c>
      <c r="AC484" s="74">
        <v>3</v>
      </c>
      <c r="AD484" s="74">
        <v>6</v>
      </c>
      <c r="AE484" s="141">
        <v>0</v>
      </c>
      <c r="AF484" s="140">
        <v>17</v>
      </c>
      <c r="AG484" s="74">
        <v>3</v>
      </c>
      <c r="AH484" s="74">
        <v>6</v>
      </c>
      <c r="AI484" s="74">
        <v>0</v>
      </c>
      <c r="AJ484" s="141">
        <v>0</v>
      </c>
      <c r="AK484" s="140">
        <v>17</v>
      </c>
      <c r="AL484" s="74">
        <v>3</v>
      </c>
      <c r="AM484" s="74">
        <v>6</v>
      </c>
      <c r="AN484" s="74">
        <v>0</v>
      </c>
      <c r="AO484" s="141">
        <v>0</v>
      </c>
      <c r="AP484" s="140">
        <v>17</v>
      </c>
      <c r="AQ484" s="74">
        <v>3</v>
      </c>
      <c r="AR484" s="74">
        <v>6</v>
      </c>
      <c r="AS484" s="162">
        <v>0</v>
      </c>
      <c r="AT484" s="75">
        <v>0</v>
      </c>
      <c r="AU484" s="162">
        <v>17</v>
      </c>
      <c r="AV484" s="74">
        <v>3</v>
      </c>
      <c r="AW484" s="162">
        <v>6</v>
      </c>
      <c r="AX484" s="74">
        <v>0</v>
      </c>
      <c r="AY484" s="141">
        <v>0</v>
      </c>
      <c r="AZ484" s="162">
        <v>17</v>
      </c>
      <c r="BA484" s="74">
        <v>3</v>
      </c>
      <c r="BB484" s="162">
        <v>6</v>
      </c>
      <c r="BC484" s="74">
        <v>0</v>
      </c>
      <c r="BD484" s="141">
        <v>0</v>
      </c>
    </row>
    <row r="485" spans="3:63">
      <c r="C485" s="58" t="s">
        <v>24</v>
      </c>
      <c r="D485" s="140">
        <v>24</v>
      </c>
      <c r="E485" s="74">
        <v>14</v>
      </c>
      <c r="F485" s="74">
        <v>19</v>
      </c>
      <c r="G485" s="141">
        <v>1</v>
      </c>
      <c r="H485" s="74">
        <v>24</v>
      </c>
      <c r="I485" s="74">
        <v>14</v>
      </c>
      <c r="J485" s="131">
        <v>19</v>
      </c>
      <c r="K485" s="75">
        <v>1</v>
      </c>
      <c r="L485" s="140">
        <v>24</v>
      </c>
      <c r="M485" s="74">
        <v>14</v>
      </c>
      <c r="N485" s="74">
        <v>19</v>
      </c>
      <c r="O485" s="141">
        <v>1</v>
      </c>
      <c r="P485" s="140">
        <v>25</v>
      </c>
      <c r="Q485" s="74">
        <v>13</v>
      </c>
      <c r="R485" s="74">
        <v>19</v>
      </c>
      <c r="S485" s="141">
        <v>1</v>
      </c>
      <c r="T485" s="140">
        <v>25</v>
      </c>
      <c r="U485" s="74">
        <v>13</v>
      </c>
      <c r="V485" s="74">
        <v>19</v>
      </c>
      <c r="W485" s="141">
        <v>1</v>
      </c>
      <c r="X485" s="75">
        <v>25</v>
      </c>
      <c r="Y485" s="75">
        <v>13</v>
      </c>
      <c r="Z485" s="75">
        <v>19</v>
      </c>
      <c r="AA485" s="75">
        <v>1</v>
      </c>
      <c r="AB485" s="140">
        <v>25</v>
      </c>
      <c r="AC485" s="74">
        <v>13</v>
      </c>
      <c r="AD485" s="74">
        <v>19</v>
      </c>
      <c r="AE485" s="141">
        <v>1</v>
      </c>
      <c r="AF485" s="140">
        <v>25</v>
      </c>
      <c r="AG485" s="74">
        <v>13</v>
      </c>
      <c r="AH485" s="74">
        <v>19</v>
      </c>
      <c r="AI485" s="74">
        <v>1</v>
      </c>
      <c r="AJ485" s="141">
        <v>1</v>
      </c>
      <c r="AK485" s="140">
        <v>25</v>
      </c>
      <c r="AL485" s="74">
        <v>13</v>
      </c>
      <c r="AM485" s="74">
        <v>19</v>
      </c>
      <c r="AN485" s="74">
        <v>1</v>
      </c>
      <c r="AO485" s="141">
        <v>1</v>
      </c>
      <c r="AP485" s="140">
        <v>25</v>
      </c>
      <c r="AQ485" s="74">
        <v>13</v>
      </c>
      <c r="AR485" s="74">
        <v>19</v>
      </c>
      <c r="AS485" s="162">
        <v>1</v>
      </c>
      <c r="AT485" s="75">
        <v>1</v>
      </c>
      <c r="AU485" s="162">
        <v>25</v>
      </c>
      <c r="AV485" s="74">
        <v>13</v>
      </c>
      <c r="AW485" s="162">
        <v>19</v>
      </c>
      <c r="AX485" s="74">
        <v>1</v>
      </c>
      <c r="AY485" s="141">
        <v>1</v>
      </c>
      <c r="AZ485" s="162">
        <v>25</v>
      </c>
      <c r="BA485" s="74">
        <v>13</v>
      </c>
      <c r="BB485" s="162">
        <v>19</v>
      </c>
      <c r="BC485" s="74">
        <v>1</v>
      </c>
      <c r="BD485" s="141">
        <v>1</v>
      </c>
    </row>
    <row r="486" spans="3:63">
      <c r="C486" s="58" t="s">
        <v>25</v>
      </c>
      <c r="D486" s="140">
        <v>9</v>
      </c>
      <c r="E486" s="74">
        <v>2</v>
      </c>
      <c r="F486" s="74">
        <v>4</v>
      </c>
      <c r="G486" s="141">
        <v>0</v>
      </c>
      <c r="H486" s="74">
        <v>9</v>
      </c>
      <c r="I486" s="74">
        <v>2</v>
      </c>
      <c r="J486" s="131">
        <v>4</v>
      </c>
      <c r="K486" s="75">
        <v>0</v>
      </c>
      <c r="L486" s="140">
        <v>9</v>
      </c>
      <c r="M486" s="74">
        <v>2</v>
      </c>
      <c r="N486" s="74">
        <v>4</v>
      </c>
      <c r="O486" s="141">
        <v>0</v>
      </c>
      <c r="P486" s="140">
        <v>9</v>
      </c>
      <c r="Q486" s="74">
        <v>2</v>
      </c>
      <c r="R486" s="74">
        <v>4</v>
      </c>
      <c r="S486" s="141">
        <v>0</v>
      </c>
      <c r="T486" s="140">
        <v>9</v>
      </c>
      <c r="U486" s="74">
        <v>2</v>
      </c>
      <c r="V486" s="74">
        <v>4</v>
      </c>
      <c r="W486" s="141">
        <v>0</v>
      </c>
      <c r="X486" s="75">
        <v>9</v>
      </c>
      <c r="Y486" s="75">
        <v>2</v>
      </c>
      <c r="Z486" s="75">
        <v>4</v>
      </c>
      <c r="AA486" s="75">
        <v>0</v>
      </c>
      <c r="AB486" s="140">
        <v>9</v>
      </c>
      <c r="AC486" s="74">
        <v>2</v>
      </c>
      <c r="AD486" s="74">
        <v>4</v>
      </c>
      <c r="AE486" s="141">
        <v>0</v>
      </c>
      <c r="AF486" s="140">
        <v>9</v>
      </c>
      <c r="AG486" s="74">
        <v>2</v>
      </c>
      <c r="AH486" s="74">
        <v>4</v>
      </c>
      <c r="AI486" s="74">
        <v>0</v>
      </c>
      <c r="AJ486" s="141">
        <v>0</v>
      </c>
      <c r="AK486" s="140">
        <v>9</v>
      </c>
      <c r="AL486" s="74">
        <v>2</v>
      </c>
      <c r="AM486" s="74">
        <v>4</v>
      </c>
      <c r="AN486" s="74">
        <v>0</v>
      </c>
      <c r="AO486" s="141">
        <v>0</v>
      </c>
      <c r="AP486" s="140">
        <v>9</v>
      </c>
      <c r="AQ486" s="74">
        <v>2</v>
      </c>
      <c r="AR486" s="74">
        <v>4</v>
      </c>
      <c r="AS486" s="162">
        <v>0</v>
      </c>
      <c r="AT486" s="75">
        <v>0</v>
      </c>
      <c r="AU486" s="162">
        <v>9</v>
      </c>
      <c r="AV486" s="74">
        <v>2</v>
      </c>
      <c r="AW486" s="162">
        <v>4</v>
      </c>
      <c r="AX486" s="74">
        <v>0</v>
      </c>
      <c r="AY486" s="141">
        <v>0</v>
      </c>
      <c r="AZ486" s="162">
        <v>9</v>
      </c>
      <c r="BA486" s="74">
        <v>2</v>
      </c>
      <c r="BB486" s="162">
        <v>4</v>
      </c>
      <c r="BC486" s="74">
        <v>0</v>
      </c>
      <c r="BD486" s="141">
        <v>0</v>
      </c>
    </row>
    <row r="487" spans="3:63">
      <c r="C487" s="58" t="s">
        <v>26</v>
      </c>
      <c r="D487" s="140">
        <v>445</v>
      </c>
      <c r="E487" s="74">
        <v>299</v>
      </c>
      <c r="F487" s="74">
        <v>462</v>
      </c>
      <c r="G487" s="141">
        <v>36</v>
      </c>
      <c r="H487" s="74">
        <v>445</v>
      </c>
      <c r="I487" s="74">
        <v>299</v>
      </c>
      <c r="J487" s="131">
        <v>465</v>
      </c>
      <c r="K487" s="75">
        <v>37</v>
      </c>
      <c r="L487" s="140">
        <v>445</v>
      </c>
      <c r="M487" s="74">
        <v>299</v>
      </c>
      <c r="N487" s="74">
        <v>465</v>
      </c>
      <c r="O487" s="141">
        <v>37</v>
      </c>
      <c r="P487" s="140">
        <v>446</v>
      </c>
      <c r="Q487" s="74">
        <v>292</v>
      </c>
      <c r="R487" s="74">
        <v>472</v>
      </c>
      <c r="S487" s="141">
        <v>44</v>
      </c>
      <c r="T487" s="140">
        <v>446</v>
      </c>
      <c r="U487" s="74">
        <v>292</v>
      </c>
      <c r="V487" s="74">
        <v>472</v>
      </c>
      <c r="W487" s="141">
        <v>44</v>
      </c>
      <c r="X487" s="75">
        <v>455</v>
      </c>
      <c r="Y487" s="75">
        <v>297</v>
      </c>
      <c r="Z487" s="75">
        <v>485</v>
      </c>
      <c r="AA487" s="75">
        <v>150</v>
      </c>
      <c r="AB487" s="140">
        <v>463</v>
      </c>
      <c r="AC487" s="74">
        <v>298</v>
      </c>
      <c r="AD487" s="74">
        <v>496</v>
      </c>
      <c r="AE487" s="141">
        <v>239</v>
      </c>
      <c r="AF487" s="140">
        <v>476</v>
      </c>
      <c r="AG487" s="74">
        <v>299</v>
      </c>
      <c r="AH487" s="74">
        <v>514</v>
      </c>
      <c r="AI487" s="74">
        <v>336</v>
      </c>
      <c r="AJ487" s="141">
        <v>151</v>
      </c>
      <c r="AK487" s="140">
        <v>483</v>
      </c>
      <c r="AL487" s="74">
        <v>313</v>
      </c>
      <c r="AM487" s="74">
        <v>530</v>
      </c>
      <c r="AN487" s="74">
        <v>348</v>
      </c>
      <c r="AO487" s="141">
        <v>151</v>
      </c>
      <c r="AP487" s="140">
        <v>484</v>
      </c>
      <c r="AQ487" s="74">
        <v>313</v>
      </c>
      <c r="AR487" s="74">
        <v>531</v>
      </c>
      <c r="AS487" s="162">
        <v>349</v>
      </c>
      <c r="AT487" s="75">
        <v>151</v>
      </c>
      <c r="AU487" s="162">
        <v>484</v>
      </c>
      <c r="AV487" s="74">
        <v>313</v>
      </c>
      <c r="AW487" s="162">
        <v>531</v>
      </c>
      <c r="AX487" s="74">
        <v>349</v>
      </c>
      <c r="AY487" s="141">
        <v>151</v>
      </c>
      <c r="AZ487" s="162">
        <v>486</v>
      </c>
      <c r="BA487" s="74">
        <v>313</v>
      </c>
      <c r="BB487" s="162">
        <v>533</v>
      </c>
      <c r="BC487" s="74">
        <v>349</v>
      </c>
      <c r="BD487" s="141">
        <v>151</v>
      </c>
    </row>
    <row r="488" spans="3:63">
      <c r="C488" s="58" t="s">
        <v>39</v>
      </c>
      <c r="D488" s="140">
        <v>60</v>
      </c>
      <c r="E488" s="74">
        <v>43</v>
      </c>
      <c r="F488" s="74">
        <v>56</v>
      </c>
      <c r="G488" s="141">
        <v>2</v>
      </c>
      <c r="H488" s="74">
        <v>60</v>
      </c>
      <c r="I488" s="74">
        <v>43</v>
      </c>
      <c r="J488" s="131">
        <v>57</v>
      </c>
      <c r="K488" s="75">
        <v>2</v>
      </c>
      <c r="L488" s="140">
        <v>60</v>
      </c>
      <c r="M488" s="74">
        <v>43</v>
      </c>
      <c r="N488" s="74">
        <v>57</v>
      </c>
      <c r="O488" s="141">
        <v>2</v>
      </c>
      <c r="P488" s="140">
        <v>61</v>
      </c>
      <c r="Q488" s="74">
        <v>43</v>
      </c>
      <c r="R488" s="74">
        <v>54</v>
      </c>
      <c r="S488" s="141">
        <v>14</v>
      </c>
      <c r="T488" s="140">
        <v>61</v>
      </c>
      <c r="U488" s="74">
        <v>43</v>
      </c>
      <c r="V488" s="74">
        <v>54</v>
      </c>
      <c r="W488" s="141">
        <v>14</v>
      </c>
      <c r="X488" s="75">
        <v>61</v>
      </c>
      <c r="Y488" s="75">
        <v>43</v>
      </c>
      <c r="Z488" s="75">
        <v>54</v>
      </c>
      <c r="AA488" s="75">
        <v>16</v>
      </c>
      <c r="AB488" s="140">
        <v>61</v>
      </c>
      <c r="AC488" s="74">
        <v>43</v>
      </c>
      <c r="AD488" s="74">
        <v>54</v>
      </c>
      <c r="AE488" s="141">
        <v>16</v>
      </c>
      <c r="AF488" s="140">
        <v>61</v>
      </c>
      <c r="AG488" s="74">
        <v>43</v>
      </c>
      <c r="AH488" s="74">
        <v>54</v>
      </c>
      <c r="AI488" s="74">
        <v>16</v>
      </c>
      <c r="AJ488" s="141">
        <v>3</v>
      </c>
      <c r="AK488" s="140">
        <v>54</v>
      </c>
      <c r="AL488" s="74">
        <v>37</v>
      </c>
      <c r="AM488" s="74">
        <v>45</v>
      </c>
      <c r="AN488" s="74">
        <v>14</v>
      </c>
      <c r="AO488" s="141">
        <v>3</v>
      </c>
      <c r="AP488" s="140">
        <v>54</v>
      </c>
      <c r="AQ488" s="74">
        <v>37</v>
      </c>
      <c r="AR488" s="74">
        <v>46</v>
      </c>
      <c r="AS488" s="162">
        <v>14</v>
      </c>
      <c r="AT488" s="75">
        <v>3</v>
      </c>
      <c r="AU488" s="162">
        <v>54</v>
      </c>
      <c r="AV488" s="74">
        <v>37</v>
      </c>
      <c r="AW488" s="162">
        <v>46</v>
      </c>
      <c r="AX488" s="74">
        <v>14</v>
      </c>
      <c r="AY488" s="141">
        <v>3</v>
      </c>
      <c r="AZ488" s="162">
        <v>54</v>
      </c>
      <c r="BA488" s="74">
        <v>37</v>
      </c>
      <c r="BB488" s="162">
        <v>46</v>
      </c>
      <c r="BC488" s="74">
        <v>14</v>
      </c>
      <c r="BD488" s="141">
        <v>3</v>
      </c>
    </row>
    <row r="489" spans="3:63" ht="22.5">
      <c r="C489" s="26" t="s">
        <v>1193</v>
      </c>
      <c r="D489" s="140">
        <v>66</v>
      </c>
      <c r="E489" s="74">
        <v>49</v>
      </c>
      <c r="F489" s="74">
        <v>48</v>
      </c>
      <c r="G489" s="141">
        <v>0</v>
      </c>
      <c r="H489" s="74">
        <v>66</v>
      </c>
      <c r="I489" s="74">
        <v>49</v>
      </c>
      <c r="J489" s="131">
        <v>48</v>
      </c>
      <c r="K489" s="75">
        <v>0</v>
      </c>
      <c r="L489" s="140">
        <v>66</v>
      </c>
      <c r="M489" s="74">
        <v>49</v>
      </c>
      <c r="N489" s="74">
        <v>48</v>
      </c>
      <c r="O489" s="141">
        <v>0</v>
      </c>
      <c r="P489" s="140">
        <v>65</v>
      </c>
      <c r="Q489" s="74">
        <v>51</v>
      </c>
      <c r="R489" s="74">
        <v>49</v>
      </c>
      <c r="S489" s="141">
        <v>0</v>
      </c>
      <c r="T489" s="140">
        <v>65</v>
      </c>
      <c r="U489" s="74">
        <v>51</v>
      </c>
      <c r="V489" s="74">
        <v>49</v>
      </c>
      <c r="W489" s="141">
        <v>0</v>
      </c>
      <c r="X489" s="75">
        <v>65</v>
      </c>
      <c r="Y489" s="75">
        <v>51</v>
      </c>
      <c r="Z489" s="75">
        <v>49</v>
      </c>
      <c r="AA489" s="75">
        <v>1</v>
      </c>
      <c r="AB489" s="140">
        <v>65</v>
      </c>
      <c r="AC489" s="74">
        <v>51</v>
      </c>
      <c r="AD489" s="74">
        <v>49</v>
      </c>
      <c r="AE489" s="141">
        <v>1</v>
      </c>
      <c r="AF489" s="140">
        <v>65</v>
      </c>
      <c r="AG489" s="74">
        <v>51</v>
      </c>
      <c r="AH489" s="74">
        <v>49</v>
      </c>
      <c r="AI489" s="74">
        <v>1</v>
      </c>
      <c r="AJ489" s="141">
        <v>0</v>
      </c>
      <c r="AK489" s="140">
        <v>66</v>
      </c>
      <c r="AL489" s="74">
        <v>51</v>
      </c>
      <c r="AM489" s="74">
        <v>49</v>
      </c>
      <c r="AN489" s="74">
        <v>1</v>
      </c>
      <c r="AO489" s="141">
        <v>0</v>
      </c>
      <c r="AP489" s="140">
        <v>66</v>
      </c>
      <c r="AQ489" s="74">
        <v>51</v>
      </c>
      <c r="AR489" s="74">
        <v>49</v>
      </c>
      <c r="AS489" s="162">
        <v>1</v>
      </c>
      <c r="AT489" s="75">
        <v>0</v>
      </c>
      <c r="AU489" s="162">
        <v>67</v>
      </c>
      <c r="AV489" s="74">
        <v>51</v>
      </c>
      <c r="AW489" s="162">
        <v>50</v>
      </c>
      <c r="AX489" s="74">
        <v>2</v>
      </c>
      <c r="AY489" s="141">
        <v>0</v>
      </c>
      <c r="AZ489" s="162">
        <v>69</v>
      </c>
      <c r="BA489" s="74">
        <v>52</v>
      </c>
      <c r="BB489" s="162">
        <v>54</v>
      </c>
      <c r="BC489" s="74">
        <v>5</v>
      </c>
      <c r="BD489" s="141">
        <v>0</v>
      </c>
    </row>
    <row r="490" spans="3:63">
      <c r="C490" s="58" t="s">
        <v>27</v>
      </c>
      <c r="D490" s="140">
        <v>31</v>
      </c>
      <c r="E490" s="74">
        <v>17</v>
      </c>
      <c r="F490" s="74">
        <v>20</v>
      </c>
      <c r="G490" s="141">
        <v>1</v>
      </c>
      <c r="H490" s="74">
        <v>31</v>
      </c>
      <c r="I490" s="74">
        <v>17</v>
      </c>
      <c r="J490" s="131">
        <v>20</v>
      </c>
      <c r="K490" s="75">
        <v>1</v>
      </c>
      <c r="L490" s="140">
        <v>31</v>
      </c>
      <c r="M490" s="74">
        <v>17</v>
      </c>
      <c r="N490" s="74">
        <v>20</v>
      </c>
      <c r="O490" s="141">
        <v>1</v>
      </c>
      <c r="P490" s="140">
        <v>31</v>
      </c>
      <c r="Q490" s="74">
        <v>19</v>
      </c>
      <c r="R490" s="74">
        <v>20</v>
      </c>
      <c r="S490" s="141">
        <v>1</v>
      </c>
      <c r="T490" s="140">
        <v>31</v>
      </c>
      <c r="U490" s="74">
        <v>19</v>
      </c>
      <c r="V490" s="74">
        <v>20</v>
      </c>
      <c r="W490" s="141">
        <v>1</v>
      </c>
      <c r="X490" s="75">
        <v>31</v>
      </c>
      <c r="Y490" s="75">
        <v>19</v>
      </c>
      <c r="Z490" s="75">
        <v>20</v>
      </c>
      <c r="AA490" s="75">
        <v>1</v>
      </c>
      <c r="AB490" s="140">
        <v>31</v>
      </c>
      <c r="AC490" s="74">
        <v>19</v>
      </c>
      <c r="AD490" s="74">
        <v>20</v>
      </c>
      <c r="AE490" s="141">
        <v>1</v>
      </c>
      <c r="AF490" s="140">
        <v>31</v>
      </c>
      <c r="AG490" s="74">
        <v>19</v>
      </c>
      <c r="AH490" s="74">
        <v>20</v>
      </c>
      <c r="AI490" s="74">
        <v>1</v>
      </c>
      <c r="AJ490" s="141">
        <v>0</v>
      </c>
      <c r="AK490" s="140">
        <v>31</v>
      </c>
      <c r="AL490" s="74">
        <v>18</v>
      </c>
      <c r="AM490" s="74">
        <v>20</v>
      </c>
      <c r="AN490" s="74">
        <v>2</v>
      </c>
      <c r="AO490" s="141">
        <v>0</v>
      </c>
      <c r="AP490" s="140">
        <v>31</v>
      </c>
      <c r="AQ490" s="74">
        <v>18</v>
      </c>
      <c r="AR490" s="74">
        <v>20</v>
      </c>
      <c r="AS490" s="162">
        <v>2</v>
      </c>
      <c r="AT490" s="75">
        <v>0</v>
      </c>
      <c r="AU490" s="162">
        <v>31</v>
      </c>
      <c r="AV490" s="74">
        <v>18</v>
      </c>
      <c r="AW490" s="162">
        <v>20</v>
      </c>
      <c r="AX490" s="74">
        <v>2</v>
      </c>
      <c r="AY490" s="141">
        <v>0</v>
      </c>
      <c r="AZ490" s="162">
        <v>31</v>
      </c>
      <c r="BA490" s="74">
        <v>18</v>
      </c>
      <c r="BB490" s="162">
        <v>20</v>
      </c>
      <c r="BC490" s="74">
        <v>2</v>
      </c>
      <c r="BD490" s="141">
        <v>0</v>
      </c>
    </row>
    <row r="491" spans="3:63">
      <c r="C491" s="58" t="s">
        <v>28</v>
      </c>
      <c r="D491" s="140">
        <v>48</v>
      </c>
      <c r="E491" s="74">
        <v>27</v>
      </c>
      <c r="F491" s="74">
        <v>38</v>
      </c>
      <c r="G491" s="141">
        <v>1</v>
      </c>
      <c r="H491" s="74">
        <v>48</v>
      </c>
      <c r="I491" s="74">
        <v>27</v>
      </c>
      <c r="J491" s="131">
        <v>39</v>
      </c>
      <c r="K491" s="75">
        <v>1</v>
      </c>
      <c r="L491" s="140">
        <v>48</v>
      </c>
      <c r="M491" s="74">
        <v>27</v>
      </c>
      <c r="N491" s="74">
        <v>39</v>
      </c>
      <c r="O491" s="141">
        <v>1</v>
      </c>
      <c r="P491" s="140">
        <v>48</v>
      </c>
      <c r="Q491" s="74">
        <v>27</v>
      </c>
      <c r="R491" s="74">
        <v>35</v>
      </c>
      <c r="S491" s="141">
        <v>1</v>
      </c>
      <c r="T491" s="140">
        <v>48</v>
      </c>
      <c r="U491" s="74">
        <v>27</v>
      </c>
      <c r="V491" s="74">
        <v>35</v>
      </c>
      <c r="W491" s="141">
        <v>1</v>
      </c>
      <c r="X491" s="75">
        <v>49</v>
      </c>
      <c r="Y491" s="75">
        <v>27</v>
      </c>
      <c r="Z491" s="75">
        <v>37</v>
      </c>
      <c r="AA491" s="75">
        <v>1</v>
      </c>
      <c r="AB491" s="140">
        <v>49</v>
      </c>
      <c r="AC491" s="74">
        <v>27</v>
      </c>
      <c r="AD491" s="74">
        <v>37</v>
      </c>
      <c r="AE491" s="141">
        <v>1</v>
      </c>
      <c r="AF491" s="140">
        <v>49</v>
      </c>
      <c r="AG491" s="74">
        <v>27</v>
      </c>
      <c r="AH491" s="74">
        <v>37</v>
      </c>
      <c r="AI491" s="74">
        <v>1</v>
      </c>
      <c r="AJ491" s="141">
        <v>0</v>
      </c>
      <c r="AK491" s="140">
        <v>49</v>
      </c>
      <c r="AL491" s="74">
        <v>27</v>
      </c>
      <c r="AM491" s="74">
        <v>37</v>
      </c>
      <c r="AN491" s="74">
        <v>1</v>
      </c>
      <c r="AO491" s="141">
        <v>0</v>
      </c>
      <c r="AP491" s="140">
        <v>50</v>
      </c>
      <c r="AQ491" s="74">
        <v>27</v>
      </c>
      <c r="AR491" s="74">
        <v>38</v>
      </c>
      <c r="AS491" s="162">
        <v>1</v>
      </c>
      <c r="AT491" s="75">
        <v>0</v>
      </c>
      <c r="AU491" s="162">
        <v>50</v>
      </c>
      <c r="AV491" s="74">
        <v>27</v>
      </c>
      <c r="AW491" s="162">
        <v>38</v>
      </c>
      <c r="AX491" s="74">
        <v>1</v>
      </c>
      <c r="AY491" s="141">
        <v>0</v>
      </c>
      <c r="AZ491" s="162">
        <v>50</v>
      </c>
      <c r="BA491" s="74">
        <v>27</v>
      </c>
      <c r="BB491" s="162">
        <v>39</v>
      </c>
      <c r="BC491" s="74">
        <v>1</v>
      </c>
      <c r="BD491" s="141">
        <v>0</v>
      </c>
    </row>
    <row r="492" spans="3:63" ht="13.5" thickBot="1">
      <c r="C492" s="59" t="s">
        <v>29</v>
      </c>
      <c r="D492" s="142">
        <v>13</v>
      </c>
      <c r="E492" s="78">
        <v>4</v>
      </c>
      <c r="F492" s="78">
        <v>3</v>
      </c>
      <c r="G492" s="143">
        <v>0</v>
      </c>
      <c r="H492" s="78">
        <v>13</v>
      </c>
      <c r="I492" s="78">
        <v>4</v>
      </c>
      <c r="J492" s="132">
        <v>3</v>
      </c>
      <c r="K492" s="79">
        <v>0</v>
      </c>
      <c r="L492" s="142">
        <v>13</v>
      </c>
      <c r="M492" s="78">
        <v>4</v>
      </c>
      <c r="N492" s="78">
        <v>3</v>
      </c>
      <c r="O492" s="143">
        <v>0</v>
      </c>
      <c r="P492" s="142">
        <v>13</v>
      </c>
      <c r="Q492" s="78">
        <v>3</v>
      </c>
      <c r="R492" s="78">
        <v>3</v>
      </c>
      <c r="S492" s="143">
        <v>0</v>
      </c>
      <c r="T492" s="142">
        <v>13</v>
      </c>
      <c r="U492" s="78">
        <v>3</v>
      </c>
      <c r="V492" s="78">
        <v>3</v>
      </c>
      <c r="W492" s="143">
        <v>0</v>
      </c>
      <c r="X492" s="79">
        <v>13</v>
      </c>
      <c r="Y492" s="79">
        <v>3</v>
      </c>
      <c r="Z492" s="79">
        <v>3</v>
      </c>
      <c r="AA492" s="79">
        <v>0</v>
      </c>
      <c r="AB492" s="142">
        <v>13</v>
      </c>
      <c r="AC492" s="78">
        <v>3</v>
      </c>
      <c r="AD492" s="78">
        <v>3</v>
      </c>
      <c r="AE492" s="143">
        <v>0</v>
      </c>
      <c r="AF492" s="142">
        <v>13</v>
      </c>
      <c r="AG492" s="78">
        <v>3</v>
      </c>
      <c r="AH492" s="78">
        <v>3</v>
      </c>
      <c r="AI492" s="78">
        <v>0</v>
      </c>
      <c r="AJ492" s="143">
        <v>0</v>
      </c>
      <c r="AK492" s="142">
        <v>13</v>
      </c>
      <c r="AL492" s="78">
        <v>3</v>
      </c>
      <c r="AM492" s="78">
        <v>3</v>
      </c>
      <c r="AN492" s="78">
        <v>0</v>
      </c>
      <c r="AO492" s="143">
        <v>0</v>
      </c>
      <c r="AP492" s="142">
        <v>13</v>
      </c>
      <c r="AQ492" s="78">
        <v>3</v>
      </c>
      <c r="AR492" s="78">
        <v>3</v>
      </c>
      <c r="AS492" s="163">
        <v>0</v>
      </c>
      <c r="AT492" s="79">
        <v>0</v>
      </c>
      <c r="AU492" s="163">
        <v>13</v>
      </c>
      <c r="AV492" s="78">
        <v>3</v>
      </c>
      <c r="AW492" s="163">
        <v>3</v>
      </c>
      <c r="AX492" s="78">
        <v>0</v>
      </c>
      <c r="AY492" s="143">
        <v>0</v>
      </c>
      <c r="AZ492" s="163">
        <v>13</v>
      </c>
      <c r="BA492" s="78">
        <v>3</v>
      </c>
      <c r="BB492" s="163">
        <v>3</v>
      </c>
      <c r="BC492" s="78">
        <v>0</v>
      </c>
      <c r="BD492" s="143">
        <v>0</v>
      </c>
    </row>
    <row r="495" spans="3:63" ht="13.5" thickBot="1">
      <c r="C495" s="592" t="s">
        <v>87</v>
      </c>
      <c r="D495" s="593"/>
      <c r="E495" s="593"/>
      <c r="F495" s="593"/>
      <c r="G495" s="593"/>
      <c r="H495" s="593"/>
      <c r="I495" s="593"/>
      <c r="J495" s="593"/>
      <c r="K495" s="593"/>
      <c r="L495" s="593"/>
      <c r="M495" s="593"/>
      <c r="N495" s="593"/>
      <c r="O495" s="593"/>
      <c r="P495" s="593"/>
      <c r="Q495" s="593"/>
      <c r="R495" s="593"/>
      <c r="S495" s="593"/>
      <c r="T495" s="593"/>
      <c r="U495" s="593"/>
      <c r="V495" s="593"/>
      <c r="W495" s="593"/>
      <c r="X495" s="593"/>
      <c r="Y495" s="593"/>
      <c r="Z495" s="593"/>
      <c r="AA495" s="593"/>
      <c r="AB495" s="593"/>
      <c r="AC495" s="593"/>
      <c r="AD495" s="593"/>
      <c r="AE495" s="593"/>
      <c r="AF495" s="593"/>
      <c r="AG495" s="593"/>
      <c r="AH495" s="593"/>
      <c r="AI495" s="593"/>
      <c r="AJ495" s="593"/>
      <c r="AK495" s="593"/>
      <c r="AL495" s="593"/>
      <c r="AM495" s="593"/>
      <c r="AN495" s="593"/>
      <c r="AO495" s="593"/>
      <c r="AP495" s="593"/>
      <c r="AQ495" s="593"/>
      <c r="AR495" s="593"/>
      <c r="AS495" s="593"/>
      <c r="AT495" s="593"/>
      <c r="AU495" s="593"/>
      <c r="AV495" s="593"/>
      <c r="AW495" s="593"/>
      <c r="AX495" s="593"/>
      <c r="AY495" s="593"/>
      <c r="AZ495" s="593"/>
      <c r="BA495" s="593"/>
      <c r="BB495" s="593"/>
      <c r="BC495" s="593"/>
      <c r="BD495" s="593"/>
      <c r="BE495" s="593"/>
      <c r="BF495" s="593"/>
      <c r="BG495" s="593"/>
      <c r="BH495" s="593"/>
      <c r="BI495" s="593"/>
      <c r="BJ495" s="593"/>
      <c r="BK495" s="593"/>
    </row>
    <row r="496" spans="3:63" ht="20.25" customHeight="1" thickBot="1">
      <c r="C496" s="583" t="s">
        <v>48</v>
      </c>
      <c r="D496" s="562">
        <v>42370</v>
      </c>
      <c r="E496" s="586"/>
      <c r="F496" s="586"/>
      <c r="G496" s="586"/>
      <c r="H496" s="563"/>
      <c r="I496" s="562">
        <v>42401</v>
      </c>
      <c r="J496" s="586"/>
      <c r="K496" s="586"/>
      <c r="L496" s="586"/>
      <c r="M496" s="563"/>
      <c r="N496" s="562">
        <v>42430</v>
      </c>
      <c r="O496" s="586"/>
      <c r="P496" s="586"/>
      <c r="Q496" s="586"/>
      <c r="R496" s="563"/>
      <c r="S496" s="562">
        <v>42461</v>
      </c>
      <c r="T496" s="586"/>
      <c r="U496" s="586"/>
      <c r="V496" s="586"/>
      <c r="W496" s="563"/>
      <c r="X496" s="562">
        <v>42491</v>
      </c>
      <c r="Y496" s="586"/>
      <c r="Z496" s="586"/>
      <c r="AA496" s="586"/>
      <c r="AB496" s="563"/>
      <c r="AC496" s="562">
        <v>42522</v>
      </c>
      <c r="AD496" s="586"/>
      <c r="AE496" s="586"/>
      <c r="AF496" s="586"/>
      <c r="AG496" s="563"/>
      <c r="AH496" s="562">
        <v>42552</v>
      </c>
      <c r="AI496" s="586"/>
      <c r="AJ496" s="586"/>
      <c r="AK496" s="586"/>
      <c r="AL496" s="563"/>
      <c r="AM496" s="562">
        <v>42583</v>
      </c>
      <c r="AN496" s="586"/>
      <c r="AO496" s="586"/>
      <c r="AP496" s="586"/>
      <c r="AQ496" s="586"/>
      <c r="AR496" s="562">
        <v>42614</v>
      </c>
      <c r="AS496" s="586"/>
      <c r="AT496" s="586"/>
      <c r="AU496" s="586"/>
      <c r="AV496" s="586"/>
      <c r="AW496" s="562">
        <v>42644</v>
      </c>
      <c r="AX496" s="586"/>
      <c r="AY496" s="586"/>
      <c r="AZ496" s="586"/>
      <c r="BA496" s="586"/>
      <c r="BB496" s="562">
        <v>42675</v>
      </c>
      <c r="BC496" s="586"/>
      <c r="BD496" s="586"/>
      <c r="BE496" s="586"/>
      <c r="BF496" s="586"/>
      <c r="BG496" s="807">
        <v>42705</v>
      </c>
      <c r="BH496" s="809"/>
      <c r="BI496" s="809"/>
      <c r="BJ496" s="809"/>
      <c r="BK496" s="809"/>
    </row>
    <row r="497" spans="3:63" ht="13.5" thickBot="1">
      <c r="C497" s="585"/>
      <c r="D497" s="178" t="s">
        <v>2</v>
      </c>
      <c r="E497" s="387" t="s">
        <v>3</v>
      </c>
      <c r="F497" s="391" t="s">
        <v>51</v>
      </c>
      <c r="G497" s="391" t="s">
        <v>66</v>
      </c>
      <c r="H497" s="432" t="s">
        <v>62</v>
      </c>
      <c r="I497" s="178" t="s">
        <v>2</v>
      </c>
      <c r="J497" s="387" t="s">
        <v>3</v>
      </c>
      <c r="K497" s="391" t="s">
        <v>51</v>
      </c>
      <c r="L497" s="391" t="s">
        <v>66</v>
      </c>
      <c r="M497" s="432" t="s">
        <v>62</v>
      </c>
      <c r="N497" s="178" t="s">
        <v>2</v>
      </c>
      <c r="O497" s="387" t="s">
        <v>3</v>
      </c>
      <c r="P497" s="391" t="s">
        <v>51</v>
      </c>
      <c r="Q497" s="391" t="s">
        <v>66</v>
      </c>
      <c r="R497" s="432" t="s">
        <v>62</v>
      </c>
      <c r="S497" s="178" t="s">
        <v>2</v>
      </c>
      <c r="T497" s="387" t="s">
        <v>3</v>
      </c>
      <c r="U497" s="391" t="s">
        <v>51</v>
      </c>
      <c r="V497" s="391" t="s">
        <v>66</v>
      </c>
      <c r="W497" s="432" t="s">
        <v>62</v>
      </c>
      <c r="X497" s="178" t="s">
        <v>2</v>
      </c>
      <c r="Y497" s="387" t="s">
        <v>3</v>
      </c>
      <c r="Z497" s="391" t="s">
        <v>51</v>
      </c>
      <c r="AA497" s="391" t="s">
        <v>66</v>
      </c>
      <c r="AB497" s="432" t="s">
        <v>62</v>
      </c>
      <c r="AC497" s="178" t="s">
        <v>2</v>
      </c>
      <c r="AD497" s="387" t="s">
        <v>3</v>
      </c>
      <c r="AE497" s="391" t="s">
        <v>51</v>
      </c>
      <c r="AF497" s="391" t="s">
        <v>66</v>
      </c>
      <c r="AG497" s="432" t="s">
        <v>62</v>
      </c>
      <c r="AH497" s="178" t="s">
        <v>2</v>
      </c>
      <c r="AI497" s="387" t="s">
        <v>3</v>
      </c>
      <c r="AJ497" s="391" t="s">
        <v>51</v>
      </c>
      <c r="AK497" s="391" t="s">
        <v>66</v>
      </c>
      <c r="AL497" s="432" t="s">
        <v>62</v>
      </c>
      <c r="AM497" s="178" t="s">
        <v>2</v>
      </c>
      <c r="AN497" s="387" t="s">
        <v>3</v>
      </c>
      <c r="AO497" s="391" t="s">
        <v>51</v>
      </c>
      <c r="AP497" s="391" t="s">
        <v>66</v>
      </c>
      <c r="AQ497" s="432" t="s">
        <v>62</v>
      </c>
      <c r="AR497" s="178" t="s">
        <v>2</v>
      </c>
      <c r="AS497" s="387" t="s">
        <v>3</v>
      </c>
      <c r="AT497" s="391" t="s">
        <v>51</v>
      </c>
      <c r="AU497" s="391" t="s">
        <v>66</v>
      </c>
      <c r="AV497" s="432" t="s">
        <v>62</v>
      </c>
      <c r="AW497" s="178" t="s">
        <v>2</v>
      </c>
      <c r="AX497" s="387" t="s">
        <v>3</v>
      </c>
      <c r="AY497" s="391" t="s">
        <v>51</v>
      </c>
      <c r="AZ497" s="391" t="s">
        <v>66</v>
      </c>
      <c r="BA497" s="432" t="s">
        <v>62</v>
      </c>
      <c r="BB497" s="178" t="s">
        <v>2</v>
      </c>
      <c r="BC497" s="387" t="s">
        <v>3</v>
      </c>
      <c r="BD497" s="391" t="s">
        <v>51</v>
      </c>
      <c r="BE497" s="391" t="s">
        <v>66</v>
      </c>
      <c r="BF497" s="432" t="s">
        <v>62</v>
      </c>
      <c r="BG497" s="178" t="s">
        <v>2</v>
      </c>
      <c r="BH497" s="387" t="s">
        <v>3</v>
      </c>
      <c r="BI497" s="391" t="s">
        <v>51</v>
      </c>
      <c r="BJ497" s="391" t="s">
        <v>66</v>
      </c>
      <c r="BK497" s="578" t="s">
        <v>62</v>
      </c>
    </row>
    <row r="498" spans="3:63" ht="15">
      <c r="C498" s="57" t="s">
        <v>8</v>
      </c>
      <c r="D498" s="138">
        <v>83</v>
      </c>
      <c r="E498" s="70">
        <v>40</v>
      </c>
      <c r="F498" s="161">
        <v>54</v>
      </c>
      <c r="G498" s="70">
        <v>0</v>
      </c>
      <c r="H498" s="139">
        <v>14</v>
      </c>
      <c r="I498" s="138">
        <v>83</v>
      </c>
      <c r="J498" s="70">
        <v>40</v>
      </c>
      <c r="K498" s="161">
        <v>55</v>
      </c>
      <c r="L498" s="70">
        <v>0</v>
      </c>
      <c r="M498" s="139">
        <v>14</v>
      </c>
      <c r="N498" s="138">
        <v>84</v>
      </c>
      <c r="O498" s="70">
        <v>39</v>
      </c>
      <c r="P498" s="161">
        <v>55</v>
      </c>
      <c r="Q498" s="70">
        <v>0</v>
      </c>
      <c r="R498" s="139">
        <v>14</v>
      </c>
      <c r="S498" s="138">
        <v>84</v>
      </c>
      <c r="T498" s="70">
        <v>39</v>
      </c>
      <c r="U498" s="161">
        <v>55</v>
      </c>
      <c r="V498" s="70">
        <v>0</v>
      </c>
      <c r="W498" s="139">
        <v>15</v>
      </c>
      <c r="X498" s="138">
        <v>84</v>
      </c>
      <c r="Y498" s="70">
        <v>39</v>
      </c>
      <c r="Z498" s="161">
        <v>55</v>
      </c>
      <c r="AA498" s="70">
        <v>18</v>
      </c>
      <c r="AB498" s="139">
        <v>15</v>
      </c>
      <c r="AC498" s="138">
        <v>84</v>
      </c>
      <c r="AD498" s="70">
        <v>39</v>
      </c>
      <c r="AE498" s="161">
        <v>55</v>
      </c>
      <c r="AF498" s="70">
        <v>34</v>
      </c>
      <c r="AG498" s="139">
        <v>16</v>
      </c>
      <c r="AH498" s="138">
        <v>84</v>
      </c>
      <c r="AI498" s="70">
        <v>39</v>
      </c>
      <c r="AJ498" s="161">
        <v>55</v>
      </c>
      <c r="AK498" s="70">
        <v>34</v>
      </c>
      <c r="AL498" s="139">
        <v>16</v>
      </c>
      <c r="AM498" s="138">
        <v>86</v>
      </c>
      <c r="AN498" s="70">
        <v>42</v>
      </c>
      <c r="AO498" s="161">
        <v>61</v>
      </c>
      <c r="AP498" s="70">
        <v>46</v>
      </c>
      <c r="AQ498" s="71">
        <v>26</v>
      </c>
      <c r="AR498" s="138">
        <v>86</v>
      </c>
      <c r="AS498" s="70">
        <v>42</v>
      </c>
      <c r="AT498" s="161">
        <v>62</v>
      </c>
      <c r="AU498" s="70">
        <v>47</v>
      </c>
      <c r="AV498" s="139">
        <v>40</v>
      </c>
      <c r="AW498" s="138">
        <v>86</v>
      </c>
      <c r="AX498" s="70">
        <v>42</v>
      </c>
      <c r="AY498" s="161">
        <v>63</v>
      </c>
      <c r="AZ498" s="70">
        <v>47</v>
      </c>
      <c r="BA498" s="139">
        <v>40</v>
      </c>
      <c r="BB498" s="400">
        <v>86</v>
      </c>
      <c r="BC498" s="130">
        <v>42</v>
      </c>
      <c r="BD498" s="401">
        <v>63</v>
      </c>
      <c r="BE498" s="402">
        <v>47</v>
      </c>
      <c r="BF498" s="139">
        <v>40</v>
      </c>
      <c r="BG498" s="138">
        <v>86</v>
      </c>
      <c r="BH498" s="70">
        <v>42</v>
      </c>
      <c r="BI498" s="70">
        <v>66</v>
      </c>
      <c r="BJ498" s="70">
        <v>47</v>
      </c>
      <c r="BK498" s="71">
        <v>40</v>
      </c>
    </row>
    <row r="499" spans="3:63" ht="15">
      <c r="C499" s="58" t="s">
        <v>9</v>
      </c>
      <c r="D499" s="140">
        <v>21</v>
      </c>
      <c r="E499" s="74">
        <v>9</v>
      </c>
      <c r="F499" s="162">
        <v>10</v>
      </c>
      <c r="G499" s="74">
        <v>0</v>
      </c>
      <c r="H499" s="141">
        <v>1</v>
      </c>
      <c r="I499" s="140">
        <v>21</v>
      </c>
      <c r="J499" s="74">
        <v>9</v>
      </c>
      <c r="K499" s="162">
        <v>10</v>
      </c>
      <c r="L499" s="74">
        <v>0</v>
      </c>
      <c r="M499" s="141">
        <v>1</v>
      </c>
      <c r="N499" s="140">
        <v>21</v>
      </c>
      <c r="O499" s="74">
        <v>9</v>
      </c>
      <c r="P499" s="162">
        <v>10</v>
      </c>
      <c r="Q499" s="74">
        <v>0</v>
      </c>
      <c r="R499" s="141">
        <v>1</v>
      </c>
      <c r="S499" s="140">
        <v>21</v>
      </c>
      <c r="T499" s="74">
        <v>9</v>
      </c>
      <c r="U499" s="162">
        <v>10</v>
      </c>
      <c r="V499" s="74">
        <v>0</v>
      </c>
      <c r="W499" s="141">
        <v>1</v>
      </c>
      <c r="X499" s="140">
        <v>21</v>
      </c>
      <c r="Y499" s="74">
        <v>9</v>
      </c>
      <c r="Z499" s="162">
        <v>10</v>
      </c>
      <c r="AA499" s="74">
        <v>4</v>
      </c>
      <c r="AB499" s="141">
        <v>1</v>
      </c>
      <c r="AC499" s="140">
        <v>21</v>
      </c>
      <c r="AD499" s="74">
        <v>9</v>
      </c>
      <c r="AE499" s="162">
        <v>10</v>
      </c>
      <c r="AF499" s="74">
        <v>6</v>
      </c>
      <c r="AG499" s="141">
        <v>1</v>
      </c>
      <c r="AH499" s="140">
        <v>21</v>
      </c>
      <c r="AI499" s="74">
        <v>9</v>
      </c>
      <c r="AJ499" s="162">
        <v>10</v>
      </c>
      <c r="AK499" s="74">
        <v>6</v>
      </c>
      <c r="AL499" s="141">
        <v>1</v>
      </c>
      <c r="AM499" s="140">
        <v>21</v>
      </c>
      <c r="AN499" s="74">
        <v>9</v>
      </c>
      <c r="AO499" s="162">
        <v>11</v>
      </c>
      <c r="AP499" s="74">
        <v>7</v>
      </c>
      <c r="AQ499" s="75">
        <v>1</v>
      </c>
      <c r="AR499" s="140">
        <v>21</v>
      </c>
      <c r="AS499" s="74">
        <v>9</v>
      </c>
      <c r="AT499" s="162">
        <v>11</v>
      </c>
      <c r="AU499" s="74">
        <v>7</v>
      </c>
      <c r="AV499" s="141">
        <v>1</v>
      </c>
      <c r="AW499" s="140">
        <v>21</v>
      </c>
      <c r="AX499" s="74">
        <v>9</v>
      </c>
      <c r="AY499" s="162">
        <v>11</v>
      </c>
      <c r="AZ499" s="74">
        <v>7</v>
      </c>
      <c r="BA499" s="141">
        <v>1</v>
      </c>
      <c r="BB499" s="317">
        <v>21</v>
      </c>
      <c r="BC499" s="131">
        <v>9</v>
      </c>
      <c r="BD499" s="230">
        <v>11</v>
      </c>
      <c r="BE499" s="231">
        <v>7</v>
      </c>
      <c r="BF499" s="141">
        <v>1</v>
      </c>
      <c r="BG499" s="782">
        <v>21</v>
      </c>
      <c r="BH499" s="728">
        <v>9</v>
      </c>
      <c r="BI499" s="728">
        <v>11</v>
      </c>
      <c r="BJ499" s="728">
        <v>7</v>
      </c>
      <c r="BK499" s="783">
        <v>1</v>
      </c>
    </row>
    <row r="500" spans="3:63" ht="15">
      <c r="C500" s="58" t="s">
        <v>10</v>
      </c>
      <c r="D500" s="140">
        <v>19</v>
      </c>
      <c r="E500" s="74">
        <v>4</v>
      </c>
      <c r="F500" s="162">
        <v>12</v>
      </c>
      <c r="G500" s="74">
        <v>1</v>
      </c>
      <c r="H500" s="141">
        <v>0</v>
      </c>
      <c r="I500" s="140">
        <v>19</v>
      </c>
      <c r="J500" s="74">
        <v>4</v>
      </c>
      <c r="K500" s="162">
        <v>12</v>
      </c>
      <c r="L500" s="74">
        <v>1</v>
      </c>
      <c r="M500" s="141">
        <v>0</v>
      </c>
      <c r="N500" s="140">
        <v>19</v>
      </c>
      <c r="O500" s="74">
        <v>4</v>
      </c>
      <c r="P500" s="162">
        <v>12</v>
      </c>
      <c r="Q500" s="74">
        <v>1</v>
      </c>
      <c r="R500" s="141">
        <v>0</v>
      </c>
      <c r="S500" s="140">
        <v>19</v>
      </c>
      <c r="T500" s="74">
        <v>4</v>
      </c>
      <c r="U500" s="162">
        <v>12</v>
      </c>
      <c r="V500" s="74">
        <v>1</v>
      </c>
      <c r="W500" s="141">
        <v>0</v>
      </c>
      <c r="X500" s="140">
        <v>19</v>
      </c>
      <c r="Y500" s="74">
        <v>4</v>
      </c>
      <c r="Z500" s="162">
        <v>13</v>
      </c>
      <c r="AA500" s="74">
        <v>1</v>
      </c>
      <c r="AB500" s="141">
        <v>0</v>
      </c>
      <c r="AC500" s="140">
        <v>20</v>
      </c>
      <c r="AD500" s="74">
        <v>5</v>
      </c>
      <c r="AE500" s="162">
        <v>13</v>
      </c>
      <c r="AF500" s="74">
        <v>1</v>
      </c>
      <c r="AG500" s="141">
        <v>0</v>
      </c>
      <c r="AH500" s="140">
        <v>20</v>
      </c>
      <c r="AI500" s="74">
        <v>5</v>
      </c>
      <c r="AJ500" s="162">
        <v>13</v>
      </c>
      <c r="AK500" s="74">
        <v>1</v>
      </c>
      <c r="AL500" s="141">
        <v>0</v>
      </c>
      <c r="AM500" s="140">
        <v>19</v>
      </c>
      <c r="AN500" s="74">
        <v>5</v>
      </c>
      <c r="AO500" s="162">
        <v>12</v>
      </c>
      <c r="AP500" s="74">
        <v>3</v>
      </c>
      <c r="AQ500" s="75">
        <v>0</v>
      </c>
      <c r="AR500" s="140">
        <v>19</v>
      </c>
      <c r="AS500" s="74">
        <v>5</v>
      </c>
      <c r="AT500" s="162">
        <v>12</v>
      </c>
      <c r="AU500" s="74">
        <v>3</v>
      </c>
      <c r="AV500" s="141">
        <v>0</v>
      </c>
      <c r="AW500" s="140">
        <v>19</v>
      </c>
      <c r="AX500" s="74">
        <v>5</v>
      </c>
      <c r="AY500" s="162">
        <v>12</v>
      </c>
      <c r="AZ500" s="74">
        <v>3</v>
      </c>
      <c r="BA500" s="141">
        <v>0</v>
      </c>
      <c r="BB500" s="317">
        <v>19</v>
      </c>
      <c r="BC500" s="131">
        <v>5</v>
      </c>
      <c r="BD500" s="230">
        <v>12</v>
      </c>
      <c r="BE500" s="231">
        <v>3</v>
      </c>
      <c r="BF500" s="141">
        <v>0</v>
      </c>
      <c r="BG500" s="782">
        <v>19</v>
      </c>
      <c r="BH500" s="728">
        <v>5</v>
      </c>
      <c r="BI500" s="728">
        <v>12</v>
      </c>
      <c r="BJ500" s="728">
        <v>3</v>
      </c>
      <c r="BK500" s="783">
        <v>0</v>
      </c>
    </row>
    <row r="501" spans="3:63" ht="15">
      <c r="C501" s="58" t="s">
        <v>11</v>
      </c>
      <c r="D501" s="140">
        <v>26</v>
      </c>
      <c r="E501" s="74">
        <v>12</v>
      </c>
      <c r="F501" s="162">
        <v>10</v>
      </c>
      <c r="G501" s="74">
        <v>0</v>
      </c>
      <c r="H501" s="141">
        <v>1</v>
      </c>
      <c r="I501" s="140">
        <v>26</v>
      </c>
      <c r="J501" s="74">
        <v>12</v>
      </c>
      <c r="K501" s="162">
        <v>10</v>
      </c>
      <c r="L501" s="74">
        <v>0</v>
      </c>
      <c r="M501" s="141">
        <v>1</v>
      </c>
      <c r="N501" s="140">
        <v>26</v>
      </c>
      <c r="O501" s="74">
        <v>12</v>
      </c>
      <c r="P501" s="162">
        <v>10</v>
      </c>
      <c r="Q501" s="74">
        <v>0</v>
      </c>
      <c r="R501" s="141">
        <v>1</v>
      </c>
      <c r="S501" s="140">
        <v>26</v>
      </c>
      <c r="T501" s="74">
        <v>12</v>
      </c>
      <c r="U501" s="162">
        <v>10</v>
      </c>
      <c r="V501" s="74">
        <v>0</v>
      </c>
      <c r="W501" s="141">
        <v>1</v>
      </c>
      <c r="X501" s="140">
        <v>27</v>
      </c>
      <c r="Y501" s="74">
        <v>12</v>
      </c>
      <c r="Z501" s="162">
        <v>11</v>
      </c>
      <c r="AA501" s="74">
        <v>0</v>
      </c>
      <c r="AB501" s="141">
        <v>1</v>
      </c>
      <c r="AC501" s="140">
        <v>27</v>
      </c>
      <c r="AD501" s="74">
        <v>12</v>
      </c>
      <c r="AE501" s="162">
        <v>11</v>
      </c>
      <c r="AF501" s="74">
        <v>6</v>
      </c>
      <c r="AG501" s="141">
        <v>1</v>
      </c>
      <c r="AH501" s="140">
        <v>27</v>
      </c>
      <c r="AI501" s="74">
        <v>12</v>
      </c>
      <c r="AJ501" s="162">
        <v>11</v>
      </c>
      <c r="AK501" s="74">
        <v>6</v>
      </c>
      <c r="AL501" s="141">
        <v>1</v>
      </c>
      <c r="AM501" s="140">
        <v>27</v>
      </c>
      <c r="AN501" s="74">
        <v>12</v>
      </c>
      <c r="AO501" s="162">
        <v>11</v>
      </c>
      <c r="AP501" s="74">
        <v>7</v>
      </c>
      <c r="AQ501" s="75">
        <v>1</v>
      </c>
      <c r="AR501" s="140">
        <v>27</v>
      </c>
      <c r="AS501" s="74">
        <v>12</v>
      </c>
      <c r="AT501" s="162">
        <v>11</v>
      </c>
      <c r="AU501" s="74">
        <v>7</v>
      </c>
      <c r="AV501" s="141">
        <v>1</v>
      </c>
      <c r="AW501" s="140">
        <v>27</v>
      </c>
      <c r="AX501" s="74">
        <v>12</v>
      </c>
      <c r="AY501" s="162">
        <v>11</v>
      </c>
      <c r="AZ501" s="74">
        <v>7</v>
      </c>
      <c r="BA501" s="141">
        <v>1</v>
      </c>
      <c r="BB501" s="317">
        <v>27</v>
      </c>
      <c r="BC501" s="131">
        <v>12</v>
      </c>
      <c r="BD501" s="230">
        <v>11</v>
      </c>
      <c r="BE501" s="231">
        <v>8</v>
      </c>
      <c r="BF501" s="141">
        <v>1</v>
      </c>
      <c r="BG501" s="782">
        <v>27</v>
      </c>
      <c r="BH501" s="728">
        <v>12</v>
      </c>
      <c r="BI501" s="728">
        <v>11</v>
      </c>
      <c r="BJ501" s="728">
        <v>8</v>
      </c>
      <c r="BK501" s="783">
        <v>1</v>
      </c>
    </row>
    <row r="502" spans="3:63" ht="15">
      <c r="C502" s="58" t="s">
        <v>12</v>
      </c>
      <c r="D502" s="140">
        <v>51</v>
      </c>
      <c r="E502" s="74">
        <v>23</v>
      </c>
      <c r="F502" s="162">
        <v>26</v>
      </c>
      <c r="G502" s="74">
        <v>1</v>
      </c>
      <c r="H502" s="141">
        <v>0</v>
      </c>
      <c r="I502" s="140">
        <v>51</v>
      </c>
      <c r="J502" s="74">
        <v>23</v>
      </c>
      <c r="K502" s="162">
        <v>26</v>
      </c>
      <c r="L502" s="74">
        <v>1</v>
      </c>
      <c r="M502" s="141">
        <v>0</v>
      </c>
      <c r="N502" s="140">
        <v>52</v>
      </c>
      <c r="O502" s="74">
        <v>21</v>
      </c>
      <c r="P502" s="162">
        <v>27</v>
      </c>
      <c r="Q502" s="74">
        <v>1</v>
      </c>
      <c r="R502" s="141">
        <v>0</v>
      </c>
      <c r="S502" s="140">
        <v>52</v>
      </c>
      <c r="T502" s="74">
        <v>21</v>
      </c>
      <c r="U502" s="162">
        <v>27</v>
      </c>
      <c r="V502" s="74">
        <v>1</v>
      </c>
      <c r="W502" s="141">
        <v>0</v>
      </c>
      <c r="X502" s="140">
        <v>52</v>
      </c>
      <c r="Y502" s="74">
        <v>22</v>
      </c>
      <c r="Z502" s="162">
        <v>27</v>
      </c>
      <c r="AA502" s="74">
        <v>1</v>
      </c>
      <c r="AB502" s="141">
        <v>0</v>
      </c>
      <c r="AC502" s="140">
        <v>52</v>
      </c>
      <c r="AD502" s="74">
        <v>22</v>
      </c>
      <c r="AE502" s="162">
        <v>27</v>
      </c>
      <c r="AF502" s="74">
        <v>4</v>
      </c>
      <c r="AG502" s="141">
        <v>0</v>
      </c>
      <c r="AH502" s="140">
        <v>52</v>
      </c>
      <c r="AI502" s="74">
        <v>22</v>
      </c>
      <c r="AJ502" s="162">
        <v>27</v>
      </c>
      <c r="AK502" s="74">
        <v>4</v>
      </c>
      <c r="AL502" s="141">
        <v>0</v>
      </c>
      <c r="AM502" s="140">
        <v>52</v>
      </c>
      <c r="AN502" s="74">
        <v>22</v>
      </c>
      <c r="AO502" s="162">
        <v>27</v>
      </c>
      <c r="AP502" s="74">
        <v>14</v>
      </c>
      <c r="AQ502" s="75">
        <v>0</v>
      </c>
      <c r="AR502" s="140">
        <v>50</v>
      </c>
      <c r="AS502" s="74">
        <v>21</v>
      </c>
      <c r="AT502" s="162">
        <v>31</v>
      </c>
      <c r="AU502" s="74">
        <v>14</v>
      </c>
      <c r="AV502" s="141">
        <v>0</v>
      </c>
      <c r="AW502" s="140">
        <v>50</v>
      </c>
      <c r="AX502" s="74">
        <v>21</v>
      </c>
      <c r="AY502" s="162">
        <v>31</v>
      </c>
      <c r="AZ502" s="74">
        <v>14</v>
      </c>
      <c r="BA502" s="141">
        <v>0</v>
      </c>
      <c r="BB502" s="317">
        <v>50</v>
      </c>
      <c r="BC502" s="131">
        <v>21</v>
      </c>
      <c r="BD502" s="230">
        <v>31</v>
      </c>
      <c r="BE502" s="231">
        <v>14</v>
      </c>
      <c r="BF502" s="141">
        <v>0</v>
      </c>
      <c r="BG502" s="782">
        <v>50</v>
      </c>
      <c r="BH502" s="728">
        <v>21</v>
      </c>
      <c r="BI502" s="728">
        <v>31</v>
      </c>
      <c r="BJ502" s="728">
        <v>14</v>
      </c>
      <c r="BK502" s="783">
        <v>0</v>
      </c>
    </row>
    <row r="503" spans="3:63" ht="15">
      <c r="C503" s="58" t="s">
        <v>13</v>
      </c>
      <c r="D503" s="140">
        <v>37</v>
      </c>
      <c r="E503" s="74">
        <v>10</v>
      </c>
      <c r="F503" s="162">
        <v>21</v>
      </c>
      <c r="G503" s="74">
        <v>1</v>
      </c>
      <c r="H503" s="141">
        <v>0</v>
      </c>
      <c r="I503" s="140">
        <v>37</v>
      </c>
      <c r="J503" s="74">
        <v>10</v>
      </c>
      <c r="K503" s="162">
        <v>21</v>
      </c>
      <c r="L503" s="74">
        <v>1</v>
      </c>
      <c r="M503" s="141">
        <v>0</v>
      </c>
      <c r="N503" s="140">
        <v>37</v>
      </c>
      <c r="O503" s="74">
        <v>10</v>
      </c>
      <c r="P503" s="162">
        <v>21</v>
      </c>
      <c r="Q503" s="74">
        <v>1</v>
      </c>
      <c r="R503" s="141">
        <v>0</v>
      </c>
      <c r="S503" s="140">
        <v>37</v>
      </c>
      <c r="T503" s="74">
        <v>10</v>
      </c>
      <c r="U503" s="162">
        <v>21</v>
      </c>
      <c r="V503" s="74">
        <v>1</v>
      </c>
      <c r="W503" s="141">
        <v>0</v>
      </c>
      <c r="X503" s="140">
        <v>38</v>
      </c>
      <c r="Y503" s="74">
        <v>10</v>
      </c>
      <c r="Z503" s="162">
        <v>21</v>
      </c>
      <c r="AA503" s="74">
        <v>1</v>
      </c>
      <c r="AB503" s="141">
        <v>0</v>
      </c>
      <c r="AC503" s="140">
        <v>38</v>
      </c>
      <c r="AD503" s="74">
        <v>10</v>
      </c>
      <c r="AE503" s="162">
        <v>21</v>
      </c>
      <c r="AF503" s="74">
        <v>2</v>
      </c>
      <c r="AG503" s="141">
        <v>0</v>
      </c>
      <c r="AH503" s="140">
        <v>38</v>
      </c>
      <c r="AI503" s="74">
        <v>10</v>
      </c>
      <c r="AJ503" s="162">
        <v>21</v>
      </c>
      <c r="AK503" s="74">
        <v>2</v>
      </c>
      <c r="AL503" s="141">
        <v>0</v>
      </c>
      <c r="AM503" s="140">
        <v>38</v>
      </c>
      <c r="AN503" s="74">
        <v>10</v>
      </c>
      <c r="AO503" s="162">
        <v>21</v>
      </c>
      <c r="AP503" s="74">
        <v>12</v>
      </c>
      <c r="AQ503" s="75">
        <v>0</v>
      </c>
      <c r="AR503" s="140">
        <v>38</v>
      </c>
      <c r="AS503" s="74">
        <v>10</v>
      </c>
      <c r="AT503" s="162">
        <v>23</v>
      </c>
      <c r="AU503" s="74">
        <v>13</v>
      </c>
      <c r="AV503" s="141">
        <v>0</v>
      </c>
      <c r="AW503" s="140">
        <v>38</v>
      </c>
      <c r="AX503" s="74">
        <v>10</v>
      </c>
      <c r="AY503" s="162">
        <v>23</v>
      </c>
      <c r="AZ503" s="74">
        <v>13</v>
      </c>
      <c r="BA503" s="141">
        <v>0</v>
      </c>
      <c r="BB503" s="317">
        <v>38</v>
      </c>
      <c r="BC503" s="131">
        <v>10</v>
      </c>
      <c r="BD503" s="230">
        <v>23</v>
      </c>
      <c r="BE503" s="231">
        <v>13</v>
      </c>
      <c r="BF503" s="141">
        <v>0</v>
      </c>
      <c r="BG503" s="782">
        <v>38</v>
      </c>
      <c r="BH503" s="728">
        <v>10</v>
      </c>
      <c r="BI503" s="728">
        <v>23</v>
      </c>
      <c r="BJ503" s="728">
        <v>13</v>
      </c>
      <c r="BK503" s="783">
        <v>0</v>
      </c>
    </row>
    <row r="504" spans="3:63" ht="15">
      <c r="C504" s="58" t="s">
        <v>14</v>
      </c>
      <c r="D504" s="140">
        <v>81</v>
      </c>
      <c r="E504" s="74">
        <v>56</v>
      </c>
      <c r="F504" s="162">
        <v>52</v>
      </c>
      <c r="G504" s="74">
        <v>0</v>
      </c>
      <c r="H504" s="141">
        <v>0</v>
      </c>
      <c r="I504" s="140">
        <v>81</v>
      </c>
      <c r="J504" s="74">
        <v>56</v>
      </c>
      <c r="K504" s="162">
        <v>55</v>
      </c>
      <c r="L504" s="74">
        <v>0</v>
      </c>
      <c r="M504" s="141">
        <v>0</v>
      </c>
      <c r="N504" s="140">
        <v>81</v>
      </c>
      <c r="O504" s="74">
        <v>55</v>
      </c>
      <c r="P504" s="162">
        <v>55</v>
      </c>
      <c r="Q504" s="74">
        <v>0</v>
      </c>
      <c r="R504" s="141">
        <v>0</v>
      </c>
      <c r="S504" s="140">
        <v>84</v>
      </c>
      <c r="T504" s="74">
        <v>55</v>
      </c>
      <c r="U504" s="162">
        <v>55</v>
      </c>
      <c r="V504" s="74">
        <v>0</v>
      </c>
      <c r="W504" s="141">
        <v>0</v>
      </c>
      <c r="X504" s="140">
        <v>87</v>
      </c>
      <c r="Y504" s="74">
        <v>57</v>
      </c>
      <c r="Z504" s="162">
        <v>57</v>
      </c>
      <c r="AA504" s="74">
        <v>1</v>
      </c>
      <c r="AB504" s="141">
        <v>0</v>
      </c>
      <c r="AC504" s="140">
        <v>87</v>
      </c>
      <c r="AD504" s="74">
        <v>57</v>
      </c>
      <c r="AE504" s="162">
        <v>57</v>
      </c>
      <c r="AF504" s="74">
        <v>7</v>
      </c>
      <c r="AG504" s="141">
        <v>0</v>
      </c>
      <c r="AH504" s="140">
        <v>86</v>
      </c>
      <c r="AI504" s="74">
        <v>57</v>
      </c>
      <c r="AJ504" s="162">
        <v>57</v>
      </c>
      <c r="AK504" s="74">
        <v>7</v>
      </c>
      <c r="AL504" s="141">
        <v>0</v>
      </c>
      <c r="AM504" s="140">
        <v>85</v>
      </c>
      <c r="AN504" s="74">
        <v>57</v>
      </c>
      <c r="AO504" s="162">
        <v>58</v>
      </c>
      <c r="AP504" s="74">
        <v>21</v>
      </c>
      <c r="AQ504" s="75">
        <v>0</v>
      </c>
      <c r="AR504" s="140">
        <v>85</v>
      </c>
      <c r="AS504" s="74">
        <v>57</v>
      </c>
      <c r="AT504" s="162">
        <v>59</v>
      </c>
      <c r="AU504" s="74">
        <v>21</v>
      </c>
      <c r="AV504" s="141">
        <v>0</v>
      </c>
      <c r="AW504" s="140">
        <v>85</v>
      </c>
      <c r="AX504" s="74">
        <v>57</v>
      </c>
      <c r="AY504" s="162">
        <v>59</v>
      </c>
      <c r="AZ504" s="74">
        <v>21</v>
      </c>
      <c r="BA504" s="141">
        <v>0</v>
      </c>
      <c r="BB504" s="317">
        <v>85</v>
      </c>
      <c r="BC504" s="131">
        <v>57</v>
      </c>
      <c r="BD504" s="230">
        <v>59</v>
      </c>
      <c r="BE504" s="231">
        <v>21</v>
      </c>
      <c r="BF504" s="141">
        <v>0</v>
      </c>
      <c r="BG504" s="782">
        <v>85</v>
      </c>
      <c r="BH504" s="728">
        <v>57</v>
      </c>
      <c r="BI504" s="728">
        <v>60</v>
      </c>
      <c r="BJ504" s="728">
        <v>21</v>
      </c>
      <c r="BK504" s="783">
        <v>0</v>
      </c>
    </row>
    <row r="505" spans="3:63" ht="15">
      <c r="C505" s="58" t="s">
        <v>15</v>
      </c>
      <c r="D505" s="140">
        <v>74</v>
      </c>
      <c r="E505" s="74">
        <v>49</v>
      </c>
      <c r="F505" s="162">
        <v>44</v>
      </c>
      <c r="G505" s="74">
        <v>17</v>
      </c>
      <c r="H505" s="141">
        <v>17</v>
      </c>
      <c r="I505" s="140">
        <v>74</v>
      </c>
      <c r="J505" s="74">
        <v>49</v>
      </c>
      <c r="K505" s="162">
        <v>44</v>
      </c>
      <c r="L505" s="74">
        <v>17</v>
      </c>
      <c r="M505" s="141">
        <v>17</v>
      </c>
      <c r="N505" s="140">
        <v>74</v>
      </c>
      <c r="O505" s="74">
        <v>48</v>
      </c>
      <c r="P505" s="162">
        <v>45</v>
      </c>
      <c r="Q505" s="74">
        <v>17</v>
      </c>
      <c r="R505" s="141">
        <v>17</v>
      </c>
      <c r="S505" s="140">
        <v>74</v>
      </c>
      <c r="T505" s="74">
        <v>48</v>
      </c>
      <c r="U505" s="162">
        <v>45</v>
      </c>
      <c r="V505" s="74">
        <v>17</v>
      </c>
      <c r="W505" s="141">
        <v>17</v>
      </c>
      <c r="X505" s="140">
        <v>78</v>
      </c>
      <c r="Y505" s="74">
        <v>48</v>
      </c>
      <c r="Z505" s="162">
        <v>45</v>
      </c>
      <c r="AA505" s="74">
        <v>25</v>
      </c>
      <c r="AB505" s="141">
        <v>17</v>
      </c>
      <c r="AC505" s="140">
        <v>79</v>
      </c>
      <c r="AD505" s="74">
        <v>48</v>
      </c>
      <c r="AE505" s="162">
        <v>45</v>
      </c>
      <c r="AF505" s="74">
        <v>25</v>
      </c>
      <c r="AG505" s="141">
        <v>17</v>
      </c>
      <c r="AH505" s="140">
        <v>77</v>
      </c>
      <c r="AI505" s="74">
        <v>46</v>
      </c>
      <c r="AJ505" s="162">
        <v>43</v>
      </c>
      <c r="AK505" s="74">
        <v>25</v>
      </c>
      <c r="AL505" s="141">
        <v>17</v>
      </c>
      <c r="AM505" s="140">
        <v>77</v>
      </c>
      <c r="AN505" s="74">
        <v>46</v>
      </c>
      <c r="AO505" s="162">
        <v>43</v>
      </c>
      <c r="AP505" s="74">
        <v>30</v>
      </c>
      <c r="AQ505" s="75">
        <v>17</v>
      </c>
      <c r="AR505" s="140">
        <v>77</v>
      </c>
      <c r="AS505" s="74">
        <v>46</v>
      </c>
      <c r="AT505" s="162">
        <v>43</v>
      </c>
      <c r="AU505" s="74">
        <v>30</v>
      </c>
      <c r="AV505" s="141">
        <v>17</v>
      </c>
      <c r="AW505" s="140">
        <v>77</v>
      </c>
      <c r="AX505" s="74">
        <v>46</v>
      </c>
      <c r="AY505" s="162">
        <v>43</v>
      </c>
      <c r="AZ505" s="74">
        <v>30</v>
      </c>
      <c r="BA505" s="141">
        <v>17</v>
      </c>
      <c r="BB505" s="317">
        <v>77</v>
      </c>
      <c r="BC505" s="131">
        <v>46</v>
      </c>
      <c r="BD505" s="230">
        <v>43</v>
      </c>
      <c r="BE505" s="231">
        <v>30</v>
      </c>
      <c r="BF505" s="141">
        <v>17</v>
      </c>
      <c r="BG505" s="782">
        <v>77</v>
      </c>
      <c r="BH505" s="728">
        <v>46</v>
      </c>
      <c r="BI505" s="728">
        <v>43</v>
      </c>
      <c r="BJ505" s="728">
        <v>30</v>
      </c>
      <c r="BK505" s="783">
        <v>17</v>
      </c>
    </row>
    <row r="506" spans="3:63" ht="15">
      <c r="C506" s="58" t="s">
        <v>16</v>
      </c>
      <c r="D506" s="140">
        <v>10</v>
      </c>
      <c r="E506" s="74">
        <v>5</v>
      </c>
      <c r="F506" s="162">
        <v>8</v>
      </c>
      <c r="G506" s="74">
        <v>5</v>
      </c>
      <c r="H506" s="141">
        <v>0</v>
      </c>
      <c r="I506" s="140">
        <v>10</v>
      </c>
      <c r="J506" s="74">
        <v>5</v>
      </c>
      <c r="K506" s="162">
        <v>8</v>
      </c>
      <c r="L506" s="74">
        <v>5</v>
      </c>
      <c r="M506" s="141">
        <v>0</v>
      </c>
      <c r="N506" s="140">
        <v>10</v>
      </c>
      <c r="O506" s="74">
        <v>5</v>
      </c>
      <c r="P506" s="162">
        <v>8</v>
      </c>
      <c r="Q506" s="74">
        <v>5</v>
      </c>
      <c r="R506" s="141">
        <v>0</v>
      </c>
      <c r="S506" s="140">
        <v>10</v>
      </c>
      <c r="T506" s="74">
        <v>5</v>
      </c>
      <c r="U506" s="162">
        <v>8</v>
      </c>
      <c r="V506" s="74">
        <v>5</v>
      </c>
      <c r="W506" s="141">
        <v>3</v>
      </c>
      <c r="X506" s="140">
        <v>10</v>
      </c>
      <c r="Y506" s="74">
        <v>5</v>
      </c>
      <c r="Z506" s="162">
        <v>9</v>
      </c>
      <c r="AA506" s="74">
        <v>7</v>
      </c>
      <c r="AB506" s="141">
        <v>3</v>
      </c>
      <c r="AC506" s="140">
        <v>10</v>
      </c>
      <c r="AD506" s="74">
        <v>5</v>
      </c>
      <c r="AE506" s="162">
        <v>9</v>
      </c>
      <c r="AF506" s="74">
        <v>7</v>
      </c>
      <c r="AG506" s="141">
        <v>3</v>
      </c>
      <c r="AH506" s="140">
        <v>10</v>
      </c>
      <c r="AI506" s="74">
        <v>5</v>
      </c>
      <c r="AJ506" s="162">
        <v>9</v>
      </c>
      <c r="AK506" s="74">
        <v>7</v>
      </c>
      <c r="AL506" s="141">
        <v>3</v>
      </c>
      <c r="AM506" s="140">
        <v>10</v>
      </c>
      <c r="AN506" s="74">
        <v>5</v>
      </c>
      <c r="AO506" s="162">
        <v>9</v>
      </c>
      <c r="AP506" s="74">
        <v>7</v>
      </c>
      <c r="AQ506" s="75">
        <v>3</v>
      </c>
      <c r="AR506" s="140">
        <v>10</v>
      </c>
      <c r="AS506" s="74">
        <v>5</v>
      </c>
      <c r="AT506" s="162">
        <v>9</v>
      </c>
      <c r="AU506" s="74">
        <v>7</v>
      </c>
      <c r="AV506" s="141">
        <v>5</v>
      </c>
      <c r="AW506" s="140">
        <v>10</v>
      </c>
      <c r="AX506" s="74">
        <v>5</v>
      </c>
      <c r="AY506" s="162">
        <v>9</v>
      </c>
      <c r="AZ506" s="74">
        <v>8</v>
      </c>
      <c r="BA506" s="141">
        <v>5</v>
      </c>
      <c r="BB506" s="317">
        <v>10</v>
      </c>
      <c r="BC506" s="131">
        <v>5</v>
      </c>
      <c r="BD506" s="230">
        <v>9</v>
      </c>
      <c r="BE506" s="231">
        <v>8</v>
      </c>
      <c r="BF506" s="141">
        <v>5</v>
      </c>
      <c r="BG506" s="782">
        <v>10</v>
      </c>
      <c r="BH506" s="728">
        <v>5</v>
      </c>
      <c r="BI506" s="728">
        <v>9</v>
      </c>
      <c r="BJ506" s="728">
        <v>8</v>
      </c>
      <c r="BK506" s="783">
        <v>5</v>
      </c>
    </row>
    <row r="507" spans="3:63" ht="15">
      <c r="C507" s="58" t="s">
        <v>17</v>
      </c>
      <c r="D507" s="140">
        <v>612</v>
      </c>
      <c r="E507" s="74">
        <v>477</v>
      </c>
      <c r="F507" s="162">
        <v>611</v>
      </c>
      <c r="G507" s="74">
        <v>281</v>
      </c>
      <c r="H507" s="141">
        <v>274</v>
      </c>
      <c r="I507" s="140">
        <v>612</v>
      </c>
      <c r="J507" s="74">
        <v>477</v>
      </c>
      <c r="K507" s="162">
        <v>613</v>
      </c>
      <c r="L507" s="74">
        <v>281</v>
      </c>
      <c r="M507" s="141">
        <v>274</v>
      </c>
      <c r="N507" s="140">
        <v>612</v>
      </c>
      <c r="O507" s="74">
        <v>474</v>
      </c>
      <c r="P507" s="162">
        <v>614</v>
      </c>
      <c r="Q507" s="74">
        <v>276</v>
      </c>
      <c r="R507" s="141">
        <v>274</v>
      </c>
      <c r="S507" s="140">
        <v>612</v>
      </c>
      <c r="T507" s="74">
        <v>474</v>
      </c>
      <c r="U507" s="162">
        <v>615</v>
      </c>
      <c r="V507" s="74">
        <v>276</v>
      </c>
      <c r="W507" s="141">
        <v>300</v>
      </c>
      <c r="X507" s="140">
        <v>614</v>
      </c>
      <c r="Y507" s="74">
        <v>481</v>
      </c>
      <c r="Z507" s="162">
        <v>617</v>
      </c>
      <c r="AA507" s="74">
        <v>407</v>
      </c>
      <c r="AB507" s="141">
        <v>300</v>
      </c>
      <c r="AC507" s="140">
        <v>617</v>
      </c>
      <c r="AD507" s="74">
        <v>454</v>
      </c>
      <c r="AE507" s="162">
        <v>621</v>
      </c>
      <c r="AF507" s="74">
        <v>440</v>
      </c>
      <c r="AG507" s="141">
        <v>340</v>
      </c>
      <c r="AH507" s="140">
        <v>613</v>
      </c>
      <c r="AI507" s="74">
        <v>451</v>
      </c>
      <c r="AJ507" s="162">
        <v>619</v>
      </c>
      <c r="AK507" s="74">
        <v>439</v>
      </c>
      <c r="AL507" s="141">
        <v>340</v>
      </c>
      <c r="AM507" s="140">
        <v>613</v>
      </c>
      <c r="AN507" s="74">
        <v>451</v>
      </c>
      <c r="AO507" s="162">
        <v>620</v>
      </c>
      <c r="AP507" s="74">
        <v>501</v>
      </c>
      <c r="AQ507" s="75">
        <v>370</v>
      </c>
      <c r="AR507" s="140">
        <v>617</v>
      </c>
      <c r="AS507" s="74">
        <v>453</v>
      </c>
      <c r="AT507" s="162">
        <v>631</v>
      </c>
      <c r="AU507" s="74">
        <v>504</v>
      </c>
      <c r="AV507" s="141">
        <v>379</v>
      </c>
      <c r="AW507" s="140">
        <v>617</v>
      </c>
      <c r="AX507" s="74">
        <v>453</v>
      </c>
      <c r="AY507" s="162">
        <v>632</v>
      </c>
      <c r="AZ507" s="74">
        <v>504</v>
      </c>
      <c r="BA507" s="141">
        <v>379</v>
      </c>
      <c r="BB507" s="317">
        <v>618</v>
      </c>
      <c r="BC507" s="131">
        <v>453</v>
      </c>
      <c r="BD507" s="230">
        <v>636</v>
      </c>
      <c r="BE507" s="231">
        <v>504</v>
      </c>
      <c r="BF507" s="141">
        <v>380</v>
      </c>
      <c r="BG507" s="782">
        <v>624</v>
      </c>
      <c r="BH507" s="728">
        <v>453</v>
      </c>
      <c r="BI507" s="728">
        <v>644</v>
      </c>
      <c r="BJ507" s="728">
        <v>504</v>
      </c>
      <c r="BK507" s="783">
        <v>380</v>
      </c>
    </row>
    <row r="508" spans="3:63" ht="15">
      <c r="C508" s="58" t="s">
        <v>18</v>
      </c>
      <c r="D508" s="140">
        <v>51</v>
      </c>
      <c r="E508" s="74">
        <v>36</v>
      </c>
      <c r="F508" s="162">
        <v>44</v>
      </c>
      <c r="G508" s="74">
        <v>3</v>
      </c>
      <c r="H508" s="141">
        <v>0</v>
      </c>
      <c r="I508" s="140">
        <v>51</v>
      </c>
      <c r="J508" s="74">
        <v>36</v>
      </c>
      <c r="K508" s="162">
        <v>44</v>
      </c>
      <c r="L508" s="74">
        <v>3</v>
      </c>
      <c r="M508" s="141">
        <v>0</v>
      </c>
      <c r="N508" s="140">
        <v>51</v>
      </c>
      <c r="O508" s="74">
        <v>36</v>
      </c>
      <c r="P508" s="162">
        <v>44</v>
      </c>
      <c r="Q508" s="74">
        <v>3</v>
      </c>
      <c r="R508" s="141">
        <v>0</v>
      </c>
      <c r="S508" s="140">
        <v>51</v>
      </c>
      <c r="T508" s="74">
        <v>36</v>
      </c>
      <c r="U508" s="162">
        <v>44</v>
      </c>
      <c r="V508" s="74">
        <v>3</v>
      </c>
      <c r="W508" s="141">
        <v>0</v>
      </c>
      <c r="X508" s="140">
        <v>50</v>
      </c>
      <c r="Y508" s="74">
        <v>35</v>
      </c>
      <c r="Z508" s="162">
        <v>44</v>
      </c>
      <c r="AA508" s="74">
        <v>16</v>
      </c>
      <c r="AB508" s="141">
        <v>0</v>
      </c>
      <c r="AC508" s="140">
        <v>50</v>
      </c>
      <c r="AD508" s="74">
        <v>34</v>
      </c>
      <c r="AE508" s="162">
        <v>45</v>
      </c>
      <c r="AF508" s="74">
        <v>28</v>
      </c>
      <c r="AG508" s="141">
        <v>0</v>
      </c>
      <c r="AH508" s="140">
        <v>49</v>
      </c>
      <c r="AI508" s="74">
        <v>34</v>
      </c>
      <c r="AJ508" s="162">
        <v>45</v>
      </c>
      <c r="AK508" s="74">
        <v>28</v>
      </c>
      <c r="AL508" s="141">
        <v>0</v>
      </c>
      <c r="AM508" s="140">
        <v>49</v>
      </c>
      <c r="AN508" s="74">
        <v>36</v>
      </c>
      <c r="AO508" s="162">
        <v>47</v>
      </c>
      <c r="AP508" s="74">
        <v>33</v>
      </c>
      <c r="AQ508" s="75">
        <v>22</v>
      </c>
      <c r="AR508" s="140">
        <v>49</v>
      </c>
      <c r="AS508" s="74">
        <v>36</v>
      </c>
      <c r="AT508" s="162">
        <v>47</v>
      </c>
      <c r="AU508" s="74">
        <v>33</v>
      </c>
      <c r="AV508" s="141">
        <v>22</v>
      </c>
      <c r="AW508" s="140">
        <v>49</v>
      </c>
      <c r="AX508" s="74">
        <v>36</v>
      </c>
      <c r="AY508" s="162">
        <v>47</v>
      </c>
      <c r="AZ508" s="74">
        <v>33</v>
      </c>
      <c r="BA508" s="141">
        <v>22</v>
      </c>
      <c r="BB508" s="317">
        <v>49</v>
      </c>
      <c r="BC508" s="131">
        <v>36</v>
      </c>
      <c r="BD508" s="230">
        <v>47</v>
      </c>
      <c r="BE508" s="231">
        <v>33</v>
      </c>
      <c r="BF508" s="141">
        <v>22</v>
      </c>
      <c r="BG508" s="782">
        <v>49</v>
      </c>
      <c r="BH508" s="728">
        <v>36</v>
      </c>
      <c r="BI508" s="728">
        <v>48</v>
      </c>
      <c r="BJ508" s="728">
        <v>33</v>
      </c>
      <c r="BK508" s="783">
        <v>22</v>
      </c>
    </row>
    <row r="509" spans="3:63" ht="15">
      <c r="C509" s="58" t="s">
        <v>19</v>
      </c>
      <c r="D509" s="140">
        <v>67</v>
      </c>
      <c r="E509" s="74">
        <v>35</v>
      </c>
      <c r="F509" s="162">
        <v>36</v>
      </c>
      <c r="G509" s="74">
        <v>0</v>
      </c>
      <c r="H509" s="141">
        <v>0</v>
      </c>
      <c r="I509" s="140">
        <v>67</v>
      </c>
      <c r="J509" s="74">
        <v>35</v>
      </c>
      <c r="K509" s="162">
        <v>40</v>
      </c>
      <c r="L509" s="74">
        <v>0</v>
      </c>
      <c r="M509" s="141">
        <v>0</v>
      </c>
      <c r="N509" s="140">
        <v>69</v>
      </c>
      <c r="O509" s="74">
        <v>35</v>
      </c>
      <c r="P509" s="162">
        <v>40</v>
      </c>
      <c r="Q509" s="74">
        <v>0</v>
      </c>
      <c r="R509" s="141">
        <v>0</v>
      </c>
      <c r="S509" s="140">
        <v>72</v>
      </c>
      <c r="T509" s="74">
        <v>35</v>
      </c>
      <c r="U509" s="162">
        <v>40</v>
      </c>
      <c r="V509" s="74">
        <v>0</v>
      </c>
      <c r="W509" s="141">
        <v>0</v>
      </c>
      <c r="X509" s="140">
        <v>72</v>
      </c>
      <c r="Y509" s="74">
        <v>35</v>
      </c>
      <c r="Z509" s="162">
        <v>40</v>
      </c>
      <c r="AA509" s="74">
        <v>1</v>
      </c>
      <c r="AB509" s="141">
        <v>0</v>
      </c>
      <c r="AC509" s="140">
        <v>72</v>
      </c>
      <c r="AD509" s="74">
        <v>35</v>
      </c>
      <c r="AE509" s="162">
        <v>40</v>
      </c>
      <c r="AF509" s="74">
        <v>6</v>
      </c>
      <c r="AG509" s="141">
        <v>0</v>
      </c>
      <c r="AH509" s="140">
        <v>72</v>
      </c>
      <c r="AI509" s="74">
        <v>35</v>
      </c>
      <c r="AJ509" s="162">
        <v>39</v>
      </c>
      <c r="AK509" s="74">
        <v>6</v>
      </c>
      <c r="AL509" s="141">
        <v>0</v>
      </c>
      <c r="AM509" s="140">
        <v>72</v>
      </c>
      <c r="AN509" s="74">
        <v>35</v>
      </c>
      <c r="AO509" s="162">
        <v>39</v>
      </c>
      <c r="AP509" s="74">
        <v>6</v>
      </c>
      <c r="AQ509" s="75">
        <v>0</v>
      </c>
      <c r="AR509" s="140">
        <v>72</v>
      </c>
      <c r="AS509" s="74">
        <v>35</v>
      </c>
      <c r="AT509" s="162">
        <v>39</v>
      </c>
      <c r="AU509" s="74">
        <v>6</v>
      </c>
      <c r="AV509" s="141">
        <v>0</v>
      </c>
      <c r="AW509" s="140">
        <v>72</v>
      </c>
      <c r="AX509" s="74">
        <v>35</v>
      </c>
      <c r="AY509" s="162">
        <v>39</v>
      </c>
      <c r="AZ509" s="74">
        <v>6</v>
      </c>
      <c r="BA509" s="141">
        <v>0</v>
      </c>
      <c r="BB509" s="317">
        <v>72</v>
      </c>
      <c r="BC509" s="131">
        <v>35</v>
      </c>
      <c r="BD509" s="230">
        <v>39</v>
      </c>
      <c r="BE509" s="231">
        <v>6</v>
      </c>
      <c r="BF509" s="141">
        <v>0</v>
      </c>
      <c r="BG509" s="782">
        <v>72</v>
      </c>
      <c r="BH509" s="728">
        <v>35</v>
      </c>
      <c r="BI509" s="728">
        <v>40</v>
      </c>
      <c r="BJ509" s="728">
        <v>6</v>
      </c>
      <c r="BK509" s="783">
        <v>0</v>
      </c>
    </row>
    <row r="510" spans="3:63" ht="15">
      <c r="C510" s="58" t="s">
        <v>20</v>
      </c>
      <c r="D510" s="140">
        <v>100</v>
      </c>
      <c r="E510" s="74">
        <v>58</v>
      </c>
      <c r="F510" s="162">
        <v>68</v>
      </c>
      <c r="G510" s="74">
        <v>0</v>
      </c>
      <c r="H510" s="141">
        <v>0</v>
      </c>
      <c r="I510" s="140">
        <v>100</v>
      </c>
      <c r="J510" s="74">
        <v>58</v>
      </c>
      <c r="K510" s="162">
        <v>68</v>
      </c>
      <c r="L510" s="74">
        <v>0</v>
      </c>
      <c r="M510" s="141">
        <v>0</v>
      </c>
      <c r="N510" s="140">
        <v>100</v>
      </c>
      <c r="O510" s="74">
        <v>54</v>
      </c>
      <c r="P510" s="162">
        <v>68</v>
      </c>
      <c r="Q510" s="74">
        <v>0</v>
      </c>
      <c r="R510" s="141">
        <v>0</v>
      </c>
      <c r="S510" s="140">
        <v>100</v>
      </c>
      <c r="T510" s="74">
        <v>54</v>
      </c>
      <c r="U510" s="162">
        <v>69</v>
      </c>
      <c r="V510" s="74">
        <v>0</v>
      </c>
      <c r="W510" s="141">
        <v>0</v>
      </c>
      <c r="X510" s="140">
        <v>102</v>
      </c>
      <c r="Y510" s="74">
        <v>55</v>
      </c>
      <c r="Z510" s="162">
        <v>70</v>
      </c>
      <c r="AA510" s="74">
        <v>6</v>
      </c>
      <c r="AB510" s="141">
        <v>0</v>
      </c>
      <c r="AC510" s="140">
        <v>102</v>
      </c>
      <c r="AD510" s="74">
        <v>55</v>
      </c>
      <c r="AE510" s="162">
        <v>70</v>
      </c>
      <c r="AF510" s="74">
        <v>19</v>
      </c>
      <c r="AG510" s="141">
        <v>0</v>
      </c>
      <c r="AH510" s="140">
        <v>102</v>
      </c>
      <c r="AI510" s="74">
        <v>55</v>
      </c>
      <c r="AJ510" s="162">
        <v>70</v>
      </c>
      <c r="AK510" s="74">
        <v>19</v>
      </c>
      <c r="AL510" s="141">
        <v>0</v>
      </c>
      <c r="AM510" s="140">
        <v>102</v>
      </c>
      <c r="AN510" s="74">
        <v>55</v>
      </c>
      <c r="AO510" s="162">
        <v>70</v>
      </c>
      <c r="AP510" s="74">
        <v>28</v>
      </c>
      <c r="AQ510" s="75">
        <v>0</v>
      </c>
      <c r="AR510" s="140">
        <v>101</v>
      </c>
      <c r="AS510" s="74">
        <v>55</v>
      </c>
      <c r="AT510" s="162">
        <v>71</v>
      </c>
      <c r="AU510" s="74">
        <v>28</v>
      </c>
      <c r="AV510" s="141">
        <v>0</v>
      </c>
      <c r="AW510" s="140">
        <v>101</v>
      </c>
      <c r="AX510" s="74">
        <v>55</v>
      </c>
      <c r="AY510" s="162">
        <v>71</v>
      </c>
      <c r="AZ510" s="74">
        <v>28</v>
      </c>
      <c r="BA510" s="141">
        <v>0</v>
      </c>
      <c r="BB510" s="317">
        <v>101</v>
      </c>
      <c r="BC510" s="131">
        <v>55</v>
      </c>
      <c r="BD510" s="230">
        <v>71</v>
      </c>
      <c r="BE510" s="231">
        <v>28</v>
      </c>
      <c r="BF510" s="141">
        <v>0</v>
      </c>
      <c r="BG510" s="782">
        <v>101</v>
      </c>
      <c r="BH510" s="728">
        <v>55</v>
      </c>
      <c r="BI510" s="728">
        <v>71</v>
      </c>
      <c r="BJ510" s="728">
        <v>28</v>
      </c>
      <c r="BK510" s="783">
        <v>0</v>
      </c>
    </row>
    <row r="511" spans="3:63" ht="15">
      <c r="C511" s="58" t="s">
        <v>21</v>
      </c>
      <c r="D511" s="140">
        <v>190</v>
      </c>
      <c r="E511" s="74">
        <v>123</v>
      </c>
      <c r="F511" s="162">
        <v>150</v>
      </c>
      <c r="G511" s="74">
        <v>12</v>
      </c>
      <c r="H511" s="141">
        <v>22</v>
      </c>
      <c r="I511" s="140">
        <v>190</v>
      </c>
      <c r="J511" s="74">
        <v>123</v>
      </c>
      <c r="K511" s="162">
        <v>150</v>
      </c>
      <c r="L511" s="74">
        <v>12</v>
      </c>
      <c r="M511" s="141">
        <v>22</v>
      </c>
      <c r="N511" s="140">
        <v>190</v>
      </c>
      <c r="O511" s="74">
        <v>122</v>
      </c>
      <c r="P511" s="162">
        <v>150</v>
      </c>
      <c r="Q511" s="74">
        <v>11</v>
      </c>
      <c r="R511" s="141">
        <v>22</v>
      </c>
      <c r="S511" s="140">
        <v>190</v>
      </c>
      <c r="T511" s="74">
        <v>122</v>
      </c>
      <c r="U511" s="162">
        <v>151</v>
      </c>
      <c r="V511" s="74">
        <v>11</v>
      </c>
      <c r="W511" s="141">
        <v>22</v>
      </c>
      <c r="X511" s="140">
        <v>193</v>
      </c>
      <c r="Y511" s="74">
        <v>128</v>
      </c>
      <c r="Z511" s="162">
        <v>155</v>
      </c>
      <c r="AA511" s="74">
        <v>62</v>
      </c>
      <c r="AB511" s="141">
        <v>22</v>
      </c>
      <c r="AC511" s="140">
        <v>203</v>
      </c>
      <c r="AD511" s="74">
        <v>136</v>
      </c>
      <c r="AE511" s="162">
        <v>164</v>
      </c>
      <c r="AF511" s="74">
        <v>84</v>
      </c>
      <c r="AG511" s="141">
        <v>25</v>
      </c>
      <c r="AH511" s="140">
        <v>203</v>
      </c>
      <c r="AI511" s="74">
        <v>136</v>
      </c>
      <c r="AJ511" s="162">
        <v>163</v>
      </c>
      <c r="AK511" s="74">
        <v>84</v>
      </c>
      <c r="AL511" s="141">
        <v>25</v>
      </c>
      <c r="AM511" s="140">
        <v>205</v>
      </c>
      <c r="AN511" s="74">
        <v>136</v>
      </c>
      <c r="AO511" s="162">
        <v>165</v>
      </c>
      <c r="AP511" s="74">
        <v>94</v>
      </c>
      <c r="AQ511" s="75">
        <v>25</v>
      </c>
      <c r="AR511" s="140">
        <v>204</v>
      </c>
      <c r="AS511" s="74">
        <v>135</v>
      </c>
      <c r="AT511" s="162">
        <v>165</v>
      </c>
      <c r="AU511" s="74">
        <v>94</v>
      </c>
      <c r="AV511" s="141">
        <v>25</v>
      </c>
      <c r="AW511" s="140">
        <v>204</v>
      </c>
      <c r="AX511" s="74">
        <v>135</v>
      </c>
      <c r="AY511" s="162">
        <v>167</v>
      </c>
      <c r="AZ511" s="74">
        <v>94</v>
      </c>
      <c r="BA511" s="141">
        <v>25</v>
      </c>
      <c r="BB511" s="317">
        <v>204</v>
      </c>
      <c r="BC511" s="131">
        <v>135</v>
      </c>
      <c r="BD511" s="230">
        <v>169</v>
      </c>
      <c r="BE511" s="231">
        <v>94</v>
      </c>
      <c r="BF511" s="141">
        <v>25</v>
      </c>
      <c r="BG511" s="782">
        <v>204</v>
      </c>
      <c r="BH511" s="728">
        <v>135</v>
      </c>
      <c r="BI511" s="728">
        <v>169</v>
      </c>
      <c r="BJ511" s="728">
        <v>94</v>
      </c>
      <c r="BK511" s="783">
        <v>25</v>
      </c>
    </row>
    <row r="512" spans="3:63" ht="15">
      <c r="C512" s="58" t="s">
        <v>22</v>
      </c>
      <c r="D512" s="140">
        <v>14</v>
      </c>
      <c r="E512" s="74">
        <v>4</v>
      </c>
      <c r="F512" s="162">
        <v>5</v>
      </c>
      <c r="G512" s="74">
        <v>0</v>
      </c>
      <c r="H512" s="141">
        <v>0</v>
      </c>
      <c r="I512" s="140">
        <v>14</v>
      </c>
      <c r="J512" s="74">
        <v>4</v>
      </c>
      <c r="K512" s="162">
        <v>5</v>
      </c>
      <c r="L512" s="74">
        <v>0</v>
      </c>
      <c r="M512" s="141">
        <v>0</v>
      </c>
      <c r="N512" s="140">
        <v>14</v>
      </c>
      <c r="O512" s="74">
        <v>4</v>
      </c>
      <c r="P512" s="162">
        <v>5</v>
      </c>
      <c r="Q512" s="74">
        <v>0</v>
      </c>
      <c r="R512" s="141">
        <v>0</v>
      </c>
      <c r="S512" s="140">
        <v>14</v>
      </c>
      <c r="T512" s="74">
        <v>4</v>
      </c>
      <c r="U512" s="162">
        <v>5</v>
      </c>
      <c r="V512" s="74">
        <v>0</v>
      </c>
      <c r="W512" s="141">
        <v>0</v>
      </c>
      <c r="X512" s="140">
        <v>14</v>
      </c>
      <c r="Y512" s="74">
        <v>4</v>
      </c>
      <c r="Z512" s="162">
        <v>5</v>
      </c>
      <c r="AA512" s="74">
        <v>0</v>
      </c>
      <c r="AB512" s="141">
        <v>0</v>
      </c>
      <c r="AC512" s="140">
        <v>14</v>
      </c>
      <c r="AD512" s="74">
        <v>4</v>
      </c>
      <c r="AE512" s="162">
        <v>5</v>
      </c>
      <c r="AF512" s="74">
        <v>1</v>
      </c>
      <c r="AG512" s="141">
        <v>0</v>
      </c>
      <c r="AH512" s="140">
        <v>14</v>
      </c>
      <c r="AI512" s="74">
        <v>4</v>
      </c>
      <c r="AJ512" s="162">
        <v>5</v>
      </c>
      <c r="AK512" s="74">
        <v>1</v>
      </c>
      <c r="AL512" s="141">
        <v>0</v>
      </c>
      <c r="AM512" s="140">
        <v>14</v>
      </c>
      <c r="AN512" s="74">
        <v>4</v>
      </c>
      <c r="AO512" s="162">
        <v>5</v>
      </c>
      <c r="AP512" s="74">
        <v>3</v>
      </c>
      <c r="AQ512" s="75">
        <v>0</v>
      </c>
      <c r="AR512" s="140">
        <v>14</v>
      </c>
      <c r="AS512" s="74">
        <v>4</v>
      </c>
      <c r="AT512" s="162">
        <v>5</v>
      </c>
      <c r="AU512" s="74">
        <v>3</v>
      </c>
      <c r="AV512" s="141">
        <v>0</v>
      </c>
      <c r="AW512" s="140">
        <v>14</v>
      </c>
      <c r="AX512" s="74">
        <v>4</v>
      </c>
      <c r="AY512" s="162">
        <v>5</v>
      </c>
      <c r="AZ512" s="74">
        <v>3</v>
      </c>
      <c r="BA512" s="141">
        <v>0</v>
      </c>
      <c r="BB512" s="317">
        <v>14</v>
      </c>
      <c r="BC512" s="131">
        <v>4</v>
      </c>
      <c r="BD512" s="230">
        <v>5</v>
      </c>
      <c r="BE512" s="231">
        <v>3</v>
      </c>
      <c r="BF512" s="141">
        <v>0</v>
      </c>
      <c r="BG512" s="782">
        <v>14</v>
      </c>
      <c r="BH512" s="728">
        <v>4</v>
      </c>
      <c r="BI512" s="728">
        <v>5</v>
      </c>
      <c r="BJ512" s="728">
        <v>3</v>
      </c>
      <c r="BK512" s="783">
        <v>0</v>
      </c>
    </row>
    <row r="513" spans="3:68" ht="15">
      <c r="C513" s="58" t="s">
        <v>23</v>
      </c>
      <c r="D513" s="140">
        <v>17</v>
      </c>
      <c r="E513" s="74">
        <v>3</v>
      </c>
      <c r="F513" s="162">
        <v>6</v>
      </c>
      <c r="G513" s="74">
        <v>0</v>
      </c>
      <c r="H513" s="141">
        <v>0</v>
      </c>
      <c r="I513" s="140">
        <v>17</v>
      </c>
      <c r="J513" s="74">
        <v>3</v>
      </c>
      <c r="K513" s="162">
        <v>6</v>
      </c>
      <c r="L513" s="74">
        <v>0</v>
      </c>
      <c r="M513" s="141">
        <v>0</v>
      </c>
      <c r="N513" s="140">
        <v>17</v>
      </c>
      <c r="O513" s="74">
        <v>3</v>
      </c>
      <c r="P513" s="162">
        <v>6</v>
      </c>
      <c r="Q513" s="74">
        <v>0</v>
      </c>
      <c r="R513" s="141">
        <v>0</v>
      </c>
      <c r="S513" s="140">
        <v>17</v>
      </c>
      <c r="T513" s="74">
        <v>3</v>
      </c>
      <c r="U513" s="162">
        <v>6</v>
      </c>
      <c r="V513" s="74">
        <v>0</v>
      </c>
      <c r="W513" s="141">
        <v>0</v>
      </c>
      <c r="X513" s="140">
        <v>17</v>
      </c>
      <c r="Y513" s="74">
        <v>3</v>
      </c>
      <c r="Z513" s="162">
        <v>6</v>
      </c>
      <c r="AA513" s="74">
        <v>0</v>
      </c>
      <c r="AB513" s="141">
        <v>0</v>
      </c>
      <c r="AC513" s="140">
        <v>17</v>
      </c>
      <c r="AD513" s="74">
        <v>3</v>
      </c>
      <c r="AE513" s="162">
        <v>6</v>
      </c>
      <c r="AF513" s="74">
        <v>1</v>
      </c>
      <c r="AG513" s="141">
        <v>0</v>
      </c>
      <c r="AH513" s="140">
        <v>17</v>
      </c>
      <c r="AI513" s="74">
        <v>3</v>
      </c>
      <c r="AJ513" s="162">
        <v>6</v>
      </c>
      <c r="AK513" s="74">
        <v>1</v>
      </c>
      <c r="AL513" s="141">
        <v>0</v>
      </c>
      <c r="AM513" s="140">
        <v>17</v>
      </c>
      <c r="AN513" s="74">
        <v>3</v>
      </c>
      <c r="AO513" s="162">
        <v>6</v>
      </c>
      <c r="AP513" s="74">
        <v>2</v>
      </c>
      <c r="AQ513" s="75">
        <v>0</v>
      </c>
      <c r="AR513" s="140">
        <v>17</v>
      </c>
      <c r="AS513" s="74">
        <v>3</v>
      </c>
      <c r="AT513" s="162">
        <v>6</v>
      </c>
      <c r="AU513" s="74">
        <v>2</v>
      </c>
      <c r="AV513" s="141">
        <v>0</v>
      </c>
      <c r="AW513" s="140">
        <v>17</v>
      </c>
      <c r="AX513" s="74">
        <v>3</v>
      </c>
      <c r="AY513" s="162">
        <v>6</v>
      </c>
      <c r="AZ513" s="74">
        <v>2</v>
      </c>
      <c r="BA513" s="141">
        <v>0</v>
      </c>
      <c r="BB513" s="317">
        <v>17</v>
      </c>
      <c r="BC513" s="131">
        <v>3</v>
      </c>
      <c r="BD513" s="230">
        <v>6</v>
      </c>
      <c r="BE513" s="231">
        <v>2</v>
      </c>
      <c r="BF513" s="141">
        <v>0</v>
      </c>
      <c r="BG513" s="782">
        <v>17</v>
      </c>
      <c r="BH513" s="728">
        <v>3</v>
      </c>
      <c r="BI513" s="728">
        <v>6</v>
      </c>
      <c r="BJ513" s="728">
        <v>2</v>
      </c>
      <c r="BK513" s="783">
        <v>0</v>
      </c>
    </row>
    <row r="514" spans="3:68" ht="15">
      <c r="C514" s="58" t="s">
        <v>24</v>
      </c>
      <c r="D514" s="140">
        <v>26</v>
      </c>
      <c r="E514" s="74">
        <v>13</v>
      </c>
      <c r="F514" s="162">
        <v>19</v>
      </c>
      <c r="G514" s="74">
        <v>1</v>
      </c>
      <c r="H514" s="141">
        <v>3</v>
      </c>
      <c r="I514" s="140">
        <v>26</v>
      </c>
      <c r="J514" s="74">
        <v>13</v>
      </c>
      <c r="K514" s="162">
        <v>19</v>
      </c>
      <c r="L514" s="74">
        <v>1</v>
      </c>
      <c r="M514" s="141">
        <v>3</v>
      </c>
      <c r="N514" s="140">
        <v>26</v>
      </c>
      <c r="O514" s="74">
        <v>12</v>
      </c>
      <c r="P514" s="162">
        <v>19</v>
      </c>
      <c r="Q514" s="74">
        <v>1</v>
      </c>
      <c r="R514" s="141">
        <v>3</v>
      </c>
      <c r="S514" s="140">
        <v>26</v>
      </c>
      <c r="T514" s="74">
        <v>12</v>
      </c>
      <c r="U514" s="162">
        <v>19</v>
      </c>
      <c r="V514" s="74">
        <v>1</v>
      </c>
      <c r="W514" s="141">
        <v>3</v>
      </c>
      <c r="X514" s="140">
        <v>26</v>
      </c>
      <c r="Y514" s="74">
        <v>12</v>
      </c>
      <c r="Z514" s="162">
        <v>19</v>
      </c>
      <c r="AA514" s="74">
        <v>4</v>
      </c>
      <c r="AB514" s="141">
        <v>3</v>
      </c>
      <c r="AC514" s="140">
        <v>26</v>
      </c>
      <c r="AD514" s="74">
        <v>12</v>
      </c>
      <c r="AE514" s="162">
        <v>20</v>
      </c>
      <c r="AF514" s="74">
        <v>5</v>
      </c>
      <c r="AG514" s="141">
        <v>3</v>
      </c>
      <c r="AH514" s="140">
        <v>26</v>
      </c>
      <c r="AI514" s="74">
        <v>12</v>
      </c>
      <c r="AJ514" s="162">
        <v>20</v>
      </c>
      <c r="AK514" s="74">
        <v>5</v>
      </c>
      <c r="AL514" s="141">
        <v>3</v>
      </c>
      <c r="AM514" s="140">
        <v>26</v>
      </c>
      <c r="AN514" s="74">
        <v>12</v>
      </c>
      <c r="AO514" s="162">
        <v>20</v>
      </c>
      <c r="AP514" s="74">
        <v>11</v>
      </c>
      <c r="AQ514" s="75">
        <v>3</v>
      </c>
      <c r="AR514" s="140">
        <v>26</v>
      </c>
      <c r="AS514" s="74">
        <v>12</v>
      </c>
      <c r="AT514" s="162">
        <v>20</v>
      </c>
      <c r="AU514" s="74">
        <v>11</v>
      </c>
      <c r="AV514" s="141">
        <v>3</v>
      </c>
      <c r="AW514" s="140">
        <v>26</v>
      </c>
      <c r="AX514" s="74">
        <v>12</v>
      </c>
      <c r="AY514" s="162">
        <v>20</v>
      </c>
      <c r="AZ514" s="74">
        <v>11</v>
      </c>
      <c r="BA514" s="141">
        <v>3</v>
      </c>
      <c r="BB514" s="317">
        <v>26</v>
      </c>
      <c r="BC514" s="131">
        <v>12</v>
      </c>
      <c r="BD514" s="230">
        <v>20</v>
      </c>
      <c r="BE514" s="231">
        <v>11</v>
      </c>
      <c r="BF514" s="141">
        <v>3</v>
      </c>
      <c r="BG514" s="782">
        <v>26</v>
      </c>
      <c r="BH514" s="728">
        <v>12</v>
      </c>
      <c r="BI514" s="728">
        <v>20</v>
      </c>
      <c r="BJ514" s="728">
        <v>11</v>
      </c>
      <c r="BK514" s="783">
        <v>3</v>
      </c>
    </row>
    <row r="515" spans="3:68" ht="15">
      <c r="C515" s="58" t="s">
        <v>25</v>
      </c>
      <c r="D515" s="140">
        <v>9</v>
      </c>
      <c r="E515" s="74">
        <v>2</v>
      </c>
      <c r="F515" s="162">
        <v>4</v>
      </c>
      <c r="G515" s="74">
        <v>0</v>
      </c>
      <c r="H515" s="141">
        <v>0</v>
      </c>
      <c r="I515" s="140">
        <v>9</v>
      </c>
      <c r="J515" s="74">
        <v>2</v>
      </c>
      <c r="K515" s="162">
        <v>4</v>
      </c>
      <c r="L515" s="74">
        <v>0</v>
      </c>
      <c r="M515" s="141">
        <v>0</v>
      </c>
      <c r="N515" s="140">
        <v>9</v>
      </c>
      <c r="O515" s="74">
        <v>2</v>
      </c>
      <c r="P515" s="162">
        <v>4</v>
      </c>
      <c r="Q515" s="74">
        <v>0</v>
      </c>
      <c r="R515" s="141">
        <v>0</v>
      </c>
      <c r="S515" s="140">
        <v>9</v>
      </c>
      <c r="T515" s="74">
        <v>2</v>
      </c>
      <c r="U515" s="162">
        <v>4</v>
      </c>
      <c r="V515" s="74">
        <v>0</v>
      </c>
      <c r="W515" s="141">
        <v>0</v>
      </c>
      <c r="X515" s="140">
        <v>9</v>
      </c>
      <c r="Y515" s="74">
        <v>2</v>
      </c>
      <c r="Z515" s="162">
        <v>4</v>
      </c>
      <c r="AA515" s="74">
        <v>0</v>
      </c>
      <c r="AB515" s="141">
        <v>0</v>
      </c>
      <c r="AC515" s="140">
        <v>9</v>
      </c>
      <c r="AD515" s="74">
        <v>2</v>
      </c>
      <c r="AE515" s="162">
        <v>4</v>
      </c>
      <c r="AF515" s="74">
        <v>1</v>
      </c>
      <c r="AG515" s="141">
        <v>0</v>
      </c>
      <c r="AH515" s="140">
        <v>9</v>
      </c>
      <c r="AI515" s="74">
        <v>2</v>
      </c>
      <c r="AJ515" s="162">
        <v>4</v>
      </c>
      <c r="AK515" s="74">
        <v>1</v>
      </c>
      <c r="AL515" s="141">
        <v>0</v>
      </c>
      <c r="AM515" s="140">
        <v>9</v>
      </c>
      <c r="AN515" s="74">
        <v>2</v>
      </c>
      <c r="AO515" s="162">
        <v>4</v>
      </c>
      <c r="AP515" s="74">
        <v>3</v>
      </c>
      <c r="AQ515" s="75">
        <v>0</v>
      </c>
      <c r="AR515" s="140">
        <v>9</v>
      </c>
      <c r="AS515" s="74">
        <v>2</v>
      </c>
      <c r="AT515" s="162">
        <v>4</v>
      </c>
      <c r="AU515" s="74">
        <v>3</v>
      </c>
      <c r="AV515" s="141">
        <v>0</v>
      </c>
      <c r="AW515" s="140">
        <v>9</v>
      </c>
      <c r="AX515" s="74">
        <v>2</v>
      </c>
      <c r="AY515" s="162">
        <v>4</v>
      </c>
      <c r="AZ515" s="74">
        <v>3</v>
      </c>
      <c r="BA515" s="141">
        <v>0</v>
      </c>
      <c r="BB515" s="317">
        <v>9</v>
      </c>
      <c r="BC515" s="131">
        <v>2</v>
      </c>
      <c r="BD515" s="230">
        <v>4</v>
      </c>
      <c r="BE515" s="231">
        <v>3</v>
      </c>
      <c r="BF515" s="141">
        <v>0</v>
      </c>
      <c r="BG515" s="782">
        <v>9</v>
      </c>
      <c r="BH515" s="728">
        <v>2</v>
      </c>
      <c r="BI515" s="728">
        <v>4</v>
      </c>
      <c r="BJ515" s="728">
        <v>3</v>
      </c>
      <c r="BK515" s="783">
        <v>0</v>
      </c>
    </row>
    <row r="516" spans="3:68" ht="15">
      <c r="C516" s="58" t="s">
        <v>26</v>
      </c>
      <c r="D516" s="140">
        <v>499</v>
      </c>
      <c r="E516" s="74">
        <v>314</v>
      </c>
      <c r="F516" s="162">
        <v>542</v>
      </c>
      <c r="G516" s="74">
        <v>350</v>
      </c>
      <c r="H516" s="141">
        <v>219</v>
      </c>
      <c r="I516" s="140">
        <v>499</v>
      </c>
      <c r="J516" s="74">
        <v>314</v>
      </c>
      <c r="K516" s="162">
        <v>542</v>
      </c>
      <c r="L516" s="74">
        <v>350</v>
      </c>
      <c r="M516" s="141">
        <v>219</v>
      </c>
      <c r="N516" s="140">
        <v>500</v>
      </c>
      <c r="O516" s="74">
        <v>314</v>
      </c>
      <c r="P516" s="162">
        <v>544</v>
      </c>
      <c r="Q516" s="74">
        <v>346</v>
      </c>
      <c r="R516" s="141">
        <v>219</v>
      </c>
      <c r="S516" s="140">
        <v>500</v>
      </c>
      <c r="T516" s="74">
        <v>314</v>
      </c>
      <c r="U516" s="162">
        <v>544</v>
      </c>
      <c r="V516" s="74">
        <v>346</v>
      </c>
      <c r="W516" s="141">
        <v>234</v>
      </c>
      <c r="X516" s="140">
        <v>505</v>
      </c>
      <c r="Y516" s="74">
        <v>368</v>
      </c>
      <c r="Z516" s="162">
        <v>550</v>
      </c>
      <c r="AA516" s="74">
        <v>367</v>
      </c>
      <c r="AB516" s="141">
        <v>234</v>
      </c>
      <c r="AC516" s="140">
        <v>507</v>
      </c>
      <c r="AD516" s="74">
        <v>335</v>
      </c>
      <c r="AE516" s="162">
        <v>557</v>
      </c>
      <c r="AF516" s="74">
        <v>351</v>
      </c>
      <c r="AG516" s="141">
        <v>272</v>
      </c>
      <c r="AH516" s="140">
        <v>501</v>
      </c>
      <c r="AI516" s="74">
        <v>332</v>
      </c>
      <c r="AJ516" s="162">
        <v>550</v>
      </c>
      <c r="AK516" s="74">
        <v>348</v>
      </c>
      <c r="AL516" s="141">
        <v>272</v>
      </c>
      <c r="AM516" s="140">
        <v>506</v>
      </c>
      <c r="AN516" s="74">
        <v>336</v>
      </c>
      <c r="AO516" s="162">
        <v>558</v>
      </c>
      <c r="AP516" s="74">
        <v>422</v>
      </c>
      <c r="AQ516" s="75">
        <v>297</v>
      </c>
      <c r="AR516" s="140">
        <v>481</v>
      </c>
      <c r="AS516" s="74">
        <v>325</v>
      </c>
      <c r="AT516" s="162">
        <v>540</v>
      </c>
      <c r="AU516" s="74">
        <v>409</v>
      </c>
      <c r="AV516" s="141">
        <v>316</v>
      </c>
      <c r="AW516" s="140">
        <v>482</v>
      </c>
      <c r="AX516" s="74">
        <v>325</v>
      </c>
      <c r="AY516" s="162">
        <v>541</v>
      </c>
      <c r="AZ516" s="74">
        <v>409</v>
      </c>
      <c r="BA516" s="141">
        <v>316</v>
      </c>
      <c r="BB516" s="317">
        <v>482</v>
      </c>
      <c r="BC516" s="131">
        <v>325</v>
      </c>
      <c r="BD516" s="230">
        <v>542</v>
      </c>
      <c r="BE516" s="231">
        <v>416</v>
      </c>
      <c r="BF516" s="141">
        <v>316</v>
      </c>
      <c r="BG516" s="782">
        <v>483</v>
      </c>
      <c r="BH516" s="728">
        <v>325</v>
      </c>
      <c r="BI516" s="728">
        <v>542</v>
      </c>
      <c r="BJ516" s="728">
        <v>416</v>
      </c>
      <c r="BK516" s="783">
        <v>316</v>
      </c>
    </row>
    <row r="517" spans="3:68" ht="15">
      <c r="C517" s="58" t="s">
        <v>39</v>
      </c>
      <c r="D517" s="140">
        <v>58</v>
      </c>
      <c r="E517" s="74">
        <v>40</v>
      </c>
      <c r="F517" s="162">
        <v>50</v>
      </c>
      <c r="G517" s="74">
        <v>18</v>
      </c>
      <c r="H517" s="141">
        <v>12</v>
      </c>
      <c r="I517" s="140">
        <v>58</v>
      </c>
      <c r="J517" s="74">
        <v>40</v>
      </c>
      <c r="K517" s="162">
        <v>50</v>
      </c>
      <c r="L517" s="74">
        <v>18</v>
      </c>
      <c r="M517" s="141">
        <v>12</v>
      </c>
      <c r="N517" s="140">
        <v>58</v>
      </c>
      <c r="O517" s="74">
        <v>40</v>
      </c>
      <c r="P517" s="162">
        <v>50</v>
      </c>
      <c r="Q517" s="74">
        <v>18</v>
      </c>
      <c r="R517" s="141">
        <v>12</v>
      </c>
      <c r="S517" s="140">
        <v>58</v>
      </c>
      <c r="T517" s="74">
        <v>40</v>
      </c>
      <c r="U517" s="162">
        <v>50</v>
      </c>
      <c r="V517" s="74">
        <v>18</v>
      </c>
      <c r="W517" s="141">
        <v>25</v>
      </c>
      <c r="X517" s="140">
        <v>58</v>
      </c>
      <c r="Y517" s="74">
        <v>40</v>
      </c>
      <c r="Z517" s="162">
        <v>50</v>
      </c>
      <c r="AA517" s="74">
        <v>46</v>
      </c>
      <c r="AB517" s="141">
        <v>25</v>
      </c>
      <c r="AC517" s="140">
        <v>58</v>
      </c>
      <c r="AD517" s="74">
        <v>34</v>
      </c>
      <c r="AE517" s="162">
        <v>50</v>
      </c>
      <c r="AF517" s="74">
        <v>46</v>
      </c>
      <c r="AG517" s="141">
        <v>25</v>
      </c>
      <c r="AH517" s="140">
        <v>55</v>
      </c>
      <c r="AI517" s="74">
        <v>32</v>
      </c>
      <c r="AJ517" s="162">
        <v>47</v>
      </c>
      <c r="AK517" s="74">
        <v>42</v>
      </c>
      <c r="AL517" s="141">
        <v>25</v>
      </c>
      <c r="AM517" s="140">
        <v>54</v>
      </c>
      <c r="AN517" s="74">
        <v>32</v>
      </c>
      <c r="AO517" s="162">
        <v>45</v>
      </c>
      <c r="AP517" s="74">
        <v>44</v>
      </c>
      <c r="AQ517" s="75">
        <v>25</v>
      </c>
      <c r="AR517" s="140">
        <v>54</v>
      </c>
      <c r="AS517" s="74">
        <v>32</v>
      </c>
      <c r="AT517" s="162">
        <v>45</v>
      </c>
      <c r="AU517" s="74">
        <v>44</v>
      </c>
      <c r="AV517" s="141">
        <v>25</v>
      </c>
      <c r="AW517" s="140">
        <v>54</v>
      </c>
      <c r="AX517" s="74">
        <v>32</v>
      </c>
      <c r="AY517" s="162">
        <v>45</v>
      </c>
      <c r="AZ517" s="74">
        <v>44</v>
      </c>
      <c r="BA517" s="141">
        <v>25</v>
      </c>
      <c r="BB517" s="317">
        <v>54</v>
      </c>
      <c r="BC517" s="131">
        <v>32</v>
      </c>
      <c r="BD517" s="230">
        <v>45</v>
      </c>
      <c r="BE517" s="231">
        <v>44</v>
      </c>
      <c r="BF517" s="141">
        <v>25</v>
      </c>
      <c r="BG517" s="782">
        <v>54</v>
      </c>
      <c r="BH517" s="728">
        <v>32</v>
      </c>
      <c r="BI517" s="728">
        <v>45</v>
      </c>
      <c r="BJ517" s="728">
        <v>44</v>
      </c>
      <c r="BK517" s="783">
        <v>25</v>
      </c>
    </row>
    <row r="518" spans="3:68" ht="22.5">
      <c r="C518" s="26" t="s">
        <v>1193</v>
      </c>
      <c r="D518" s="140">
        <v>69</v>
      </c>
      <c r="E518" s="74">
        <v>52</v>
      </c>
      <c r="F518" s="162">
        <v>54</v>
      </c>
      <c r="G518" s="74">
        <v>5</v>
      </c>
      <c r="H518" s="141">
        <v>34</v>
      </c>
      <c r="I518" s="140">
        <v>69</v>
      </c>
      <c r="J518" s="74">
        <v>52</v>
      </c>
      <c r="K518" s="162">
        <v>54</v>
      </c>
      <c r="L518" s="74">
        <v>5</v>
      </c>
      <c r="M518" s="141">
        <v>34</v>
      </c>
      <c r="N518" s="140">
        <v>69</v>
      </c>
      <c r="O518" s="74">
        <v>52</v>
      </c>
      <c r="P518" s="162">
        <v>56</v>
      </c>
      <c r="Q518" s="74">
        <v>5</v>
      </c>
      <c r="R518" s="141">
        <v>34</v>
      </c>
      <c r="S518" s="140">
        <v>69</v>
      </c>
      <c r="T518" s="74">
        <v>52</v>
      </c>
      <c r="U518" s="162">
        <v>57</v>
      </c>
      <c r="V518" s="74">
        <v>6</v>
      </c>
      <c r="W518" s="141">
        <v>34</v>
      </c>
      <c r="X518" s="140">
        <v>69</v>
      </c>
      <c r="Y518" s="74">
        <v>53</v>
      </c>
      <c r="Z518" s="162">
        <v>57</v>
      </c>
      <c r="AA518" s="74">
        <v>41</v>
      </c>
      <c r="AB518" s="141">
        <v>34</v>
      </c>
      <c r="AC518" s="140">
        <v>70</v>
      </c>
      <c r="AD518" s="74">
        <v>52</v>
      </c>
      <c r="AE518" s="162">
        <v>58</v>
      </c>
      <c r="AF518" s="74">
        <v>43</v>
      </c>
      <c r="AG518" s="141">
        <v>34</v>
      </c>
      <c r="AH518" s="140">
        <v>70</v>
      </c>
      <c r="AI518" s="74">
        <v>52</v>
      </c>
      <c r="AJ518" s="162">
        <v>58</v>
      </c>
      <c r="AK518" s="74">
        <v>43</v>
      </c>
      <c r="AL518" s="141">
        <v>34</v>
      </c>
      <c r="AM518" s="140">
        <v>70</v>
      </c>
      <c r="AN518" s="74">
        <v>52</v>
      </c>
      <c r="AO518" s="162">
        <v>58</v>
      </c>
      <c r="AP518" s="74">
        <v>47</v>
      </c>
      <c r="AQ518" s="75">
        <v>34</v>
      </c>
      <c r="AR518" s="140">
        <v>70</v>
      </c>
      <c r="AS518" s="74">
        <v>52</v>
      </c>
      <c r="AT518" s="162">
        <v>59</v>
      </c>
      <c r="AU518" s="74">
        <v>47</v>
      </c>
      <c r="AV518" s="141">
        <v>34</v>
      </c>
      <c r="AW518" s="140">
        <v>70</v>
      </c>
      <c r="AX518" s="74">
        <v>52</v>
      </c>
      <c r="AY518" s="162">
        <v>59</v>
      </c>
      <c r="AZ518" s="74">
        <v>47</v>
      </c>
      <c r="BA518" s="141">
        <v>34</v>
      </c>
      <c r="BB518" s="317">
        <v>70</v>
      </c>
      <c r="BC518" s="131">
        <v>52</v>
      </c>
      <c r="BD518" s="230">
        <v>59</v>
      </c>
      <c r="BE518" s="231">
        <v>47</v>
      </c>
      <c r="BF518" s="141">
        <v>34</v>
      </c>
      <c r="BG518" s="782">
        <v>70</v>
      </c>
      <c r="BH518" s="728">
        <v>52</v>
      </c>
      <c r="BI518" s="728">
        <v>59</v>
      </c>
      <c r="BJ518" s="728">
        <v>47</v>
      </c>
      <c r="BK518" s="783">
        <v>34</v>
      </c>
    </row>
    <row r="519" spans="3:68" ht="15">
      <c r="C519" s="58" t="s">
        <v>27</v>
      </c>
      <c r="D519" s="140">
        <v>34</v>
      </c>
      <c r="E519" s="74">
        <v>20</v>
      </c>
      <c r="F519" s="162">
        <v>23</v>
      </c>
      <c r="G519" s="74">
        <v>4</v>
      </c>
      <c r="H519" s="141">
        <v>6</v>
      </c>
      <c r="I519" s="140">
        <v>34</v>
      </c>
      <c r="J519" s="74">
        <v>20</v>
      </c>
      <c r="K519" s="162">
        <v>23</v>
      </c>
      <c r="L519" s="74">
        <v>4</v>
      </c>
      <c r="M519" s="141">
        <v>6</v>
      </c>
      <c r="N519" s="140">
        <v>34</v>
      </c>
      <c r="O519" s="74">
        <v>19</v>
      </c>
      <c r="P519" s="162">
        <v>23</v>
      </c>
      <c r="Q519" s="74">
        <v>4</v>
      </c>
      <c r="R519" s="141">
        <v>6</v>
      </c>
      <c r="S519" s="140">
        <v>34</v>
      </c>
      <c r="T519" s="74">
        <v>19</v>
      </c>
      <c r="U519" s="162">
        <v>23</v>
      </c>
      <c r="V519" s="74">
        <v>4</v>
      </c>
      <c r="W519" s="141">
        <v>6</v>
      </c>
      <c r="X519" s="140">
        <v>34</v>
      </c>
      <c r="Y519" s="74">
        <v>19</v>
      </c>
      <c r="Z519" s="162">
        <v>23</v>
      </c>
      <c r="AA519" s="74">
        <v>9</v>
      </c>
      <c r="AB519" s="141">
        <v>6</v>
      </c>
      <c r="AC519" s="140">
        <v>35</v>
      </c>
      <c r="AD519" s="74">
        <v>19</v>
      </c>
      <c r="AE519" s="162">
        <v>24</v>
      </c>
      <c r="AF519" s="74">
        <v>10</v>
      </c>
      <c r="AG519" s="141">
        <v>6</v>
      </c>
      <c r="AH519" s="140">
        <v>35</v>
      </c>
      <c r="AI519" s="74">
        <v>19</v>
      </c>
      <c r="AJ519" s="162">
        <v>24</v>
      </c>
      <c r="AK519" s="74">
        <v>10</v>
      </c>
      <c r="AL519" s="141">
        <v>6</v>
      </c>
      <c r="AM519" s="140">
        <v>35</v>
      </c>
      <c r="AN519" s="74">
        <v>19</v>
      </c>
      <c r="AO519" s="162">
        <v>24</v>
      </c>
      <c r="AP519" s="74">
        <v>14</v>
      </c>
      <c r="AQ519" s="75">
        <v>6</v>
      </c>
      <c r="AR519" s="140">
        <v>33</v>
      </c>
      <c r="AS519" s="74">
        <v>17</v>
      </c>
      <c r="AT519" s="162">
        <v>22</v>
      </c>
      <c r="AU519" s="74">
        <v>12</v>
      </c>
      <c r="AV519" s="141">
        <v>6</v>
      </c>
      <c r="AW519" s="140">
        <v>33</v>
      </c>
      <c r="AX519" s="74">
        <v>17</v>
      </c>
      <c r="AY519" s="162">
        <v>22</v>
      </c>
      <c r="AZ519" s="74">
        <v>12</v>
      </c>
      <c r="BA519" s="141">
        <v>6</v>
      </c>
      <c r="BB519" s="317">
        <v>33</v>
      </c>
      <c r="BC519" s="131">
        <v>17</v>
      </c>
      <c r="BD519" s="230">
        <v>22</v>
      </c>
      <c r="BE519" s="231">
        <v>12</v>
      </c>
      <c r="BF519" s="141">
        <v>6</v>
      </c>
      <c r="BG519" s="782">
        <v>33</v>
      </c>
      <c r="BH519" s="728">
        <v>17</v>
      </c>
      <c r="BI519" s="728">
        <v>22</v>
      </c>
      <c r="BJ519" s="728">
        <v>12</v>
      </c>
      <c r="BK519" s="783">
        <v>6</v>
      </c>
    </row>
    <row r="520" spans="3:68" ht="15">
      <c r="C520" s="58" t="s">
        <v>28</v>
      </c>
      <c r="D520" s="140">
        <v>50</v>
      </c>
      <c r="E520" s="74">
        <v>27</v>
      </c>
      <c r="F520" s="162">
        <v>40</v>
      </c>
      <c r="G520" s="74">
        <v>1</v>
      </c>
      <c r="H520" s="141">
        <v>0</v>
      </c>
      <c r="I520" s="140">
        <v>50</v>
      </c>
      <c r="J520" s="74">
        <v>27</v>
      </c>
      <c r="K520" s="162">
        <v>40</v>
      </c>
      <c r="L520" s="74">
        <v>1</v>
      </c>
      <c r="M520" s="141">
        <v>0</v>
      </c>
      <c r="N520" s="140">
        <v>50</v>
      </c>
      <c r="O520" s="74">
        <v>26</v>
      </c>
      <c r="P520" s="162">
        <v>40</v>
      </c>
      <c r="Q520" s="74">
        <v>1</v>
      </c>
      <c r="R520" s="141">
        <v>0</v>
      </c>
      <c r="S520" s="140">
        <v>50</v>
      </c>
      <c r="T520" s="74">
        <v>26</v>
      </c>
      <c r="U520" s="162">
        <v>40</v>
      </c>
      <c r="V520" s="74">
        <v>1</v>
      </c>
      <c r="W520" s="141">
        <v>0</v>
      </c>
      <c r="X520" s="140">
        <v>50</v>
      </c>
      <c r="Y520" s="74">
        <v>27</v>
      </c>
      <c r="Z520" s="162">
        <v>42</v>
      </c>
      <c r="AA520" s="74">
        <v>22</v>
      </c>
      <c r="AB520" s="141">
        <v>0</v>
      </c>
      <c r="AC520" s="140">
        <v>50</v>
      </c>
      <c r="AD520" s="74">
        <v>27</v>
      </c>
      <c r="AE520" s="162">
        <v>43</v>
      </c>
      <c r="AF520" s="74">
        <v>22</v>
      </c>
      <c r="AG520" s="141">
        <v>0</v>
      </c>
      <c r="AH520" s="140">
        <v>49</v>
      </c>
      <c r="AI520" s="74">
        <v>27</v>
      </c>
      <c r="AJ520" s="162">
        <v>43</v>
      </c>
      <c r="AK520" s="74">
        <v>22</v>
      </c>
      <c r="AL520" s="141">
        <v>0</v>
      </c>
      <c r="AM520" s="140">
        <v>50</v>
      </c>
      <c r="AN520" s="74">
        <v>27</v>
      </c>
      <c r="AO520" s="162">
        <v>44</v>
      </c>
      <c r="AP520" s="74">
        <v>25</v>
      </c>
      <c r="AQ520" s="75">
        <v>0</v>
      </c>
      <c r="AR520" s="140">
        <v>50</v>
      </c>
      <c r="AS520" s="74">
        <v>27</v>
      </c>
      <c r="AT520" s="162">
        <v>45</v>
      </c>
      <c r="AU520" s="74">
        <v>25</v>
      </c>
      <c r="AV520" s="141">
        <v>0</v>
      </c>
      <c r="AW520" s="140">
        <v>50</v>
      </c>
      <c r="AX520" s="74">
        <v>27</v>
      </c>
      <c r="AY520" s="162">
        <v>46</v>
      </c>
      <c r="AZ520" s="74">
        <v>26</v>
      </c>
      <c r="BA520" s="141">
        <v>0</v>
      </c>
      <c r="BB520" s="317">
        <v>50</v>
      </c>
      <c r="BC520" s="131">
        <v>27</v>
      </c>
      <c r="BD520" s="230">
        <v>46</v>
      </c>
      <c r="BE520" s="231">
        <v>26</v>
      </c>
      <c r="BF520" s="141">
        <v>0</v>
      </c>
      <c r="BG520" s="782">
        <v>50</v>
      </c>
      <c r="BH520" s="728">
        <v>27</v>
      </c>
      <c r="BI520" s="728">
        <v>46</v>
      </c>
      <c r="BJ520" s="728">
        <v>26</v>
      </c>
      <c r="BK520" s="783">
        <v>0</v>
      </c>
    </row>
    <row r="521" spans="3:68" ht="13.5" thickBot="1">
      <c r="C521" s="59" t="s">
        <v>29</v>
      </c>
      <c r="D521" s="202">
        <v>13</v>
      </c>
      <c r="E521" s="203">
        <v>3</v>
      </c>
      <c r="F521" s="205">
        <v>3</v>
      </c>
      <c r="G521" s="203">
        <v>0</v>
      </c>
      <c r="H521" s="204">
        <v>0</v>
      </c>
      <c r="I521" s="202">
        <v>13</v>
      </c>
      <c r="J521" s="203">
        <v>3</v>
      </c>
      <c r="K521" s="205">
        <v>3</v>
      </c>
      <c r="L521" s="203">
        <v>0</v>
      </c>
      <c r="M521" s="204">
        <v>0</v>
      </c>
      <c r="N521" s="202">
        <v>13</v>
      </c>
      <c r="O521" s="203">
        <v>3</v>
      </c>
      <c r="P521" s="205">
        <v>3</v>
      </c>
      <c r="Q521" s="203">
        <v>0</v>
      </c>
      <c r="R521" s="204">
        <v>0</v>
      </c>
      <c r="S521" s="202">
        <v>13</v>
      </c>
      <c r="T521" s="203">
        <v>3</v>
      </c>
      <c r="U521" s="205">
        <v>3</v>
      </c>
      <c r="V521" s="203">
        <v>0</v>
      </c>
      <c r="W521" s="204">
        <v>0</v>
      </c>
      <c r="X521" s="202">
        <v>13</v>
      </c>
      <c r="Y521" s="203">
        <v>3</v>
      </c>
      <c r="Z521" s="205">
        <v>3</v>
      </c>
      <c r="AA521" s="203">
        <v>0</v>
      </c>
      <c r="AB521" s="204">
        <v>0</v>
      </c>
      <c r="AC521" s="202">
        <v>13</v>
      </c>
      <c r="AD521" s="203">
        <v>3</v>
      </c>
      <c r="AE521" s="205">
        <v>3</v>
      </c>
      <c r="AF521" s="203">
        <v>0</v>
      </c>
      <c r="AG521" s="204">
        <v>0</v>
      </c>
      <c r="AH521" s="202">
        <v>13</v>
      </c>
      <c r="AI521" s="203">
        <v>3</v>
      </c>
      <c r="AJ521" s="205">
        <v>4</v>
      </c>
      <c r="AK521" s="203">
        <v>0</v>
      </c>
      <c r="AL521" s="204">
        <v>0</v>
      </c>
      <c r="AM521" s="202">
        <v>13</v>
      </c>
      <c r="AN521" s="203">
        <v>3</v>
      </c>
      <c r="AO521" s="205">
        <v>4</v>
      </c>
      <c r="AP521" s="203">
        <v>0</v>
      </c>
      <c r="AQ521" s="75">
        <v>0</v>
      </c>
      <c r="AR521" s="202">
        <v>13</v>
      </c>
      <c r="AS521" s="203">
        <v>3</v>
      </c>
      <c r="AT521" s="205">
        <v>4</v>
      </c>
      <c r="AU521" s="203">
        <v>0</v>
      </c>
      <c r="AV521" s="204">
        <v>0</v>
      </c>
      <c r="AW521" s="202">
        <v>13</v>
      </c>
      <c r="AX521" s="203">
        <v>3</v>
      </c>
      <c r="AY521" s="205">
        <v>4</v>
      </c>
      <c r="AZ521" s="203">
        <v>0</v>
      </c>
      <c r="BA521" s="204">
        <v>0</v>
      </c>
      <c r="BB521" s="317">
        <v>13</v>
      </c>
      <c r="BC521" s="229">
        <v>3</v>
      </c>
      <c r="BD521" s="230">
        <v>4</v>
      </c>
      <c r="BE521" s="74">
        <v>0</v>
      </c>
      <c r="BF521" s="204">
        <v>0</v>
      </c>
      <c r="BG521" s="782">
        <v>13</v>
      </c>
      <c r="BH521" s="728">
        <v>3</v>
      </c>
      <c r="BI521" s="728">
        <v>4</v>
      </c>
      <c r="BJ521" s="728">
        <v>0</v>
      </c>
      <c r="BK521" s="783">
        <v>0</v>
      </c>
    </row>
    <row r="522" spans="3:68" ht="13.5" thickBot="1">
      <c r="C522" s="27" t="s">
        <v>91</v>
      </c>
      <c r="D522" s="403"/>
      <c r="E522" s="404"/>
      <c r="F522" s="404"/>
      <c r="G522" s="404"/>
      <c r="H522" s="405"/>
      <c r="I522" s="403"/>
      <c r="J522" s="404"/>
      <c r="K522" s="404"/>
      <c r="L522" s="404"/>
      <c r="M522" s="405"/>
      <c r="N522" s="403"/>
      <c r="O522" s="404"/>
      <c r="P522" s="404"/>
      <c r="Q522" s="404"/>
      <c r="R522" s="405"/>
      <c r="S522" s="403"/>
      <c r="T522" s="404"/>
      <c r="U522" s="404"/>
      <c r="V522" s="404"/>
      <c r="W522" s="405"/>
      <c r="X522" s="403"/>
      <c r="Y522" s="404"/>
      <c r="Z522" s="404"/>
      <c r="AA522" s="404"/>
      <c r="AB522" s="405"/>
      <c r="AC522" s="403"/>
      <c r="AD522" s="404"/>
      <c r="AE522" s="404"/>
      <c r="AF522" s="404"/>
      <c r="AG522" s="405"/>
      <c r="AH522" s="403"/>
      <c r="AI522" s="404"/>
      <c r="AJ522" s="404"/>
      <c r="AK522" s="404"/>
      <c r="AL522" s="405"/>
      <c r="AM522" s="397">
        <v>5</v>
      </c>
      <c r="AN522" s="398">
        <v>2</v>
      </c>
      <c r="AO522" s="398">
        <v>3</v>
      </c>
      <c r="AP522" s="398">
        <v>0</v>
      </c>
      <c r="AQ522" s="399">
        <v>0</v>
      </c>
      <c r="AR522" s="397">
        <v>5</v>
      </c>
      <c r="AS522" s="398">
        <v>2</v>
      </c>
      <c r="AT522" s="398">
        <v>3</v>
      </c>
      <c r="AU522" s="398">
        <v>0</v>
      </c>
      <c r="AV522" s="399">
        <v>0</v>
      </c>
      <c r="AW522" s="397">
        <v>5</v>
      </c>
      <c r="AX522" s="398">
        <v>2</v>
      </c>
      <c r="AY522" s="398">
        <v>3</v>
      </c>
      <c r="AZ522" s="398">
        <v>0</v>
      </c>
      <c r="BA522" s="399">
        <v>0</v>
      </c>
      <c r="BB522" s="397">
        <v>5</v>
      </c>
      <c r="BC522" s="398">
        <v>2</v>
      </c>
      <c r="BD522" s="398">
        <v>3</v>
      </c>
      <c r="BE522" s="398">
        <v>0</v>
      </c>
      <c r="BF522" s="399">
        <v>0</v>
      </c>
      <c r="BG522" s="789">
        <v>5</v>
      </c>
      <c r="BH522" s="790">
        <v>2</v>
      </c>
      <c r="BI522" s="790">
        <v>3</v>
      </c>
      <c r="BJ522" s="790">
        <v>0</v>
      </c>
      <c r="BK522" s="791">
        <v>0</v>
      </c>
    </row>
    <row r="524" spans="3:68" ht="13.5" thickBot="1">
      <c r="C524" s="592" t="s">
        <v>1130</v>
      </c>
      <c r="D524" s="593"/>
      <c r="E524" s="593"/>
      <c r="F524" s="593"/>
      <c r="G524" s="593"/>
      <c r="H524" s="593"/>
      <c r="I524" s="593"/>
      <c r="J524" s="593"/>
      <c r="K524" s="593"/>
      <c r="L524" s="593"/>
      <c r="M524" s="593"/>
      <c r="N524" s="593"/>
      <c r="O524" s="593"/>
      <c r="P524" s="593"/>
      <c r="Q524" s="593"/>
      <c r="R524" s="593"/>
      <c r="S524" s="593"/>
      <c r="T524" s="593"/>
      <c r="U524" s="593"/>
      <c r="V524" s="593"/>
      <c r="W524" s="593"/>
      <c r="X524" s="593"/>
      <c r="Y524" s="593"/>
      <c r="Z524" s="593"/>
      <c r="AA524" s="593"/>
      <c r="AB524" s="593"/>
      <c r="AC524" s="593"/>
      <c r="AD524" s="593"/>
      <c r="AE524" s="593"/>
      <c r="AF524" s="593"/>
      <c r="AG524" s="593"/>
      <c r="AH524" s="593"/>
      <c r="AI524" s="593"/>
      <c r="AJ524" s="593"/>
      <c r="AK524" s="593"/>
      <c r="AL524" s="593"/>
      <c r="AM524" s="593"/>
      <c r="AN524" s="593"/>
      <c r="AO524" s="593"/>
      <c r="AP524" s="593"/>
      <c r="AQ524" s="593"/>
      <c r="AR524" s="593"/>
      <c r="AS524" s="593"/>
      <c r="AT524" s="593"/>
      <c r="AU524" s="593"/>
      <c r="AV524" s="593"/>
      <c r="AW524" s="593"/>
      <c r="AX524" s="593"/>
      <c r="AY524" s="593"/>
      <c r="AZ524" s="593"/>
      <c r="BA524" s="593"/>
      <c r="BB524" s="593"/>
      <c r="BC524" s="593"/>
      <c r="BD524" s="593"/>
      <c r="BE524" s="593"/>
      <c r="BF524" s="593"/>
      <c r="BG524" s="593"/>
      <c r="BH524" s="593"/>
      <c r="BI524" s="593"/>
      <c r="BJ524" s="593"/>
      <c r="BK524" s="593"/>
      <c r="BL524" s="593"/>
      <c r="BM524" s="593"/>
      <c r="BN524" s="593"/>
      <c r="BO524" s="593"/>
      <c r="BP524" s="593"/>
    </row>
    <row r="525" spans="3:68" ht="24" customHeight="1" thickBot="1">
      <c r="C525" s="583" t="s">
        <v>48</v>
      </c>
      <c r="D525" s="562">
        <v>42736</v>
      </c>
      <c r="E525" s="586"/>
      <c r="F525" s="586"/>
      <c r="G525" s="586"/>
      <c r="H525" s="563"/>
      <c r="I525" s="562">
        <v>42767</v>
      </c>
      <c r="J525" s="586"/>
      <c r="K525" s="586"/>
      <c r="L525" s="586"/>
      <c r="M525" s="563"/>
      <c r="N525" s="562">
        <v>42795</v>
      </c>
      <c r="O525" s="586"/>
      <c r="P525" s="586"/>
      <c r="Q525" s="586"/>
      <c r="R525" s="563"/>
      <c r="S525" s="562">
        <v>42826</v>
      </c>
      <c r="T525" s="586"/>
      <c r="U525" s="586"/>
      <c r="V525" s="586"/>
      <c r="W525" s="563"/>
      <c r="X525" s="562">
        <v>42856</v>
      </c>
      <c r="Y525" s="586"/>
      <c r="Z525" s="586"/>
      <c r="AA525" s="586"/>
      <c r="AB525" s="563"/>
      <c r="AC525" s="562">
        <v>42887</v>
      </c>
      <c r="AD525" s="586"/>
      <c r="AE525" s="586"/>
      <c r="AF525" s="586"/>
      <c r="AG525" s="563"/>
      <c r="AH525" s="562">
        <v>42917</v>
      </c>
      <c r="AI525" s="586"/>
      <c r="AJ525" s="586"/>
      <c r="AK525" s="586"/>
      <c r="AL525" s="563"/>
      <c r="AM525" s="562">
        <v>42948</v>
      </c>
      <c r="AN525" s="586"/>
      <c r="AO525" s="586"/>
      <c r="AP525" s="586"/>
      <c r="AQ525" s="586"/>
      <c r="AR525" s="563"/>
      <c r="AS525" s="562">
        <v>42979</v>
      </c>
      <c r="AT525" s="586"/>
      <c r="AU525" s="586"/>
      <c r="AV525" s="586"/>
      <c r="AW525" s="580"/>
      <c r="AX525" s="563"/>
      <c r="AY525" s="562">
        <v>43009</v>
      </c>
      <c r="AZ525" s="586"/>
      <c r="BA525" s="586"/>
      <c r="BB525" s="586"/>
      <c r="BC525" s="586"/>
      <c r="BD525" s="563"/>
      <c r="BE525" s="807">
        <v>43040</v>
      </c>
      <c r="BF525" s="809"/>
      <c r="BG525" s="809"/>
      <c r="BH525" s="809"/>
      <c r="BI525" s="811"/>
      <c r="BJ525" s="812"/>
      <c r="BK525" s="807">
        <v>43070</v>
      </c>
      <c r="BL525" s="809"/>
      <c r="BM525" s="809"/>
      <c r="BN525" s="809"/>
      <c r="BO525" s="811"/>
      <c r="BP525" s="813"/>
    </row>
    <row r="526" spans="3:68" ht="23.25" thickBot="1">
      <c r="C526" s="585"/>
      <c r="D526" s="178" t="s">
        <v>2</v>
      </c>
      <c r="E526" s="387" t="s">
        <v>3</v>
      </c>
      <c r="F526" s="391" t="s">
        <v>51</v>
      </c>
      <c r="G526" s="391" t="s">
        <v>66</v>
      </c>
      <c r="H526" s="432" t="s">
        <v>62</v>
      </c>
      <c r="I526" s="178" t="s">
        <v>2</v>
      </c>
      <c r="J526" s="387" t="s">
        <v>3</v>
      </c>
      <c r="K526" s="391" t="s">
        <v>51</v>
      </c>
      <c r="L526" s="391" t="s">
        <v>66</v>
      </c>
      <c r="M526" s="432" t="s">
        <v>62</v>
      </c>
      <c r="N526" s="178" t="s">
        <v>2</v>
      </c>
      <c r="O526" s="387" t="s">
        <v>3</v>
      </c>
      <c r="P526" s="391" t="s">
        <v>51</v>
      </c>
      <c r="Q526" s="391" t="s">
        <v>66</v>
      </c>
      <c r="R526" s="432" t="s">
        <v>62</v>
      </c>
      <c r="S526" s="178" t="s">
        <v>2</v>
      </c>
      <c r="T526" s="387" t="s">
        <v>3</v>
      </c>
      <c r="U526" s="391" t="s">
        <v>51</v>
      </c>
      <c r="V526" s="391" t="s">
        <v>66</v>
      </c>
      <c r="W526" s="432" t="s">
        <v>62</v>
      </c>
      <c r="X526" s="178" t="s">
        <v>2</v>
      </c>
      <c r="Y526" s="387" t="s">
        <v>3</v>
      </c>
      <c r="Z526" s="391" t="s">
        <v>51</v>
      </c>
      <c r="AA526" s="391" t="s">
        <v>66</v>
      </c>
      <c r="AB526" s="432" t="s">
        <v>62</v>
      </c>
      <c r="AC526" s="178" t="s">
        <v>2</v>
      </c>
      <c r="AD526" s="387" t="s">
        <v>3</v>
      </c>
      <c r="AE526" s="391" t="s">
        <v>51</v>
      </c>
      <c r="AF526" s="391" t="s">
        <v>66</v>
      </c>
      <c r="AG526" s="432" t="s">
        <v>62</v>
      </c>
      <c r="AH526" s="178" t="s">
        <v>2</v>
      </c>
      <c r="AI526" s="387" t="s">
        <v>3</v>
      </c>
      <c r="AJ526" s="391" t="s">
        <v>51</v>
      </c>
      <c r="AK526" s="391" t="s">
        <v>66</v>
      </c>
      <c r="AL526" s="432" t="s">
        <v>62</v>
      </c>
      <c r="AM526" s="178" t="s">
        <v>2</v>
      </c>
      <c r="AN526" s="387" t="s">
        <v>3</v>
      </c>
      <c r="AO526" s="391" t="s">
        <v>51</v>
      </c>
      <c r="AP526" s="391" t="s">
        <v>66</v>
      </c>
      <c r="AQ526" s="177" t="s">
        <v>68</v>
      </c>
      <c r="AR526" s="432" t="s">
        <v>62</v>
      </c>
      <c r="AS526" s="178" t="s">
        <v>2</v>
      </c>
      <c r="AT526" s="387" t="s">
        <v>3</v>
      </c>
      <c r="AU526" s="391" t="s">
        <v>51</v>
      </c>
      <c r="AV526" s="396" t="s">
        <v>66</v>
      </c>
      <c r="AW526" s="391" t="s">
        <v>1137</v>
      </c>
      <c r="AX526" s="432" t="s">
        <v>68</v>
      </c>
      <c r="AY526" s="178" t="s">
        <v>2</v>
      </c>
      <c r="AZ526" s="387" t="s">
        <v>3</v>
      </c>
      <c r="BA526" s="391" t="s">
        <v>51</v>
      </c>
      <c r="BB526" s="391" t="s">
        <v>66</v>
      </c>
      <c r="BC526" s="431" t="s">
        <v>1134</v>
      </c>
      <c r="BD526" s="177" t="s">
        <v>68</v>
      </c>
      <c r="BE526" s="384" t="s">
        <v>2</v>
      </c>
      <c r="BF526" s="437" t="s">
        <v>3</v>
      </c>
      <c r="BG526" s="437" t="s">
        <v>51</v>
      </c>
      <c r="BH526" s="437" t="s">
        <v>66</v>
      </c>
      <c r="BI526" s="437" t="s">
        <v>1134</v>
      </c>
      <c r="BJ526" s="779" t="s">
        <v>1139</v>
      </c>
      <c r="BK526" s="384" t="s">
        <v>2</v>
      </c>
      <c r="BL526" s="385" t="s">
        <v>3</v>
      </c>
      <c r="BM526" s="437" t="s">
        <v>51</v>
      </c>
      <c r="BN526" s="437" t="s">
        <v>66</v>
      </c>
      <c r="BO526" s="437" t="s">
        <v>1134</v>
      </c>
      <c r="BP526" s="386" t="s">
        <v>1139</v>
      </c>
    </row>
    <row r="527" spans="3:68">
      <c r="C527" s="406" t="s">
        <v>8</v>
      </c>
      <c r="D527" s="138">
        <v>88</v>
      </c>
      <c r="E527" s="70">
        <v>43</v>
      </c>
      <c r="F527" s="161">
        <v>67</v>
      </c>
      <c r="G527" s="70">
        <v>48</v>
      </c>
      <c r="H527" s="139">
        <v>44</v>
      </c>
      <c r="I527" s="138">
        <v>88</v>
      </c>
      <c r="J527" s="70">
        <v>43</v>
      </c>
      <c r="K527" s="161">
        <v>68</v>
      </c>
      <c r="L527" s="70">
        <v>50</v>
      </c>
      <c r="M527" s="139">
        <v>45</v>
      </c>
      <c r="N527" s="138">
        <v>88</v>
      </c>
      <c r="O527" s="70">
        <v>43</v>
      </c>
      <c r="P527" s="161">
        <v>67</v>
      </c>
      <c r="Q527" s="70">
        <v>50</v>
      </c>
      <c r="R527" s="226">
        <v>45</v>
      </c>
      <c r="S527" s="138">
        <v>86</v>
      </c>
      <c r="T527" s="70">
        <v>42</v>
      </c>
      <c r="U527" s="161">
        <v>65</v>
      </c>
      <c r="V527" s="70">
        <v>49</v>
      </c>
      <c r="W527" s="139">
        <v>45</v>
      </c>
      <c r="X527" s="138">
        <v>86</v>
      </c>
      <c r="Y527" s="70">
        <v>42</v>
      </c>
      <c r="Z527" s="161">
        <v>65</v>
      </c>
      <c r="AA527" s="70">
        <v>52</v>
      </c>
      <c r="AB527" s="226">
        <v>46</v>
      </c>
      <c r="AC527" s="138">
        <v>86</v>
      </c>
      <c r="AD527" s="70">
        <v>42</v>
      </c>
      <c r="AE527" s="161">
        <v>64</v>
      </c>
      <c r="AF527" s="70">
        <v>52</v>
      </c>
      <c r="AG527" s="139">
        <v>46</v>
      </c>
      <c r="AH527" s="138">
        <v>87</v>
      </c>
      <c r="AI527" s="70">
        <v>43</v>
      </c>
      <c r="AJ527" s="161">
        <v>65</v>
      </c>
      <c r="AK527" s="70">
        <v>58</v>
      </c>
      <c r="AL527" s="139">
        <v>47</v>
      </c>
      <c r="AM527" s="138">
        <v>87</v>
      </c>
      <c r="AN527" s="70">
        <v>43</v>
      </c>
      <c r="AO527" s="161">
        <v>65</v>
      </c>
      <c r="AP527" s="70">
        <v>58</v>
      </c>
      <c r="AQ527" s="70">
        <v>0</v>
      </c>
      <c r="AR527" s="71">
        <v>47</v>
      </c>
      <c r="AS527" s="138">
        <v>87</v>
      </c>
      <c r="AT527" s="70">
        <v>37</v>
      </c>
      <c r="AU527" s="161">
        <v>65</v>
      </c>
      <c r="AV527" s="130">
        <v>58</v>
      </c>
      <c r="AW527" s="70">
        <v>47</v>
      </c>
      <c r="AX527" s="139">
        <v>0</v>
      </c>
      <c r="AY527" s="138">
        <v>87</v>
      </c>
      <c r="AZ527" s="70">
        <v>37</v>
      </c>
      <c r="BA527" s="161">
        <v>65</v>
      </c>
      <c r="BB527" s="70">
        <v>58</v>
      </c>
      <c r="BC527" s="161">
        <v>49</v>
      </c>
      <c r="BD527" s="71">
        <v>0</v>
      </c>
      <c r="BE527" s="312">
        <v>87</v>
      </c>
      <c r="BF527" s="130">
        <v>37</v>
      </c>
      <c r="BG527" s="427">
        <v>65</v>
      </c>
      <c r="BH527" s="428">
        <v>58</v>
      </c>
      <c r="BI527" s="780">
        <v>49</v>
      </c>
      <c r="BJ527" s="139">
        <v>0</v>
      </c>
      <c r="BK527" s="138">
        <v>87</v>
      </c>
      <c r="BL527" s="70">
        <v>37</v>
      </c>
      <c r="BM527" s="70">
        <v>66</v>
      </c>
      <c r="BN527" s="70">
        <v>60</v>
      </c>
      <c r="BO527" s="130">
        <v>49</v>
      </c>
      <c r="BP527" s="71">
        <v>0</v>
      </c>
    </row>
    <row r="528" spans="3:68">
      <c r="C528" s="407" t="s">
        <v>9</v>
      </c>
      <c r="D528" s="140">
        <v>21</v>
      </c>
      <c r="E528" s="74">
        <v>9</v>
      </c>
      <c r="F528" s="162">
        <v>11</v>
      </c>
      <c r="G528" s="74">
        <v>7</v>
      </c>
      <c r="H528" s="141">
        <v>1</v>
      </c>
      <c r="I528" s="140">
        <v>21</v>
      </c>
      <c r="J528" s="74">
        <v>9</v>
      </c>
      <c r="K528" s="162">
        <v>11</v>
      </c>
      <c r="L528" s="74">
        <v>8</v>
      </c>
      <c r="M528" s="141">
        <v>1</v>
      </c>
      <c r="N528" s="140">
        <v>21</v>
      </c>
      <c r="O528" s="74">
        <v>9</v>
      </c>
      <c r="P528" s="162">
        <v>11</v>
      </c>
      <c r="Q528" s="74">
        <v>8</v>
      </c>
      <c r="R528" s="160">
        <v>0</v>
      </c>
      <c r="S528" s="140">
        <v>21</v>
      </c>
      <c r="T528" s="74">
        <v>9</v>
      </c>
      <c r="U528" s="162">
        <v>11</v>
      </c>
      <c r="V528" s="74">
        <v>8</v>
      </c>
      <c r="W528" s="141">
        <v>0</v>
      </c>
      <c r="X528" s="140">
        <v>21</v>
      </c>
      <c r="Y528" s="74">
        <v>10</v>
      </c>
      <c r="Z528" s="162">
        <v>11</v>
      </c>
      <c r="AA528" s="74">
        <v>9</v>
      </c>
      <c r="AB528" s="160">
        <v>0</v>
      </c>
      <c r="AC528" s="140">
        <v>21</v>
      </c>
      <c r="AD528" s="74">
        <v>10</v>
      </c>
      <c r="AE528" s="162">
        <v>11</v>
      </c>
      <c r="AF528" s="74">
        <v>9</v>
      </c>
      <c r="AG528" s="141">
        <v>0</v>
      </c>
      <c r="AH528" s="140">
        <v>21</v>
      </c>
      <c r="AI528" s="74">
        <v>10</v>
      </c>
      <c r="AJ528" s="162">
        <v>11</v>
      </c>
      <c r="AK528" s="74">
        <v>9</v>
      </c>
      <c r="AL528" s="141">
        <v>0</v>
      </c>
      <c r="AM528" s="140">
        <v>21</v>
      </c>
      <c r="AN528" s="74">
        <v>10</v>
      </c>
      <c r="AO528" s="162">
        <v>11</v>
      </c>
      <c r="AP528" s="74">
        <v>9</v>
      </c>
      <c r="AQ528" s="74">
        <v>0</v>
      </c>
      <c r="AR528" s="75">
        <v>0</v>
      </c>
      <c r="AS528" s="140">
        <v>21</v>
      </c>
      <c r="AT528" s="74">
        <v>10</v>
      </c>
      <c r="AU528" s="162">
        <v>11</v>
      </c>
      <c r="AV528" s="131">
        <v>9</v>
      </c>
      <c r="AW528" s="74">
        <v>0</v>
      </c>
      <c r="AX528" s="141">
        <v>0</v>
      </c>
      <c r="AY528" s="140">
        <v>21</v>
      </c>
      <c r="AZ528" s="74">
        <v>10</v>
      </c>
      <c r="BA528" s="162">
        <v>11</v>
      </c>
      <c r="BB528" s="74">
        <v>9</v>
      </c>
      <c r="BC528" s="162">
        <v>0</v>
      </c>
      <c r="BD528" s="75">
        <v>0</v>
      </c>
      <c r="BE528" s="320">
        <v>21</v>
      </c>
      <c r="BF528" s="131">
        <v>10</v>
      </c>
      <c r="BG528" s="275">
        <v>12</v>
      </c>
      <c r="BH528" s="276">
        <v>9</v>
      </c>
      <c r="BI528" s="781">
        <v>0</v>
      </c>
      <c r="BJ528" s="141">
        <v>0</v>
      </c>
      <c r="BK528" s="782">
        <v>21</v>
      </c>
      <c r="BL528" s="728">
        <v>10</v>
      </c>
      <c r="BM528" s="728">
        <v>12</v>
      </c>
      <c r="BN528" s="728">
        <v>11</v>
      </c>
      <c r="BO528" s="131">
        <v>0</v>
      </c>
      <c r="BP528" s="783">
        <v>0</v>
      </c>
    </row>
    <row r="529" spans="3:68">
      <c r="C529" s="407" t="s">
        <v>10</v>
      </c>
      <c r="D529" s="140">
        <v>20</v>
      </c>
      <c r="E529" s="74">
        <v>5</v>
      </c>
      <c r="F529" s="162">
        <v>13</v>
      </c>
      <c r="G529" s="74">
        <v>3</v>
      </c>
      <c r="H529" s="141">
        <v>0</v>
      </c>
      <c r="I529" s="140">
        <v>20</v>
      </c>
      <c r="J529" s="74">
        <v>4</v>
      </c>
      <c r="K529" s="162">
        <v>13</v>
      </c>
      <c r="L529" s="74">
        <v>2</v>
      </c>
      <c r="M529" s="141">
        <v>0</v>
      </c>
      <c r="N529" s="140">
        <v>20</v>
      </c>
      <c r="O529" s="74">
        <v>4</v>
      </c>
      <c r="P529" s="162">
        <v>13</v>
      </c>
      <c r="Q529" s="74">
        <v>2</v>
      </c>
      <c r="R529" s="160">
        <v>0</v>
      </c>
      <c r="S529" s="140">
        <v>19</v>
      </c>
      <c r="T529" s="74">
        <v>3</v>
      </c>
      <c r="U529" s="162">
        <v>13</v>
      </c>
      <c r="V529" s="74">
        <v>2</v>
      </c>
      <c r="W529" s="141">
        <v>0</v>
      </c>
      <c r="X529" s="140">
        <v>19</v>
      </c>
      <c r="Y529" s="74">
        <v>3</v>
      </c>
      <c r="Z529" s="162">
        <v>13</v>
      </c>
      <c r="AA529" s="74">
        <v>2</v>
      </c>
      <c r="AB529" s="160">
        <v>0</v>
      </c>
      <c r="AC529" s="140">
        <v>19</v>
      </c>
      <c r="AD529" s="74">
        <v>3</v>
      </c>
      <c r="AE529" s="162">
        <v>13</v>
      </c>
      <c r="AF529" s="74">
        <v>2</v>
      </c>
      <c r="AG529" s="141">
        <v>0</v>
      </c>
      <c r="AH529" s="140">
        <v>19</v>
      </c>
      <c r="AI529" s="74">
        <v>3</v>
      </c>
      <c r="AJ529" s="162">
        <v>13</v>
      </c>
      <c r="AK529" s="74">
        <v>7</v>
      </c>
      <c r="AL529" s="141">
        <v>0</v>
      </c>
      <c r="AM529" s="140">
        <v>19</v>
      </c>
      <c r="AN529" s="74">
        <v>3</v>
      </c>
      <c r="AO529" s="162">
        <v>13</v>
      </c>
      <c r="AP529" s="74">
        <v>7</v>
      </c>
      <c r="AQ529" s="74">
        <v>0</v>
      </c>
      <c r="AR529" s="75">
        <v>0</v>
      </c>
      <c r="AS529" s="140">
        <v>19</v>
      </c>
      <c r="AT529" s="74">
        <v>3</v>
      </c>
      <c r="AU529" s="162">
        <v>13</v>
      </c>
      <c r="AV529" s="131">
        <v>7</v>
      </c>
      <c r="AW529" s="74">
        <v>0</v>
      </c>
      <c r="AX529" s="141">
        <v>0</v>
      </c>
      <c r="AY529" s="140">
        <v>19</v>
      </c>
      <c r="AZ529" s="74">
        <v>3</v>
      </c>
      <c r="BA529" s="162">
        <v>14</v>
      </c>
      <c r="BB529" s="74">
        <v>7</v>
      </c>
      <c r="BC529" s="162">
        <v>0</v>
      </c>
      <c r="BD529" s="75">
        <v>0</v>
      </c>
      <c r="BE529" s="320">
        <v>20</v>
      </c>
      <c r="BF529" s="131">
        <v>3</v>
      </c>
      <c r="BG529" s="275">
        <v>14</v>
      </c>
      <c r="BH529" s="276">
        <v>7</v>
      </c>
      <c r="BI529" s="781">
        <v>0</v>
      </c>
      <c r="BJ529" s="141">
        <v>0</v>
      </c>
      <c r="BK529" s="782">
        <v>19</v>
      </c>
      <c r="BL529" s="728">
        <v>3</v>
      </c>
      <c r="BM529" s="728">
        <v>14</v>
      </c>
      <c r="BN529" s="728">
        <v>7</v>
      </c>
      <c r="BO529" s="131">
        <v>0</v>
      </c>
      <c r="BP529" s="783">
        <v>0</v>
      </c>
    </row>
    <row r="530" spans="3:68">
      <c r="C530" s="407" t="s">
        <v>11</v>
      </c>
      <c r="D530" s="140">
        <v>27</v>
      </c>
      <c r="E530" s="74">
        <v>12</v>
      </c>
      <c r="F530" s="162">
        <v>11</v>
      </c>
      <c r="G530" s="74">
        <v>9</v>
      </c>
      <c r="H530" s="141">
        <v>1</v>
      </c>
      <c r="I530" s="140">
        <v>27</v>
      </c>
      <c r="J530" s="74">
        <v>12</v>
      </c>
      <c r="K530" s="162">
        <v>11</v>
      </c>
      <c r="L530" s="74">
        <v>9</v>
      </c>
      <c r="M530" s="141">
        <v>0</v>
      </c>
      <c r="N530" s="140">
        <v>27</v>
      </c>
      <c r="O530" s="74">
        <v>12</v>
      </c>
      <c r="P530" s="162">
        <v>11</v>
      </c>
      <c r="Q530" s="74">
        <v>9</v>
      </c>
      <c r="R530" s="160">
        <v>0</v>
      </c>
      <c r="S530" s="140">
        <v>27</v>
      </c>
      <c r="T530" s="74">
        <v>12</v>
      </c>
      <c r="U530" s="162">
        <v>11</v>
      </c>
      <c r="V530" s="74">
        <v>9</v>
      </c>
      <c r="W530" s="141">
        <v>0</v>
      </c>
      <c r="X530" s="140">
        <v>27</v>
      </c>
      <c r="Y530" s="74">
        <v>12</v>
      </c>
      <c r="Z530" s="162">
        <v>11</v>
      </c>
      <c r="AA530" s="74">
        <v>10</v>
      </c>
      <c r="AB530" s="160">
        <v>0</v>
      </c>
      <c r="AC530" s="140">
        <v>27</v>
      </c>
      <c r="AD530" s="74">
        <v>12</v>
      </c>
      <c r="AE530" s="162">
        <v>11</v>
      </c>
      <c r="AF530" s="74">
        <v>10</v>
      </c>
      <c r="AG530" s="141">
        <v>0</v>
      </c>
      <c r="AH530" s="140">
        <v>27</v>
      </c>
      <c r="AI530" s="74">
        <v>12</v>
      </c>
      <c r="AJ530" s="162">
        <v>11</v>
      </c>
      <c r="AK530" s="74">
        <v>10</v>
      </c>
      <c r="AL530" s="141">
        <v>0</v>
      </c>
      <c r="AM530" s="140">
        <v>27</v>
      </c>
      <c r="AN530" s="74">
        <v>12</v>
      </c>
      <c r="AO530" s="162">
        <v>11</v>
      </c>
      <c r="AP530" s="74">
        <v>10</v>
      </c>
      <c r="AQ530" s="74">
        <v>0</v>
      </c>
      <c r="AR530" s="75">
        <v>0</v>
      </c>
      <c r="AS530" s="140">
        <v>27</v>
      </c>
      <c r="AT530" s="74">
        <v>12</v>
      </c>
      <c r="AU530" s="162">
        <v>11</v>
      </c>
      <c r="AV530" s="131">
        <v>10</v>
      </c>
      <c r="AW530" s="74">
        <v>0</v>
      </c>
      <c r="AX530" s="141">
        <v>0</v>
      </c>
      <c r="AY530" s="140">
        <v>27</v>
      </c>
      <c r="AZ530" s="74">
        <v>12</v>
      </c>
      <c r="BA530" s="162">
        <v>11</v>
      </c>
      <c r="BB530" s="74">
        <v>10</v>
      </c>
      <c r="BC530" s="162">
        <v>0</v>
      </c>
      <c r="BD530" s="75">
        <v>0</v>
      </c>
      <c r="BE530" s="320">
        <v>27</v>
      </c>
      <c r="BF530" s="131">
        <v>12</v>
      </c>
      <c r="BG530" s="275">
        <v>11</v>
      </c>
      <c r="BH530" s="276">
        <v>10</v>
      </c>
      <c r="BI530" s="781">
        <v>0</v>
      </c>
      <c r="BJ530" s="141">
        <v>0</v>
      </c>
      <c r="BK530" s="782">
        <v>27</v>
      </c>
      <c r="BL530" s="728">
        <v>12</v>
      </c>
      <c r="BM530" s="728">
        <v>11</v>
      </c>
      <c r="BN530" s="728">
        <v>12</v>
      </c>
      <c r="BO530" s="131">
        <v>0</v>
      </c>
      <c r="BP530" s="783">
        <v>0</v>
      </c>
    </row>
    <row r="531" spans="3:68">
      <c r="C531" s="407" t="s">
        <v>12</v>
      </c>
      <c r="D531" s="140">
        <v>50</v>
      </c>
      <c r="E531" s="74">
        <v>21</v>
      </c>
      <c r="F531" s="162">
        <v>31</v>
      </c>
      <c r="G531" s="74">
        <v>15</v>
      </c>
      <c r="H531" s="141">
        <v>0</v>
      </c>
      <c r="I531" s="140">
        <v>50</v>
      </c>
      <c r="J531" s="74">
        <v>21</v>
      </c>
      <c r="K531" s="162">
        <v>31</v>
      </c>
      <c r="L531" s="74">
        <v>16</v>
      </c>
      <c r="M531" s="141">
        <v>0</v>
      </c>
      <c r="N531" s="140">
        <v>50</v>
      </c>
      <c r="O531" s="74">
        <v>21</v>
      </c>
      <c r="P531" s="162">
        <v>31</v>
      </c>
      <c r="Q531" s="74">
        <v>16</v>
      </c>
      <c r="R531" s="160">
        <v>0</v>
      </c>
      <c r="S531" s="140">
        <v>50</v>
      </c>
      <c r="T531" s="74">
        <v>21</v>
      </c>
      <c r="U531" s="162">
        <v>31</v>
      </c>
      <c r="V531" s="74">
        <v>16</v>
      </c>
      <c r="W531" s="141">
        <v>0</v>
      </c>
      <c r="X531" s="140">
        <v>50</v>
      </c>
      <c r="Y531" s="74">
        <v>21</v>
      </c>
      <c r="Z531" s="162">
        <v>32</v>
      </c>
      <c r="AA531" s="74">
        <v>23</v>
      </c>
      <c r="AB531" s="160">
        <v>0</v>
      </c>
      <c r="AC531" s="140">
        <v>50</v>
      </c>
      <c r="AD531" s="74">
        <v>21</v>
      </c>
      <c r="AE531" s="162">
        <v>32</v>
      </c>
      <c r="AF531" s="74">
        <v>23</v>
      </c>
      <c r="AG531" s="141">
        <v>0</v>
      </c>
      <c r="AH531" s="140">
        <v>50</v>
      </c>
      <c r="AI531" s="74">
        <v>21</v>
      </c>
      <c r="AJ531" s="162">
        <v>32</v>
      </c>
      <c r="AK531" s="74">
        <v>23</v>
      </c>
      <c r="AL531" s="141">
        <v>0</v>
      </c>
      <c r="AM531" s="140">
        <v>50</v>
      </c>
      <c r="AN531" s="74">
        <v>21</v>
      </c>
      <c r="AO531" s="162">
        <v>32</v>
      </c>
      <c r="AP531" s="74">
        <v>23</v>
      </c>
      <c r="AQ531" s="74">
        <v>0</v>
      </c>
      <c r="AR531" s="75">
        <v>0</v>
      </c>
      <c r="AS531" s="140">
        <v>50</v>
      </c>
      <c r="AT531" s="74">
        <v>21</v>
      </c>
      <c r="AU531" s="162">
        <v>32</v>
      </c>
      <c r="AV531" s="131">
        <v>23</v>
      </c>
      <c r="AW531" s="74">
        <v>0</v>
      </c>
      <c r="AX531" s="141">
        <v>0</v>
      </c>
      <c r="AY531" s="140">
        <v>50</v>
      </c>
      <c r="AZ531" s="74">
        <v>21</v>
      </c>
      <c r="BA531" s="162">
        <v>34</v>
      </c>
      <c r="BB531" s="74">
        <v>23</v>
      </c>
      <c r="BC531" s="162">
        <v>0</v>
      </c>
      <c r="BD531" s="75">
        <v>0</v>
      </c>
      <c r="BE531" s="320">
        <v>51</v>
      </c>
      <c r="BF531" s="131">
        <v>21</v>
      </c>
      <c r="BG531" s="275">
        <v>34</v>
      </c>
      <c r="BH531" s="276">
        <v>23</v>
      </c>
      <c r="BI531" s="781">
        <v>0</v>
      </c>
      <c r="BJ531" s="141">
        <v>0</v>
      </c>
      <c r="BK531" s="782">
        <v>51</v>
      </c>
      <c r="BL531" s="728">
        <v>21</v>
      </c>
      <c r="BM531" s="728">
        <v>34</v>
      </c>
      <c r="BN531" s="728">
        <v>28</v>
      </c>
      <c r="BO531" s="131">
        <v>23</v>
      </c>
      <c r="BP531" s="783">
        <v>0</v>
      </c>
    </row>
    <row r="532" spans="3:68">
      <c r="C532" s="407" t="s">
        <v>13</v>
      </c>
      <c r="D532" s="140">
        <v>38</v>
      </c>
      <c r="E532" s="74">
        <v>13</v>
      </c>
      <c r="F532" s="162">
        <v>23</v>
      </c>
      <c r="G532" s="74">
        <v>13</v>
      </c>
      <c r="H532" s="141">
        <v>0</v>
      </c>
      <c r="I532" s="140">
        <v>38</v>
      </c>
      <c r="J532" s="74">
        <v>13</v>
      </c>
      <c r="K532" s="162">
        <v>23</v>
      </c>
      <c r="L532" s="74">
        <v>13</v>
      </c>
      <c r="M532" s="141">
        <v>0</v>
      </c>
      <c r="N532" s="140">
        <v>38</v>
      </c>
      <c r="O532" s="74">
        <v>13</v>
      </c>
      <c r="P532" s="162">
        <v>23</v>
      </c>
      <c r="Q532" s="74">
        <v>13</v>
      </c>
      <c r="R532" s="160">
        <v>0</v>
      </c>
      <c r="S532" s="140">
        <v>37</v>
      </c>
      <c r="T532" s="74">
        <v>13</v>
      </c>
      <c r="U532" s="162">
        <v>23</v>
      </c>
      <c r="V532" s="74">
        <v>13</v>
      </c>
      <c r="W532" s="141">
        <v>0</v>
      </c>
      <c r="X532" s="140">
        <v>37</v>
      </c>
      <c r="Y532" s="74">
        <v>13</v>
      </c>
      <c r="Z532" s="162">
        <v>25</v>
      </c>
      <c r="AA532" s="74">
        <v>15</v>
      </c>
      <c r="AB532" s="160">
        <v>0</v>
      </c>
      <c r="AC532" s="140">
        <v>37</v>
      </c>
      <c r="AD532" s="74">
        <v>13</v>
      </c>
      <c r="AE532" s="162">
        <v>26</v>
      </c>
      <c r="AF532" s="74">
        <v>15</v>
      </c>
      <c r="AG532" s="141">
        <v>0</v>
      </c>
      <c r="AH532" s="140">
        <v>38</v>
      </c>
      <c r="AI532" s="74">
        <v>13</v>
      </c>
      <c r="AJ532" s="162">
        <v>27</v>
      </c>
      <c r="AK532" s="74">
        <v>17</v>
      </c>
      <c r="AL532" s="141">
        <v>0</v>
      </c>
      <c r="AM532" s="140">
        <v>38</v>
      </c>
      <c r="AN532" s="74">
        <v>13</v>
      </c>
      <c r="AO532" s="162">
        <v>27</v>
      </c>
      <c r="AP532" s="74">
        <v>17</v>
      </c>
      <c r="AQ532" s="74">
        <v>0</v>
      </c>
      <c r="AR532" s="75">
        <v>0</v>
      </c>
      <c r="AS532" s="140">
        <v>38</v>
      </c>
      <c r="AT532" s="74">
        <v>13</v>
      </c>
      <c r="AU532" s="162">
        <v>27</v>
      </c>
      <c r="AV532" s="131">
        <v>17</v>
      </c>
      <c r="AW532" s="74">
        <v>0</v>
      </c>
      <c r="AX532" s="141">
        <v>0</v>
      </c>
      <c r="AY532" s="140">
        <v>38</v>
      </c>
      <c r="AZ532" s="74">
        <v>13</v>
      </c>
      <c r="BA532" s="162">
        <v>27</v>
      </c>
      <c r="BB532" s="74">
        <v>17</v>
      </c>
      <c r="BC532" s="162">
        <v>0</v>
      </c>
      <c r="BD532" s="75">
        <v>0</v>
      </c>
      <c r="BE532" s="320">
        <v>38</v>
      </c>
      <c r="BF532" s="131">
        <v>13</v>
      </c>
      <c r="BG532" s="275">
        <v>27</v>
      </c>
      <c r="BH532" s="276">
        <v>17</v>
      </c>
      <c r="BI532" s="781">
        <v>0</v>
      </c>
      <c r="BJ532" s="141">
        <v>0</v>
      </c>
      <c r="BK532" s="782">
        <v>37</v>
      </c>
      <c r="BL532" s="728">
        <v>13</v>
      </c>
      <c r="BM532" s="728">
        <v>27</v>
      </c>
      <c r="BN532" s="728">
        <v>17</v>
      </c>
      <c r="BO532" s="131">
        <v>0</v>
      </c>
      <c r="BP532" s="783">
        <v>0</v>
      </c>
    </row>
    <row r="533" spans="3:68">
      <c r="C533" s="407" t="s">
        <v>14</v>
      </c>
      <c r="D533" s="140">
        <v>85</v>
      </c>
      <c r="E533" s="74">
        <v>57</v>
      </c>
      <c r="F533" s="162">
        <v>62</v>
      </c>
      <c r="G533" s="74">
        <v>50</v>
      </c>
      <c r="H533" s="141">
        <v>0</v>
      </c>
      <c r="I533" s="140">
        <v>85</v>
      </c>
      <c r="J533" s="74">
        <v>56</v>
      </c>
      <c r="K533" s="162">
        <v>62</v>
      </c>
      <c r="L533" s="74">
        <v>55</v>
      </c>
      <c r="M533" s="141">
        <v>0</v>
      </c>
      <c r="N533" s="140">
        <v>85</v>
      </c>
      <c r="O533" s="74">
        <v>56</v>
      </c>
      <c r="P533" s="162">
        <v>61</v>
      </c>
      <c r="Q533" s="74">
        <v>55</v>
      </c>
      <c r="R533" s="160">
        <v>0</v>
      </c>
      <c r="S533" s="140">
        <v>83</v>
      </c>
      <c r="T533" s="74">
        <v>54</v>
      </c>
      <c r="U533" s="162">
        <v>59</v>
      </c>
      <c r="V533" s="74">
        <v>55</v>
      </c>
      <c r="W533" s="141">
        <v>0</v>
      </c>
      <c r="X533" s="140">
        <v>83</v>
      </c>
      <c r="Y533" s="74">
        <v>54</v>
      </c>
      <c r="Z533" s="162">
        <v>59</v>
      </c>
      <c r="AA533" s="74">
        <v>56</v>
      </c>
      <c r="AB533" s="160">
        <v>0</v>
      </c>
      <c r="AC533" s="140">
        <v>83</v>
      </c>
      <c r="AD533" s="74">
        <v>54</v>
      </c>
      <c r="AE533" s="162">
        <v>59</v>
      </c>
      <c r="AF533" s="74">
        <v>56</v>
      </c>
      <c r="AG533" s="141">
        <v>0</v>
      </c>
      <c r="AH533" s="140">
        <v>83</v>
      </c>
      <c r="AI533" s="74">
        <v>54</v>
      </c>
      <c r="AJ533" s="162">
        <v>59</v>
      </c>
      <c r="AK533" s="74">
        <v>57</v>
      </c>
      <c r="AL533" s="141">
        <v>0</v>
      </c>
      <c r="AM533" s="140">
        <v>83</v>
      </c>
      <c r="AN533" s="74">
        <v>54</v>
      </c>
      <c r="AO533" s="162">
        <v>59</v>
      </c>
      <c r="AP533" s="74">
        <v>57</v>
      </c>
      <c r="AQ533" s="74">
        <v>0</v>
      </c>
      <c r="AR533" s="75">
        <v>0</v>
      </c>
      <c r="AS533" s="140">
        <v>83</v>
      </c>
      <c r="AT533" s="74">
        <v>52</v>
      </c>
      <c r="AU533" s="162">
        <v>59</v>
      </c>
      <c r="AV533" s="131">
        <v>57</v>
      </c>
      <c r="AW533" s="74">
        <v>0</v>
      </c>
      <c r="AX533" s="141">
        <v>0</v>
      </c>
      <c r="AY533" s="140">
        <v>86</v>
      </c>
      <c r="AZ533" s="74">
        <v>52</v>
      </c>
      <c r="BA533" s="162">
        <v>60</v>
      </c>
      <c r="BB533" s="74">
        <v>58</v>
      </c>
      <c r="BC533" s="162">
        <v>26</v>
      </c>
      <c r="BD533" s="75">
        <v>0</v>
      </c>
      <c r="BE533" s="320">
        <v>85</v>
      </c>
      <c r="BF533" s="131">
        <v>51</v>
      </c>
      <c r="BG533" s="275">
        <v>60</v>
      </c>
      <c r="BH533" s="276">
        <v>58</v>
      </c>
      <c r="BI533" s="781">
        <v>26</v>
      </c>
      <c r="BJ533" s="141">
        <v>0</v>
      </c>
      <c r="BK533" s="782">
        <v>85</v>
      </c>
      <c r="BL533" s="728">
        <v>51</v>
      </c>
      <c r="BM533" s="728">
        <v>60</v>
      </c>
      <c r="BN533" s="728">
        <v>59</v>
      </c>
      <c r="BO533" s="131">
        <v>26</v>
      </c>
      <c r="BP533" s="783">
        <v>0</v>
      </c>
    </row>
    <row r="534" spans="3:68">
      <c r="C534" s="407" t="s">
        <v>15</v>
      </c>
      <c r="D534" s="140">
        <v>77</v>
      </c>
      <c r="E534" s="74">
        <v>47</v>
      </c>
      <c r="F534" s="162">
        <v>44</v>
      </c>
      <c r="G534" s="74">
        <v>36</v>
      </c>
      <c r="H534" s="141">
        <v>18</v>
      </c>
      <c r="I534" s="140">
        <v>77</v>
      </c>
      <c r="J534" s="74">
        <v>47</v>
      </c>
      <c r="K534" s="162">
        <v>44</v>
      </c>
      <c r="L534" s="74">
        <v>38</v>
      </c>
      <c r="M534" s="141">
        <v>18</v>
      </c>
      <c r="N534" s="140">
        <v>77</v>
      </c>
      <c r="O534" s="74">
        <v>47</v>
      </c>
      <c r="P534" s="162">
        <v>44</v>
      </c>
      <c r="Q534" s="74">
        <v>38</v>
      </c>
      <c r="R534" s="160">
        <v>18</v>
      </c>
      <c r="S534" s="140">
        <v>77</v>
      </c>
      <c r="T534" s="74">
        <v>47</v>
      </c>
      <c r="U534" s="162">
        <v>44</v>
      </c>
      <c r="V534" s="74">
        <v>38</v>
      </c>
      <c r="W534" s="141">
        <v>18</v>
      </c>
      <c r="X534" s="140">
        <v>77</v>
      </c>
      <c r="Y534" s="74">
        <v>47</v>
      </c>
      <c r="Z534" s="162">
        <v>45</v>
      </c>
      <c r="AA534" s="74">
        <v>40</v>
      </c>
      <c r="AB534" s="160">
        <v>19</v>
      </c>
      <c r="AC534" s="140">
        <v>77</v>
      </c>
      <c r="AD534" s="74">
        <v>47</v>
      </c>
      <c r="AE534" s="162">
        <v>45</v>
      </c>
      <c r="AF534" s="74">
        <v>40</v>
      </c>
      <c r="AG534" s="141">
        <v>19</v>
      </c>
      <c r="AH534" s="140">
        <v>77</v>
      </c>
      <c r="AI534" s="74">
        <v>47</v>
      </c>
      <c r="AJ534" s="162">
        <v>45</v>
      </c>
      <c r="AK534" s="74">
        <v>41</v>
      </c>
      <c r="AL534" s="141">
        <v>19</v>
      </c>
      <c r="AM534" s="140">
        <v>77</v>
      </c>
      <c r="AN534" s="74">
        <v>47</v>
      </c>
      <c r="AO534" s="162">
        <v>45</v>
      </c>
      <c r="AP534" s="74">
        <v>41</v>
      </c>
      <c r="AQ534" s="74">
        <v>0</v>
      </c>
      <c r="AR534" s="75">
        <v>19</v>
      </c>
      <c r="AS534" s="140">
        <v>77</v>
      </c>
      <c r="AT534" s="74">
        <v>40</v>
      </c>
      <c r="AU534" s="162">
        <v>45</v>
      </c>
      <c r="AV534" s="131">
        <v>41</v>
      </c>
      <c r="AW534" s="74">
        <v>19</v>
      </c>
      <c r="AX534" s="141">
        <v>0</v>
      </c>
      <c r="AY534" s="140">
        <v>77</v>
      </c>
      <c r="AZ534" s="74">
        <v>40</v>
      </c>
      <c r="BA534" s="162">
        <v>51</v>
      </c>
      <c r="BB534" s="74">
        <v>44</v>
      </c>
      <c r="BC534" s="162">
        <v>28</v>
      </c>
      <c r="BD534" s="75">
        <v>0</v>
      </c>
      <c r="BE534" s="320">
        <v>77</v>
      </c>
      <c r="BF534" s="131">
        <v>40</v>
      </c>
      <c r="BG534" s="275">
        <v>52</v>
      </c>
      <c r="BH534" s="276">
        <v>45</v>
      </c>
      <c r="BI534" s="781">
        <v>28</v>
      </c>
      <c r="BJ534" s="141">
        <v>0</v>
      </c>
      <c r="BK534" s="782">
        <v>77</v>
      </c>
      <c r="BL534" s="728">
        <v>40</v>
      </c>
      <c r="BM534" s="728">
        <v>52</v>
      </c>
      <c r="BN534" s="728">
        <v>48</v>
      </c>
      <c r="BO534" s="131">
        <v>28</v>
      </c>
      <c r="BP534" s="783">
        <v>0</v>
      </c>
    </row>
    <row r="535" spans="3:68">
      <c r="C535" s="407" t="s">
        <v>16</v>
      </c>
      <c r="D535" s="140">
        <v>11</v>
      </c>
      <c r="E535" s="74">
        <v>6</v>
      </c>
      <c r="F535" s="162">
        <v>10</v>
      </c>
      <c r="G535" s="74">
        <v>8</v>
      </c>
      <c r="H535" s="141">
        <v>5</v>
      </c>
      <c r="I535" s="140">
        <v>12</v>
      </c>
      <c r="J535" s="74">
        <v>6</v>
      </c>
      <c r="K535" s="162">
        <v>11</v>
      </c>
      <c r="L535" s="74">
        <v>8</v>
      </c>
      <c r="M535" s="141">
        <v>5</v>
      </c>
      <c r="N535" s="140">
        <v>12</v>
      </c>
      <c r="O535" s="74">
        <v>6</v>
      </c>
      <c r="P535" s="162">
        <v>11</v>
      </c>
      <c r="Q535" s="74">
        <v>8</v>
      </c>
      <c r="R535" s="160">
        <v>5</v>
      </c>
      <c r="S535" s="140">
        <v>12</v>
      </c>
      <c r="T535" s="74">
        <v>6</v>
      </c>
      <c r="U535" s="162">
        <v>11</v>
      </c>
      <c r="V535" s="74">
        <v>8</v>
      </c>
      <c r="W535" s="141">
        <v>5</v>
      </c>
      <c r="X535" s="140">
        <v>12</v>
      </c>
      <c r="Y535" s="74">
        <v>6</v>
      </c>
      <c r="Z535" s="162">
        <v>11</v>
      </c>
      <c r="AA535" s="74">
        <v>9</v>
      </c>
      <c r="AB535" s="160">
        <v>5</v>
      </c>
      <c r="AC535" s="140">
        <v>12</v>
      </c>
      <c r="AD535" s="74">
        <v>6</v>
      </c>
      <c r="AE535" s="162">
        <v>11</v>
      </c>
      <c r="AF535" s="74">
        <v>9</v>
      </c>
      <c r="AG535" s="141">
        <v>5</v>
      </c>
      <c r="AH535" s="140">
        <v>12</v>
      </c>
      <c r="AI535" s="74">
        <v>6</v>
      </c>
      <c r="AJ535" s="162">
        <v>11</v>
      </c>
      <c r="AK535" s="74">
        <v>9</v>
      </c>
      <c r="AL535" s="141">
        <v>6</v>
      </c>
      <c r="AM535" s="140">
        <v>12</v>
      </c>
      <c r="AN535" s="74">
        <v>6</v>
      </c>
      <c r="AO535" s="162">
        <v>11</v>
      </c>
      <c r="AP535" s="74">
        <v>9</v>
      </c>
      <c r="AQ535" s="74">
        <v>0</v>
      </c>
      <c r="AR535" s="75">
        <v>6</v>
      </c>
      <c r="AS535" s="140">
        <v>12</v>
      </c>
      <c r="AT535" s="74">
        <v>6</v>
      </c>
      <c r="AU535" s="162">
        <v>11</v>
      </c>
      <c r="AV535" s="131">
        <v>9</v>
      </c>
      <c r="AW535" s="74">
        <v>6</v>
      </c>
      <c r="AX535" s="141">
        <v>0</v>
      </c>
      <c r="AY535" s="140">
        <v>12</v>
      </c>
      <c r="AZ535" s="74">
        <v>6</v>
      </c>
      <c r="BA535" s="162">
        <v>11</v>
      </c>
      <c r="BB535" s="74">
        <v>9</v>
      </c>
      <c r="BC535" s="162">
        <v>6</v>
      </c>
      <c r="BD535" s="75">
        <v>0</v>
      </c>
      <c r="BE535" s="320">
        <v>12</v>
      </c>
      <c r="BF535" s="131">
        <v>6</v>
      </c>
      <c r="BG535" s="275">
        <v>11</v>
      </c>
      <c r="BH535" s="276">
        <v>9</v>
      </c>
      <c r="BI535" s="781">
        <v>6</v>
      </c>
      <c r="BJ535" s="141">
        <v>0</v>
      </c>
      <c r="BK535" s="782">
        <v>10</v>
      </c>
      <c r="BL535" s="728">
        <v>6</v>
      </c>
      <c r="BM535" s="728">
        <v>11</v>
      </c>
      <c r="BN535" s="728">
        <v>9</v>
      </c>
      <c r="BO535" s="131">
        <v>6</v>
      </c>
      <c r="BP535" s="783">
        <v>0</v>
      </c>
    </row>
    <row r="536" spans="3:68">
      <c r="C536" s="407" t="s">
        <v>17</v>
      </c>
      <c r="D536" s="140">
        <v>626</v>
      </c>
      <c r="E536" s="74">
        <v>455</v>
      </c>
      <c r="F536" s="162">
        <v>647</v>
      </c>
      <c r="G536" s="74">
        <v>560</v>
      </c>
      <c r="H536" s="141">
        <v>417</v>
      </c>
      <c r="I536" s="140">
        <v>630</v>
      </c>
      <c r="J536" s="74">
        <v>455</v>
      </c>
      <c r="K536" s="162">
        <v>651</v>
      </c>
      <c r="L536" s="74">
        <v>583</v>
      </c>
      <c r="M536" s="141">
        <v>417</v>
      </c>
      <c r="N536" s="140">
        <v>630</v>
      </c>
      <c r="O536" s="74">
        <v>455</v>
      </c>
      <c r="P536" s="162">
        <v>650</v>
      </c>
      <c r="Q536" s="74">
        <v>583</v>
      </c>
      <c r="R536" s="160">
        <v>409</v>
      </c>
      <c r="S536" s="140">
        <v>630</v>
      </c>
      <c r="T536" s="74">
        <v>455</v>
      </c>
      <c r="U536" s="162">
        <v>648</v>
      </c>
      <c r="V536" s="74">
        <v>584</v>
      </c>
      <c r="W536" s="141">
        <v>409</v>
      </c>
      <c r="X536" s="140">
        <v>631</v>
      </c>
      <c r="Y536" s="74">
        <v>455</v>
      </c>
      <c r="Z536" s="162">
        <v>649</v>
      </c>
      <c r="AA536" s="74">
        <v>590</v>
      </c>
      <c r="AB536" s="160">
        <v>413</v>
      </c>
      <c r="AC536" s="140">
        <v>631</v>
      </c>
      <c r="AD536" s="74">
        <v>455</v>
      </c>
      <c r="AE536" s="162">
        <v>649</v>
      </c>
      <c r="AF536" s="74">
        <v>590</v>
      </c>
      <c r="AG536" s="141">
        <v>413</v>
      </c>
      <c r="AH536" s="140">
        <v>631</v>
      </c>
      <c r="AI536" s="74">
        <v>454</v>
      </c>
      <c r="AJ536" s="162">
        <v>649</v>
      </c>
      <c r="AK536" s="74">
        <v>602</v>
      </c>
      <c r="AL536" s="141">
        <v>416</v>
      </c>
      <c r="AM536" s="140">
        <v>631</v>
      </c>
      <c r="AN536" s="74">
        <v>454</v>
      </c>
      <c r="AO536" s="162">
        <v>650</v>
      </c>
      <c r="AP536" s="74">
        <v>597</v>
      </c>
      <c r="AQ536" s="74">
        <v>47</v>
      </c>
      <c r="AR536" s="75">
        <v>416</v>
      </c>
      <c r="AS536" s="140">
        <v>631</v>
      </c>
      <c r="AT536" s="74">
        <v>447</v>
      </c>
      <c r="AU536" s="162">
        <v>654</v>
      </c>
      <c r="AV536" s="131">
        <v>602</v>
      </c>
      <c r="AW536" s="270">
        <v>417</v>
      </c>
      <c r="AX536" s="141">
        <v>47</v>
      </c>
      <c r="AY536" s="140">
        <v>633</v>
      </c>
      <c r="AZ536" s="74">
        <v>447</v>
      </c>
      <c r="BA536" s="162">
        <v>659</v>
      </c>
      <c r="BB536" s="74">
        <v>605</v>
      </c>
      <c r="BC536" s="162">
        <v>431</v>
      </c>
      <c r="BD536" s="75">
        <v>47</v>
      </c>
      <c r="BE536" s="320">
        <v>633</v>
      </c>
      <c r="BF536" s="131">
        <v>447</v>
      </c>
      <c r="BG536" s="275">
        <v>661</v>
      </c>
      <c r="BH536" s="276">
        <v>606</v>
      </c>
      <c r="BI536" s="781">
        <v>433</v>
      </c>
      <c r="BJ536" s="141">
        <v>47</v>
      </c>
      <c r="BK536" s="782">
        <v>629</v>
      </c>
      <c r="BL536" s="728">
        <v>446</v>
      </c>
      <c r="BM536" s="728">
        <v>662</v>
      </c>
      <c r="BN536" s="728">
        <v>625</v>
      </c>
      <c r="BO536" s="131">
        <v>434</v>
      </c>
      <c r="BP536" s="783">
        <v>47</v>
      </c>
    </row>
    <row r="537" spans="3:68">
      <c r="C537" s="407" t="s">
        <v>18</v>
      </c>
      <c r="D537" s="140">
        <v>49</v>
      </c>
      <c r="E537" s="74">
        <v>36</v>
      </c>
      <c r="F537" s="162">
        <v>48</v>
      </c>
      <c r="G537" s="74">
        <v>34</v>
      </c>
      <c r="H537" s="141">
        <v>23</v>
      </c>
      <c r="I537" s="140">
        <v>50</v>
      </c>
      <c r="J537" s="74">
        <v>36</v>
      </c>
      <c r="K537" s="162">
        <v>49</v>
      </c>
      <c r="L537" s="74">
        <v>39</v>
      </c>
      <c r="M537" s="141">
        <v>23</v>
      </c>
      <c r="N537" s="140">
        <v>50</v>
      </c>
      <c r="O537" s="74">
        <v>36</v>
      </c>
      <c r="P537" s="162">
        <v>49</v>
      </c>
      <c r="Q537" s="74">
        <v>39</v>
      </c>
      <c r="R537" s="160">
        <v>23</v>
      </c>
      <c r="S537" s="140">
        <v>50</v>
      </c>
      <c r="T537" s="74">
        <v>36</v>
      </c>
      <c r="U537" s="162">
        <v>49</v>
      </c>
      <c r="V537" s="74">
        <v>39</v>
      </c>
      <c r="W537" s="141">
        <v>23</v>
      </c>
      <c r="X537" s="140">
        <v>50</v>
      </c>
      <c r="Y537" s="74">
        <v>36</v>
      </c>
      <c r="Z537" s="162">
        <v>50</v>
      </c>
      <c r="AA537" s="74">
        <v>42</v>
      </c>
      <c r="AB537" s="160">
        <v>24</v>
      </c>
      <c r="AC537" s="140">
        <v>50</v>
      </c>
      <c r="AD537" s="74">
        <v>36</v>
      </c>
      <c r="AE537" s="162">
        <v>50</v>
      </c>
      <c r="AF537" s="74">
        <v>42</v>
      </c>
      <c r="AG537" s="141">
        <v>24</v>
      </c>
      <c r="AH537" s="140">
        <v>50</v>
      </c>
      <c r="AI537" s="74">
        <v>36</v>
      </c>
      <c r="AJ537" s="162">
        <v>50</v>
      </c>
      <c r="AK537" s="74">
        <v>42</v>
      </c>
      <c r="AL537" s="141">
        <v>24</v>
      </c>
      <c r="AM537" s="140">
        <v>50</v>
      </c>
      <c r="AN537" s="74">
        <v>36</v>
      </c>
      <c r="AO537" s="162">
        <v>51</v>
      </c>
      <c r="AP537" s="74">
        <v>42</v>
      </c>
      <c r="AQ537" s="74">
        <v>0</v>
      </c>
      <c r="AR537" s="75">
        <v>24</v>
      </c>
      <c r="AS537" s="140">
        <v>50</v>
      </c>
      <c r="AT537" s="74">
        <v>36</v>
      </c>
      <c r="AU537" s="162">
        <v>51</v>
      </c>
      <c r="AV537" s="131">
        <v>42</v>
      </c>
      <c r="AW537" s="74">
        <v>24</v>
      </c>
      <c r="AX537" s="141">
        <v>0</v>
      </c>
      <c r="AY537" s="140">
        <v>50</v>
      </c>
      <c r="AZ537" s="74">
        <v>36</v>
      </c>
      <c r="BA537" s="162">
        <v>51</v>
      </c>
      <c r="BB537" s="74">
        <v>42</v>
      </c>
      <c r="BC537" s="162">
        <v>25</v>
      </c>
      <c r="BD537" s="75">
        <v>0</v>
      </c>
      <c r="BE537" s="320">
        <v>50</v>
      </c>
      <c r="BF537" s="131">
        <v>36</v>
      </c>
      <c r="BG537" s="275">
        <v>52</v>
      </c>
      <c r="BH537" s="276">
        <v>42</v>
      </c>
      <c r="BI537" s="781">
        <v>25</v>
      </c>
      <c r="BJ537" s="141">
        <v>0</v>
      </c>
      <c r="BK537" s="782">
        <v>50</v>
      </c>
      <c r="BL537" s="728">
        <v>36</v>
      </c>
      <c r="BM537" s="728">
        <v>52</v>
      </c>
      <c r="BN537" s="728">
        <v>46</v>
      </c>
      <c r="BO537" s="131">
        <v>25</v>
      </c>
      <c r="BP537" s="783">
        <v>0</v>
      </c>
    </row>
    <row r="538" spans="3:68">
      <c r="C538" s="407" t="s">
        <v>19</v>
      </c>
      <c r="D538" s="140">
        <v>72</v>
      </c>
      <c r="E538" s="74">
        <v>35</v>
      </c>
      <c r="F538" s="162">
        <v>40</v>
      </c>
      <c r="G538" s="74">
        <v>22</v>
      </c>
      <c r="H538" s="141">
        <v>0</v>
      </c>
      <c r="I538" s="140">
        <v>72</v>
      </c>
      <c r="J538" s="74">
        <v>35</v>
      </c>
      <c r="K538" s="162">
        <v>40</v>
      </c>
      <c r="L538" s="74">
        <v>29</v>
      </c>
      <c r="M538" s="141">
        <v>0</v>
      </c>
      <c r="N538" s="140">
        <v>72</v>
      </c>
      <c r="O538" s="74">
        <v>35</v>
      </c>
      <c r="P538" s="162">
        <v>42</v>
      </c>
      <c r="Q538" s="74">
        <v>29</v>
      </c>
      <c r="R538" s="160">
        <v>0</v>
      </c>
      <c r="S538" s="140">
        <v>71</v>
      </c>
      <c r="T538" s="74">
        <v>34</v>
      </c>
      <c r="U538" s="162">
        <v>42</v>
      </c>
      <c r="V538" s="74">
        <v>29</v>
      </c>
      <c r="W538" s="141">
        <v>0</v>
      </c>
      <c r="X538" s="140">
        <v>71</v>
      </c>
      <c r="Y538" s="74">
        <v>34</v>
      </c>
      <c r="Z538" s="162">
        <v>44</v>
      </c>
      <c r="AA538" s="74">
        <v>32</v>
      </c>
      <c r="AB538" s="160">
        <v>0</v>
      </c>
      <c r="AC538" s="140">
        <v>71</v>
      </c>
      <c r="AD538" s="74">
        <v>34</v>
      </c>
      <c r="AE538" s="162">
        <v>44</v>
      </c>
      <c r="AF538" s="74">
        <v>32</v>
      </c>
      <c r="AG538" s="141">
        <v>0</v>
      </c>
      <c r="AH538" s="140">
        <v>71</v>
      </c>
      <c r="AI538" s="74">
        <v>34</v>
      </c>
      <c r="AJ538" s="162">
        <v>46</v>
      </c>
      <c r="AK538" s="74">
        <v>38</v>
      </c>
      <c r="AL538" s="141">
        <v>0</v>
      </c>
      <c r="AM538" s="140">
        <v>71</v>
      </c>
      <c r="AN538" s="74">
        <v>34</v>
      </c>
      <c r="AO538" s="162">
        <v>46</v>
      </c>
      <c r="AP538" s="74">
        <v>37</v>
      </c>
      <c r="AQ538" s="74">
        <v>0</v>
      </c>
      <c r="AR538" s="75">
        <v>0</v>
      </c>
      <c r="AS538" s="140">
        <v>71</v>
      </c>
      <c r="AT538" s="74">
        <v>33</v>
      </c>
      <c r="AU538" s="162">
        <v>46</v>
      </c>
      <c r="AV538" s="131">
        <v>37</v>
      </c>
      <c r="AW538" s="74">
        <v>0</v>
      </c>
      <c r="AX538" s="141">
        <v>0</v>
      </c>
      <c r="AY538" s="140">
        <v>71</v>
      </c>
      <c r="AZ538" s="74">
        <v>33</v>
      </c>
      <c r="BA538" s="162">
        <v>46</v>
      </c>
      <c r="BB538" s="74">
        <v>37</v>
      </c>
      <c r="BC538" s="162">
        <v>0</v>
      </c>
      <c r="BD538" s="75">
        <v>0</v>
      </c>
      <c r="BE538" s="320">
        <v>71</v>
      </c>
      <c r="BF538" s="131">
        <v>33</v>
      </c>
      <c r="BG538" s="275">
        <v>47</v>
      </c>
      <c r="BH538" s="276">
        <v>38</v>
      </c>
      <c r="BI538" s="781">
        <v>0</v>
      </c>
      <c r="BJ538" s="141">
        <v>0</v>
      </c>
      <c r="BK538" s="782">
        <v>71</v>
      </c>
      <c r="BL538" s="728">
        <v>33</v>
      </c>
      <c r="BM538" s="728">
        <v>47</v>
      </c>
      <c r="BN538" s="728">
        <v>43</v>
      </c>
      <c r="BO538" s="131">
        <v>5</v>
      </c>
      <c r="BP538" s="783">
        <v>0</v>
      </c>
    </row>
    <row r="539" spans="3:68">
      <c r="C539" s="407" t="s">
        <v>20</v>
      </c>
      <c r="D539" s="140">
        <v>101</v>
      </c>
      <c r="E539" s="74">
        <v>55</v>
      </c>
      <c r="F539" s="162">
        <v>71</v>
      </c>
      <c r="G539" s="74">
        <v>38</v>
      </c>
      <c r="H539" s="141">
        <v>0</v>
      </c>
      <c r="I539" s="140">
        <v>101</v>
      </c>
      <c r="J539" s="74">
        <v>55</v>
      </c>
      <c r="K539" s="162">
        <v>71</v>
      </c>
      <c r="L539" s="74">
        <v>52</v>
      </c>
      <c r="M539" s="141">
        <v>0</v>
      </c>
      <c r="N539" s="140">
        <v>101</v>
      </c>
      <c r="O539" s="74">
        <v>55</v>
      </c>
      <c r="P539" s="162">
        <v>71</v>
      </c>
      <c r="Q539" s="74">
        <v>52</v>
      </c>
      <c r="R539" s="160">
        <v>0</v>
      </c>
      <c r="S539" s="140">
        <v>100</v>
      </c>
      <c r="T539" s="74">
        <v>55</v>
      </c>
      <c r="U539" s="162">
        <v>68</v>
      </c>
      <c r="V539" s="74">
        <v>52</v>
      </c>
      <c r="W539" s="141">
        <v>0</v>
      </c>
      <c r="X539" s="140">
        <v>100</v>
      </c>
      <c r="Y539" s="74">
        <v>55</v>
      </c>
      <c r="Z539" s="162">
        <v>69</v>
      </c>
      <c r="AA539" s="74">
        <v>58</v>
      </c>
      <c r="AB539" s="160">
        <v>0</v>
      </c>
      <c r="AC539" s="140">
        <v>100</v>
      </c>
      <c r="AD539" s="74">
        <v>55</v>
      </c>
      <c r="AE539" s="162">
        <v>71</v>
      </c>
      <c r="AF539" s="74">
        <v>59</v>
      </c>
      <c r="AG539" s="141">
        <v>0</v>
      </c>
      <c r="AH539" s="140">
        <v>101</v>
      </c>
      <c r="AI539" s="74">
        <v>55</v>
      </c>
      <c r="AJ539" s="162">
        <v>76</v>
      </c>
      <c r="AK539" s="74">
        <v>72</v>
      </c>
      <c r="AL539" s="141">
        <v>36</v>
      </c>
      <c r="AM539" s="140">
        <v>101</v>
      </c>
      <c r="AN539" s="74">
        <v>55</v>
      </c>
      <c r="AO539" s="162">
        <v>77</v>
      </c>
      <c r="AP539" s="74">
        <v>71</v>
      </c>
      <c r="AQ539" s="74">
        <v>0</v>
      </c>
      <c r="AR539" s="75">
        <v>36</v>
      </c>
      <c r="AS539" s="140">
        <v>101</v>
      </c>
      <c r="AT539" s="74">
        <v>20</v>
      </c>
      <c r="AU539" s="162">
        <v>77</v>
      </c>
      <c r="AV539" s="131">
        <v>71</v>
      </c>
      <c r="AW539" s="74">
        <v>36</v>
      </c>
      <c r="AX539" s="141">
        <v>0</v>
      </c>
      <c r="AY539" s="140">
        <v>103</v>
      </c>
      <c r="AZ539" s="74">
        <v>20</v>
      </c>
      <c r="BA539" s="162">
        <v>77</v>
      </c>
      <c r="BB539" s="74">
        <v>71</v>
      </c>
      <c r="BC539" s="162">
        <v>42</v>
      </c>
      <c r="BD539" s="75">
        <v>0</v>
      </c>
      <c r="BE539" s="320">
        <v>103</v>
      </c>
      <c r="BF539" s="131">
        <v>20</v>
      </c>
      <c r="BG539" s="275">
        <v>78</v>
      </c>
      <c r="BH539" s="276">
        <v>72</v>
      </c>
      <c r="BI539" s="781">
        <v>42</v>
      </c>
      <c r="BJ539" s="141">
        <v>0</v>
      </c>
      <c r="BK539" s="782">
        <v>104</v>
      </c>
      <c r="BL539" s="728">
        <v>20</v>
      </c>
      <c r="BM539" s="728">
        <v>79</v>
      </c>
      <c r="BN539" s="728">
        <v>75</v>
      </c>
      <c r="BO539" s="131">
        <v>43</v>
      </c>
      <c r="BP539" s="783">
        <v>0</v>
      </c>
    </row>
    <row r="540" spans="3:68">
      <c r="C540" s="407" t="s">
        <v>21</v>
      </c>
      <c r="D540" s="140">
        <v>205</v>
      </c>
      <c r="E540" s="74">
        <v>137</v>
      </c>
      <c r="F540" s="162">
        <v>170</v>
      </c>
      <c r="G540" s="74">
        <v>105</v>
      </c>
      <c r="H540" s="141">
        <v>25</v>
      </c>
      <c r="I540" s="140">
        <v>195</v>
      </c>
      <c r="J540" s="74">
        <v>126</v>
      </c>
      <c r="K540" s="162">
        <v>156</v>
      </c>
      <c r="L540" s="74">
        <v>124</v>
      </c>
      <c r="M540" s="141">
        <v>24</v>
      </c>
      <c r="N540" s="140">
        <v>194</v>
      </c>
      <c r="O540" s="74">
        <v>124</v>
      </c>
      <c r="P540" s="162">
        <v>155</v>
      </c>
      <c r="Q540" s="74">
        <v>123</v>
      </c>
      <c r="R540" s="160">
        <v>20</v>
      </c>
      <c r="S540" s="140">
        <v>192</v>
      </c>
      <c r="T540" s="74">
        <v>122</v>
      </c>
      <c r="U540" s="162">
        <v>152</v>
      </c>
      <c r="V540" s="74">
        <v>121</v>
      </c>
      <c r="W540" s="141">
        <v>19</v>
      </c>
      <c r="X540" s="140">
        <v>192</v>
      </c>
      <c r="Y540" s="74">
        <v>122</v>
      </c>
      <c r="Z540" s="162">
        <v>154</v>
      </c>
      <c r="AA540" s="74">
        <v>126</v>
      </c>
      <c r="AB540" s="160">
        <v>19</v>
      </c>
      <c r="AC540" s="140">
        <v>192</v>
      </c>
      <c r="AD540" s="74">
        <v>122</v>
      </c>
      <c r="AE540" s="162">
        <v>154</v>
      </c>
      <c r="AF540" s="74">
        <v>126</v>
      </c>
      <c r="AG540" s="141">
        <v>19</v>
      </c>
      <c r="AH540" s="140">
        <v>192</v>
      </c>
      <c r="AI540" s="74">
        <v>122</v>
      </c>
      <c r="AJ540" s="162">
        <v>157</v>
      </c>
      <c r="AK540" s="74">
        <v>138</v>
      </c>
      <c r="AL540" s="141">
        <v>21</v>
      </c>
      <c r="AM540" s="140">
        <v>192</v>
      </c>
      <c r="AN540" s="74">
        <v>122</v>
      </c>
      <c r="AO540" s="162">
        <v>157</v>
      </c>
      <c r="AP540" s="74">
        <v>136</v>
      </c>
      <c r="AQ540" s="74">
        <v>0</v>
      </c>
      <c r="AR540" s="75">
        <v>21</v>
      </c>
      <c r="AS540" s="140">
        <v>192</v>
      </c>
      <c r="AT540" s="74">
        <v>122</v>
      </c>
      <c r="AU540" s="162">
        <v>157</v>
      </c>
      <c r="AV540" s="131">
        <v>136</v>
      </c>
      <c r="AW540" s="74">
        <v>21</v>
      </c>
      <c r="AX540" s="141">
        <v>0</v>
      </c>
      <c r="AY540" s="140">
        <v>193</v>
      </c>
      <c r="AZ540" s="74">
        <v>122</v>
      </c>
      <c r="BA540" s="162">
        <v>159</v>
      </c>
      <c r="BB540" s="74">
        <v>137</v>
      </c>
      <c r="BC540" s="162">
        <v>22</v>
      </c>
      <c r="BD540" s="75">
        <v>0</v>
      </c>
      <c r="BE540" s="320">
        <v>193</v>
      </c>
      <c r="BF540" s="131">
        <v>122</v>
      </c>
      <c r="BG540" s="275">
        <v>161</v>
      </c>
      <c r="BH540" s="276">
        <v>139</v>
      </c>
      <c r="BI540" s="781">
        <v>23</v>
      </c>
      <c r="BJ540" s="141">
        <v>0</v>
      </c>
      <c r="BK540" s="782">
        <v>193</v>
      </c>
      <c r="BL540" s="728">
        <v>122</v>
      </c>
      <c r="BM540" s="728">
        <v>161</v>
      </c>
      <c r="BN540" s="728">
        <v>148</v>
      </c>
      <c r="BO540" s="131">
        <v>24</v>
      </c>
      <c r="BP540" s="783">
        <v>0</v>
      </c>
    </row>
    <row r="541" spans="3:68">
      <c r="C541" s="407" t="s">
        <v>22</v>
      </c>
      <c r="D541" s="140">
        <v>14</v>
      </c>
      <c r="E541" s="74">
        <v>4</v>
      </c>
      <c r="F541" s="162">
        <v>5</v>
      </c>
      <c r="G541" s="74">
        <v>3</v>
      </c>
      <c r="H541" s="141">
        <v>0</v>
      </c>
      <c r="I541" s="140">
        <v>14</v>
      </c>
      <c r="J541" s="74">
        <v>4</v>
      </c>
      <c r="K541" s="162">
        <v>5</v>
      </c>
      <c r="L541" s="74">
        <v>4</v>
      </c>
      <c r="M541" s="141">
        <v>0</v>
      </c>
      <c r="N541" s="140">
        <v>14</v>
      </c>
      <c r="O541" s="74">
        <v>4</v>
      </c>
      <c r="P541" s="162">
        <v>5</v>
      </c>
      <c r="Q541" s="74">
        <v>4</v>
      </c>
      <c r="R541" s="160">
        <v>0</v>
      </c>
      <c r="S541" s="140">
        <v>14</v>
      </c>
      <c r="T541" s="74">
        <v>4</v>
      </c>
      <c r="U541" s="162">
        <v>5</v>
      </c>
      <c r="V541" s="74">
        <v>4</v>
      </c>
      <c r="W541" s="141">
        <v>0</v>
      </c>
      <c r="X541" s="140">
        <v>14</v>
      </c>
      <c r="Y541" s="74">
        <v>4</v>
      </c>
      <c r="Z541" s="162">
        <v>5</v>
      </c>
      <c r="AA541" s="74">
        <v>4</v>
      </c>
      <c r="AB541" s="160">
        <v>0</v>
      </c>
      <c r="AC541" s="140">
        <v>14</v>
      </c>
      <c r="AD541" s="74">
        <v>4</v>
      </c>
      <c r="AE541" s="162">
        <v>5</v>
      </c>
      <c r="AF541" s="74">
        <v>4</v>
      </c>
      <c r="AG541" s="141">
        <v>0</v>
      </c>
      <c r="AH541" s="140">
        <v>14</v>
      </c>
      <c r="AI541" s="74">
        <v>4</v>
      </c>
      <c r="AJ541" s="162">
        <v>5</v>
      </c>
      <c r="AK541" s="74">
        <v>4</v>
      </c>
      <c r="AL541" s="141">
        <v>0</v>
      </c>
      <c r="AM541" s="140">
        <v>14</v>
      </c>
      <c r="AN541" s="74">
        <v>4</v>
      </c>
      <c r="AO541" s="162">
        <v>5</v>
      </c>
      <c r="AP541" s="74">
        <v>4</v>
      </c>
      <c r="AQ541" s="74">
        <v>0</v>
      </c>
      <c r="AR541" s="75">
        <v>0</v>
      </c>
      <c r="AS541" s="140">
        <v>14</v>
      </c>
      <c r="AT541" s="74">
        <v>4</v>
      </c>
      <c r="AU541" s="162">
        <v>5</v>
      </c>
      <c r="AV541" s="131">
        <v>4</v>
      </c>
      <c r="AW541" s="74">
        <v>0</v>
      </c>
      <c r="AX541" s="141">
        <v>0</v>
      </c>
      <c r="AY541" s="140">
        <v>14</v>
      </c>
      <c r="AZ541" s="74">
        <v>4</v>
      </c>
      <c r="BA541" s="162">
        <v>5</v>
      </c>
      <c r="BB541" s="74">
        <v>4</v>
      </c>
      <c r="BC541" s="162">
        <v>0</v>
      </c>
      <c r="BD541" s="75">
        <v>0</v>
      </c>
      <c r="BE541" s="320">
        <v>14</v>
      </c>
      <c r="BF541" s="131">
        <v>4</v>
      </c>
      <c r="BG541" s="275">
        <v>6</v>
      </c>
      <c r="BH541" s="276">
        <v>4</v>
      </c>
      <c r="BI541" s="781">
        <v>0</v>
      </c>
      <c r="BJ541" s="141">
        <v>0</v>
      </c>
      <c r="BK541" s="782">
        <v>14</v>
      </c>
      <c r="BL541" s="728">
        <v>4</v>
      </c>
      <c r="BM541" s="728">
        <v>6</v>
      </c>
      <c r="BN541" s="728">
        <v>5</v>
      </c>
      <c r="BO541" s="131">
        <v>0</v>
      </c>
      <c r="BP541" s="783">
        <v>0</v>
      </c>
    </row>
    <row r="542" spans="3:68">
      <c r="C542" s="407" t="s">
        <v>23</v>
      </c>
      <c r="D542" s="140">
        <v>17</v>
      </c>
      <c r="E542" s="74">
        <v>3</v>
      </c>
      <c r="F542" s="162">
        <v>6</v>
      </c>
      <c r="G542" s="74">
        <v>2</v>
      </c>
      <c r="H542" s="141">
        <v>0</v>
      </c>
      <c r="I542" s="140">
        <v>18</v>
      </c>
      <c r="J542" s="74">
        <v>3</v>
      </c>
      <c r="K542" s="162">
        <v>6</v>
      </c>
      <c r="L542" s="74">
        <v>2</v>
      </c>
      <c r="M542" s="141">
        <v>0</v>
      </c>
      <c r="N542" s="140">
        <v>18</v>
      </c>
      <c r="O542" s="74">
        <v>3</v>
      </c>
      <c r="P542" s="162">
        <v>6</v>
      </c>
      <c r="Q542" s="74">
        <v>2</v>
      </c>
      <c r="R542" s="160">
        <v>0</v>
      </c>
      <c r="S542" s="140">
        <v>18</v>
      </c>
      <c r="T542" s="74">
        <v>3</v>
      </c>
      <c r="U542" s="162">
        <v>6</v>
      </c>
      <c r="V542" s="74">
        <v>2</v>
      </c>
      <c r="W542" s="141">
        <v>0</v>
      </c>
      <c r="X542" s="140">
        <v>18</v>
      </c>
      <c r="Y542" s="74">
        <v>3</v>
      </c>
      <c r="Z542" s="162">
        <v>6</v>
      </c>
      <c r="AA542" s="74">
        <v>2</v>
      </c>
      <c r="AB542" s="160">
        <v>0</v>
      </c>
      <c r="AC542" s="140">
        <v>18</v>
      </c>
      <c r="AD542" s="74">
        <v>3</v>
      </c>
      <c r="AE542" s="162">
        <v>6</v>
      </c>
      <c r="AF542" s="74">
        <v>2</v>
      </c>
      <c r="AG542" s="141">
        <v>0</v>
      </c>
      <c r="AH542" s="140">
        <v>18</v>
      </c>
      <c r="AI542" s="74">
        <v>3</v>
      </c>
      <c r="AJ542" s="162">
        <v>6</v>
      </c>
      <c r="AK542" s="74">
        <v>3</v>
      </c>
      <c r="AL542" s="141">
        <v>0</v>
      </c>
      <c r="AM542" s="140">
        <v>18</v>
      </c>
      <c r="AN542" s="74">
        <v>3</v>
      </c>
      <c r="AO542" s="162">
        <v>6</v>
      </c>
      <c r="AP542" s="74">
        <v>3</v>
      </c>
      <c r="AQ542" s="74">
        <v>0</v>
      </c>
      <c r="AR542" s="75">
        <v>0</v>
      </c>
      <c r="AS542" s="140">
        <v>18</v>
      </c>
      <c r="AT542" s="74">
        <v>3</v>
      </c>
      <c r="AU542" s="162">
        <v>6</v>
      </c>
      <c r="AV542" s="131">
        <v>3</v>
      </c>
      <c r="AW542" s="74">
        <v>0</v>
      </c>
      <c r="AX542" s="141">
        <v>0</v>
      </c>
      <c r="AY542" s="140">
        <v>18</v>
      </c>
      <c r="AZ542" s="74">
        <v>3</v>
      </c>
      <c r="BA542" s="162">
        <v>6</v>
      </c>
      <c r="BB542" s="74">
        <v>3</v>
      </c>
      <c r="BC542" s="162">
        <v>0</v>
      </c>
      <c r="BD542" s="75">
        <v>0</v>
      </c>
      <c r="BE542" s="320">
        <v>18</v>
      </c>
      <c r="BF542" s="131">
        <v>3</v>
      </c>
      <c r="BG542" s="275">
        <v>6</v>
      </c>
      <c r="BH542" s="276">
        <v>3</v>
      </c>
      <c r="BI542" s="781">
        <v>0</v>
      </c>
      <c r="BJ542" s="141">
        <v>0</v>
      </c>
      <c r="BK542" s="782">
        <v>18</v>
      </c>
      <c r="BL542" s="728">
        <v>3</v>
      </c>
      <c r="BM542" s="728">
        <v>6</v>
      </c>
      <c r="BN542" s="728">
        <v>5</v>
      </c>
      <c r="BO542" s="131">
        <v>0</v>
      </c>
      <c r="BP542" s="783">
        <v>0</v>
      </c>
    </row>
    <row r="543" spans="3:68">
      <c r="C543" s="407" t="s">
        <v>24</v>
      </c>
      <c r="D543" s="140">
        <v>26</v>
      </c>
      <c r="E543" s="74">
        <v>12</v>
      </c>
      <c r="F543" s="162">
        <v>20</v>
      </c>
      <c r="G543" s="74">
        <v>14</v>
      </c>
      <c r="H543" s="141">
        <v>3</v>
      </c>
      <c r="I543" s="140">
        <v>26</v>
      </c>
      <c r="J543" s="74">
        <v>12</v>
      </c>
      <c r="K543" s="162">
        <v>20</v>
      </c>
      <c r="L543" s="74">
        <v>16</v>
      </c>
      <c r="M543" s="141">
        <v>3</v>
      </c>
      <c r="N543" s="140">
        <v>26</v>
      </c>
      <c r="O543" s="74">
        <v>12</v>
      </c>
      <c r="P543" s="162">
        <v>20</v>
      </c>
      <c r="Q543" s="74">
        <v>16</v>
      </c>
      <c r="R543" s="160">
        <v>3</v>
      </c>
      <c r="S543" s="140">
        <v>25</v>
      </c>
      <c r="T543" s="74">
        <v>12</v>
      </c>
      <c r="U543" s="162">
        <v>20</v>
      </c>
      <c r="V543" s="74">
        <v>16</v>
      </c>
      <c r="W543" s="141">
        <v>3</v>
      </c>
      <c r="X543" s="140">
        <v>25</v>
      </c>
      <c r="Y543" s="74">
        <v>12</v>
      </c>
      <c r="Z543" s="162">
        <v>20</v>
      </c>
      <c r="AA543" s="74">
        <v>17</v>
      </c>
      <c r="AB543" s="160">
        <v>3</v>
      </c>
      <c r="AC543" s="140">
        <v>25</v>
      </c>
      <c r="AD543" s="74">
        <v>12</v>
      </c>
      <c r="AE543" s="162">
        <v>20</v>
      </c>
      <c r="AF543" s="74">
        <v>17</v>
      </c>
      <c r="AG543" s="141">
        <v>3</v>
      </c>
      <c r="AH543" s="140">
        <v>25</v>
      </c>
      <c r="AI543" s="74">
        <v>12</v>
      </c>
      <c r="AJ543" s="162">
        <v>20</v>
      </c>
      <c r="AK543" s="74">
        <v>17</v>
      </c>
      <c r="AL543" s="141">
        <v>3</v>
      </c>
      <c r="AM543" s="140">
        <v>25</v>
      </c>
      <c r="AN543" s="74">
        <v>12</v>
      </c>
      <c r="AO543" s="162">
        <v>20</v>
      </c>
      <c r="AP543" s="74">
        <v>16</v>
      </c>
      <c r="AQ543" s="74">
        <v>0</v>
      </c>
      <c r="AR543" s="75">
        <v>3</v>
      </c>
      <c r="AS543" s="140">
        <v>25</v>
      </c>
      <c r="AT543" s="74">
        <v>12</v>
      </c>
      <c r="AU543" s="162">
        <v>20</v>
      </c>
      <c r="AV543" s="131">
        <v>16</v>
      </c>
      <c r="AW543" s="74">
        <v>3</v>
      </c>
      <c r="AX543" s="141">
        <v>0</v>
      </c>
      <c r="AY543" s="140">
        <v>25</v>
      </c>
      <c r="AZ543" s="74">
        <v>12</v>
      </c>
      <c r="BA543" s="162">
        <v>20</v>
      </c>
      <c r="BB543" s="74">
        <v>16</v>
      </c>
      <c r="BC543" s="162">
        <v>3</v>
      </c>
      <c r="BD543" s="75">
        <v>0</v>
      </c>
      <c r="BE543" s="320">
        <v>25</v>
      </c>
      <c r="BF543" s="131">
        <v>12</v>
      </c>
      <c r="BG543" s="275">
        <v>20</v>
      </c>
      <c r="BH543" s="276">
        <v>16</v>
      </c>
      <c r="BI543" s="781">
        <v>3</v>
      </c>
      <c r="BJ543" s="141">
        <v>0</v>
      </c>
      <c r="BK543" s="782">
        <v>25</v>
      </c>
      <c r="BL543" s="728">
        <v>12</v>
      </c>
      <c r="BM543" s="728">
        <v>20</v>
      </c>
      <c r="BN543" s="728">
        <v>18</v>
      </c>
      <c r="BO543" s="131">
        <v>3</v>
      </c>
      <c r="BP543" s="783">
        <v>0</v>
      </c>
    </row>
    <row r="544" spans="3:68">
      <c r="C544" s="407" t="s">
        <v>25</v>
      </c>
      <c r="D544" s="140">
        <v>9</v>
      </c>
      <c r="E544" s="74">
        <v>2</v>
      </c>
      <c r="F544" s="162">
        <v>4</v>
      </c>
      <c r="G544" s="74">
        <v>3</v>
      </c>
      <c r="H544" s="141">
        <v>0</v>
      </c>
      <c r="I544" s="140">
        <v>9</v>
      </c>
      <c r="J544" s="74">
        <v>2</v>
      </c>
      <c r="K544" s="162">
        <v>4</v>
      </c>
      <c r="L544" s="74">
        <v>3</v>
      </c>
      <c r="M544" s="141">
        <v>0</v>
      </c>
      <c r="N544" s="140">
        <v>9</v>
      </c>
      <c r="O544" s="74">
        <v>2</v>
      </c>
      <c r="P544" s="162">
        <v>4</v>
      </c>
      <c r="Q544" s="74">
        <v>3</v>
      </c>
      <c r="R544" s="160">
        <v>0</v>
      </c>
      <c r="S544" s="140">
        <v>9</v>
      </c>
      <c r="T544" s="74">
        <v>2</v>
      </c>
      <c r="U544" s="162">
        <v>4</v>
      </c>
      <c r="V544" s="74">
        <v>3</v>
      </c>
      <c r="W544" s="141">
        <v>0</v>
      </c>
      <c r="X544" s="140">
        <v>9</v>
      </c>
      <c r="Y544" s="74">
        <v>2</v>
      </c>
      <c r="Z544" s="162">
        <v>4</v>
      </c>
      <c r="AA544" s="74">
        <v>3</v>
      </c>
      <c r="AB544" s="160">
        <v>0</v>
      </c>
      <c r="AC544" s="140">
        <v>9</v>
      </c>
      <c r="AD544" s="74">
        <v>2</v>
      </c>
      <c r="AE544" s="162">
        <v>4</v>
      </c>
      <c r="AF544" s="74">
        <v>3</v>
      </c>
      <c r="AG544" s="141">
        <v>0</v>
      </c>
      <c r="AH544" s="140">
        <v>9</v>
      </c>
      <c r="AI544" s="74">
        <v>2</v>
      </c>
      <c r="AJ544" s="162">
        <v>4</v>
      </c>
      <c r="AK544" s="74">
        <v>4</v>
      </c>
      <c r="AL544" s="141">
        <v>0</v>
      </c>
      <c r="AM544" s="140">
        <v>9</v>
      </c>
      <c r="AN544" s="74">
        <v>2</v>
      </c>
      <c r="AO544" s="162">
        <v>4</v>
      </c>
      <c r="AP544" s="74">
        <v>4</v>
      </c>
      <c r="AQ544" s="74">
        <v>0</v>
      </c>
      <c r="AR544" s="75">
        <v>0</v>
      </c>
      <c r="AS544" s="140">
        <v>9</v>
      </c>
      <c r="AT544" s="74">
        <v>2</v>
      </c>
      <c r="AU544" s="162">
        <v>4</v>
      </c>
      <c r="AV544" s="131">
        <v>4</v>
      </c>
      <c r="AW544" s="74">
        <v>0</v>
      </c>
      <c r="AX544" s="141">
        <v>0</v>
      </c>
      <c r="AY544" s="140">
        <v>9</v>
      </c>
      <c r="AZ544" s="74">
        <v>2</v>
      </c>
      <c r="BA544" s="162">
        <v>4</v>
      </c>
      <c r="BB544" s="74">
        <v>4</v>
      </c>
      <c r="BC544" s="162">
        <v>0</v>
      </c>
      <c r="BD544" s="75">
        <v>0</v>
      </c>
      <c r="BE544" s="320">
        <v>9</v>
      </c>
      <c r="BF544" s="131">
        <v>2</v>
      </c>
      <c r="BG544" s="275">
        <v>4</v>
      </c>
      <c r="BH544" s="276">
        <v>4</v>
      </c>
      <c r="BI544" s="781">
        <v>0</v>
      </c>
      <c r="BJ544" s="141">
        <v>0</v>
      </c>
      <c r="BK544" s="782">
        <v>9</v>
      </c>
      <c r="BL544" s="728">
        <v>2</v>
      </c>
      <c r="BM544" s="728">
        <v>4</v>
      </c>
      <c r="BN544" s="728">
        <v>4</v>
      </c>
      <c r="BO544" s="131">
        <v>0</v>
      </c>
      <c r="BP544" s="783">
        <v>0</v>
      </c>
    </row>
    <row r="545" spans="3:75">
      <c r="C545" s="407" t="s">
        <v>26</v>
      </c>
      <c r="D545" s="140">
        <v>485</v>
      </c>
      <c r="E545" s="74">
        <v>325</v>
      </c>
      <c r="F545" s="162">
        <v>543</v>
      </c>
      <c r="G545" s="74">
        <v>454</v>
      </c>
      <c r="H545" s="141">
        <v>328</v>
      </c>
      <c r="I545" s="140">
        <v>484</v>
      </c>
      <c r="J545" s="74">
        <v>325</v>
      </c>
      <c r="K545" s="162">
        <v>547</v>
      </c>
      <c r="L545" s="74">
        <v>471</v>
      </c>
      <c r="M545" s="250">
        <v>326</v>
      </c>
      <c r="N545" s="140">
        <v>473</v>
      </c>
      <c r="O545" s="74">
        <v>316</v>
      </c>
      <c r="P545" s="162">
        <v>547</v>
      </c>
      <c r="Q545" s="74">
        <v>472</v>
      </c>
      <c r="R545" s="410">
        <v>321</v>
      </c>
      <c r="S545" s="140">
        <v>473</v>
      </c>
      <c r="T545" s="74">
        <v>316</v>
      </c>
      <c r="U545" s="162">
        <v>545</v>
      </c>
      <c r="V545" s="74">
        <v>471</v>
      </c>
      <c r="W545" s="141">
        <v>321</v>
      </c>
      <c r="X545" s="140">
        <v>474</v>
      </c>
      <c r="Y545" s="74">
        <v>316</v>
      </c>
      <c r="Z545" s="162">
        <v>545</v>
      </c>
      <c r="AA545" s="74">
        <v>477</v>
      </c>
      <c r="AB545" s="160">
        <v>330</v>
      </c>
      <c r="AC545" s="140">
        <v>473</v>
      </c>
      <c r="AD545" s="74">
        <v>315</v>
      </c>
      <c r="AE545" s="162">
        <v>545</v>
      </c>
      <c r="AF545" s="74">
        <v>476</v>
      </c>
      <c r="AG545" s="141">
        <v>329</v>
      </c>
      <c r="AH545" s="140">
        <v>474</v>
      </c>
      <c r="AI545" s="74">
        <v>316</v>
      </c>
      <c r="AJ545" s="162">
        <v>547</v>
      </c>
      <c r="AK545" s="74">
        <v>479</v>
      </c>
      <c r="AL545" s="141">
        <v>334</v>
      </c>
      <c r="AM545" s="140">
        <v>474</v>
      </c>
      <c r="AN545" s="74">
        <v>316</v>
      </c>
      <c r="AO545" s="162">
        <v>549</v>
      </c>
      <c r="AP545" s="74">
        <v>479</v>
      </c>
      <c r="AQ545" s="74">
        <v>98</v>
      </c>
      <c r="AR545" s="75">
        <v>335</v>
      </c>
      <c r="AS545" s="140">
        <v>474</v>
      </c>
      <c r="AT545" s="74">
        <v>259</v>
      </c>
      <c r="AU545" s="162">
        <v>549</v>
      </c>
      <c r="AV545" s="131">
        <v>479</v>
      </c>
      <c r="AW545" s="74">
        <v>335</v>
      </c>
      <c r="AX545" s="141">
        <v>98</v>
      </c>
      <c r="AY545" s="140">
        <v>475</v>
      </c>
      <c r="AZ545" s="74">
        <v>259</v>
      </c>
      <c r="BA545" s="162">
        <v>551</v>
      </c>
      <c r="BB545" s="74">
        <v>480</v>
      </c>
      <c r="BC545" s="162">
        <v>344</v>
      </c>
      <c r="BD545" s="75">
        <v>98</v>
      </c>
      <c r="BE545" s="320">
        <v>475</v>
      </c>
      <c r="BF545" s="131">
        <v>259</v>
      </c>
      <c r="BG545" s="275">
        <v>558</v>
      </c>
      <c r="BH545" s="276">
        <v>485</v>
      </c>
      <c r="BI545" s="781">
        <v>346</v>
      </c>
      <c r="BJ545" s="141">
        <v>98</v>
      </c>
      <c r="BK545" s="782">
        <v>471</v>
      </c>
      <c r="BL545" s="728">
        <v>256</v>
      </c>
      <c r="BM545" s="728">
        <v>558</v>
      </c>
      <c r="BN545" s="728">
        <v>488</v>
      </c>
      <c r="BO545" s="131">
        <v>346</v>
      </c>
      <c r="BP545" s="783">
        <v>98</v>
      </c>
    </row>
    <row r="546" spans="3:75">
      <c r="C546" s="407" t="s">
        <v>39</v>
      </c>
      <c r="D546" s="140">
        <v>64</v>
      </c>
      <c r="E546" s="74">
        <v>34</v>
      </c>
      <c r="F546" s="162">
        <v>57</v>
      </c>
      <c r="G546" s="74">
        <v>57</v>
      </c>
      <c r="H546" s="141">
        <v>28</v>
      </c>
      <c r="I546" s="140">
        <v>64</v>
      </c>
      <c r="J546" s="74">
        <v>35</v>
      </c>
      <c r="K546" s="162">
        <v>57</v>
      </c>
      <c r="L546" s="74">
        <v>57</v>
      </c>
      <c r="M546" s="141">
        <v>28</v>
      </c>
      <c r="N546" s="140">
        <v>64</v>
      </c>
      <c r="O546" s="74">
        <v>34</v>
      </c>
      <c r="P546" s="162">
        <v>57</v>
      </c>
      <c r="Q546" s="74">
        <v>57</v>
      </c>
      <c r="R546" s="160">
        <v>28</v>
      </c>
      <c r="S546" s="140">
        <v>64</v>
      </c>
      <c r="T546" s="74">
        <v>34</v>
      </c>
      <c r="U546" s="162">
        <v>57</v>
      </c>
      <c r="V546" s="74">
        <v>57</v>
      </c>
      <c r="W546" s="141">
        <v>28</v>
      </c>
      <c r="X546" s="140">
        <v>65</v>
      </c>
      <c r="Y546" s="74">
        <v>35</v>
      </c>
      <c r="Z546" s="162">
        <v>57</v>
      </c>
      <c r="AA546" s="74">
        <v>57</v>
      </c>
      <c r="AB546" s="160">
        <v>29</v>
      </c>
      <c r="AC546" s="140">
        <v>65</v>
      </c>
      <c r="AD546" s="74">
        <v>35</v>
      </c>
      <c r="AE546" s="162">
        <v>57</v>
      </c>
      <c r="AF546" s="74">
        <v>57</v>
      </c>
      <c r="AG546" s="141">
        <v>29</v>
      </c>
      <c r="AH546" s="140">
        <v>65</v>
      </c>
      <c r="AI546" s="74">
        <v>35</v>
      </c>
      <c r="AJ546" s="162">
        <v>57</v>
      </c>
      <c r="AK546" s="74">
        <v>57</v>
      </c>
      <c r="AL546" s="141">
        <v>29</v>
      </c>
      <c r="AM546" s="140">
        <v>65</v>
      </c>
      <c r="AN546" s="74">
        <v>35</v>
      </c>
      <c r="AO546" s="162">
        <v>57</v>
      </c>
      <c r="AP546" s="74">
        <v>57</v>
      </c>
      <c r="AQ546" s="74">
        <v>0</v>
      </c>
      <c r="AR546" s="75">
        <v>29</v>
      </c>
      <c r="AS546" s="140">
        <v>58</v>
      </c>
      <c r="AT546" s="74">
        <v>33</v>
      </c>
      <c r="AU546" s="162">
        <v>51</v>
      </c>
      <c r="AV546" s="131">
        <v>51</v>
      </c>
      <c r="AW546" s="74">
        <v>29</v>
      </c>
      <c r="AX546" s="141">
        <v>0</v>
      </c>
      <c r="AY546" s="140">
        <v>58</v>
      </c>
      <c r="AZ546" s="74">
        <v>33</v>
      </c>
      <c r="BA546" s="162">
        <v>51</v>
      </c>
      <c r="BB546" s="74">
        <v>51</v>
      </c>
      <c r="BC546" s="162">
        <v>29</v>
      </c>
      <c r="BD546" s="75">
        <v>0</v>
      </c>
      <c r="BE546" s="320">
        <v>58</v>
      </c>
      <c r="BF546" s="131">
        <v>33</v>
      </c>
      <c r="BG546" s="275">
        <v>51</v>
      </c>
      <c r="BH546" s="276">
        <v>51</v>
      </c>
      <c r="BI546" s="781">
        <v>29</v>
      </c>
      <c r="BJ546" s="141">
        <v>0</v>
      </c>
      <c r="BK546" s="782">
        <v>58</v>
      </c>
      <c r="BL546" s="728">
        <v>33</v>
      </c>
      <c r="BM546" s="728">
        <v>51</v>
      </c>
      <c r="BN546" s="728">
        <v>51</v>
      </c>
      <c r="BO546" s="131">
        <v>29</v>
      </c>
      <c r="BP546" s="783">
        <v>0</v>
      </c>
    </row>
    <row r="547" spans="3:75" ht="22.5">
      <c r="C547" s="26" t="s">
        <v>1193</v>
      </c>
      <c r="D547" s="140">
        <v>70</v>
      </c>
      <c r="E547" s="74">
        <v>52</v>
      </c>
      <c r="F547" s="162">
        <v>59</v>
      </c>
      <c r="G547" s="74">
        <v>49</v>
      </c>
      <c r="H547" s="141">
        <v>35</v>
      </c>
      <c r="I547" s="140">
        <v>70</v>
      </c>
      <c r="J547" s="74">
        <v>52</v>
      </c>
      <c r="K547" s="162">
        <v>59</v>
      </c>
      <c r="L547" s="74">
        <v>52</v>
      </c>
      <c r="M547" s="141">
        <v>35</v>
      </c>
      <c r="N547" s="140">
        <v>69</v>
      </c>
      <c r="O547" s="74">
        <v>52</v>
      </c>
      <c r="P547" s="162">
        <v>59</v>
      </c>
      <c r="Q547" s="74">
        <v>52</v>
      </c>
      <c r="R547" s="160">
        <v>35</v>
      </c>
      <c r="S547" s="140">
        <v>69</v>
      </c>
      <c r="T547" s="74">
        <v>52</v>
      </c>
      <c r="U547" s="162">
        <v>59</v>
      </c>
      <c r="V547" s="74">
        <v>52</v>
      </c>
      <c r="W547" s="141">
        <v>35</v>
      </c>
      <c r="X547" s="140">
        <v>69</v>
      </c>
      <c r="Y547" s="74">
        <v>52</v>
      </c>
      <c r="Z547" s="162">
        <v>59</v>
      </c>
      <c r="AA547" s="74">
        <v>53</v>
      </c>
      <c r="AB547" s="160">
        <v>35</v>
      </c>
      <c r="AC547" s="140">
        <v>69</v>
      </c>
      <c r="AD547" s="74">
        <v>52</v>
      </c>
      <c r="AE547" s="162">
        <v>59</v>
      </c>
      <c r="AF547" s="74">
        <v>53</v>
      </c>
      <c r="AG547" s="141">
        <v>35</v>
      </c>
      <c r="AH547" s="140">
        <v>69</v>
      </c>
      <c r="AI547" s="74">
        <v>52</v>
      </c>
      <c r="AJ547" s="162">
        <v>60</v>
      </c>
      <c r="AK547" s="74">
        <v>55</v>
      </c>
      <c r="AL547" s="141">
        <v>35</v>
      </c>
      <c r="AM547" s="140">
        <v>69</v>
      </c>
      <c r="AN547" s="74">
        <v>52</v>
      </c>
      <c r="AO547" s="162">
        <v>60</v>
      </c>
      <c r="AP547" s="74">
        <v>55</v>
      </c>
      <c r="AQ547" s="74">
        <v>0</v>
      </c>
      <c r="AR547" s="75">
        <v>35</v>
      </c>
      <c r="AS547" s="140">
        <v>69</v>
      </c>
      <c r="AT547" s="74">
        <v>51</v>
      </c>
      <c r="AU547" s="162">
        <v>60</v>
      </c>
      <c r="AV547" s="131">
        <v>55</v>
      </c>
      <c r="AW547" s="74">
        <v>35</v>
      </c>
      <c r="AX547" s="141">
        <v>0</v>
      </c>
      <c r="AY547" s="140">
        <v>69</v>
      </c>
      <c r="AZ547" s="74">
        <v>51</v>
      </c>
      <c r="BA547" s="162">
        <v>61</v>
      </c>
      <c r="BB547" s="74">
        <v>55</v>
      </c>
      <c r="BC547" s="162">
        <v>35</v>
      </c>
      <c r="BD547" s="75">
        <v>0</v>
      </c>
      <c r="BE547" s="320">
        <v>69</v>
      </c>
      <c r="BF547" s="131">
        <v>51</v>
      </c>
      <c r="BG547" s="275">
        <v>62</v>
      </c>
      <c r="BH547" s="276">
        <v>55</v>
      </c>
      <c r="BI547" s="781">
        <v>35</v>
      </c>
      <c r="BJ547" s="141">
        <v>0</v>
      </c>
      <c r="BK547" s="782">
        <v>69</v>
      </c>
      <c r="BL547" s="728">
        <v>51</v>
      </c>
      <c r="BM547" s="728">
        <v>62</v>
      </c>
      <c r="BN547" s="728">
        <v>58</v>
      </c>
      <c r="BO547" s="131">
        <v>35</v>
      </c>
      <c r="BP547" s="783">
        <v>0</v>
      </c>
    </row>
    <row r="548" spans="3:75">
      <c r="C548" s="407" t="s">
        <v>27</v>
      </c>
      <c r="D548" s="140">
        <v>33</v>
      </c>
      <c r="E548" s="74">
        <v>17</v>
      </c>
      <c r="F548" s="162">
        <v>22</v>
      </c>
      <c r="G548" s="74">
        <v>12</v>
      </c>
      <c r="H548" s="141">
        <v>6</v>
      </c>
      <c r="I548" s="140">
        <v>33</v>
      </c>
      <c r="J548" s="74">
        <v>17</v>
      </c>
      <c r="K548" s="162">
        <v>22</v>
      </c>
      <c r="L548" s="74">
        <v>14</v>
      </c>
      <c r="M548" s="141">
        <v>6</v>
      </c>
      <c r="N548" s="140">
        <v>33</v>
      </c>
      <c r="O548" s="74">
        <v>17</v>
      </c>
      <c r="P548" s="162">
        <v>22</v>
      </c>
      <c r="Q548" s="74">
        <v>14</v>
      </c>
      <c r="R548" s="160">
        <v>6</v>
      </c>
      <c r="S548" s="140">
        <v>33</v>
      </c>
      <c r="T548" s="74">
        <v>17</v>
      </c>
      <c r="U548" s="162">
        <v>22</v>
      </c>
      <c r="V548" s="74">
        <v>14</v>
      </c>
      <c r="W548" s="141">
        <v>6</v>
      </c>
      <c r="X548" s="140">
        <v>33</v>
      </c>
      <c r="Y548" s="74">
        <v>17</v>
      </c>
      <c r="Z548" s="162">
        <v>22</v>
      </c>
      <c r="AA548" s="74">
        <v>16</v>
      </c>
      <c r="AB548" s="160">
        <v>6</v>
      </c>
      <c r="AC548" s="140">
        <v>33</v>
      </c>
      <c r="AD548" s="74">
        <v>17</v>
      </c>
      <c r="AE548" s="162">
        <v>22</v>
      </c>
      <c r="AF548" s="74">
        <v>16</v>
      </c>
      <c r="AG548" s="141">
        <v>6</v>
      </c>
      <c r="AH548" s="140">
        <v>33</v>
      </c>
      <c r="AI548" s="74">
        <v>17</v>
      </c>
      <c r="AJ548" s="162">
        <v>22</v>
      </c>
      <c r="AK548" s="74">
        <v>16</v>
      </c>
      <c r="AL548" s="141">
        <v>6</v>
      </c>
      <c r="AM548" s="140">
        <v>33</v>
      </c>
      <c r="AN548" s="74">
        <v>17</v>
      </c>
      <c r="AO548" s="162">
        <v>22</v>
      </c>
      <c r="AP548" s="74">
        <v>15</v>
      </c>
      <c r="AQ548" s="74">
        <v>0</v>
      </c>
      <c r="AR548" s="75">
        <v>6</v>
      </c>
      <c r="AS548" s="140">
        <v>33</v>
      </c>
      <c r="AT548" s="74">
        <v>17</v>
      </c>
      <c r="AU548" s="162">
        <v>22</v>
      </c>
      <c r="AV548" s="131">
        <v>15</v>
      </c>
      <c r="AW548" s="74">
        <v>6</v>
      </c>
      <c r="AX548" s="141">
        <v>0</v>
      </c>
      <c r="AY548" s="140">
        <v>33</v>
      </c>
      <c r="AZ548" s="74">
        <v>17</v>
      </c>
      <c r="BA548" s="162">
        <v>22</v>
      </c>
      <c r="BB548" s="74">
        <v>15</v>
      </c>
      <c r="BC548" s="162">
        <v>6</v>
      </c>
      <c r="BD548" s="75">
        <v>0</v>
      </c>
      <c r="BE548" s="320">
        <v>33</v>
      </c>
      <c r="BF548" s="131">
        <v>17</v>
      </c>
      <c r="BG548" s="275">
        <v>23</v>
      </c>
      <c r="BH548" s="276">
        <v>16</v>
      </c>
      <c r="BI548" s="781">
        <v>6</v>
      </c>
      <c r="BJ548" s="141">
        <v>0</v>
      </c>
      <c r="BK548" s="782">
        <v>33</v>
      </c>
      <c r="BL548" s="728">
        <v>17</v>
      </c>
      <c r="BM548" s="728">
        <v>23</v>
      </c>
      <c r="BN548" s="728">
        <v>17</v>
      </c>
      <c r="BO548" s="131">
        <v>6</v>
      </c>
      <c r="BP548" s="783">
        <v>0</v>
      </c>
    </row>
    <row r="549" spans="3:75">
      <c r="C549" s="407" t="s">
        <v>28</v>
      </c>
      <c r="D549" s="202">
        <v>50</v>
      </c>
      <c r="E549" s="74">
        <v>27</v>
      </c>
      <c r="F549" s="162">
        <v>46</v>
      </c>
      <c r="G549" s="74">
        <v>26</v>
      </c>
      <c r="H549" s="141">
        <v>0</v>
      </c>
      <c r="I549" s="140">
        <v>50</v>
      </c>
      <c r="J549" s="74">
        <v>27</v>
      </c>
      <c r="K549" s="162">
        <v>46</v>
      </c>
      <c r="L549" s="74">
        <v>27</v>
      </c>
      <c r="M549" s="141">
        <v>0</v>
      </c>
      <c r="N549" s="140">
        <v>50</v>
      </c>
      <c r="O549" s="74">
        <v>27</v>
      </c>
      <c r="P549" s="162">
        <v>46</v>
      </c>
      <c r="Q549" s="74">
        <v>27</v>
      </c>
      <c r="R549" s="160">
        <v>0</v>
      </c>
      <c r="S549" s="140">
        <v>50</v>
      </c>
      <c r="T549" s="74">
        <v>27</v>
      </c>
      <c r="U549" s="162">
        <v>46</v>
      </c>
      <c r="V549" s="74">
        <v>27</v>
      </c>
      <c r="W549" s="141">
        <v>0</v>
      </c>
      <c r="X549" s="140">
        <v>50</v>
      </c>
      <c r="Y549" s="74">
        <v>27</v>
      </c>
      <c r="Z549" s="162">
        <v>46</v>
      </c>
      <c r="AA549" s="74">
        <v>28</v>
      </c>
      <c r="AB549" s="160">
        <v>0</v>
      </c>
      <c r="AC549" s="140">
        <v>50</v>
      </c>
      <c r="AD549" s="74">
        <v>27</v>
      </c>
      <c r="AE549" s="162">
        <v>47</v>
      </c>
      <c r="AF549" s="74">
        <v>29</v>
      </c>
      <c r="AG549" s="141">
        <v>31</v>
      </c>
      <c r="AH549" s="140">
        <v>54</v>
      </c>
      <c r="AI549" s="74">
        <v>27</v>
      </c>
      <c r="AJ549" s="162">
        <v>49</v>
      </c>
      <c r="AK549" s="74">
        <v>46</v>
      </c>
      <c r="AL549" s="141">
        <v>31</v>
      </c>
      <c r="AM549" s="140">
        <v>54</v>
      </c>
      <c r="AN549" s="74">
        <v>27</v>
      </c>
      <c r="AO549" s="162">
        <v>49</v>
      </c>
      <c r="AP549" s="74">
        <v>46</v>
      </c>
      <c r="AQ549" s="74">
        <v>0</v>
      </c>
      <c r="AR549" s="75">
        <v>31</v>
      </c>
      <c r="AS549" s="140">
        <v>54</v>
      </c>
      <c r="AT549" s="74">
        <v>10</v>
      </c>
      <c r="AU549" s="162">
        <v>49</v>
      </c>
      <c r="AV549" s="131">
        <v>46</v>
      </c>
      <c r="AW549" s="74">
        <v>31</v>
      </c>
      <c r="AX549" s="141">
        <v>0</v>
      </c>
      <c r="AY549" s="140">
        <v>55</v>
      </c>
      <c r="AZ549" s="74">
        <v>10</v>
      </c>
      <c r="BA549" s="162">
        <v>49</v>
      </c>
      <c r="BB549" s="74">
        <v>46</v>
      </c>
      <c r="BC549" s="162">
        <v>31</v>
      </c>
      <c r="BD549" s="75">
        <v>0</v>
      </c>
      <c r="BE549" s="320">
        <v>55</v>
      </c>
      <c r="BF549" s="131">
        <v>10</v>
      </c>
      <c r="BG549" s="275">
        <v>49</v>
      </c>
      <c r="BH549" s="276">
        <v>46</v>
      </c>
      <c r="BI549" s="781">
        <v>31</v>
      </c>
      <c r="BJ549" s="141">
        <v>0</v>
      </c>
      <c r="BK549" s="782">
        <v>54</v>
      </c>
      <c r="BL549" s="728">
        <v>10</v>
      </c>
      <c r="BM549" s="728">
        <v>49</v>
      </c>
      <c r="BN549" s="728">
        <v>46</v>
      </c>
      <c r="BO549" s="131">
        <v>31</v>
      </c>
      <c r="BP549" s="783">
        <v>0</v>
      </c>
    </row>
    <row r="550" spans="3:75">
      <c r="C550" s="408" t="s">
        <v>29</v>
      </c>
      <c r="D550" s="335">
        <v>13</v>
      </c>
      <c r="E550" s="203">
        <v>3</v>
      </c>
      <c r="F550" s="205">
        <v>4</v>
      </c>
      <c r="G550" s="203">
        <v>1</v>
      </c>
      <c r="H550" s="204">
        <v>0</v>
      </c>
      <c r="I550" s="202">
        <v>13</v>
      </c>
      <c r="J550" s="203">
        <v>3</v>
      </c>
      <c r="K550" s="205">
        <v>4</v>
      </c>
      <c r="L550" s="203">
        <v>3</v>
      </c>
      <c r="M550" s="204">
        <v>0</v>
      </c>
      <c r="N550" s="202">
        <v>13</v>
      </c>
      <c r="O550" s="203">
        <v>3</v>
      </c>
      <c r="P550" s="205">
        <v>4</v>
      </c>
      <c r="Q550" s="203">
        <v>3</v>
      </c>
      <c r="R550" s="227">
        <v>0</v>
      </c>
      <c r="S550" s="202">
        <v>13</v>
      </c>
      <c r="T550" s="203">
        <v>3</v>
      </c>
      <c r="U550" s="205">
        <v>5</v>
      </c>
      <c r="V550" s="203">
        <v>3</v>
      </c>
      <c r="W550" s="204">
        <v>0</v>
      </c>
      <c r="X550" s="202">
        <v>13</v>
      </c>
      <c r="Y550" s="203">
        <v>3</v>
      </c>
      <c r="Z550" s="205">
        <v>5</v>
      </c>
      <c r="AA550" s="203">
        <v>3</v>
      </c>
      <c r="AB550" s="227">
        <v>0</v>
      </c>
      <c r="AC550" s="202">
        <v>13</v>
      </c>
      <c r="AD550" s="203">
        <v>3</v>
      </c>
      <c r="AE550" s="205">
        <v>5</v>
      </c>
      <c r="AF550" s="203">
        <v>3</v>
      </c>
      <c r="AG550" s="204">
        <v>0</v>
      </c>
      <c r="AH550" s="202">
        <v>13</v>
      </c>
      <c r="AI550" s="203">
        <v>3</v>
      </c>
      <c r="AJ550" s="205">
        <v>5</v>
      </c>
      <c r="AK550" s="203">
        <v>3</v>
      </c>
      <c r="AL550" s="204">
        <v>0</v>
      </c>
      <c r="AM550" s="202">
        <v>13</v>
      </c>
      <c r="AN550" s="203">
        <v>3</v>
      </c>
      <c r="AO550" s="205">
        <v>6</v>
      </c>
      <c r="AP550" s="203">
        <v>3</v>
      </c>
      <c r="AQ550" s="74">
        <v>0</v>
      </c>
      <c r="AR550" s="75">
        <v>0</v>
      </c>
      <c r="AS550" s="202">
        <v>13</v>
      </c>
      <c r="AT550" s="203">
        <v>3</v>
      </c>
      <c r="AU550" s="205">
        <v>6</v>
      </c>
      <c r="AV550" s="229">
        <v>3</v>
      </c>
      <c r="AW550" s="74">
        <v>0</v>
      </c>
      <c r="AX550" s="204">
        <v>0</v>
      </c>
      <c r="AY550" s="202">
        <v>13</v>
      </c>
      <c r="AZ550" s="203">
        <v>3</v>
      </c>
      <c r="BA550" s="205">
        <v>6</v>
      </c>
      <c r="BB550" s="203">
        <v>3</v>
      </c>
      <c r="BC550" s="205">
        <v>0</v>
      </c>
      <c r="BD550" s="273">
        <v>0</v>
      </c>
      <c r="BE550" s="320">
        <v>14</v>
      </c>
      <c r="BF550" s="229">
        <v>3</v>
      </c>
      <c r="BG550" s="275">
        <v>6</v>
      </c>
      <c r="BH550" s="74">
        <v>4</v>
      </c>
      <c r="BI550" s="205">
        <v>0</v>
      </c>
      <c r="BJ550" s="204">
        <v>0</v>
      </c>
      <c r="BK550" s="782">
        <v>14</v>
      </c>
      <c r="BL550" s="728">
        <v>3</v>
      </c>
      <c r="BM550" s="728">
        <v>7</v>
      </c>
      <c r="BN550" s="728">
        <v>5</v>
      </c>
      <c r="BO550" s="131">
        <v>0</v>
      </c>
      <c r="BP550" s="783">
        <v>0</v>
      </c>
    </row>
    <row r="551" spans="3:75" ht="13.5" thickBot="1">
      <c r="C551" s="409" t="s">
        <v>91</v>
      </c>
      <c r="D551" s="246">
        <v>5</v>
      </c>
      <c r="E551" s="411">
        <v>2</v>
      </c>
      <c r="F551" s="412">
        <v>3</v>
      </c>
      <c r="G551" s="413">
        <v>0</v>
      </c>
      <c r="H551" s="414">
        <v>0</v>
      </c>
      <c r="I551" s="415">
        <v>5</v>
      </c>
      <c r="J551" s="413">
        <v>2</v>
      </c>
      <c r="K551" s="413">
        <v>3</v>
      </c>
      <c r="L551" s="413">
        <v>2</v>
      </c>
      <c r="M551" s="414">
        <v>0</v>
      </c>
      <c r="N551" s="99">
        <v>5</v>
      </c>
      <c r="O551" s="125">
        <v>2</v>
      </c>
      <c r="P551" s="125">
        <v>3</v>
      </c>
      <c r="Q551" s="125">
        <v>2</v>
      </c>
      <c r="R551" s="100">
        <v>0</v>
      </c>
      <c r="S551" s="415">
        <v>5</v>
      </c>
      <c r="T551" s="416">
        <v>2</v>
      </c>
      <c r="U551" s="416">
        <v>3</v>
      </c>
      <c r="V551" s="416">
        <v>2</v>
      </c>
      <c r="W551" s="334">
        <v>0</v>
      </c>
      <c r="X551" s="279">
        <v>5</v>
      </c>
      <c r="Y551" s="416">
        <v>2</v>
      </c>
      <c r="Z551" s="416">
        <v>3</v>
      </c>
      <c r="AA551" s="416">
        <v>3</v>
      </c>
      <c r="AB551" s="417">
        <v>0</v>
      </c>
      <c r="AC551" s="279">
        <v>5</v>
      </c>
      <c r="AD551" s="379">
        <v>2</v>
      </c>
      <c r="AE551" s="78">
        <v>3</v>
      </c>
      <c r="AF551" s="78">
        <v>3</v>
      </c>
      <c r="AG551" s="380">
        <v>0</v>
      </c>
      <c r="AH551" s="142">
        <v>5</v>
      </c>
      <c r="AI551" s="379">
        <v>2</v>
      </c>
      <c r="AJ551" s="78">
        <v>3</v>
      </c>
      <c r="AK551" s="78">
        <v>3</v>
      </c>
      <c r="AL551" s="380">
        <v>0</v>
      </c>
      <c r="AM551" s="418">
        <v>5</v>
      </c>
      <c r="AN551" s="419">
        <v>2</v>
      </c>
      <c r="AO551" s="419">
        <v>3</v>
      </c>
      <c r="AP551" s="419">
        <v>3</v>
      </c>
      <c r="AQ551" s="420">
        <v>0</v>
      </c>
      <c r="AR551" s="421">
        <v>0</v>
      </c>
      <c r="AS551" s="422">
        <v>5</v>
      </c>
      <c r="AT551" s="421">
        <v>2</v>
      </c>
      <c r="AU551" s="421">
        <v>3</v>
      </c>
      <c r="AV551" s="423">
        <v>3</v>
      </c>
      <c r="AW551" s="419">
        <v>0</v>
      </c>
      <c r="AX551" s="424">
        <v>0</v>
      </c>
      <c r="AY551" s="425">
        <v>5</v>
      </c>
      <c r="AZ551" s="419">
        <v>2</v>
      </c>
      <c r="BA551" s="426">
        <v>3</v>
      </c>
      <c r="BB551" s="426">
        <v>3</v>
      </c>
      <c r="BC551" s="419">
        <v>0</v>
      </c>
      <c r="BD551" s="334">
        <v>0</v>
      </c>
      <c r="BE551" s="429">
        <v>5</v>
      </c>
      <c r="BF551" s="426">
        <v>2</v>
      </c>
      <c r="BG551" s="296">
        <v>3</v>
      </c>
      <c r="BH551" s="157">
        <v>3</v>
      </c>
      <c r="BI551" s="756">
        <v>0</v>
      </c>
      <c r="BJ551" s="784">
        <v>0</v>
      </c>
      <c r="BK551" s="785">
        <v>5</v>
      </c>
      <c r="BL551" s="786">
        <v>2</v>
      </c>
      <c r="BM551" s="786">
        <v>3</v>
      </c>
      <c r="BN551" s="786">
        <v>3</v>
      </c>
      <c r="BO551" s="787">
        <v>0</v>
      </c>
      <c r="BP551" s="788">
        <v>0</v>
      </c>
    </row>
    <row r="552" spans="3:75">
      <c r="AQ552" s="336"/>
    </row>
    <row r="553" spans="3:75" ht="13.5" thickBot="1">
      <c r="C553" s="592" t="s">
        <v>1140</v>
      </c>
      <c r="D553" s="593"/>
      <c r="E553" s="593"/>
      <c r="F553" s="593"/>
      <c r="G553" s="593"/>
      <c r="H553" s="593"/>
      <c r="I553" s="593"/>
      <c r="J553" s="593"/>
      <c r="K553" s="593"/>
      <c r="L553" s="593"/>
      <c r="M553" s="593"/>
      <c r="N553" s="593"/>
      <c r="O553" s="593"/>
      <c r="P553" s="593"/>
      <c r="Q553" s="593"/>
      <c r="R553" s="593"/>
      <c r="S553" s="593"/>
      <c r="T553" s="593"/>
      <c r="U553" s="593"/>
      <c r="V553" s="593"/>
      <c r="W553" s="593"/>
      <c r="X553" s="593"/>
      <c r="Y553" s="593"/>
      <c r="Z553" s="593"/>
      <c r="AA553" s="593"/>
      <c r="AB553" s="593"/>
      <c r="AC553" s="593"/>
      <c r="AD553" s="593"/>
      <c r="AE553" s="593"/>
      <c r="AF553" s="593"/>
      <c r="AG553" s="593"/>
      <c r="AH553" s="593"/>
      <c r="AI553" s="593"/>
      <c r="AJ553" s="593"/>
      <c r="AK553" s="593"/>
      <c r="AL553" s="593"/>
      <c r="AM553" s="593"/>
      <c r="AN553" s="593"/>
      <c r="AO553" s="593"/>
      <c r="AP553" s="593"/>
      <c r="AQ553" s="593"/>
      <c r="AR553" s="593"/>
      <c r="AS553" s="593"/>
      <c r="AT553" s="593"/>
      <c r="AU553" s="593"/>
      <c r="AV553" s="593"/>
      <c r="AW553" s="593"/>
      <c r="AX553" s="593"/>
      <c r="AY553" s="593"/>
      <c r="AZ553" s="593"/>
      <c r="BA553" s="593"/>
      <c r="BB553" s="593"/>
      <c r="BC553" s="593"/>
      <c r="BD553" s="593"/>
      <c r="BE553" s="593"/>
      <c r="BF553" s="593"/>
      <c r="BG553" s="593"/>
      <c r="BH553" s="593"/>
      <c r="BI553" s="593"/>
      <c r="BJ553" s="593"/>
      <c r="BK553" s="593"/>
      <c r="BL553" s="593"/>
      <c r="BM553" s="593"/>
      <c r="BN553" s="593"/>
      <c r="BO553" s="593"/>
      <c r="BP553" s="593"/>
      <c r="BQ553" s="593"/>
      <c r="BR553" s="593"/>
      <c r="BS553" s="593"/>
      <c r="BT553" s="593"/>
      <c r="BU553" s="593"/>
      <c r="BV553" s="593"/>
      <c r="BW553" s="593"/>
    </row>
    <row r="554" spans="3:75" ht="22.5" customHeight="1" thickBot="1">
      <c r="C554" s="583" t="s">
        <v>48</v>
      </c>
      <c r="D554" s="562">
        <v>43101</v>
      </c>
      <c r="E554" s="586"/>
      <c r="F554" s="586"/>
      <c r="G554" s="586"/>
      <c r="H554" s="586"/>
      <c r="I554" s="563"/>
      <c r="J554" s="562">
        <v>43132</v>
      </c>
      <c r="K554" s="586"/>
      <c r="L554" s="586"/>
      <c r="M554" s="586"/>
      <c r="N554" s="586"/>
      <c r="O554" s="563"/>
      <c r="P554" s="562">
        <v>43160</v>
      </c>
      <c r="Q554" s="586"/>
      <c r="R554" s="586"/>
      <c r="S554" s="586"/>
      <c r="T554" s="586"/>
      <c r="U554" s="563"/>
      <c r="V554" s="562">
        <v>43191</v>
      </c>
      <c r="W554" s="586"/>
      <c r="X554" s="586"/>
      <c r="Y554" s="586"/>
      <c r="Z554" s="586"/>
      <c r="AA554" s="563"/>
      <c r="AB554" s="562">
        <v>43221</v>
      </c>
      <c r="AC554" s="586"/>
      <c r="AD554" s="586"/>
      <c r="AE554" s="586"/>
      <c r="AF554" s="586"/>
      <c r="AG554" s="563"/>
      <c r="AH554" s="562">
        <v>43252</v>
      </c>
      <c r="AI554" s="586"/>
      <c r="AJ554" s="586"/>
      <c r="AK554" s="586"/>
      <c r="AL554" s="586"/>
      <c r="AM554" s="563"/>
      <c r="AN554" s="562">
        <v>43282</v>
      </c>
      <c r="AO554" s="586"/>
      <c r="AP554" s="586"/>
      <c r="AQ554" s="586"/>
      <c r="AR554" s="586"/>
      <c r="AS554" s="563"/>
      <c r="AT554" s="562">
        <v>43313</v>
      </c>
      <c r="AU554" s="586"/>
      <c r="AV554" s="586"/>
      <c r="AW554" s="586"/>
      <c r="AX554" s="586"/>
      <c r="AY554" s="563"/>
      <c r="AZ554" s="562">
        <v>43344</v>
      </c>
      <c r="BA554" s="586"/>
      <c r="BB554" s="586"/>
      <c r="BC554" s="586"/>
      <c r="BD554" s="586"/>
      <c r="BE554" s="563"/>
      <c r="BF554" s="807">
        <v>43374</v>
      </c>
      <c r="BG554" s="809"/>
      <c r="BH554" s="809"/>
      <c r="BI554" s="809"/>
      <c r="BJ554" s="809"/>
      <c r="BK554" s="813"/>
      <c r="BL554" s="807">
        <v>43405</v>
      </c>
      <c r="BM554" s="809"/>
      <c r="BN554" s="809"/>
      <c r="BO554" s="809"/>
      <c r="BP554" s="809"/>
      <c r="BQ554" s="813"/>
      <c r="BR554" s="807">
        <v>43435</v>
      </c>
      <c r="BS554" s="809"/>
      <c r="BT554" s="809"/>
      <c r="BU554" s="809"/>
      <c r="BV554" s="809"/>
      <c r="BW554" s="813"/>
    </row>
    <row r="555" spans="3:75" ht="23.25" thickBot="1">
      <c r="C555" s="585"/>
      <c r="D555" s="447" t="s">
        <v>2</v>
      </c>
      <c r="E555" s="448" t="s">
        <v>3</v>
      </c>
      <c r="F555" s="449" t="s">
        <v>51</v>
      </c>
      <c r="G555" s="449" t="s">
        <v>1132</v>
      </c>
      <c r="H555" s="449" t="s">
        <v>1134</v>
      </c>
      <c r="I555" s="450" t="s">
        <v>1139</v>
      </c>
      <c r="J555" s="447" t="s">
        <v>2</v>
      </c>
      <c r="K555" s="448" t="s">
        <v>3</v>
      </c>
      <c r="L555" s="449" t="s">
        <v>51</v>
      </c>
      <c r="M555" s="449" t="s">
        <v>1132</v>
      </c>
      <c r="N555" s="449" t="s">
        <v>1134</v>
      </c>
      <c r="O555" s="450" t="s">
        <v>1139</v>
      </c>
      <c r="P555" s="447" t="s">
        <v>2</v>
      </c>
      <c r="Q555" s="448" t="s">
        <v>3</v>
      </c>
      <c r="R555" s="449" t="s">
        <v>51</v>
      </c>
      <c r="S555" s="449" t="s">
        <v>1132</v>
      </c>
      <c r="T555" s="449" t="s">
        <v>1134</v>
      </c>
      <c r="U555" s="450" t="s">
        <v>1139</v>
      </c>
      <c r="V555" s="447" t="s">
        <v>2</v>
      </c>
      <c r="W555" s="448" t="s">
        <v>3</v>
      </c>
      <c r="X555" s="449" t="s">
        <v>51</v>
      </c>
      <c r="Y555" s="449" t="s">
        <v>66</v>
      </c>
      <c r="Z555" s="449" t="s">
        <v>1134</v>
      </c>
      <c r="AA555" s="450" t="s">
        <v>1139</v>
      </c>
      <c r="AB555" s="447" t="s">
        <v>2</v>
      </c>
      <c r="AC555" s="448" t="s">
        <v>3</v>
      </c>
      <c r="AD555" s="449" t="s">
        <v>51</v>
      </c>
      <c r="AE555" s="449" t="s">
        <v>66</v>
      </c>
      <c r="AF555" s="449" t="s">
        <v>1134</v>
      </c>
      <c r="AG555" s="451" t="s">
        <v>1139</v>
      </c>
      <c r="AH555" s="448" t="s">
        <v>2</v>
      </c>
      <c r="AI555" s="448" t="s">
        <v>3</v>
      </c>
      <c r="AJ555" s="449" t="s">
        <v>51</v>
      </c>
      <c r="AK555" s="449" t="s">
        <v>66</v>
      </c>
      <c r="AL555" s="449" t="s">
        <v>1134</v>
      </c>
      <c r="AM555" s="451" t="s">
        <v>1139</v>
      </c>
      <c r="AN555" s="448" t="s">
        <v>2</v>
      </c>
      <c r="AO555" s="448" t="s">
        <v>3</v>
      </c>
      <c r="AP555" s="449" t="s">
        <v>51</v>
      </c>
      <c r="AQ555" s="449" t="s">
        <v>66</v>
      </c>
      <c r="AR555" s="449" t="s">
        <v>1134</v>
      </c>
      <c r="AS555" s="450" t="s">
        <v>1139</v>
      </c>
      <c r="AT555" s="448" t="s">
        <v>2</v>
      </c>
      <c r="AU555" s="448" t="s">
        <v>3</v>
      </c>
      <c r="AV555" s="449" t="s">
        <v>51</v>
      </c>
      <c r="AW555" s="449" t="s">
        <v>66</v>
      </c>
      <c r="AX555" s="449" t="s">
        <v>1134</v>
      </c>
      <c r="AY555" s="450" t="s">
        <v>1139</v>
      </c>
      <c r="AZ555" s="448" t="s">
        <v>2</v>
      </c>
      <c r="BA555" s="448" t="s">
        <v>3</v>
      </c>
      <c r="BB555" s="449" t="s">
        <v>51</v>
      </c>
      <c r="BC555" s="449" t="s">
        <v>66</v>
      </c>
      <c r="BD555" s="449" t="s">
        <v>1134</v>
      </c>
      <c r="BE555" s="450" t="s">
        <v>1139</v>
      </c>
      <c r="BF555" s="448" t="s">
        <v>2</v>
      </c>
      <c r="BG555" s="448" t="s">
        <v>3</v>
      </c>
      <c r="BH555" s="449" t="s">
        <v>51</v>
      </c>
      <c r="BI555" s="449" t="s">
        <v>66</v>
      </c>
      <c r="BJ555" s="449" t="s">
        <v>1134</v>
      </c>
      <c r="BK555" s="450" t="s">
        <v>1139</v>
      </c>
      <c r="BL555" s="448" t="s">
        <v>2</v>
      </c>
      <c r="BM555" s="448" t="s">
        <v>3</v>
      </c>
      <c r="BN555" s="449" t="s">
        <v>51</v>
      </c>
      <c r="BO555" s="449" t="s">
        <v>66</v>
      </c>
      <c r="BP555" s="449" t="s">
        <v>1134</v>
      </c>
      <c r="BQ555" s="450" t="s">
        <v>1139</v>
      </c>
      <c r="BR555" s="448" t="s">
        <v>2</v>
      </c>
      <c r="BS555" s="448" t="s">
        <v>3</v>
      </c>
      <c r="BT555" s="449" t="s">
        <v>51</v>
      </c>
      <c r="BU555" s="449" t="s">
        <v>66</v>
      </c>
      <c r="BV555" s="449" t="s">
        <v>1134</v>
      </c>
      <c r="BW555" s="450" t="s">
        <v>1139</v>
      </c>
    </row>
    <row r="556" spans="3:75">
      <c r="C556" s="57" t="s">
        <v>8</v>
      </c>
      <c r="D556" s="154">
        <v>88</v>
      </c>
      <c r="E556" s="153">
        <v>37</v>
      </c>
      <c r="F556" s="294">
        <v>66</v>
      </c>
      <c r="G556" s="154">
        <v>61</v>
      </c>
      <c r="H556" s="297">
        <v>49</v>
      </c>
      <c r="I556" s="82">
        <v>0</v>
      </c>
      <c r="J556" s="154">
        <v>87</v>
      </c>
      <c r="K556" s="153">
        <v>37</v>
      </c>
      <c r="L556" s="294">
        <v>66</v>
      </c>
      <c r="M556" s="154">
        <v>61</v>
      </c>
      <c r="N556" s="297">
        <v>49</v>
      </c>
      <c r="O556" s="82">
        <v>0</v>
      </c>
      <c r="P556" s="154">
        <v>87</v>
      </c>
      <c r="Q556" s="153">
        <v>36</v>
      </c>
      <c r="R556" s="294">
        <v>66</v>
      </c>
      <c r="S556" s="154">
        <v>61</v>
      </c>
      <c r="T556" s="297">
        <v>49</v>
      </c>
      <c r="U556" s="82">
        <v>0</v>
      </c>
      <c r="V556" s="154">
        <v>87</v>
      </c>
      <c r="W556" s="154">
        <v>35</v>
      </c>
      <c r="X556" s="294">
        <v>68</v>
      </c>
      <c r="Y556" s="294">
        <v>64</v>
      </c>
      <c r="Z556" s="154">
        <v>51</v>
      </c>
      <c r="AA556" s="297">
        <v>0</v>
      </c>
      <c r="AB556" s="154">
        <v>87</v>
      </c>
      <c r="AC556" s="154">
        <v>35</v>
      </c>
      <c r="AD556" s="294">
        <v>67</v>
      </c>
      <c r="AE556" s="294">
        <v>64</v>
      </c>
      <c r="AF556" s="154">
        <v>51</v>
      </c>
      <c r="AG556" s="82">
        <v>0</v>
      </c>
      <c r="AH556" s="309">
        <v>86</v>
      </c>
      <c r="AI556" s="154">
        <v>3</v>
      </c>
      <c r="AJ556" s="294">
        <v>67</v>
      </c>
      <c r="AK556" s="294">
        <v>64</v>
      </c>
      <c r="AL556" s="154">
        <v>51</v>
      </c>
      <c r="AM556" s="158">
        <v>18</v>
      </c>
      <c r="AN556" s="309">
        <v>87</v>
      </c>
      <c r="AO556" s="154">
        <v>2</v>
      </c>
      <c r="AP556" s="294">
        <v>67</v>
      </c>
      <c r="AQ556" s="294">
        <v>64</v>
      </c>
      <c r="AR556" s="154">
        <v>51</v>
      </c>
      <c r="AS556" s="158">
        <v>18</v>
      </c>
      <c r="AT556" s="309">
        <v>87</v>
      </c>
      <c r="AU556" s="154">
        <v>2</v>
      </c>
      <c r="AV556" s="294">
        <v>67</v>
      </c>
      <c r="AW556" s="294">
        <v>64</v>
      </c>
      <c r="AX556" s="154">
        <v>52</v>
      </c>
      <c r="AY556" s="158">
        <v>26</v>
      </c>
      <c r="AZ556" s="309">
        <v>87</v>
      </c>
      <c r="BA556" s="154">
        <v>2</v>
      </c>
      <c r="BB556" s="294">
        <v>68</v>
      </c>
      <c r="BC556" s="294">
        <v>66</v>
      </c>
      <c r="BD556" s="154">
        <v>54</v>
      </c>
      <c r="BE556" s="158">
        <v>26</v>
      </c>
      <c r="BF556" s="309">
        <v>87</v>
      </c>
      <c r="BG556" s="774">
        <v>2</v>
      </c>
      <c r="BH556" s="725">
        <v>69</v>
      </c>
      <c r="BI556" s="725">
        <v>67</v>
      </c>
      <c r="BJ556" s="774">
        <v>55</v>
      </c>
      <c r="BK556" s="749">
        <v>26</v>
      </c>
      <c r="BL556" s="309">
        <v>87</v>
      </c>
      <c r="BM556" s="774">
        <v>2</v>
      </c>
      <c r="BN556" s="725">
        <v>69</v>
      </c>
      <c r="BO556" s="725">
        <v>67</v>
      </c>
      <c r="BP556" s="774">
        <v>57</v>
      </c>
      <c r="BQ556" s="749">
        <v>26</v>
      </c>
      <c r="BR556" s="309">
        <v>87</v>
      </c>
      <c r="BS556" s="774">
        <v>1</v>
      </c>
      <c r="BT556" s="725">
        <v>69</v>
      </c>
      <c r="BU556" s="725">
        <v>67</v>
      </c>
      <c r="BV556" s="774">
        <v>57</v>
      </c>
      <c r="BW556" s="749">
        <v>27</v>
      </c>
    </row>
    <row r="557" spans="3:75">
      <c r="C557" s="58" t="s">
        <v>9</v>
      </c>
      <c r="D557" s="154">
        <v>21</v>
      </c>
      <c r="E557" s="153">
        <v>10</v>
      </c>
      <c r="F557" s="294">
        <v>12</v>
      </c>
      <c r="G557" s="297">
        <v>11</v>
      </c>
      <c r="H557" s="297">
        <v>0</v>
      </c>
      <c r="I557" s="82">
        <v>0</v>
      </c>
      <c r="J557" s="154">
        <v>21</v>
      </c>
      <c r="K557" s="153">
        <v>9</v>
      </c>
      <c r="L557" s="294">
        <v>15</v>
      </c>
      <c r="M557" s="297">
        <v>11</v>
      </c>
      <c r="N557" s="297">
        <v>0</v>
      </c>
      <c r="O557" s="82">
        <v>0</v>
      </c>
      <c r="P557" s="154">
        <v>21</v>
      </c>
      <c r="Q557" s="153">
        <v>9</v>
      </c>
      <c r="R557" s="294">
        <v>15</v>
      </c>
      <c r="S557" s="297">
        <v>11</v>
      </c>
      <c r="T557" s="297">
        <v>0</v>
      </c>
      <c r="U557" s="82">
        <v>0</v>
      </c>
      <c r="V557" s="154">
        <v>21</v>
      </c>
      <c r="W557" s="154">
        <v>9</v>
      </c>
      <c r="X557" s="228">
        <v>15</v>
      </c>
      <c r="Y557" s="228">
        <v>11</v>
      </c>
      <c r="Z557" s="297">
        <v>0</v>
      </c>
      <c r="AA557" s="297">
        <v>0</v>
      </c>
      <c r="AB557" s="154">
        <v>21</v>
      </c>
      <c r="AC557" s="154">
        <v>9</v>
      </c>
      <c r="AD557" s="228">
        <v>15</v>
      </c>
      <c r="AE557" s="228">
        <v>11</v>
      </c>
      <c r="AF557" s="297">
        <v>5</v>
      </c>
      <c r="AG557" s="82">
        <v>0</v>
      </c>
      <c r="AH557" s="309">
        <v>21</v>
      </c>
      <c r="AI557" s="154">
        <v>2</v>
      </c>
      <c r="AJ557" s="228">
        <v>15</v>
      </c>
      <c r="AK557" s="228">
        <v>11</v>
      </c>
      <c r="AL557" s="297">
        <v>5</v>
      </c>
      <c r="AM557" s="82">
        <v>0</v>
      </c>
      <c r="AN557" s="309">
        <v>21</v>
      </c>
      <c r="AO557" s="154">
        <v>2</v>
      </c>
      <c r="AP557" s="228">
        <v>15</v>
      </c>
      <c r="AQ557" s="228">
        <v>11</v>
      </c>
      <c r="AR557" s="297">
        <v>5</v>
      </c>
      <c r="AS557" s="82">
        <v>0</v>
      </c>
      <c r="AT557" s="309">
        <v>21</v>
      </c>
      <c r="AU557" s="154">
        <v>2</v>
      </c>
      <c r="AV557" s="228">
        <v>15</v>
      </c>
      <c r="AW557" s="228">
        <v>11</v>
      </c>
      <c r="AX557" s="154">
        <v>5</v>
      </c>
      <c r="AY557" s="82">
        <v>0</v>
      </c>
      <c r="AZ557" s="309">
        <v>21</v>
      </c>
      <c r="BA557" s="154">
        <v>2</v>
      </c>
      <c r="BB557" s="228">
        <v>15</v>
      </c>
      <c r="BC557" s="228">
        <v>11</v>
      </c>
      <c r="BD557" s="154">
        <v>5</v>
      </c>
      <c r="BE557" s="82">
        <v>0</v>
      </c>
      <c r="BF557" s="309">
        <v>21</v>
      </c>
      <c r="BG557" s="774">
        <v>2</v>
      </c>
      <c r="BH557" s="722">
        <v>15</v>
      </c>
      <c r="BI557" s="722">
        <v>11</v>
      </c>
      <c r="BJ557" s="774">
        <v>5</v>
      </c>
      <c r="BK557" s="749">
        <v>0</v>
      </c>
      <c r="BL557" s="309">
        <v>21</v>
      </c>
      <c r="BM557" s="774">
        <v>2</v>
      </c>
      <c r="BN557" s="722">
        <v>15</v>
      </c>
      <c r="BO557" s="722">
        <v>11</v>
      </c>
      <c r="BP557" s="774">
        <v>6</v>
      </c>
      <c r="BQ557" s="749">
        <v>0</v>
      </c>
      <c r="BR557" s="309">
        <v>21</v>
      </c>
      <c r="BS557" s="774">
        <v>2</v>
      </c>
      <c r="BT557" s="722">
        <v>15</v>
      </c>
      <c r="BU557" s="722">
        <v>11</v>
      </c>
      <c r="BV557" s="774">
        <v>6</v>
      </c>
      <c r="BW557" s="749">
        <v>5</v>
      </c>
    </row>
    <row r="558" spans="3:75">
      <c r="C558" s="58" t="s">
        <v>10</v>
      </c>
      <c r="D558" s="154">
        <v>19</v>
      </c>
      <c r="E558" s="153">
        <v>3</v>
      </c>
      <c r="F558" s="294">
        <v>14</v>
      </c>
      <c r="G558" s="297">
        <v>7</v>
      </c>
      <c r="H558" s="297">
        <v>0</v>
      </c>
      <c r="I558" s="82">
        <v>0</v>
      </c>
      <c r="J558" s="154">
        <v>19</v>
      </c>
      <c r="K558" s="153">
        <v>3</v>
      </c>
      <c r="L558" s="294">
        <v>14</v>
      </c>
      <c r="M558" s="297">
        <v>7</v>
      </c>
      <c r="N558" s="297">
        <v>0</v>
      </c>
      <c r="O558" s="82">
        <v>0</v>
      </c>
      <c r="P558" s="154">
        <v>19</v>
      </c>
      <c r="Q558" s="153">
        <v>3</v>
      </c>
      <c r="R558" s="294">
        <v>14</v>
      </c>
      <c r="S558" s="154">
        <v>9</v>
      </c>
      <c r="T558" s="297">
        <v>0</v>
      </c>
      <c r="U558" s="82">
        <v>0</v>
      </c>
      <c r="V558" s="154">
        <v>19</v>
      </c>
      <c r="W558" s="154">
        <v>3</v>
      </c>
      <c r="X558" s="228">
        <v>14</v>
      </c>
      <c r="Y558" s="228">
        <v>9</v>
      </c>
      <c r="Z558" s="297">
        <v>0</v>
      </c>
      <c r="AA558" s="297">
        <v>0</v>
      </c>
      <c r="AB558" s="154">
        <v>19</v>
      </c>
      <c r="AC558" s="154">
        <v>3</v>
      </c>
      <c r="AD558" s="228">
        <v>14</v>
      </c>
      <c r="AE558" s="228">
        <v>9</v>
      </c>
      <c r="AF558" s="297">
        <v>0</v>
      </c>
      <c r="AG558" s="82">
        <v>0</v>
      </c>
      <c r="AH558" s="309">
        <v>19</v>
      </c>
      <c r="AI558" s="154">
        <v>3</v>
      </c>
      <c r="AJ558" s="228">
        <v>14</v>
      </c>
      <c r="AK558" s="228">
        <v>9</v>
      </c>
      <c r="AL558" s="154">
        <v>2</v>
      </c>
      <c r="AM558" s="82">
        <v>0</v>
      </c>
      <c r="AN558" s="309">
        <v>20</v>
      </c>
      <c r="AO558" s="154">
        <v>3</v>
      </c>
      <c r="AP558" s="228">
        <v>14</v>
      </c>
      <c r="AQ558" s="228">
        <v>9</v>
      </c>
      <c r="AR558" s="154">
        <v>2</v>
      </c>
      <c r="AS558" s="82">
        <v>0</v>
      </c>
      <c r="AT558" s="309">
        <v>20</v>
      </c>
      <c r="AU558" s="154">
        <v>3</v>
      </c>
      <c r="AV558" s="228">
        <v>14</v>
      </c>
      <c r="AW558" s="294">
        <v>10</v>
      </c>
      <c r="AX558" s="154">
        <v>2</v>
      </c>
      <c r="AY558" s="82">
        <v>0</v>
      </c>
      <c r="AZ558" s="309">
        <v>20</v>
      </c>
      <c r="BA558" s="154">
        <v>2</v>
      </c>
      <c r="BB558" s="294">
        <v>16</v>
      </c>
      <c r="BC558" s="294">
        <v>12</v>
      </c>
      <c r="BD558" s="154">
        <v>4</v>
      </c>
      <c r="BE558" s="82">
        <v>0</v>
      </c>
      <c r="BF558" s="309">
        <v>20</v>
      </c>
      <c r="BG558" s="774">
        <v>2</v>
      </c>
      <c r="BH558" s="725">
        <v>16</v>
      </c>
      <c r="BI558" s="725">
        <v>12</v>
      </c>
      <c r="BJ558" s="774">
        <v>4</v>
      </c>
      <c r="BK558" s="775">
        <v>0</v>
      </c>
      <c r="BL558" s="309">
        <v>20</v>
      </c>
      <c r="BM558" s="774">
        <v>2</v>
      </c>
      <c r="BN558" s="725">
        <v>16</v>
      </c>
      <c r="BO558" s="725">
        <v>12</v>
      </c>
      <c r="BP558" s="774">
        <v>4</v>
      </c>
      <c r="BQ558" s="775">
        <v>0</v>
      </c>
      <c r="BR558" s="309">
        <v>20</v>
      </c>
      <c r="BS558" s="774">
        <v>2</v>
      </c>
      <c r="BT558" s="725">
        <v>17</v>
      </c>
      <c r="BU558" s="725">
        <v>13</v>
      </c>
      <c r="BV558" s="774">
        <v>5</v>
      </c>
      <c r="BW558" s="775">
        <v>0</v>
      </c>
    </row>
    <row r="559" spans="3:75">
      <c r="C559" s="58" t="s">
        <v>11</v>
      </c>
      <c r="D559" s="154">
        <v>27</v>
      </c>
      <c r="E559" s="153">
        <v>12</v>
      </c>
      <c r="F559" s="294">
        <v>12</v>
      </c>
      <c r="G559" s="297">
        <v>12</v>
      </c>
      <c r="H559" s="297">
        <v>0</v>
      </c>
      <c r="I559" s="82">
        <v>0</v>
      </c>
      <c r="J559" s="154">
        <v>27</v>
      </c>
      <c r="K559" s="153">
        <v>12</v>
      </c>
      <c r="L559" s="294">
        <v>12</v>
      </c>
      <c r="M559" s="154">
        <v>13</v>
      </c>
      <c r="N559" s="297">
        <v>0</v>
      </c>
      <c r="O559" s="82">
        <v>0</v>
      </c>
      <c r="P559" s="154">
        <v>27</v>
      </c>
      <c r="Q559" s="153">
        <v>12</v>
      </c>
      <c r="R559" s="294">
        <v>12</v>
      </c>
      <c r="S559" s="297">
        <v>13</v>
      </c>
      <c r="T559" s="297">
        <v>0</v>
      </c>
      <c r="U559" s="82">
        <v>0</v>
      </c>
      <c r="V559" s="154">
        <v>27</v>
      </c>
      <c r="W559" s="154">
        <v>12</v>
      </c>
      <c r="X559" s="228">
        <v>12</v>
      </c>
      <c r="Y559" s="228">
        <v>13</v>
      </c>
      <c r="Z559" s="297">
        <v>0</v>
      </c>
      <c r="AA559" s="297">
        <v>0</v>
      </c>
      <c r="AB559" s="154">
        <v>27</v>
      </c>
      <c r="AC559" s="154">
        <v>12</v>
      </c>
      <c r="AD559" s="294">
        <v>13</v>
      </c>
      <c r="AE559" s="294">
        <v>14</v>
      </c>
      <c r="AF559" s="297">
        <v>0</v>
      </c>
      <c r="AG559" s="82">
        <v>0</v>
      </c>
      <c r="AH559" s="309">
        <v>27</v>
      </c>
      <c r="AI559" s="154">
        <v>12</v>
      </c>
      <c r="AJ559" s="294">
        <v>16</v>
      </c>
      <c r="AK559" s="294">
        <v>15</v>
      </c>
      <c r="AL559" s="297">
        <v>0</v>
      </c>
      <c r="AM559" s="82">
        <v>0</v>
      </c>
      <c r="AN559" s="309">
        <v>27</v>
      </c>
      <c r="AO559" s="154">
        <v>12</v>
      </c>
      <c r="AP559" s="294">
        <v>16</v>
      </c>
      <c r="AQ559" s="294">
        <v>15</v>
      </c>
      <c r="AR559" s="297">
        <v>0</v>
      </c>
      <c r="AS559" s="82">
        <v>0</v>
      </c>
      <c r="AT559" s="309">
        <v>28</v>
      </c>
      <c r="AU559" s="154">
        <v>12</v>
      </c>
      <c r="AV559" s="294">
        <v>17</v>
      </c>
      <c r="AW559" s="294">
        <v>15</v>
      </c>
      <c r="AX559" s="154">
        <v>0</v>
      </c>
      <c r="AY559" s="82">
        <v>0</v>
      </c>
      <c r="AZ559" s="309">
        <v>28</v>
      </c>
      <c r="BA559" s="154">
        <v>10</v>
      </c>
      <c r="BB559" s="294">
        <v>17</v>
      </c>
      <c r="BC559" s="294">
        <v>15</v>
      </c>
      <c r="BD559" s="154">
        <v>0</v>
      </c>
      <c r="BE559" s="82">
        <v>0</v>
      </c>
      <c r="BF559" s="309">
        <v>28</v>
      </c>
      <c r="BG559" s="774">
        <v>10</v>
      </c>
      <c r="BH559" s="725">
        <v>18</v>
      </c>
      <c r="BI559" s="725">
        <v>16</v>
      </c>
      <c r="BJ559" s="774">
        <v>8</v>
      </c>
      <c r="BK559" s="775">
        <v>0</v>
      </c>
      <c r="BL559" s="309">
        <v>28</v>
      </c>
      <c r="BM559" s="774">
        <v>10</v>
      </c>
      <c r="BN559" s="725">
        <v>18</v>
      </c>
      <c r="BO559" s="725">
        <v>16</v>
      </c>
      <c r="BP559" s="774">
        <v>8</v>
      </c>
      <c r="BQ559" s="775">
        <v>0</v>
      </c>
      <c r="BR559" s="309">
        <v>28</v>
      </c>
      <c r="BS559" s="774">
        <v>2</v>
      </c>
      <c r="BT559" s="725">
        <v>18</v>
      </c>
      <c r="BU559" s="725">
        <v>16</v>
      </c>
      <c r="BV559" s="774">
        <v>8</v>
      </c>
      <c r="BW559" s="775">
        <v>0</v>
      </c>
    </row>
    <row r="560" spans="3:75">
      <c r="C560" s="58" t="s">
        <v>12</v>
      </c>
      <c r="D560" s="154">
        <v>51</v>
      </c>
      <c r="E560" s="153">
        <v>21</v>
      </c>
      <c r="F560" s="294">
        <v>35</v>
      </c>
      <c r="G560" s="154">
        <v>29</v>
      </c>
      <c r="H560" s="154">
        <v>24</v>
      </c>
      <c r="I560" s="82">
        <v>0</v>
      </c>
      <c r="J560" s="154">
        <v>51</v>
      </c>
      <c r="K560" s="153">
        <v>19</v>
      </c>
      <c r="L560" s="294">
        <v>35</v>
      </c>
      <c r="M560" s="154">
        <v>29</v>
      </c>
      <c r="N560" s="154">
        <v>24</v>
      </c>
      <c r="O560" s="82">
        <v>0</v>
      </c>
      <c r="P560" s="154">
        <v>51</v>
      </c>
      <c r="Q560" s="153">
        <v>19</v>
      </c>
      <c r="R560" s="294">
        <v>35</v>
      </c>
      <c r="S560" s="154">
        <v>29</v>
      </c>
      <c r="T560" s="154">
        <v>24</v>
      </c>
      <c r="U560" s="82">
        <v>0</v>
      </c>
      <c r="V560" s="154">
        <v>51</v>
      </c>
      <c r="W560" s="154">
        <v>6</v>
      </c>
      <c r="X560" s="228">
        <v>35</v>
      </c>
      <c r="Y560" s="228">
        <v>29</v>
      </c>
      <c r="Z560" s="297">
        <v>24</v>
      </c>
      <c r="AA560" s="154">
        <v>15</v>
      </c>
      <c r="AB560" s="154">
        <v>51</v>
      </c>
      <c r="AC560" s="154">
        <v>6</v>
      </c>
      <c r="AD560" s="294">
        <v>37</v>
      </c>
      <c r="AE560" s="228">
        <v>29</v>
      </c>
      <c r="AF560" s="297">
        <v>24</v>
      </c>
      <c r="AG560" s="158">
        <v>15</v>
      </c>
      <c r="AH560" s="309">
        <v>51</v>
      </c>
      <c r="AI560" s="154">
        <v>5</v>
      </c>
      <c r="AJ560" s="294">
        <v>38</v>
      </c>
      <c r="AK560" s="228">
        <v>29</v>
      </c>
      <c r="AL560" s="154">
        <v>25</v>
      </c>
      <c r="AM560" s="158">
        <v>17</v>
      </c>
      <c r="AN560" s="309">
        <v>51</v>
      </c>
      <c r="AO560" s="154">
        <v>5</v>
      </c>
      <c r="AP560" s="294">
        <v>38</v>
      </c>
      <c r="AQ560" s="228">
        <v>29</v>
      </c>
      <c r="AR560" s="154">
        <v>25</v>
      </c>
      <c r="AS560" s="158">
        <v>17</v>
      </c>
      <c r="AT560" s="309">
        <v>51</v>
      </c>
      <c r="AU560" s="154">
        <v>5</v>
      </c>
      <c r="AV560" s="294">
        <v>38</v>
      </c>
      <c r="AW560" s="294">
        <v>30</v>
      </c>
      <c r="AX560" s="154">
        <v>25</v>
      </c>
      <c r="AY560" s="158">
        <v>21</v>
      </c>
      <c r="AZ560" s="309">
        <v>51</v>
      </c>
      <c r="BA560" s="154">
        <v>4</v>
      </c>
      <c r="BB560" s="294">
        <v>38</v>
      </c>
      <c r="BC560" s="294">
        <v>30</v>
      </c>
      <c r="BD560" s="154">
        <v>25</v>
      </c>
      <c r="BE560" s="158">
        <v>21</v>
      </c>
      <c r="BF560" s="309">
        <v>51</v>
      </c>
      <c r="BG560" s="774">
        <v>4</v>
      </c>
      <c r="BH560" s="725">
        <v>38</v>
      </c>
      <c r="BI560" s="725">
        <v>30</v>
      </c>
      <c r="BJ560" s="774">
        <v>25</v>
      </c>
      <c r="BK560" s="749">
        <v>21</v>
      </c>
      <c r="BL560" s="309">
        <v>51</v>
      </c>
      <c r="BM560" s="774">
        <v>4</v>
      </c>
      <c r="BN560" s="725">
        <v>38</v>
      </c>
      <c r="BO560" s="725">
        <v>32</v>
      </c>
      <c r="BP560" s="774">
        <v>25</v>
      </c>
      <c r="BQ560" s="749">
        <v>21</v>
      </c>
      <c r="BR560" s="309">
        <v>51</v>
      </c>
      <c r="BS560" s="774">
        <v>4</v>
      </c>
      <c r="BT560" s="725">
        <v>39</v>
      </c>
      <c r="BU560" s="725">
        <v>33</v>
      </c>
      <c r="BV560" s="774">
        <v>25</v>
      </c>
      <c r="BW560" s="749">
        <v>21</v>
      </c>
    </row>
    <row r="561" spans="3:75">
      <c r="C561" s="58" t="s">
        <v>13</v>
      </c>
      <c r="D561" s="154">
        <v>38</v>
      </c>
      <c r="E561" s="153">
        <v>13</v>
      </c>
      <c r="F561" s="294">
        <v>27</v>
      </c>
      <c r="G561" s="297">
        <v>17</v>
      </c>
      <c r="H561" s="297">
        <v>0</v>
      </c>
      <c r="I561" s="82">
        <v>0</v>
      </c>
      <c r="J561" s="154">
        <v>38</v>
      </c>
      <c r="K561" s="153">
        <v>13</v>
      </c>
      <c r="L561" s="294">
        <v>28</v>
      </c>
      <c r="M561" s="297">
        <v>17</v>
      </c>
      <c r="N561" s="297">
        <v>0</v>
      </c>
      <c r="O561" s="82">
        <v>0</v>
      </c>
      <c r="P561" s="154">
        <v>38</v>
      </c>
      <c r="Q561" s="153">
        <v>13</v>
      </c>
      <c r="R561" s="294">
        <v>28</v>
      </c>
      <c r="S561" s="154">
        <v>18</v>
      </c>
      <c r="T561" s="297">
        <v>0</v>
      </c>
      <c r="U561" s="82">
        <v>0</v>
      </c>
      <c r="V561" s="154">
        <v>38</v>
      </c>
      <c r="W561" s="154">
        <v>13</v>
      </c>
      <c r="X561" s="228">
        <v>28</v>
      </c>
      <c r="Y561" s="294">
        <v>20</v>
      </c>
      <c r="Z561" s="297">
        <v>0</v>
      </c>
      <c r="AA561" s="297">
        <v>0</v>
      </c>
      <c r="AB561" s="154">
        <v>38</v>
      </c>
      <c r="AC561" s="154">
        <v>13</v>
      </c>
      <c r="AD561" s="228">
        <v>28</v>
      </c>
      <c r="AE561" s="294">
        <v>20</v>
      </c>
      <c r="AF561" s="297">
        <v>0</v>
      </c>
      <c r="AG561" s="82">
        <v>0</v>
      </c>
      <c r="AH561" s="309">
        <v>38</v>
      </c>
      <c r="AI561" s="154">
        <v>13</v>
      </c>
      <c r="AJ561" s="228">
        <v>28</v>
      </c>
      <c r="AK561" s="294">
        <v>20</v>
      </c>
      <c r="AL561" s="297">
        <v>0</v>
      </c>
      <c r="AM561" s="82">
        <v>0</v>
      </c>
      <c r="AN561" s="309">
        <v>38</v>
      </c>
      <c r="AO561" s="154">
        <v>13</v>
      </c>
      <c r="AP561" s="228">
        <v>28</v>
      </c>
      <c r="AQ561" s="294">
        <v>20</v>
      </c>
      <c r="AR561" s="297">
        <v>0</v>
      </c>
      <c r="AS561" s="82">
        <v>0</v>
      </c>
      <c r="AT561" s="309">
        <v>38</v>
      </c>
      <c r="AU561" s="154">
        <v>13</v>
      </c>
      <c r="AV561" s="228">
        <v>28</v>
      </c>
      <c r="AW561" s="294">
        <v>21</v>
      </c>
      <c r="AX561" s="154">
        <v>0</v>
      </c>
      <c r="AY561" s="82">
        <v>0</v>
      </c>
      <c r="AZ561" s="309">
        <v>38</v>
      </c>
      <c r="BA561" s="154">
        <v>13</v>
      </c>
      <c r="BB561" s="228">
        <v>28</v>
      </c>
      <c r="BC561" s="294">
        <v>21</v>
      </c>
      <c r="BD561" s="154">
        <v>0</v>
      </c>
      <c r="BE561" s="82">
        <v>0</v>
      </c>
      <c r="BF561" s="309">
        <v>38</v>
      </c>
      <c r="BG561" s="774">
        <v>13</v>
      </c>
      <c r="BH561" s="722">
        <v>28</v>
      </c>
      <c r="BI561" s="725">
        <v>21</v>
      </c>
      <c r="BJ561" s="774">
        <v>2</v>
      </c>
      <c r="BK561" s="775">
        <v>0</v>
      </c>
      <c r="BL561" s="309">
        <v>38</v>
      </c>
      <c r="BM561" s="774">
        <v>13</v>
      </c>
      <c r="BN561" s="722">
        <v>31</v>
      </c>
      <c r="BO561" s="725">
        <v>22</v>
      </c>
      <c r="BP561" s="774">
        <v>6</v>
      </c>
      <c r="BQ561" s="775">
        <v>0</v>
      </c>
      <c r="BR561" s="309">
        <v>38</v>
      </c>
      <c r="BS561" s="774">
        <v>2</v>
      </c>
      <c r="BT561" s="722">
        <v>33</v>
      </c>
      <c r="BU561" s="725">
        <v>24</v>
      </c>
      <c r="BV561" s="774">
        <v>10</v>
      </c>
      <c r="BW561" s="775">
        <v>9</v>
      </c>
    </row>
    <row r="562" spans="3:75">
      <c r="C562" s="58" t="s">
        <v>14</v>
      </c>
      <c r="D562" s="154">
        <v>85</v>
      </c>
      <c r="E562" s="153">
        <v>51</v>
      </c>
      <c r="F562" s="294">
        <v>60</v>
      </c>
      <c r="G562" s="297">
        <v>59</v>
      </c>
      <c r="H562" s="297">
        <v>26</v>
      </c>
      <c r="I562" s="82">
        <v>26</v>
      </c>
      <c r="J562" s="154">
        <v>85</v>
      </c>
      <c r="K562" s="153">
        <v>27</v>
      </c>
      <c r="L562" s="294">
        <v>60</v>
      </c>
      <c r="M562" s="297">
        <v>59</v>
      </c>
      <c r="N562" s="297">
        <v>26</v>
      </c>
      <c r="O562" s="82">
        <v>26</v>
      </c>
      <c r="P562" s="154">
        <v>85</v>
      </c>
      <c r="Q562" s="153">
        <v>25</v>
      </c>
      <c r="R562" s="294">
        <v>60</v>
      </c>
      <c r="S562" s="297">
        <v>59</v>
      </c>
      <c r="T562" s="154">
        <v>27</v>
      </c>
      <c r="U562" s="82">
        <v>26</v>
      </c>
      <c r="V562" s="154">
        <v>85</v>
      </c>
      <c r="W562" s="154">
        <v>24</v>
      </c>
      <c r="X562" s="228">
        <v>60</v>
      </c>
      <c r="Y562" s="228">
        <v>59</v>
      </c>
      <c r="Z562" s="297">
        <v>27</v>
      </c>
      <c r="AA562" s="297">
        <v>26</v>
      </c>
      <c r="AB562" s="154">
        <v>85</v>
      </c>
      <c r="AC562" s="154">
        <v>24</v>
      </c>
      <c r="AD562" s="228">
        <v>60</v>
      </c>
      <c r="AE562" s="228">
        <v>59</v>
      </c>
      <c r="AF562" s="297">
        <v>27</v>
      </c>
      <c r="AG562" s="82">
        <v>26</v>
      </c>
      <c r="AH562" s="309">
        <v>85</v>
      </c>
      <c r="AI562" s="154">
        <v>24</v>
      </c>
      <c r="AJ562" s="228">
        <v>60</v>
      </c>
      <c r="AK562" s="228">
        <v>59</v>
      </c>
      <c r="AL562" s="297">
        <v>27</v>
      </c>
      <c r="AM562" s="82">
        <v>26</v>
      </c>
      <c r="AN562" s="309">
        <v>85</v>
      </c>
      <c r="AO562" s="154">
        <v>24</v>
      </c>
      <c r="AP562" s="228">
        <v>60</v>
      </c>
      <c r="AQ562" s="228">
        <v>59</v>
      </c>
      <c r="AR562" s="297">
        <v>27</v>
      </c>
      <c r="AS562" s="82">
        <v>26</v>
      </c>
      <c r="AT562" s="309">
        <v>85</v>
      </c>
      <c r="AU562" s="154">
        <v>24</v>
      </c>
      <c r="AV562" s="228">
        <v>60</v>
      </c>
      <c r="AW562" s="294">
        <v>60</v>
      </c>
      <c r="AX562" s="154">
        <v>27</v>
      </c>
      <c r="AY562" s="82">
        <v>26</v>
      </c>
      <c r="AZ562" s="309">
        <v>85</v>
      </c>
      <c r="BA562" s="154">
        <v>23</v>
      </c>
      <c r="BB562" s="294">
        <v>61</v>
      </c>
      <c r="BC562" s="294">
        <v>61</v>
      </c>
      <c r="BD562" s="154">
        <v>28</v>
      </c>
      <c r="BE562" s="158">
        <v>27</v>
      </c>
      <c r="BF562" s="309">
        <v>86</v>
      </c>
      <c r="BG562" s="774">
        <v>23</v>
      </c>
      <c r="BH562" s="725">
        <v>62</v>
      </c>
      <c r="BI562" s="725">
        <v>62</v>
      </c>
      <c r="BJ562" s="774">
        <v>29</v>
      </c>
      <c r="BK562" s="749">
        <v>26</v>
      </c>
      <c r="BL562" s="309">
        <v>86</v>
      </c>
      <c r="BM562" s="774">
        <v>23</v>
      </c>
      <c r="BN562" s="725">
        <v>63</v>
      </c>
      <c r="BO562" s="725">
        <v>63</v>
      </c>
      <c r="BP562" s="774">
        <v>35</v>
      </c>
      <c r="BQ562" s="749">
        <v>26</v>
      </c>
      <c r="BR562" s="309">
        <v>86</v>
      </c>
      <c r="BS562" s="774">
        <v>16</v>
      </c>
      <c r="BT562" s="725">
        <v>65</v>
      </c>
      <c r="BU562" s="725">
        <v>63</v>
      </c>
      <c r="BV562" s="774">
        <v>35</v>
      </c>
      <c r="BW562" s="749">
        <v>27</v>
      </c>
    </row>
    <row r="563" spans="3:75">
      <c r="C563" s="58" t="s">
        <v>15</v>
      </c>
      <c r="D563" s="154">
        <v>78</v>
      </c>
      <c r="E563" s="153">
        <v>40</v>
      </c>
      <c r="F563" s="294">
        <v>52</v>
      </c>
      <c r="G563" s="297">
        <v>48</v>
      </c>
      <c r="H563" s="297">
        <v>28</v>
      </c>
      <c r="I563" s="82">
        <v>0</v>
      </c>
      <c r="J563" s="154">
        <v>78</v>
      </c>
      <c r="K563" s="153">
        <v>22</v>
      </c>
      <c r="L563" s="294">
        <v>56</v>
      </c>
      <c r="M563" s="297">
        <v>48</v>
      </c>
      <c r="N563" s="154">
        <v>35</v>
      </c>
      <c r="O563" s="82">
        <v>0</v>
      </c>
      <c r="P563" s="154">
        <v>78</v>
      </c>
      <c r="Q563" s="153">
        <v>22</v>
      </c>
      <c r="R563" s="294">
        <v>56</v>
      </c>
      <c r="S563" s="154">
        <v>49</v>
      </c>
      <c r="T563" s="297">
        <v>35</v>
      </c>
      <c r="U563" s="82">
        <v>0</v>
      </c>
      <c r="V563" s="154">
        <v>78</v>
      </c>
      <c r="W563" s="154">
        <v>22</v>
      </c>
      <c r="X563" s="228">
        <v>56</v>
      </c>
      <c r="Y563" s="228">
        <v>49</v>
      </c>
      <c r="Z563" s="297">
        <v>35</v>
      </c>
      <c r="AA563" s="297">
        <v>0</v>
      </c>
      <c r="AB563" s="154">
        <v>78</v>
      </c>
      <c r="AC563" s="154">
        <v>22</v>
      </c>
      <c r="AD563" s="294">
        <v>57</v>
      </c>
      <c r="AE563" s="228">
        <v>49</v>
      </c>
      <c r="AF563" s="297">
        <v>35</v>
      </c>
      <c r="AG563" s="82">
        <v>0</v>
      </c>
      <c r="AH563" s="309">
        <v>77</v>
      </c>
      <c r="AI563" s="154">
        <v>11</v>
      </c>
      <c r="AJ563" s="294">
        <v>58</v>
      </c>
      <c r="AK563" s="228">
        <v>49</v>
      </c>
      <c r="AL563" s="154">
        <v>36</v>
      </c>
      <c r="AM563" s="158">
        <v>10</v>
      </c>
      <c r="AN563" s="309">
        <v>78</v>
      </c>
      <c r="AO563" s="154">
        <v>10</v>
      </c>
      <c r="AP563" s="294">
        <v>58</v>
      </c>
      <c r="AQ563" s="228">
        <v>49</v>
      </c>
      <c r="AR563" s="154">
        <v>36</v>
      </c>
      <c r="AS563" s="158">
        <v>10</v>
      </c>
      <c r="AT563" s="309">
        <v>78</v>
      </c>
      <c r="AU563" s="154">
        <v>10</v>
      </c>
      <c r="AV563" s="294">
        <v>62</v>
      </c>
      <c r="AW563" s="294">
        <v>51</v>
      </c>
      <c r="AX563" s="154">
        <v>36</v>
      </c>
      <c r="AY563" s="158">
        <v>20</v>
      </c>
      <c r="AZ563" s="309">
        <v>78</v>
      </c>
      <c r="BA563" s="154">
        <v>8</v>
      </c>
      <c r="BB563" s="294">
        <v>64</v>
      </c>
      <c r="BC563" s="294">
        <v>51</v>
      </c>
      <c r="BD563" s="154">
        <v>38</v>
      </c>
      <c r="BE563" s="158">
        <v>20</v>
      </c>
      <c r="BF563" s="309">
        <v>78</v>
      </c>
      <c r="BG563" s="774">
        <v>8</v>
      </c>
      <c r="BH563" s="725">
        <v>64</v>
      </c>
      <c r="BI563" s="725">
        <v>51</v>
      </c>
      <c r="BJ563" s="774">
        <v>38</v>
      </c>
      <c r="BK563" s="749">
        <v>20</v>
      </c>
      <c r="BL563" s="309">
        <v>78</v>
      </c>
      <c r="BM563" s="774">
        <v>8</v>
      </c>
      <c r="BN563" s="725">
        <v>64</v>
      </c>
      <c r="BO563" s="725">
        <v>51</v>
      </c>
      <c r="BP563" s="774">
        <v>38</v>
      </c>
      <c r="BQ563" s="749">
        <v>20</v>
      </c>
      <c r="BR563" s="309">
        <v>78</v>
      </c>
      <c r="BS563" s="774">
        <v>8</v>
      </c>
      <c r="BT563" s="725">
        <v>64</v>
      </c>
      <c r="BU563" s="725">
        <v>54</v>
      </c>
      <c r="BV563" s="774">
        <v>38</v>
      </c>
      <c r="BW563" s="749">
        <v>21</v>
      </c>
    </row>
    <row r="564" spans="3:75">
      <c r="C564" s="58" t="s">
        <v>16</v>
      </c>
      <c r="D564" s="154">
        <v>10</v>
      </c>
      <c r="E564" s="153">
        <v>6</v>
      </c>
      <c r="F564" s="294">
        <v>11</v>
      </c>
      <c r="G564" s="297">
        <v>9</v>
      </c>
      <c r="H564" s="297">
        <v>6</v>
      </c>
      <c r="I564" s="82">
        <v>0</v>
      </c>
      <c r="J564" s="154">
        <v>10</v>
      </c>
      <c r="K564" s="153">
        <v>6</v>
      </c>
      <c r="L564" s="294">
        <v>11</v>
      </c>
      <c r="M564" s="297">
        <v>9</v>
      </c>
      <c r="N564" s="297">
        <v>6</v>
      </c>
      <c r="O564" s="82">
        <v>0</v>
      </c>
      <c r="P564" s="154">
        <v>10</v>
      </c>
      <c r="Q564" s="153">
        <v>6</v>
      </c>
      <c r="R564" s="294">
        <v>11</v>
      </c>
      <c r="S564" s="154">
        <v>11</v>
      </c>
      <c r="T564" s="297">
        <v>6</v>
      </c>
      <c r="U564" s="82">
        <v>0</v>
      </c>
      <c r="V564" s="154">
        <v>10</v>
      </c>
      <c r="W564" s="154">
        <v>6</v>
      </c>
      <c r="X564" s="228">
        <v>11</v>
      </c>
      <c r="Y564" s="228">
        <v>11</v>
      </c>
      <c r="Z564" s="297">
        <v>6</v>
      </c>
      <c r="AA564" s="297">
        <v>0</v>
      </c>
      <c r="AB564" s="154">
        <v>10</v>
      </c>
      <c r="AC564" s="154">
        <v>6</v>
      </c>
      <c r="AD564" s="228">
        <v>11</v>
      </c>
      <c r="AE564" s="228">
        <v>11</v>
      </c>
      <c r="AF564" s="297">
        <v>6</v>
      </c>
      <c r="AG564" s="82">
        <v>0</v>
      </c>
      <c r="AH564" s="309">
        <v>10</v>
      </c>
      <c r="AI564" s="154">
        <v>6</v>
      </c>
      <c r="AJ564" s="228">
        <v>11</v>
      </c>
      <c r="AK564" s="228">
        <v>11</v>
      </c>
      <c r="AL564" s="297">
        <v>6</v>
      </c>
      <c r="AM564" s="82">
        <v>0</v>
      </c>
      <c r="AN564" s="309">
        <v>10</v>
      </c>
      <c r="AO564" s="154">
        <v>6</v>
      </c>
      <c r="AP564" s="228">
        <v>11</v>
      </c>
      <c r="AQ564" s="228">
        <v>11</v>
      </c>
      <c r="AR564" s="297">
        <v>6</v>
      </c>
      <c r="AS564" s="82">
        <v>0</v>
      </c>
      <c r="AT564" s="309">
        <v>10</v>
      </c>
      <c r="AU564" s="154">
        <v>6</v>
      </c>
      <c r="AV564" s="228">
        <v>11</v>
      </c>
      <c r="AW564" s="228">
        <v>11</v>
      </c>
      <c r="AX564" s="154">
        <v>6</v>
      </c>
      <c r="AY564" s="82">
        <v>0</v>
      </c>
      <c r="AZ564" s="309">
        <v>10</v>
      </c>
      <c r="BA564" s="154">
        <v>6</v>
      </c>
      <c r="BB564" s="228">
        <v>11</v>
      </c>
      <c r="BC564" s="228">
        <v>11</v>
      </c>
      <c r="BD564" s="154">
        <v>6</v>
      </c>
      <c r="BE564" s="82">
        <v>0</v>
      </c>
      <c r="BF564" s="309">
        <v>10</v>
      </c>
      <c r="BG564" s="774">
        <v>6</v>
      </c>
      <c r="BH564" s="722">
        <v>11</v>
      </c>
      <c r="BI564" s="722">
        <v>11</v>
      </c>
      <c r="BJ564" s="774">
        <v>6</v>
      </c>
      <c r="BK564" s="775">
        <v>0</v>
      </c>
      <c r="BL564" s="309">
        <v>10</v>
      </c>
      <c r="BM564" s="774">
        <v>6</v>
      </c>
      <c r="BN564" s="722">
        <v>11</v>
      </c>
      <c r="BO564" s="722">
        <v>11</v>
      </c>
      <c r="BP564" s="774">
        <v>6</v>
      </c>
      <c r="BQ564" s="775">
        <v>0</v>
      </c>
      <c r="BR564" s="309">
        <v>10</v>
      </c>
      <c r="BS564" s="774">
        <v>0</v>
      </c>
      <c r="BT564" s="722">
        <v>11</v>
      </c>
      <c r="BU564" s="722">
        <v>11</v>
      </c>
      <c r="BV564" s="774">
        <v>6</v>
      </c>
      <c r="BW564" s="775">
        <v>0</v>
      </c>
    </row>
    <row r="565" spans="3:75">
      <c r="C565" s="58" t="s">
        <v>17</v>
      </c>
      <c r="D565" s="154">
        <v>629</v>
      </c>
      <c r="E565" s="153">
        <v>446</v>
      </c>
      <c r="F565" s="294">
        <v>662</v>
      </c>
      <c r="G565" s="297">
        <v>625</v>
      </c>
      <c r="H565" s="297">
        <v>434</v>
      </c>
      <c r="I565" s="82">
        <v>161</v>
      </c>
      <c r="J565" s="154">
        <v>630</v>
      </c>
      <c r="K565" s="153">
        <v>441</v>
      </c>
      <c r="L565" s="294">
        <v>668</v>
      </c>
      <c r="M565" s="154">
        <v>627</v>
      </c>
      <c r="N565" s="154">
        <v>442</v>
      </c>
      <c r="O565" s="82">
        <v>161</v>
      </c>
      <c r="P565" s="154">
        <v>630</v>
      </c>
      <c r="Q565" s="153">
        <v>137</v>
      </c>
      <c r="R565" s="294">
        <v>668</v>
      </c>
      <c r="S565" s="154">
        <v>629</v>
      </c>
      <c r="T565" s="154">
        <v>443</v>
      </c>
      <c r="U565" s="158">
        <v>173</v>
      </c>
      <c r="V565" s="154">
        <v>630</v>
      </c>
      <c r="W565" s="154">
        <v>51</v>
      </c>
      <c r="X565" s="294">
        <v>669</v>
      </c>
      <c r="Y565" s="294">
        <v>630</v>
      </c>
      <c r="Z565" s="154">
        <v>444</v>
      </c>
      <c r="AA565" s="154">
        <v>261</v>
      </c>
      <c r="AB565" s="154">
        <v>629</v>
      </c>
      <c r="AC565" s="154">
        <v>51</v>
      </c>
      <c r="AD565" s="294">
        <v>677</v>
      </c>
      <c r="AE565" s="294">
        <v>633</v>
      </c>
      <c r="AF565" s="154">
        <v>447</v>
      </c>
      <c r="AG565" s="158">
        <v>286</v>
      </c>
      <c r="AH565" s="309">
        <v>628</v>
      </c>
      <c r="AI565" s="154">
        <v>50</v>
      </c>
      <c r="AJ565" s="294">
        <v>677</v>
      </c>
      <c r="AK565" s="294">
        <v>639</v>
      </c>
      <c r="AL565" s="154">
        <v>448</v>
      </c>
      <c r="AM565" s="158">
        <v>288</v>
      </c>
      <c r="AN565" s="309">
        <v>627</v>
      </c>
      <c r="AO565" s="154">
        <v>50</v>
      </c>
      <c r="AP565" s="294">
        <v>679</v>
      </c>
      <c r="AQ565" s="294">
        <v>641</v>
      </c>
      <c r="AR565" s="154">
        <v>450</v>
      </c>
      <c r="AS565" s="158">
        <v>288</v>
      </c>
      <c r="AT565" s="309">
        <v>627</v>
      </c>
      <c r="AU565" s="154">
        <v>50</v>
      </c>
      <c r="AV565" s="294">
        <v>685</v>
      </c>
      <c r="AW565" s="294">
        <v>649</v>
      </c>
      <c r="AX565" s="154">
        <v>451</v>
      </c>
      <c r="AY565" s="158">
        <v>310</v>
      </c>
      <c r="AZ565" s="309">
        <v>627</v>
      </c>
      <c r="BA565" s="154">
        <v>27</v>
      </c>
      <c r="BB565" s="294">
        <v>691</v>
      </c>
      <c r="BC565" s="294">
        <v>655</v>
      </c>
      <c r="BD565" s="154">
        <v>458</v>
      </c>
      <c r="BE565" s="158">
        <v>318</v>
      </c>
      <c r="BF565" s="309">
        <v>627</v>
      </c>
      <c r="BG565" s="774">
        <v>27</v>
      </c>
      <c r="BH565" s="725">
        <v>695</v>
      </c>
      <c r="BI565" s="725">
        <v>658</v>
      </c>
      <c r="BJ565" s="774">
        <v>463</v>
      </c>
      <c r="BK565" s="749">
        <v>318</v>
      </c>
      <c r="BL565" s="309">
        <v>627</v>
      </c>
      <c r="BM565" s="774">
        <v>27</v>
      </c>
      <c r="BN565" s="725">
        <v>705</v>
      </c>
      <c r="BO565" s="725">
        <v>669</v>
      </c>
      <c r="BP565" s="774">
        <v>495</v>
      </c>
      <c r="BQ565" s="749">
        <v>318</v>
      </c>
      <c r="BR565" s="309">
        <v>624</v>
      </c>
      <c r="BS565" s="774">
        <v>26</v>
      </c>
      <c r="BT565" s="725">
        <v>707</v>
      </c>
      <c r="BU565" s="725">
        <v>670</v>
      </c>
      <c r="BV565" s="774">
        <v>502</v>
      </c>
      <c r="BW565" s="749">
        <v>321</v>
      </c>
    </row>
    <row r="566" spans="3:75">
      <c r="C566" s="58" t="s">
        <v>18</v>
      </c>
      <c r="D566" s="154">
        <v>50</v>
      </c>
      <c r="E566" s="153">
        <v>36</v>
      </c>
      <c r="F566" s="294">
        <v>52</v>
      </c>
      <c r="G566" s="297">
        <v>46</v>
      </c>
      <c r="H566" s="297">
        <v>25</v>
      </c>
      <c r="I566" s="82">
        <v>20</v>
      </c>
      <c r="J566" s="154">
        <v>50</v>
      </c>
      <c r="K566" s="153">
        <v>24</v>
      </c>
      <c r="L566" s="294">
        <v>52</v>
      </c>
      <c r="M566" s="297">
        <v>46</v>
      </c>
      <c r="N566" s="297">
        <v>25</v>
      </c>
      <c r="O566" s="82">
        <v>20</v>
      </c>
      <c r="P566" s="154">
        <v>50</v>
      </c>
      <c r="Q566" s="153">
        <v>24</v>
      </c>
      <c r="R566" s="294">
        <v>52</v>
      </c>
      <c r="S566" s="154">
        <v>48</v>
      </c>
      <c r="T566" s="297">
        <v>25</v>
      </c>
      <c r="U566" s="82">
        <v>20</v>
      </c>
      <c r="V566" s="154">
        <v>50</v>
      </c>
      <c r="W566" s="154">
        <v>24</v>
      </c>
      <c r="X566" s="228">
        <v>52</v>
      </c>
      <c r="Y566" s="228">
        <v>48</v>
      </c>
      <c r="Z566" s="297">
        <v>25</v>
      </c>
      <c r="AA566" s="297">
        <v>20</v>
      </c>
      <c r="AB566" s="154">
        <v>50</v>
      </c>
      <c r="AC566" s="154">
        <v>24</v>
      </c>
      <c r="AD566" s="228">
        <v>52</v>
      </c>
      <c r="AE566" s="228">
        <v>48</v>
      </c>
      <c r="AF566" s="297">
        <v>25</v>
      </c>
      <c r="AG566" s="82">
        <v>20</v>
      </c>
      <c r="AH566" s="309">
        <v>50</v>
      </c>
      <c r="AI566" s="154">
        <v>16</v>
      </c>
      <c r="AJ566" s="294">
        <v>53</v>
      </c>
      <c r="AK566" s="228">
        <v>48</v>
      </c>
      <c r="AL566" s="154">
        <v>32</v>
      </c>
      <c r="AM566" s="158">
        <v>24</v>
      </c>
      <c r="AN566" s="309">
        <v>50</v>
      </c>
      <c r="AO566" s="154">
        <v>16</v>
      </c>
      <c r="AP566" s="294">
        <v>53</v>
      </c>
      <c r="AQ566" s="228">
        <v>48</v>
      </c>
      <c r="AR566" s="154">
        <v>32</v>
      </c>
      <c r="AS566" s="158">
        <v>24</v>
      </c>
      <c r="AT566" s="309">
        <v>50</v>
      </c>
      <c r="AU566" s="154">
        <v>16</v>
      </c>
      <c r="AV566" s="294">
        <v>53</v>
      </c>
      <c r="AW566" s="228">
        <v>48</v>
      </c>
      <c r="AX566" s="154">
        <v>32</v>
      </c>
      <c r="AY566" s="158">
        <v>24</v>
      </c>
      <c r="AZ566" s="309">
        <v>50</v>
      </c>
      <c r="BA566" s="154">
        <v>16</v>
      </c>
      <c r="BB566" s="294">
        <v>53</v>
      </c>
      <c r="BC566" s="294">
        <v>47</v>
      </c>
      <c r="BD566" s="154">
        <v>32</v>
      </c>
      <c r="BE566" s="158">
        <v>24</v>
      </c>
      <c r="BF566" s="309">
        <v>50</v>
      </c>
      <c r="BG566" s="774">
        <v>16</v>
      </c>
      <c r="BH566" s="725">
        <v>56</v>
      </c>
      <c r="BI566" s="725">
        <v>48</v>
      </c>
      <c r="BJ566" s="774">
        <v>33</v>
      </c>
      <c r="BK566" s="749">
        <v>24</v>
      </c>
      <c r="BL566" s="309">
        <v>50</v>
      </c>
      <c r="BM566" s="774">
        <v>16</v>
      </c>
      <c r="BN566" s="725">
        <v>58</v>
      </c>
      <c r="BO566" s="725">
        <v>50</v>
      </c>
      <c r="BP566" s="774">
        <v>34</v>
      </c>
      <c r="BQ566" s="749">
        <v>24</v>
      </c>
      <c r="BR566" s="309">
        <v>50</v>
      </c>
      <c r="BS566" s="774">
        <v>12</v>
      </c>
      <c r="BT566" s="725">
        <v>58</v>
      </c>
      <c r="BU566" s="725">
        <v>50</v>
      </c>
      <c r="BV566" s="774">
        <v>34</v>
      </c>
      <c r="BW566" s="749">
        <v>27</v>
      </c>
    </row>
    <row r="567" spans="3:75">
      <c r="C567" s="58" t="s">
        <v>19</v>
      </c>
      <c r="D567" s="154">
        <v>74</v>
      </c>
      <c r="E567" s="153">
        <v>33</v>
      </c>
      <c r="F567" s="294">
        <v>50</v>
      </c>
      <c r="G567" s="297">
        <v>45</v>
      </c>
      <c r="H567" s="297">
        <v>34</v>
      </c>
      <c r="I567" s="82">
        <v>0</v>
      </c>
      <c r="J567" s="154">
        <v>74</v>
      </c>
      <c r="K567" s="153">
        <v>6</v>
      </c>
      <c r="L567" s="294">
        <v>50</v>
      </c>
      <c r="M567" s="154">
        <v>46</v>
      </c>
      <c r="N567" s="154">
        <v>35</v>
      </c>
      <c r="O567" s="82">
        <v>0</v>
      </c>
      <c r="P567" s="154">
        <v>74</v>
      </c>
      <c r="Q567" s="153">
        <v>6</v>
      </c>
      <c r="R567" s="294">
        <v>50</v>
      </c>
      <c r="S567" s="154">
        <v>48</v>
      </c>
      <c r="T567" s="154">
        <v>36</v>
      </c>
      <c r="U567" s="82">
        <v>0</v>
      </c>
      <c r="V567" s="154">
        <v>74</v>
      </c>
      <c r="W567" s="154">
        <v>6</v>
      </c>
      <c r="X567" s="228">
        <v>50</v>
      </c>
      <c r="Y567" s="228">
        <v>48</v>
      </c>
      <c r="Z567" s="297">
        <v>36</v>
      </c>
      <c r="AA567" s="297">
        <v>0</v>
      </c>
      <c r="AB567" s="154">
        <v>74</v>
      </c>
      <c r="AC567" s="154">
        <v>6</v>
      </c>
      <c r="AD567" s="228">
        <v>50</v>
      </c>
      <c r="AE567" s="228">
        <v>48</v>
      </c>
      <c r="AF567" s="297">
        <v>36</v>
      </c>
      <c r="AG567" s="82">
        <v>0</v>
      </c>
      <c r="AH567" s="309">
        <v>74</v>
      </c>
      <c r="AI567" s="154">
        <v>6</v>
      </c>
      <c r="AJ567" s="228">
        <v>50</v>
      </c>
      <c r="AK567" s="228">
        <v>48</v>
      </c>
      <c r="AL567" s="297">
        <v>36</v>
      </c>
      <c r="AM567" s="82">
        <v>0</v>
      </c>
      <c r="AN567" s="309">
        <v>74</v>
      </c>
      <c r="AO567" s="154">
        <v>6</v>
      </c>
      <c r="AP567" s="294">
        <v>51</v>
      </c>
      <c r="AQ567" s="294">
        <v>49</v>
      </c>
      <c r="AR567" s="297">
        <v>36</v>
      </c>
      <c r="AS567" s="82">
        <v>0</v>
      </c>
      <c r="AT567" s="309">
        <v>74</v>
      </c>
      <c r="AU567" s="154">
        <v>6</v>
      </c>
      <c r="AV567" s="294">
        <v>52</v>
      </c>
      <c r="AW567" s="294">
        <v>50</v>
      </c>
      <c r="AX567" s="154">
        <v>36</v>
      </c>
      <c r="AY567" s="82">
        <v>3</v>
      </c>
      <c r="AZ567" s="309">
        <v>74</v>
      </c>
      <c r="BA567" s="154">
        <v>6</v>
      </c>
      <c r="BB567" s="294">
        <v>53</v>
      </c>
      <c r="BC567" s="294">
        <v>51</v>
      </c>
      <c r="BD567" s="154">
        <v>37</v>
      </c>
      <c r="BE567" s="158">
        <v>7</v>
      </c>
      <c r="BF567" s="309">
        <v>74</v>
      </c>
      <c r="BG567" s="774">
        <v>6</v>
      </c>
      <c r="BH567" s="725">
        <v>53</v>
      </c>
      <c r="BI567" s="725">
        <v>51</v>
      </c>
      <c r="BJ567" s="774">
        <v>37</v>
      </c>
      <c r="BK567" s="749">
        <v>5</v>
      </c>
      <c r="BL567" s="309">
        <v>74</v>
      </c>
      <c r="BM567" s="774">
        <v>6</v>
      </c>
      <c r="BN567" s="725">
        <v>55</v>
      </c>
      <c r="BO567" s="725">
        <v>53</v>
      </c>
      <c r="BP567" s="774">
        <v>39</v>
      </c>
      <c r="BQ567" s="749">
        <v>5</v>
      </c>
      <c r="BR567" s="309">
        <v>74</v>
      </c>
      <c r="BS567" s="774">
        <v>6</v>
      </c>
      <c r="BT567" s="725">
        <v>58</v>
      </c>
      <c r="BU567" s="725">
        <v>56</v>
      </c>
      <c r="BV567" s="774">
        <v>40</v>
      </c>
      <c r="BW567" s="749">
        <v>24</v>
      </c>
    </row>
    <row r="568" spans="3:75">
      <c r="C568" s="58" t="s">
        <v>20</v>
      </c>
      <c r="D568" s="154">
        <v>104</v>
      </c>
      <c r="E568" s="153">
        <v>20</v>
      </c>
      <c r="F568" s="294">
        <v>79</v>
      </c>
      <c r="G568" s="297">
        <v>75</v>
      </c>
      <c r="H568" s="297">
        <v>43</v>
      </c>
      <c r="I568" s="82">
        <v>39</v>
      </c>
      <c r="J568" s="154">
        <v>104</v>
      </c>
      <c r="K568" s="153">
        <v>10</v>
      </c>
      <c r="L568" s="294">
        <v>96</v>
      </c>
      <c r="M568" s="154">
        <v>78</v>
      </c>
      <c r="N568" s="154">
        <v>50</v>
      </c>
      <c r="O568" s="82">
        <v>39</v>
      </c>
      <c r="P568" s="154">
        <v>104</v>
      </c>
      <c r="Q568" s="153">
        <v>5</v>
      </c>
      <c r="R568" s="294">
        <v>96</v>
      </c>
      <c r="S568" s="297">
        <v>78</v>
      </c>
      <c r="T568" s="297">
        <v>50</v>
      </c>
      <c r="U568" s="158">
        <v>42</v>
      </c>
      <c r="V568" s="154">
        <v>104</v>
      </c>
      <c r="W568" s="154">
        <v>4</v>
      </c>
      <c r="X568" s="228">
        <v>96</v>
      </c>
      <c r="Y568" s="228">
        <v>78</v>
      </c>
      <c r="Z568" s="154">
        <v>53</v>
      </c>
      <c r="AA568" s="297">
        <v>42</v>
      </c>
      <c r="AB568" s="154">
        <v>104</v>
      </c>
      <c r="AC568" s="154">
        <v>4</v>
      </c>
      <c r="AD568" s="294">
        <v>98</v>
      </c>
      <c r="AE568" s="228">
        <v>78</v>
      </c>
      <c r="AF568" s="154">
        <v>53</v>
      </c>
      <c r="AG568" s="82">
        <v>42</v>
      </c>
      <c r="AH568" s="309">
        <v>104</v>
      </c>
      <c r="AI568" s="154">
        <v>4</v>
      </c>
      <c r="AJ568" s="294">
        <v>98</v>
      </c>
      <c r="AK568" s="294">
        <v>79</v>
      </c>
      <c r="AL568" s="154">
        <v>54</v>
      </c>
      <c r="AM568" s="82">
        <v>42</v>
      </c>
      <c r="AN568" s="309">
        <v>104</v>
      </c>
      <c r="AO568" s="154">
        <v>4</v>
      </c>
      <c r="AP568" s="294">
        <v>98</v>
      </c>
      <c r="AQ568" s="294">
        <v>79</v>
      </c>
      <c r="AR568" s="154">
        <v>54</v>
      </c>
      <c r="AS568" s="82">
        <v>42</v>
      </c>
      <c r="AT568" s="309">
        <v>104</v>
      </c>
      <c r="AU568" s="154">
        <v>4</v>
      </c>
      <c r="AV568" s="294">
        <v>98</v>
      </c>
      <c r="AW568" s="294">
        <v>81</v>
      </c>
      <c r="AX568" s="154">
        <v>54</v>
      </c>
      <c r="AY568" s="82">
        <v>42</v>
      </c>
      <c r="AZ568" s="309">
        <v>104</v>
      </c>
      <c r="BA568" s="154">
        <v>4</v>
      </c>
      <c r="BB568" s="294">
        <v>98</v>
      </c>
      <c r="BC568" s="294">
        <v>81</v>
      </c>
      <c r="BD568" s="154">
        <v>54</v>
      </c>
      <c r="BE568" s="82">
        <v>42</v>
      </c>
      <c r="BF568" s="309">
        <v>104</v>
      </c>
      <c r="BG568" s="774">
        <v>4</v>
      </c>
      <c r="BH568" s="725">
        <v>99</v>
      </c>
      <c r="BI568" s="725">
        <v>81</v>
      </c>
      <c r="BJ568" s="774">
        <v>55</v>
      </c>
      <c r="BK568" s="775">
        <v>42</v>
      </c>
      <c r="BL568" s="309">
        <v>104</v>
      </c>
      <c r="BM568" s="774">
        <v>4</v>
      </c>
      <c r="BN568" s="725">
        <v>100</v>
      </c>
      <c r="BO568" s="725">
        <v>83</v>
      </c>
      <c r="BP568" s="774">
        <v>55</v>
      </c>
      <c r="BQ568" s="775">
        <v>42</v>
      </c>
      <c r="BR568" s="309">
        <v>104</v>
      </c>
      <c r="BS568" s="774">
        <v>3</v>
      </c>
      <c r="BT568" s="725">
        <v>102</v>
      </c>
      <c r="BU568" s="725">
        <v>84</v>
      </c>
      <c r="BV568" s="774">
        <v>55</v>
      </c>
      <c r="BW568" s="775">
        <v>42</v>
      </c>
    </row>
    <row r="569" spans="3:75">
      <c r="C569" s="58" t="s">
        <v>21</v>
      </c>
      <c r="D569" s="154">
        <v>194</v>
      </c>
      <c r="E569" s="153">
        <v>120</v>
      </c>
      <c r="F569" s="294">
        <v>163</v>
      </c>
      <c r="G569" s="154">
        <v>149</v>
      </c>
      <c r="H569" s="154">
        <v>27</v>
      </c>
      <c r="I569" s="82">
        <v>0</v>
      </c>
      <c r="J569" s="154">
        <v>194</v>
      </c>
      <c r="K569" s="153">
        <v>111</v>
      </c>
      <c r="L569" s="294">
        <v>166</v>
      </c>
      <c r="M569" s="154">
        <v>152</v>
      </c>
      <c r="N569" s="154">
        <v>33</v>
      </c>
      <c r="O569" s="82">
        <v>0</v>
      </c>
      <c r="P569" s="154">
        <v>194</v>
      </c>
      <c r="Q569" s="153">
        <v>79</v>
      </c>
      <c r="R569" s="294">
        <v>169</v>
      </c>
      <c r="S569" s="154">
        <v>154</v>
      </c>
      <c r="T569" s="154">
        <v>39</v>
      </c>
      <c r="U569" s="82">
        <v>0</v>
      </c>
      <c r="V569" s="154">
        <v>195</v>
      </c>
      <c r="W569" s="154">
        <v>79</v>
      </c>
      <c r="X569" s="294">
        <v>172</v>
      </c>
      <c r="Y569" s="294">
        <v>156</v>
      </c>
      <c r="Z569" s="154">
        <v>40</v>
      </c>
      <c r="AA569" s="297">
        <v>0</v>
      </c>
      <c r="AB569" s="154">
        <v>195</v>
      </c>
      <c r="AC569" s="154">
        <v>79</v>
      </c>
      <c r="AD569" s="294">
        <v>179</v>
      </c>
      <c r="AE569" s="294">
        <v>162</v>
      </c>
      <c r="AF569" s="154">
        <v>67</v>
      </c>
      <c r="AG569" s="82">
        <v>0</v>
      </c>
      <c r="AH569" s="309">
        <v>195</v>
      </c>
      <c r="AI569" s="154">
        <v>78</v>
      </c>
      <c r="AJ569" s="294">
        <v>180</v>
      </c>
      <c r="AK569" s="294">
        <v>164</v>
      </c>
      <c r="AL569" s="154">
        <v>67</v>
      </c>
      <c r="AM569" s="82">
        <v>0</v>
      </c>
      <c r="AN569" s="309">
        <v>195</v>
      </c>
      <c r="AO569" s="154">
        <v>78</v>
      </c>
      <c r="AP569" s="294">
        <v>180</v>
      </c>
      <c r="AQ569" s="294">
        <v>164</v>
      </c>
      <c r="AR569" s="154">
        <v>68</v>
      </c>
      <c r="AS569" s="82">
        <v>0</v>
      </c>
      <c r="AT569" s="309">
        <v>195</v>
      </c>
      <c r="AU569" s="154">
        <v>78</v>
      </c>
      <c r="AV569" s="294">
        <v>180</v>
      </c>
      <c r="AW569" s="294">
        <v>169</v>
      </c>
      <c r="AX569" s="154">
        <v>68</v>
      </c>
      <c r="AY569" s="82">
        <v>0</v>
      </c>
      <c r="AZ569" s="309">
        <v>196</v>
      </c>
      <c r="BA569" s="154">
        <v>76</v>
      </c>
      <c r="BB569" s="294">
        <v>183</v>
      </c>
      <c r="BC569" s="294">
        <v>173</v>
      </c>
      <c r="BD569" s="154">
        <v>70</v>
      </c>
      <c r="BE569" s="158">
        <v>1</v>
      </c>
      <c r="BF569" s="309">
        <v>196</v>
      </c>
      <c r="BG569" s="774">
        <v>76</v>
      </c>
      <c r="BH569" s="725">
        <v>185</v>
      </c>
      <c r="BI569" s="725">
        <v>175</v>
      </c>
      <c r="BJ569" s="774">
        <v>73</v>
      </c>
      <c r="BK569" s="749">
        <v>1</v>
      </c>
      <c r="BL569" s="309">
        <v>198</v>
      </c>
      <c r="BM569" s="774">
        <v>76</v>
      </c>
      <c r="BN569" s="725">
        <v>192</v>
      </c>
      <c r="BO569" s="725">
        <v>179</v>
      </c>
      <c r="BP569" s="774">
        <v>78</v>
      </c>
      <c r="BQ569" s="749">
        <v>1</v>
      </c>
      <c r="BR569" s="309">
        <v>198</v>
      </c>
      <c r="BS569" s="774">
        <v>21</v>
      </c>
      <c r="BT569" s="725">
        <v>201</v>
      </c>
      <c r="BU569" s="725">
        <v>188</v>
      </c>
      <c r="BV569" s="774">
        <v>84</v>
      </c>
      <c r="BW569" s="749">
        <v>22</v>
      </c>
    </row>
    <row r="570" spans="3:75">
      <c r="C570" s="58" t="s">
        <v>22</v>
      </c>
      <c r="D570" s="154">
        <v>14</v>
      </c>
      <c r="E570" s="153">
        <v>4</v>
      </c>
      <c r="F570" s="294">
        <v>6</v>
      </c>
      <c r="G570" s="297">
        <v>5</v>
      </c>
      <c r="H570" s="297">
        <v>0</v>
      </c>
      <c r="I570" s="82">
        <v>0</v>
      </c>
      <c r="J570" s="154">
        <v>14</v>
      </c>
      <c r="K570" s="153">
        <v>4</v>
      </c>
      <c r="L570" s="294">
        <v>6</v>
      </c>
      <c r="M570" s="297">
        <v>5</v>
      </c>
      <c r="N570" s="297">
        <v>0</v>
      </c>
      <c r="O570" s="82">
        <v>0</v>
      </c>
      <c r="P570" s="154">
        <v>14</v>
      </c>
      <c r="Q570" s="153">
        <v>4</v>
      </c>
      <c r="R570" s="294">
        <v>6</v>
      </c>
      <c r="S570" s="297">
        <v>5</v>
      </c>
      <c r="T570" s="297">
        <v>0</v>
      </c>
      <c r="U570" s="82">
        <v>0</v>
      </c>
      <c r="V570" s="154">
        <v>14</v>
      </c>
      <c r="W570" s="154">
        <v>4</v>
      </c>
      <c r="X570" s="228">
        <v>6</v>
      </c>
      <c r="Y570" s="228">
        <v>5</v>
      </c>
      <c r="Z570" s="297">
        <v>0</v>
      </c>
      <c r="AA570" s="297">
        <v>0</v>
      </c>
      <c r="AB570" s="154">
        <v>14</v>
      </c>
      <c r="AC570" s="154">
        <v>4</v>
      </c>
      <c r="AD570" s="228">
        <v>6</v>
      </c>
      <c r="AE570" s="228">
        <v>5</v>
      </c>
      <c r="AF570" s="297">
        <v>0</v>
      </c>
      <c r="AG570" s="82">
        <v>0</v>
      </c>
      <c r="AH570" s="309">
        <v>14</v>
      </c>
      <c r="AI570" s="154">
        <v>4</v>
      </c>
      <c r="AJ570" s="228">
        <v>6</v>
      </c>
      <c r="AK570" s="228">
        <v>5</v>
      </c>
      <c r="AL570" s="297">
        <v>0</v>
      </c>
      <c r="AM570" s="82">
        <v>0</v>
      </c>
      <c r="AN570" s="309">
        <v>14</v>
      </c>
      <c r="AO570" s="154">
        <v>4</v>
      </c>
      <c r="AP570" s="228">
        <v>6</v>
      </c>
      <c r="AQ570" s="228">
        <v>5</v>
      </c>
      <c r="AR570" s="297">
        <v>0</v>
      </c>
      <c r="AS570" s="82">
        <v>0</v>
      </c>
      <c r="AT570" s="309">
        <v>14</v>
      </c>
      <c r="AU570" s="154">
        <v>4</v>
      </c>
      <c r="AV570" s="228">
        <v>6</v>
      </c>
      <c r="AW570" s="228">
        <v>5</v>
      </c>
      <c r="AX570" s="154">
        <v>0</v>
      </c>
      <c r="AY570" s="82">
        <v>0</v>
      </c>
      <c r="AZ570" s="309">
        <v>14</v>
      </c>
      <c r="BA570" s="154">
        <v>4</v>
      </c>
      <c r="BB570" s="294">
        <v>8</v>
      </c>
      <c r="BC570" s="228">
        <v>5</v>
      </c>
      <c r="BD570" s="154">
        <v>0</v>
      </c>
      <c r="BE570" s="82">
        <v>0</v>
      </c>
      <c r="BF570" s="309">
        <v>14</v>
      </c>
      <c r="BG570" s="774">
        <v>4</v>
      </c>
      <c r="BH570" s="725">
        <v>8</v>
      </c>
      <c r="BI570" s="722">
        <v>5</v>
      </c>
      <c r="BJ570" s="774">
        <v>0</v>
      </c>
      <c r="BK570" s="775">
        <v>0</v>
      </c>
      <c r="BL570" s="309">
        <v>14</v>
      </c>
      <c r="BM570" s="774">
        <v>4</v>
      </c>
      <c r="BN570" s="725">
        <v>8</v>
      </c>
      <c r="BO570" s="722">
        <v>5</v>
      </c>
      <c r="BP570" s="774">
        <v>0</v>
      </c>
      <c r="BQ570" s="775">
        <v>0</v>
      </c>
      <c r="BR570" s="309">
        <v>14</v>
      </c>
      <c r="BS570" s="774">
        <v>1</v>
      </c>
      <c r="BT570" s="725">
        <v>8</v>
      </c>
      <c r="BU570" s="722">
        <v>5</v>
      </c>
      <c r="BV570" s="774">
        <v>0</v>
      </c>
      <c r="BW570" s="775">
        <v>0</v>
      </c>
    </row>
    <row r="571" spans="3:75">
      <c r="C571" s="58" t="s">
        <v>23</v>
      </c>
      <c r="D571" s="154">
        <v>18</v>
      </c>
      <c r="E571" s="153">
        <v>3</v>
      </c>
      <c r="F571" s="294">
        <v>6</v>
      </c>
      <c r="G571" s="297">
        <v>5</v>
      </c>
      <c r="H571" s="297">
        <v>0</v>
      </c>
      <c r="I571" s="82">
        <v>0</v>
      </c>
      <c r="J571" s="154">
        <v>18</v>
      </c>
      <c r="K571" s="153">
        <v>2</v>
      </c>
      <c r="L571" s="294">
        <v>6</v>
      </c>
      <c r="M571" s="297">
        <v>5</v>
      </c>
      <c r="N571" s="297">
        <v>0</v>
      </c>
      <c r="O571" s="82">
        <v>0</v>
      </c>
      <c r="P571" s="154">
        <v>18</v>
      </c>
      <c r="Q571" s="153">
        <v>2</v>
      </c>
      <c r="R571" s="294">
        <v>6</v>
      </c>
      <c r="S571" s="297">
        <v>5</v>
      </c>
      <c r="T571" s="297">
        <v>0</v>
      </c>
      <c r="U571" s="82">
        <v>0</v>
      </c>
      <c r="V571" s="154">
        <v>18</v>
      </c>
      <c r="W571" s="154">
        <v>2</v>
      </c>
      <c r="X571" s="228">
        <v>6</v>
      </c>
      <c r="Y571" s="228">
        <v>5</v>
      </c>
      <c r="Z571" s="297">
        <v>0</v>
      </c>
      <c r="AA571" s="297">
        <v>0</v>
      </c>
      <c r="AB571" s="154">
        <v>18</v>
      </c>
      <c r="AC571" s="154">
        <v>2</v>
      </c>
      <c r="AD571" s="294">
        <v>7</v>
      </c>
      <c r="AE571" s="228">
        <v>5</v>
      </c>
      <c r="AF571" s="297">
        <v>0</v>
      </c>
      <c r="AG571" s="82">
        <v>0</v>
      </c>
      <c r="AH571" s="309">
        <v>18</v>
      </c>
      <c r="AI571" s="154">
        <v>2</v>
      </c>
      <c r="AJ571" s="294">
        <v>7</v>
      </c>
      <c r="AK571" s="228">
        <v>5</v>
      </c>
      <c r="AL571" s="297">
        <v>0</v>
      </c>
      <c r="AM571" s="82">
        <v>0</v>
      </c>
      <c r="AN571" s="309">
        <v>18</v>
      </c>
      <c r="AO571" s="154">
        <v>2</v>
      </c>
      <c r="AP571" s="294">
        <v>7</v>
      </c>
      <c r="AQ571" s="228">
        <v>5</v>
      </c>
      <c r="AR571" s="297">
        <v>0</v>
      </c>
      <c r="AS571" s="82">
        <v>0</v>
      </c>
      <c r="AT571" s="309">
        <v>18</v>
      </c>
      <c r="AU571" s="154">
        <v>2</v>
      </c>
      <c r="AV571" s="294">
        <v>7</v>
      </c>
      <c r="AW571" s="228">
        <v>5</v>
      </c>
      <c r="AX571" s="154">
        <v>0</v>
      </c>
      <c r="AY571" s="82">
        <v>0</v>
      </c>
      <c r="AZ571" s="309">
        <v>18</v>
      </c>
      <c r="BA571" s="154">
        <v>2</v>
      </c>
      <c r="BB571" s="294">
        <v>8</v>
      </c>
      <c r="BC571" s="228">
        <v>5</v>
      </c>
      <c r="BD571" s="154">
        <v>1</v>
      </c>
      <c r="BE571" s="158">
        <v>1</v>
      </c>
      <c r="BF571" s="309">
        <v>18</v>
      </c>
      <c r="BG571" s="774">
        <v>2</v>
      </c>
      <c r="BH571" s="725">
        <v>8</v>
      </c>
      <c r="BI571" s="725">
        <v>6</v>
      </c>
      <c r="BJ571" s="774">
        <v>1</v>
      </c>
      <c r="BK571" s="749">
        <v>1</v>
      </c>
      <c r="BL571" s="309">
        <v>18</v>
      </c>
      <c r="BM571" s="774">
        <v>2</v>
      </c>
      <c r="BN571" s="725">
        <v>8</v>
      </c>
      <c r="BO571" s="725">
        <v>6</v>
      </c>
      <c r="BP571" s="774">
        <v>1</v>
      </c>
      <c r="BQ571" s="749">
        <v>1</v>
      </c>
      <c r="BR571" s="309">
        <v>17</v>
      </c>
      <c r="BS571" s="774">
        <v>0</v>
      </c>
      <c r="BT571" s="725">
        <v>8</v>
      </c>
      <c r="BU571" s="725">
        <v>6</v>
      </c>
      <c r="BV571" s="774">
        <v>1</v>
      </c>
      <c r="BW571" s="749">
        <v>1</v>
      </c>
    </row>
    <row r="572" spans="3:75">
      <c r="C572" s="58" t="s">
        <v>24</v>
      </c>
      <c r="D572" s="154">
        <v>25</v>
      </c>
      <c r="E572" s="153">
        <v>12</v>
      </c>
      <c r="F572" s="294">
        <v>21</v>
      </c>
      <c r="G572" s="154">
        <v>19</v>
      </c>
      <c r="H572" s="297">
        <v>3</v>
      </c>
      <c r="I572" s="82">
        <v>0</v>
      </c>
      <c r="J572" s="154">
        <v>25</v>
      </c>
      <c r="K572" s="153">
        <v>12</v>
      </c>
      <c r="L572" s="294">
        <v>21</v>
      </c>
      <c r="M572" s="154">
        <v>19</v>
      </c>
      <c r="N572" s="297">
        <v>3</v>
      </c>
      <c r="O572" s="82">
        <v>0</v>
      </c>
      <c r="P572" s="154">
        <v>25</v>
      </c>
      <c r="Q572" s="153">
        <v>12</v>
      </c>
      <c r="R572" s="294">
        <v>21</v>
      </c>
      <c r="S572" s="154">
        <v>19</v>
      </c>
      <c r="T572" s="297">
        <v>3</v>
      </c>
      <c r="U572" s="82">
        <v>0</v>
      </c>
      <c r="V572" s="154">
        <v>25</v>
      </c>
      <c r="W572" s="154">
        <v>12</v>
      </c>
      <c r="X572" s="294">
        <v>22</v>
      </c>
      <c r="Y572" s="294">
        <v>20</v>
      </c>
      <c r="Z572" s="297">
        <v>3</v>
      </c>
      <c r="AA572" s="297">
        <v>0</v>
      </c>
      <c r="AB572" s="154">
        <v>25</v>
      </c>
      <c r="AC572" s="154">
        <v>12</v>
      </c>
      <c r="AD572" s="294">
        <v>22</v>
      </c>
      <c r="AE572" s="294">
        <v>20</v>
      </c>
      <c r="AF572" s="297">
        <v>3</v>
      </c>
      <c r="AG572" s="82">
        <v>0</v>
      </c>
      <c r="AH572" s="309">
        <v>25</v>
      </c>
      <c r="AI572" s="154">
        <v>12</v>
      </c>
      <c r="AJ572" s="294">
        <v>22</v>
      </c>
      <c r="AK572" s="294">
        <v>21</v>
      </c>
      <c r="AL572" s="297">
        <v>3</v>
      </c>
      <c r="AM572" s="82">
        <v>0</v>
      </c>
      <c r="AN572" s="309">
        <v>26</v>
      </c>
      <c r="AO572" s="154">
        <v>12</v>
      </c>
      <c r="AP572" s="294">
        <v>23</v>
      </c>
      <c r="AQ572" s="294">
        <v>22</v>
      </c>
      <c r="AR572" s="297">
        <v>3</v>
      </c>
      <c r="AS572" s="82">
        <v>0</v>
      </c>
      <c r="AT572" s="309">
        <v>26</v>
      </c>
      <c r="AU572" s="154">
        <v>12</v>
      </c>
      <c r="AV572" s="294">
        <v>23</v>
      </c>
      <c r="AW572" s="294">
        <v>22</v>
      </c>
      <c r="AX572" s="154">
        <v>3</v>
      </c>
      <c r="AY572" s="82">
        <v>0</v>
      </c>
      <c r="AZ572" s="309">
        <v>26</v>
      </c>
      <c r="BA572" s="154">
        <v>12</v>
      </c>
      <c r="BB572" s="294">
        <v>23</v>
      </c>
      <c r="BC572" s="294">
        <v>22</v>
      </c>
      <c r="BD572" s="154">
        <v>3</v>
      </c>
      <c r="BE572" s="82">
        <v>0</v>
      </c>
      <c r="BF572" s="309">
        <v>26</v>
      </c>
      <c r="BG572" s="774">
        <v>12</v>
      </c>
      <c r="BH572" s="725">
        <v>24</v>
      </c>
      <c r="BI572" s="725">
        <v>23</v>
      </c>
      <c r="BJ572" s="774">
        <v>7</v>
      </c>
      <c r="BK572" s="749">
        <v>0</v>
      </c>
      <c r="BL572" s="309">
        <v>26</v>
      </c>
      <c r="BM572" s="774">
        <v>12</v>
      </c>
      <c r="BN572" s="725">
        <v>25</v>
      </c>
      <c r="BO572" s="725">
        <v>24</v>
      </c>
      <c r="BP572" s="774">
        <v>7</v>
      </c>
      <c r="BQ572" s="749">
        <v>0</v>
      </c>
      <c r="BR572" s="309">
        <v>26</v>
      </c>
      <c r="BS572" s="774">
        <v>2</v>
      </c>
      <c r="BT572" s="725">
        <v>25</v>
      </c>
      <c r="BU572" s="725">
        <v>24</v>
      </c>
      <c r="BV572" s="774">
        <v>7</v>
      </c>
      <c r="BW572" s="749">
        <v>6</v>
      </c>
    </row>
    <row r="573" spans="3:75">
      <c r="C573" s="58" t="s">
        <v>25</v>
      </c>
      <c r="D573" s="154">
        <v>9</v>
      </c>
      <c r="E573" s="153">
        <v>2</v>
      </c>
      <c r="F573" s="294">
        <v>4</v>
      </c>
      <c r="G573" s="297">
        <v>4</v>
      </c>
      <c r="H573" s="297">
        <v>0</v>
      </c>
      <c r="I573" s="82">
        <v>0</v>
      </c>
      <c r="J573" s="154">
        <v>9</v>
      </c>
      <c r="K573" s="153">
        <v>2</v>
      </c>
      <c r="L573" s="294">
        <v>4</v>
      </c>
      <c r="M573" s="297">
        <v>4</v>
      </c>
      <c r="N573" s="297">
        <v>0</v>
      </c>
      <c r="O573" s="82">
        <v>0</v>
      </c>
      <c r="P573" s="154">
        <v>9</v>
      </c>
      <c r="Q573" s="153">
        <v>2</v>
      </c>
      <c r="R573" s="294">
        <v>4</v>
      </c>
      <c r="S573" s="297">
        <v>4</v>
      </c>
      <c r="T573" s="297">
        <v>0</v>
      </c>
      <c r="U573" s="82">
        <v>0</v>
      </c>
      <c r="V573" s="154">
        <v>9</v>
      </c>
      <c r="W573" s="154">
        <v>2</v>
      </c>
      <c r="X573" s="228">
        <v>4</v>
      </c>
      <c r="Y573" s="228">
        <v>4</v>
      </c>
      <c r="Z573" s="297">
        <v>0</v>
      </c>
      <c r="AA573" s="297">
        <v>0</v>
      </c>
      <c r="AB573" s="154">
        <v>9</v>
      </c>
      <c r="AC573" s="154">
        <v>2</v>
      </c>
      <c r="AD573" s="294">
        <v>5</v>
      </c>
      <c r="AE573" s="228">
        <v>4</v>
      </c>
      <c r="AF573" s="297">
        <v>0</v>
      </c>
      <c r="AG573" s="82">
        <v>0</v>
      </c>
      <c r="AH573" s="309">
        <v>9</v>
      </c>
      <c r="AI573" s="154">
        <v>2</v>
      </c>
      <c r="AJ573" s="294">
        <v>5</v>
      </c>
      <c r="AK573" s="228">
        <v>4</v>
      </c>
      <c r="AL573" s="297">
        <v>0</v>
      </c>
      <c r="AM573" s="82">
        <v>0</v>
      </c>
      <c r="AN573" s="309">
        <v>9</v>
      </c>
      <c r="AO573" s="154">
        <v>2</v>
      </c>
      <c r="AP573" s="294">
        <v>5</v>
      </c>
      <c r="AQ573" s="228">
        <v>4</v>
      </c>
      <c r="AR573" s="297">
        <v>0</v>
      </c>
      <c r="AS573" s="82">
        <v>0</v>
      </c>
      <c r="AT573" s="309">
        <v>9</v>
      </c>
      <c r="AU573" s="154">
        <v>2</v>
      </c>
      <c r="AV573" s="294">
        <v>5</v>
      </c>
      <c r="AW573" s="228">
        <v>4</v>
      </c>
      <c r="AX573" s="154">
        <v>0</v>
      </c>
      <c r="AY573" s="82">
        <v>0</v>
      </c>
      <c r="AZ573" s="309">
        <v>9</v>
      </c>
      <c r="BA573" s="154">
        <v>2</v>
      </c>
      <c r="BB573" s="294">
        <v>7</v>
      </c>
      <c r="BC573" s="228">
        <v>4</v>
      </c>
      <c r="BD573" s="154">
        <v>0</v>
      </c>
      <c r="BE573" s="82">
        <v>0</v>
      </c>
      <c r="BF573" s="309">
        <v>9</v>
      </c>
      <c r="BG573" s="774">
        <v>2</v>
      </c>
      <c r="BH573" s="725">
        <v>7</v>
      </c>
      <c r="BI573" s="725">
        <v>5</v>
      </c>
      <c r="BJ573" s="774">
        <v>0</v>
      </c>
      <c r="BK573" s="775">
        <v>0</v>
      </c>
      <c r="BL573" s="309">
        <v>9</v>
      </c>
      <c r="BM573" s="774">
        <v>2</v>
      </c>
      <c r="BN573" s="725">
        <v>8</v>
      </c>
      <c r="BO573" s="725">
        <v>6</v>
      </c>
      <c r="BP573" s="774">
        <v>0</v>
      </c>
      <c r="BQ573" s="775">
        <v>0</v>
      </c>
      <c r="BR573" s="309">
        <v>9</v>
      </c>
      <c r="BS573" s="774">
        <v>0</v>
      </c>
      <c r="BT573" s="725">
        <v>8</v>
      </c>
      <c r="BU573" s="725">
        <v>6</v>
      </c>
      <c r="BV573" s="774">
        <v>0</v>
      </c>
      <c r="BW573" s="775">
        <v>0</v>
      </c>
    </row>
    <row r="574" spans="3:75">
      <c r="C574" s="58" t="s">
        <v>26</v>
      </c>
      <c r="D574" s="154">
        <v>471</v>
      </c>
      <c r="E574" s="153">
        <v>256</v>
      </c>
      <c r="F574" s="294">
        <v>561</v>
      </c>
      <c r="G574" s="297">
        <v>488</v>
      </c>
      <c r="H574" s="154">
        <v>347</v>
      </c>
      <c r="I574" s="82">
        <v>261</v>
      </c>
      <c r="J574" s="154">
        <v>471</v>
      </c>
      <c r="K574" s="153">
        <v>155</v>
      </c>
      <c r="L574" s="294">
        <v>566</v>
      </c>
      <c r="M574" s="297">
        <v>488</v>
      </c>
      <c r="N574" s="154">
        <v>347</v>
      </c>
      <c r="O574" s="82">
        <v>261</v>
      </c>
      <c r="P574" s="154">
        <v>471</v>
      </c>
      <c r="Q574" s="153">
        <v>22</v>
      </c>
      <c r="R574" s="294">
        <v>567</v>
      </c>
      <c r="S574" s="154">
        <v>489</v>
      </c>
      <c r="T574" s="154">
        <v>347</v>
      </c>
      <c r="U574" s="158">
        <v>268</v>
      </c>
      <c r="V574" s="154">
        <v>471</v>
      </c>
      <c r="W574" s="154">
        <v>22</v>
      </c>
      <c r="X574" s="294">
        <v>574</v>
      </c>
      <c r="Y574" s="294">
        <v>497</v>
      </c>
      <c r="Z574" s="154">
        <v>352</v>
      </c>
      <c r="AA574" s="154">
        <v>272</v>
      </c>
      <c r="AB574" s="154">
        <v>473</v>
      </c>
      <c r="AC574" s="154">
        <v>22</v>
      </c>
      <c r="AD574" s="294">
        <v>576</v>
      </c>
      <c r="AE574" s="294">
        <v>497</v>
      </c>
      <c r="AF574" s="154">
        <v>352</v>
      </c>
      <c r="AG574" s="158">
        <v>272</v>
      </c>
      <c r="AH574" s="309">
        <v>473</v>
      </c>
      <c r="AI574" s="154">
        <v>22</v>
      </c>
      <c r="AJ574" s="294">
        <v>580</v>
      </c>
      <c r="AK574" s="294">
        <v>519</v>
      </c>
      <c r="AL574" s="154">
        <v>360</v>
      </c>
      <c r="AM574" s="158">
        <v>299</v>
      </c>
      <c r="AN574" s="309">
        <v>473</v>
      </c>
      <c r="AO574" s="154">
        <v>22</v>
      </c>
      <c r="AP574" s="294">
        <v>580</v>
      </c>
      <c r="AQ574" s="294">
        <v>519</v>
      </c>
      <c r="AR574" s="154">
        <v>360</v>
      </c>
      <c r="AS574" s="158">
        <v>299</v>
      </c>
      <c r="AT574" s="309">
        <v>474</v>
      </c>
      <c r="AU574" s="154">
        <v>22</v>
      </c>
      <c r="AV574" s="294">
        <v>581</v>
      </c>
      <c r="AW574" s="294">
        <v>524</v>
      </c>
      <c r="AX574" s="154">
        <v>362</v>
      </c>
      <c r="AY574" s="158">
        <v>301</v>
      </c>
      <c r="AZ574" s="309">
        <v>474</v>
      </c>
      <c r="BA574" s="154">
        <v>13</v>
      </c>
      <c r="BB574" s="294">
        <v>582</v>
      </c>
      <c r="BC574" s="294">
        <v>520</v>
      </c>
      <c r="BD574" s="154">
        <v>363</v>
      </c>
      <c r="BE574" s="158">
        <v>302</v>
      </c>
      <c r="BF574" s="309">
        <v>475</v>
      </c>
      <c r="BG574" s="774">
        <v>13</v>
      </c>
      <c r="BH574" s="725">
        <v>586</v>
      </c>
      <c r="BI574" s="725">
        <v>527</v>
      </c>
      <c r="BJ574" s="774">
        <v>367</v>
      </c>
      <c r="BK574" s="749">
        <v>302</v>
      </c>
      <c r="BL574" s="309">
        <v>475</v>
      </c>
      <c r="BM574" s="774">
        <v>13</v>
      </c>
      <c r="BN574" s="725">
        <v>588</v>
      </c>
      <c r="BO574" s="725">
        <v>527</v>
      </c>
      <c r="BP574" s="774">
        <v>370</v>
      </c>
      <c r="BQ574" s="749">
        <v>302</v>
      </c>
      <c r="BR574" s="309">
        <v>465</v>
      </c>
      <c r="BS574" s="774">
        <v>11</v>
      </c>
      <c r="BT574" s="725">
        <v>595</v>
      </c>
      <c r="BU574" s="725">
        <v>528</v>
      </c>
      <c r="BV574" s="774">
        <v>375</v>
      </c>
      <c r="BW574" s="749">
        <v>314</v>
      </c>
    </row>
    <row r="575" spans="3:75">
      <c r="C575" s="58" t="s">
        <v>39</v>
      </c>
      <c r="D575" s="154">
        <v>60</v>
      </c>
      <c r="E575" s="153">
        <v>33</v>
      </c>
      <c r="F575" s="294">
        <v>53</v>
      </c>
      <c r="G575" s="154">
        <v>53</v>
      </c>
      <c r="H575" s="154">
        <v>31</v>
      </c>
      <c r="I575" s="82">
        <v>0</v>
      </c>
      <c r="J575" s="154">
        <v>65</v>
      </c>
      <c r="K575" s="153">
        <v>32</v>
      </c>
      <c r="L575" s="294">
        <v>59</v>
      </c>
      <c r="M575" s="154">
        <v>59</v>
      </c>
      <c r="N575" s="154">
        <v>34</v>
      </c>
      <c r="O575" s="82">
        <v>0</v>
      </c>
      <c r="P575" s="154">
        <v>65</v>
      </c>
      <c r="Q575" s="153">
        <v>25</v>
      </c>
      <c r="R575" s="294">
        <v>59</v>
      </c>
      <c r="S575" s="154">
        <v>59</v>
      </c>
      <c r="T575" s="154">
        <v>36</v>
      </c>
      <c r="U575" s="82">
        <v>0</v>
      </c>
      <c r="V575" s="154">
        <v>65</v>
      </c>
      <c r="W575" s="154">
        <v>25</v>
      </c>
      <c r="X575" s="228">
        <v>59</v>
      </c>
      <c r="Y575" s="228">
        <v>59</v>
      </c>
      <c r="Z575" s="297">
        <v>36</v>
      </c>
      <c r="AA575" s="297">
        <v>0</v>
      </c>
      <c r="AB575" s="154">
        <v>57</v>
      </c>
      <c r="AC575" s="154">
        <v>25</v>
      </c>
      <c r="AD575" s="294">
        <v>52</v>
      </c>
      <c r="AE575" s="294">
        <v>52</v>
      </c>
      <c r="AF575" s="297">
        <v>31</v>
      </c>
      <c r="AG575" s="82">
        <v>0</v>
      </c>
      <c r="AH575" s="309">
        <v>57</v>
      </c>
      <c r="AI575" s="154">
        <v>25</v>
      </c>
      <c r="AJ575" s="294">
        <v>52</v>
      </c>
      <c r="AK575" s="294">
        <v>52</v>
      </c>
      <c r="AL575" s="297">
        <v>31</v>
      </c>
      <c r="AM575" s="82">
        <v>0</v>
      </c>
      <c r="AN575" s="309">
        <v>57</v>
      </c>
      <c r="AO575" s="154">
        <v>25</v>
      </c>
      <c r="AP575" s="294">
        <v>52</v>
      </c>
      <c r="AQ575" s="294">
        <v>52</v>
      </c>
      <c r="AR575" s="297">
        <v>31</v>
      </c>
      <c r="AS575" s="82">
        <v>0</v>
      </c>
      <c r="AT575" s="309">
        <v>57</v>
      </c>
      <c r="AU575" s="154">
        <v>25</v>
      </c>
      <c r="AV575" s="294">
        <v>56</v>
      </c>
      <c r="AW575" s="294">
        <v>55</v>
      </c>
      <c r="AX575" s="154">
        <v>36</v>
      </c>
      <c r="AY575" s="82">
        <v>0</v>
      </c>
      <c r="AZ575" s="309">
        <v>57</v>
      </c>
      <c r="BA575" s="154">
        <v>3</v>
      </c>
      <c r="BB575" s="294">
        <v>57</v>
      </c>
      <c r="BC575" s="294">
        <v>55</v>
      </c>
      <c r="BD575" s="154">
        <v>36</v>
      </c>
      <c r="BE575" s="82">
        <v>0</v>
      </c>
      <c r="BF575" s="309">
        <v>57</v>
      </c>
      <c r="BG575" s="774">
        <v>3</v>
      </c>
      <c r="BH575" s="725">
        <v>57</v>
      </c>
      <c r="BI575" s="725">
        <v>55</v>
      </c>
      <c r="BJ575" s="774">
        <v>36</v>
      </c>
      <c r="BK575" s="749">
        <v>0</v>
      </c>
      <c r="BL575" s="309">
        <v>57</v>
      </c>
      <c r="BM575" s="774">
        <v>3</v>
      </c>
      <c r="BN575" s="725">
        <v>60</v>
      </c>
      <c r="BO575" s="725">
        <v>58</v>
      </c>
      <c r="BP575" s="774">
        <v>38</v>
      </c>
      <c r="BQ575" s="749">
        <v>0</v>
      </c>
      <c r="BR575" s="309">
        <v>57</v>
      </c>
      <c r="BS575" s="774">
        <v>1</v>
      </c>
      <c r="BT575" s="725">
        <v>61</v>
      </c>
      <c r="BU575" s="725">
        <v>58</v>
      </c>
      <c r="BV575" s="774">
        <v>39</v>
      </c>
      <c r="BW575" s="749">
        <v>20</v>
      </c>
    </row>
    <row r="576" spans="3:75" ht="22.5">
      <c r="C576" s="26" t="s">
        <v>1193</v>
      </c>
      <c r="D576" s="124">
        <v>69</v>
      </c>
      <c r="E576" s="97">
        <v>51</v>
      </c>
      <c r="F576" s="452">
        <v>62</v>
      </c>
      <c r="G576" s="453">
        <v>58</v>
      </c>
      <c r="H576" s="124">
        <v>35</v>
      </c>
      <c r="I576" s="454">
        <v>0</v>
      </c>
      <c r="J576" s="124">
        <v>69</v>
      </c>
      <c r="K576" s="97">
        <v>40</v>
      </c>
      <c r="L576" s="452">
        <v>71</v>
      </c>
      <c r="M576" s="124">
        <v>59</v>
      </c>
      <c r="N576" s="124">
        <v>39</v>
      </c>
      <c r="O576" s="454">
        <v>0</v>
      </c>
      <c r="P576" s="124">
        <v>69</v>
      </c>
      <c r="Q576" s="97">
        <v>39</v>
      </c>
      <c r="R576" s="452">
        <v>71</v>
      </c>
      <c r="S576" s="124">
        <v>60</v>
      </c>
      <c r="T576" s="124">
        <v>39</v>
      </c>
      <c r="U576" s="454">
        <v>0</v>
      </c>
      <c r="V576" s="124">
        <v>69</v>
      </c>
      <c r="W576" s="124">
        <v>39</v>
      </c>
      <c r="X576" s="438">
        <v>71</v>
      </c>
      <c r="Y576" s="452">
        <v>61</v>
      </c>
      <c r="Z576" s="453">
        <v>39</v>
      </c>
      <c r="AA576" s="453">
        <v>0</v>
      </c>
      <c r="AB576" s="124">
        <v>69</v>
      </c>
      <c r="AC576" s="124">
        <v>39</v>
      </c>
      <c r="AD576" s="438">
        <v>71</v>
      </c>
      <c r="AE576" s="452">
        <v>61</v>
      </c>
      <c r="AF576" s="453">
        <v>39</v>
      </c>
      <c r="AG576" s="454">
        <v>0</v>
      </c>
      <c r="AH576" s="455">
        <v>68</v>
      </c>
      <c r="AI576" s="124">
        <v>2</v>
      </c>
      <c r="AJ576" s="438">
        <v>71</v>
      </c>
      <c r="AK576" s="452">
        <v>61</v>
      </c>
      <c r="AL576" s="453">
        <v>39</v>
      </c>
      <c r="AM576" s="98">
        <v>27</v>
      </c>
      <c r="AN576" s="455">
        <v>69</v>
      </c>
      <c r="AO576" s="124">
        <v>1</v>
      </c>
      <c r="AP576" s="438">
        <v>71</v>
      </c>
      <c r="AQ576" s="452">
        <v>61</v>
      </c>
      <c r="AR576" s="453">
        <v>39</v>
      </c>
      <c r="AS576" s="98">
        <v>27</v>
      </c>
      <c r="AT576" s="455">
        <v>70</v>
      </c>
      <c r="AU576" s="124">
        <v>1</v>
      </c>
      <c r="AV576" s="452">
        <v>73</v>
      </c>
      <c r="AW576" s="452">
        <v>65</v>
      </c>
      <c r="AX576" s="124">
        <v>41</v>
      </c>
      <c r="AY576" s="98">
        <v>28</v>
      </c>
      <c r="AZ576" s="455">
        <v>70</v>
      </c>
      <c r="BA576" s="124">
        <v>1</v>
      </c>
      <c r="BB576" s="452">
        <v>73</v>
      </c>
      <c r="BC576" s="452">
        <v>68</v>
      </c>
      <c r="BD576" s="124">
        <v>41</v>
      </c>
      <c r="BE576" s="98">
        <v>28</v>
      </c>
      <c r="BF576" s="455">
        <v>70</v>
      </c>
      <c r="BG576" s="753">
        <v>1</v>
      </c>
      <c r="BH576" s="776">
        <v>73</v>
      </c>
      <c r="BI576" s="776">
        <v>68</v>
      </c>
      <c r="BJ576" s="753">
        <v>42</v>
      </c>
      <c r="BK576" s="754">
        <v>28</v>
      </c>
      <c r="BL576" s="455">
        <v>70</v>
      </c>
      <c r="BM576" s="753">
        <v>1</v>
      </c>
      <c r="BN576" s="776">
        <v>75</v>
      </c>
      <c r="BO576" s="776">
        <v>70</v>
      </c>
      <c r="BP576" s="753">
        <v>43</v>
      </c>
      <c r="BQ576" s="754">
        <v>28</v>
      </c>
      <c r="BR576" s="455">
        <v>70</v>
      </c>
      <c r="BS576" s="753">
        <v>1</v>
      </c>
      <c r="BT576" s="776">
        <v>75</v>
      </c>
      <c r="BU576" s="776">
        <v>70</v>
      </c>
      <c r="BV576" s="753">
        <v>43</v>
      </c>
      <c r="BW576" s="754">
        <v>29</v>
      </c>
    </row>
    <row r="577" spans="3:75">
      <c r="C577" s="58" t="s">
        <v>27</v>
      </c>
      <c r="D577" s="154">
        <v>32</v>
      </c>
      <c r="E577" s="153">
        <v>16</v>
      </c>
      <c r="F577" s="294">
        <v>23</v>
      </c>
      <c r="G577" s="297">
        <v>17</v>
      </c>
      <c r="H577" s="297">
        <v>6</v>
      </c>
      <c r="I577" s="82">
        <v>0</v>
      </c>
      <c r="J577" s="154">
        <v>32</v>
      </c>
      <c r="K577" s="153">
        <v>16</v>
      </c>
      <c r="L577" s="294">
        <v>23</v>
      </c>
      <c r="M577" s="297">
        <v>17</v>
      </c>
      <c r="N577" s="297">
        <v>6</v>
      </c>
      <c r="O577" s="82">
        <v>0</v>
      </c>
      <c r="P577" s="154">
        <v>32</v>
      </c>
      <c r="Q577" s="153">
        <v>16</v>
      </c>
      <c r="R577" s="294">
        <v>23</v>
      </c>
      <c r="S577" s="154">
        <v>18</v>
      </c>
      <c r="T577" s="297">
        <v>6</v>
      </c>
      <c r="U577" s="82">
        <v>0</v>
      </c>
      <c r="V577" s="154">
        <v>32</v>
      </c>
      <c r="W577" s="154">
        <v>16</v>
      </c>
      <c r="X577" s="228">
        <v>23</v>
      </c>
      <c r="Y577" s="228">
        <v>18</v>
      </c>
      <c r="Z577" s="297">
        <v>6</v>
      </c>
      <c r="AA577" s="297">
        <v>0</v>
      </c>
      <c r="AB577" s="154">
        <v>32</v>
      </c>
      <c r="AC577" s="154">
        <v>16</v>
      </c>
      <c r="AD577" s="228">
        <v>23</v>
      </c>
      <c r="AE577" s="228">
        <v>18</v>
      </c>
      <c r="AF577" s="297">
        <v>6</v>
      </c>
      <c r="AG577" s="82">
        <v>0</v>
      </c>
      <c r="AH577" s="309">
        <v>32</v>
      </c>
      <c r="AI577" s="154">
        <v>16</v>
      </c>
      <c r="AJ577" s="294">
        <v>24</v>
      </c>
      <c r="AK577" s="294">
        <v>21</v>
      </c>
      <c r="AL577" s="297">
        <v>6</v>
      </c>
      <c r="AM577" s="82">
        <v>0</v>
      </c>
      <c r="AN577" s="309">
        <v>32</v>
      </c>
      <c r="AO577" s="154">
        <v>16</v>
      </c>
      <c r="AP577" s="294">
        <v>24</v>
      </c>
      <c r="AQ577" s="294">
        <v>21</v>
      </c>
      <c r="AR577" s="297">
        <v>6</v>
      </c>
      <c r="AS577" s="82">
        <v>0</v>
      </c>
      <c r="AT577" s="309">
        <v>32</v>
      </c>
      <c r="AU577" s="154">
        <v>16</v>
      </c>
      <c r="AV577" s="294">
        <v>24</v>
      </c>
      <c r="AW577" s="294">
        <v>21</v>
      </c>
      <c r="AX577" s="154">
        <v>6</v>
      </c>
      <c r="AY577" s="82">
        <v>0</v>
      </c>
      <c r="AZ577" s="309">
        <v>32</v>
      </c>
      <c r="BA577" s="154">
        <v>16</v>
      </c>
      <c r="BB577" s="294">
        <v>24</v>
      </c>
      <c r="BC577" s="294">
        <v>20</v>
      </c>
      <c r="BD577" s="154">
        <v>6</v>
      </c>
      <c r="BE577" s="82">
        <v>0</v>
      </c>
      <c r="BF577" s="309">
        <v>32</v>
      </c>
      <c r="BG577" s="774">
        <v>16</v>
      </c>
      <c r="BH577" s="725">
        <v>24</v>
      </c>
      <c r="BI577" s="725">
        <v>21</v>
      </c>
      <c r="BJ577" s="774">
        <v>7</v>
      </c>
      <c r="BK577" s="775">
        <v>0</v>
      </c>
      <c r="BL577" s="309">
        <v>32</v>
      </c>
      <c r="BM577" s="774">
        <v>16</v>
      </c>
      <c r="BN577" s="725">
        <v>26</v>
      </c>
      <c r="BO577" s="725">
        <v>23</v>
      </c>
      <c r="BP577" s="774">
        <v>11</v>
      </c>
      <c r="BQ577" s="775">
        <v>0</v>
      </c>
      <c r="BR577" s="309">
        <v>32</v>
      </c>
      <c r="BS577" s="774">
        <v>6</v>
      </c>
      <c r="BT577" s="725">
        <v>26</v>
      </c>
      <c r="BU577" s="725">
        <v>24</v>
      </c>
      <c r="BV577" s="774">
        <v>11</v>
      </c>
      <c r="BW577" s="775">
        <v>1</v>
      </c>
    </row>
    <row r="578" spans="3:75">
      <c r="C578" s="58" t="s">
        <v>28</v>
      </c>
      <c r="D578" s="154">
        <v>54</v>
      </c>
      <c r="E578" s="153">
        <v>10</v>
      </c>
      <c r="F578" s="294">
        <v>49</v>
      </c>
      <c r="G578" s="154">
        <v>47</v>
      </c>
      <c r="H578" s="154">
        <v>32</v>
      </c>
      <c r="I578" s="82">
        <v>22</v>
      </c>
      <c r="J578" s="154">
        <v>54</v>
      </c>
      <c r="K578" s="153">
        <v>10</v>
      </c>
      <c r="L578" s="294">
        <v>49</v>
      </c>
      <c r="M578" s="154">
        <v>47</v>
      </c>
      <c r="N578" s="154">
        <v>32</v>
      </c>
      <c r="O578" s="82">
        <v>22</v>
      </c>
      <c r="P578" s="154">
        <v>54</v>
      </c>
      <c r="Q578" s="153">
        <v>10</v>
      </c>
      <c r="R578" s="294">
        <v>49</v>
      </c>
      <c r="S578" s="154">
        <v>47</v>
      </c>
      <c r="T578" s="154">
        <v>32</v>
      </c>
      <c r="U578" s="82">
        <v>22</v>
      </c>
      <c r="V578" s="154">
        <v>54</v>
      </c>
      <c r="W578" s="154">
        <v>9</v>
      </c>
      <c r="X578" s="228">
        <v>49</v>
      </c>
      <c r="Y578" s="228">
        <v>47</v>
      </c>
      <c r="Z578" s="297">
        <v>32</v>
      </c>
      <c r="AA578" s="297">
        <v>22</v>
      </c>
      <c r="AB578" s="154">
        <v>54</v>
      </c>
      <c r="AC578" s="154">
        <v>9</v>
      </c>
      <c r="AD578" s="228">
        <v>49</v>
      </c>
      <c r="AE578" s="228">
        <v>47</v>
      </c>
      <c r="AF578" s="297">
        <v>32</v>
      </c>
      <c r="AG578" s="82">
        <v>22</v>
      </c>
      <c r="AH578" s="309">
        <v>54</v>
      </c>
      <c r="AI578" s="154">
        <v>8</v>
      </c>
      <c r="AJ578" s="228">
        <v>49</v>
      </c>
      <c r="AK578" s="228">
        <v>47</v>
      </c>
      <c r="AL578" s="297">
        <v>32</v>
      </c>
      <c r="AM578" s="158">
        <v>28</v>
      </c>
      <c r="AN578" s="309">
        <v>54</v>
      </c>
      <c r="AO578" s="154">
        <v>8</v>
      </c>
      <c r="AP578" s="228">
        <v>49</v>
      </c>
      <c r="AQ578" s="228">
        <v>47</v>
      </c>
      <c r="AR578" s="297">
        <v>32</v>
      </c>
      <c r="AS578" s="158">
        <v>28</v>
      </c>
      <c r="AT578" s="309">
        <v>54</v>
      </c>
      <c r="AU578" s="154">
        <v>8</v>
      </c>
      <c r="AV578" s="294">
        <v>52</v>
      </c>
      <c r="AW578" s="294">
        <v>50</v>
      </c>
      <c r="AX578" s="154">
        <v>33</v>
      </c>
      <c r="AY578" s="158">
        <v>29</v>
      </c>
      <c r="AZ578" s="309">
        <v>54</v>
      </c>
      <c r="BA578" s="154">
        <v>8</v>
      </c>
      <c r="BB578" s="294">
        <v>52</v>
      </c>
      <c r="BC578" s="294">
        <v>50</v>
      </c>
      <c r="BD578" s="154">
        <v>33</v>
      </c>
      <c r="BE578" s="158">
        <v>29</v>
      </c>
      <c r="BF578" s="309">
        <v>54</v>
      </c>
      <c r="BG578" s="774">
        <v>8</v>
      </c>
      <c r="BH578" s="725">
        <v>52</v>
      </c>
      <c r="BI578" s="725">
        <v>50</v>
      </c>
      <c r="BJ578" s="774">
        <v>33</v>
      </c>
      <c r="BK578" s="749">
        <v>29</v>
      </c>
      <c r="BL578" s="309">
        <v>54</v>
      </c>
      <c r="BM578" s="774">
        <v>8</v>
      </c>
      <c r="BN578" s="725">
        <v>52</v>
      </c>
      <c r="BO578" s="725">
        <v>50</v>
      </c>
      <c r="BP578" s="774">
        <v>34</v>
      </c>
      <c r="BQ578" s="749">
        <v>29</v>
      </c>
      <c r="BR578" s="309">
        <v>54</v>
      </c>
      <c r="BS578" s="774">
        <v>8</v>
      </c>
      <c r="BT578" s="725">
        <v>56</v>
      </c>
      <c r="BU578" s="725">
        <v>50</v>
      </c>
      <c r="BV578" s="774">
        <v>34</v>
      </c>
      <c r="BW578" s="749">
        <v>29</v>
      </c>
    </row>
    <row r="579" spans="3:75">
      <c r="C579" s="201" t="s">
        <v>29</v>
      </c>
      <c r="D579" s="154">
        <v>14</v>
      </c>
      <c r="E579" s="153">
        <v>3</v>
      </c>
      <c r="F579" s="294">
        <v>6</v>
      </c>
      <c r="G579" s="297">
        <v>5</v>
      </c>
      <c r="H579" s="154">
        <v>0</v>
      </c>
      <c r="I579" s="82">
        <v>0</v>
      </c>
      <c r="J579" s="154">
        <v>14</v>
      </c>
      <c r="K579" s="153">
        <v>3</v>
      </c>
      <c r="L579" s="294">
        <v>6</v>
      </c>
      <c r="M579" s="297">
        <v>5</v>
      </c>
      <c r="N579" s="154">
        <v>0</v>
      </c>
      <c r="O579" s="82">
        <v>0</v>
      </c>
      <c r="P579" s="154">
        <v>14</v>
      </c>
      <c r="Q579" s="153">
        <v>3</v>
      </c>
      <c r="R579" s="294">
        <v>6</v>
      </c>
      <c r="S579" s="297">
        <v>5</v>
      </c>
      <c r="T579" s="154">
        <v>0</v>
      </c>
      <c r="U579" s="82">
        <v>0</v>
      </c>
      <c r="V579" s="154">
        <v>14</v>
      </c>
      <c r="W579" s="154">
        <v>3</v>
      </c>
      <c r="X579" s="228">
        <v>6</v>
      </c>
      <c r="Y579" s="294">
        <v>6</v>
      </c>
      <c r="Z579" s="297">
        <v>0</v>
      </c>
      <c r="AA579" s="297">
        <v>0</v>
      </c>
      <c r="AB579" s="154">
        <v>14</v>
      </c>
      <c r="AC579" s="154">
        <v>3</v>
      </c>
      <c r="AD579" s="228">
        <v>6</v>
      </c>
      <c r="AE579" s="294">
        <v>6</v>
      </c>
      <c r="AF579" s="297">
        <v>0</v>
      </c>
      <c r="AG579" s="82">
        <v>0</v>
      </c>
      <c r="AH579" s="309">
        <v>14</v>
      </c>
      <c r="AI579" s="154">
        <v>3</v>
      </c>
      <c r="AJ579" s="228">
        <v>6</v>
      </c>
      <c r="AK579" s="294">
        <v>6</v>
      </c>
      <c r="AL579" s="297">
        <v>0</v>
      </c>
      <c r="AM579" s="82">
        <v>0</v>
      </c>
      <c r="AN579" s="309">
        <v>14</v>
      </c>
      <c r="AO579" s="154">
        <v>3</v>
      </c>
      <c r="AP579" s="294">
        <v>7</v>
      </c>
      <c r="AQ579" s="294">
        <v>7</v>
      </c>
      <c r="AR579" s="297">
        <v>0</v>
      </c>
      <c r="AS579" s="82">
        <v>0</v>
      </c>
      <c r="AT579" s="309">
        <v>14</v>
      </c>
      <c r="AU579" s="154">
        <v>3</v>
      </c>
      <c r="AV579" s="294">
        <v>7</v>
      </c>
      <c r="AW579" s="294">
        <v>7</v>
      </c>
      <c r="AX579" s="154">
        <v>0</v>
      </c>
      <c r="AY579" s="82">
        <v>0</v>
      </c>
      <c r="AZ579" s="309">
        <v>14</v>
      </c>
      <c r="BA579" s="154">
        <v>2</v>
      </c>
      <c r="BB579" s="294">
        <v>7</v>
      </c>
      <c r="BC579" s="294">
        <v>7</v>
      </c>
      <c r="BD579" s="154">
        <v>0</v>
      </c>
      <c r="BE579" s="82">
        <v>0</v>
      </c>
      <c r="BF579" s="309">
        <v>14</v>
      </c>
      <c r="BG579" s="774">
        <v>2</v>
      </c>
      <c r="BH579" s="725">
        <v>7</v>
      </c>
      <c r="BI579" s="725">
        <v>7</v>
      </c>
      <c r="BJ579" s="774">
        <v>0</v>
      </c>
      <c r="BK579" s="775">
        <v>0</v>
      </c>
      <c r="BL579" s="309">
        <v>14</v>
      </c>
      <c r="BM579" s="774">
        <v>2</v>
      </c>
      <c r="BN579" s="725">
        <v>7</v>
      </c>
      <c r="BO579" s="725">
        <v>7</v>
      </c>
      <c r="BP579" s="774">
        <v>0</v>
      </c>
      <c r="BQ579" s="775">
        <v>0</v>
      </c>
      <c r="BR579" s="309">
        <v>14</v>
      </c>
      <c r="BS579" s="774">
        <v>2</v>
      </c>
      <c r="BT579" s="725">
        <v>8</v>
      </c>
      <c r="BU579" s="725">
        <v>8</v>
      </c>
      <c r="BV579" s="774">
        <v>3</v>
      </c>
      <c r="BW579" s="775">
        <v>0</v>
      </c>
    </row>
    <row r="580" spans="3:75" ht="13.5" thickBot="1">
      <c r="C580" s="363" t="s">
        <v>91</v>
      </c>
      <c r="D580" s="157">
        <v>5</v>
      </c>
      <c r="E580" s="156">
        <v>2</v>
      </c>
      <c r="F580" s="296">
        <v>3</v>
      </c>
      <c r="G580" s="298">
        <v>3</v>
      </c>
      <c r="H580" s="298">
        <v>0</v>
      </c>
      <c r="I580" s="299">
        <v>0</v>
      </c>
      <c r="J580" s="157">
        <v>5</v>
      </c>
      <c r="K580" s="156">
        <v>1</v>
      </c>
      <c r="L580" s="296">
        <v>3</v>
      </c>
      <c r="M580" s="298">
        <v>3</v>
      </c>
      <c r="N580" s="298">
        <v>0</v>
      </c>
      <c r="O580" s="299">
        <v>0</v>
      </c>
      <c r="P580" s="157">
        <v>5</v>
      </c>
      <c r="Q580" s="156">
        <v>1</v>
      </c>
      <c r="R580" s="296">
        <v>3</v>
      </c>
      <c r="S580" s="298">
        <v>3</v>
      </c>
      <c r="T580" s="298">
        <v>0</v>
      </c>
      <c r="U580" s="299">
        <v>0</v>
      </c>
      <c r="V580" s="157">
        <v>5</v>
      </c>
      <c r="W580" s="157">
        <v>1</v>
      </c>
      <c r="X580" s="301">
        <v>3</v>
      </c>
      <c r="Y580" s="301">
        <v>3</v>
      </c>
      <c r="Z580" s="307">
        <v>0</v>
      </c>
      <c r="AA580" s="307">
        <v>0</v>
      </c>
      <c r="AB580" s="157">
        <v>5</v>
      </c>
      <c r="AC580" s="157">
        <v>1</v>
      </c>
      <c r="AD580" s="301">
        <v>3</v>
      </c>
      <c r="AE580" s="301">
        <v>3</v>
      </c>
      <c r="AF580" s="307">
        <v>0</v>
      </c>
      <c r="AG580" s="299">
        <v>0</v>
      </c>
      <c r="AH580" s="310">
        <v>5</v>
      </c>
      <c r="AI580" s="157">
        <v>1</v>
      </c>
      <c r="AJ580" s="301">
        <v>3</v>
      </c>
      <c r="AK580" s="301">
        <v>3</v>
      </c>
      <c r="AL580" s="307">
        <v>0</v>
      </c>
      <c r="AM580" s="299">
        <v>0</v>
      </c>
      <c r="AN580" s="310">
        <v>5</v>
      </c>
      <c r="AO580" s="157">
        <v>1</v>
      </c>
      <c r="AP580" s="301">
        <v>3</v>
      </c>
      <c r="AQ580" s="301">
        <v>3</v>
      </c>
      <c r="AR580" s="307">
        <v>0</v>
      </c>
      <c r="AS580" s="299">
        <v>0</v>
      </c>
      <c r="AT580" s="310">
        <v>5</v>
      </c>
      <c r="AU580" s="157">
        <v>1</v>
      </c>
      <c r="AV580" s="301">
        <v>3</v>
      </c>
      <c r="AW580" s="301">
        <v>3</v>
      </c>
      <c r="AX580" s="157">
        <v>0</v>
      </c>
      <c r="AY580" s="299">
        <v>0</v>
      </c>
      <c r="AZ580" s="310">
        <v>5</v>
      </c>
      <c r="BA580" s="157">
        <v>1</v>
      </c>
      <c r="BB580" s="301">
        <v>3</v>
      </c>
      <c r="BC580" s="301">
        <v>3</v>
      </c>
      <c r="BD580" s="157">
        <v>0</v>
      </c>
      <c r="BE580" s="299">
        <v>0</v>
      </c>
      <c r="BF580" s="777">
        <v>5</v>
      </c>
      <c r="BG580" s="756">
        <v>1</v>
      </c>
      <c r="BH580" s="735">
        <v>3</v>
      </c>
      <c r="BI580" s="735">
        <v>3</v>
      </c>
      <c r="BJ580" s="756">
        <v>0</v>
      </c>
      <c r="BK580" s="778">
        <v>0</v>
      </c>
      <c r="BL580" s="777">
        <v>5</v>
      </c>
      <c r="BM580" s="756">
        <v>1</v>
      </c>
      <c r="BN580" s="735">
        <v>3</v>
      </c>
      <c r="BO580" s="735">
        <v>3</v>
      </c>
      <c r="BP580" s="756">
        <v>0</v>
      </c>
      <c r="BQ580" s="778">
        <v>0</v>
      </c>
      <c r="BR580" s="777">
        <v>5</v>
      </c>
      <c r="BS580" s="756">
        <v>1</v>
      </c>
      <c r="BT580" s="735">
        <v>4</v>
      </c>
      <c r="BU580" s="735">
        <v>4</v>
      </c>
      <c r="BV580" s="756">
        <v>0</v>
      </c>
      <c r="BW580" s="778">
        <v>0</v>
      </c>
    </row>
    <row r="582" spans="3:75" ht="13.5" thickBot="1">
      <c r="C582" s="592" t="s">
        <v>1165</v>
      </c>
      <c r="D582" s="593"/>
      <c r="E582" s="593"/>
      <c r="F582" s="593"/>
      <c r="G582" s="593"/>
      <c r="H582" s="593"/>
      <c r="I582" s="593"/>
      <c r="J582" s="593"/>
      <c r="K582" s="593"/>
      <c r="L582" s="593"/>
      <c r="M582" s="593"/>
      <c r="N582" s="593"/>
      <c r="O582" s="593"/>
      <c r="P582" s="593"/>
      <c r="Q582" s="593"/>
      <c r="R582" s="593"/>
      <c r="S582" s="593"/>
      <c r="T582" s="593"/>
      <c r="U582" s="593"/>
      <c r="V582" s="593"/>
      <c r="W582" s="593"/>
      <c r="X582" s="593"/>
      <c r="Y582" s="593"/>
      <c r="Z582" s="593"/>
      <c r="AA582" s="593"/>
      <c r="AB582" s="593"/>
      <c r="AC582" s="593"/>
      <c r="AD582" s="593"/>
      <c r="AE582" s="593"/>
      <c r="AF582" s="593"/>
      <c r="AG582" s="593"/>
      <c r="AH582" s="593"/>
      <c r="AI582" s="593"/>
      <c r="AJ582" s="593"/>
      <c r="AK582" s="593"/>
      <c r="AL582" s="593"/>
      <c r="AM582" s="593"/>
      <c r="AN582" s="593"/>
      <c r="AO582" s="593"/>
      <c r="AP582" s="593"/>
      <c r="AQ582" s="593"/>
      <c r="AR582" s="593"/>
      <c r="AS582" s="593"/>
      <c r="AT582" s="593"/>
      <c r="AU582" s="593"/>
      <c r="AV582" s="593"/>
      <c r="AW582" s="593"/>
      <c r="AX582" s="593"/>
      <c r="AY582" s="593"/>
      <c r="AZ582" s="593"/>
      <c r="BA582" s="593"/>
      <c r="BB582" s="593"/>
      <c r="BC582" s="593"/>
      <c r="BD582" s="593"/>
      <c r="BE582" s="593"/>
      <c r="BF582" s="593"/>
      <c r="BG582" s="593"/>
      <c r="BH582" s="593"/>
      <c r="BI582" s="593"/>
      <c r="BJ582" s="593"/>
      <c r="BK582" s="593"/>
      <c r="BL582" s="593"/>
      <c r="BM582" s="593"/>
      <c r="BN582" s="593"/>
      <c r="BO582" s="593"/>
      <c r="BP582" s="593"/>
      <c r="BQ582" s="593"/>
      <c r="BR582" s="593"/>
      <c r="BS582" s="593"/>
      <c r="BT582" s="593"/>
      <c r="BU582" s="593"/>
      <c r="BV582" s="593"/>
      <c r="BW582" s="593"/>
    </row>
    <row r="583" spans="3:75" ht="21" customHeight="1" thickBot="1">
      <c r="C583" s="583" t="s">
        <v>48</v>
      </c>
      <c r="D583" s="562">
        <v>43466</v>
      </c>
      <c r="E583" s="586"/>
      <c r="F583" s="586"/>
      <c r="G583" s="586"/>
      <c r="H583" s="586"/>
      <c r="I583" s="563"/>
      <c r="J583" s="562">
        <v>43497</v>
      </c>
      <c r="K583" s="586"/>
      <c r="L583" s="586"/>
      <c r="M583" s="586"/>
      <c r="N583" s="586"/>
      <c r="O583" s="563"/>
      <c r="P583" s="562">
        <v>43525</v>
      </c>
      <c r="Q583" s="586"/>
      <c r="R583" s="586"/>
      <c r="S583" s="586"/>
      <c r="T583" s="586"/>
      <c r="U583" s="563"/>
      <c r="V583" s="562">
        <v>43556</v>
      </c>
      <c r="W583" s="586"/>
      <c r="X583" s="586"/>
      <c r="Y583" s="586"/>
      <c r="Z583" s="586"/>
      <c r="AA583" s="563"/>
      <c r="AB583" s="586">
        <v>43586</v>
      </c>
      <c r="AC583" s="586"/>
      <c r="AD583" s="586"/>
      <c r="AE583" s="586"/>
      <c r="AF583" s="586"/>
      <c r="AG583" s="563"/>
      <c r="AH583" s="562">
        <v>43617</v>
      </c>
      <c r="AI583" s="586"/>
      <c r="AJ583" s="586"/>
      <c r="AK583" s="586"/>
      <c r="AL583" s="586"/>
      <c r="AM583" s="563"/>
      <c r="AN583" s="562">
        <v>43647</v>
      </c>
      <c r="AO583" s="586"/>
      <c r="AP583" s="586"/>
      <c r="AQ583" s="586"/>
      <c r="AR583" s="586"/>
      <c r="AS583" s="563"/>
      <c r="AT583" s="562">
        <v>43678</v>
      </c>
      <c r="AU583" s="586"/>
      <c r="AV583" s="586"/>
      <c r="AW583" s="586"/>
      <c r="AX583" s="586"/>
      <c r="AY583" s="563"/>
      <c r="AZ583" s="562">
        <v>43709</v>
      </c>
      <c r="BA583" s="586"/>
      <c r="BB583" s="586"/>
      <c r="BC583" s="586"/>
      <c r="BD583" s="586"/>
      <c r="BE583" s="563"/>
      <c r="BF583" s="807">
        <v>43739</v>
      </c>
      <c r="BG583" s="809"/>
      <c r="BH583" s="809"/>
      <c r="BI583" s="809"/>
      <c r="BJ583" s="809"/>
      <c r="BK583" s="813"/>
      <c r="BL583" s="807">
        <v>43770</v>
      </c>
      <c r="BM583" s="809"/>
      <c r="BN583" s="809"/>
      <c r="BO583" s="809"/>
      <c r="BP583" s="809"/>
      <c r="BQ583" s="813"/>
      <c r="BR583" s="807">
        <v>43800</v>
      </c>
      <c r="BS583" s="809"/>
      <c r="BT583" s="809"/>
      <c r="BU583" s="809"/>
      <c r="BV583" s="809"/>
      <c r="BW583" s="813"/>
    </row>
    <row r="584" spans="3:75" ht="23.25" thickBot="1">
      <c r="C584" s="585"/>
      <c r="D584" s="447" t="s">
        <v>2</v>
      </c>
      <c r="E584" s="448" t="s">
        <v>3</v>
      </c>
      <c r="F584" s="449" t="s">
        <v>51</v>
      </c>
      <c r="G584" s="449" t="s">
        <v>1132</v>
      </c>
      <c r="H584" s="449" t="s">
        <v>1134</v>
      </c>
      <c r="I584" s="450" t="s">
        <v>1139</v>
      </c>
      <c r="J584" s="447" t="s">
        <v>2</v>
      </c>
      <c r="K584" s="448" t="s">
        <v>3</v>
      </c>
      <c r="L584" s="449" t="s">
        <v>51</v>
      </c>
      <c r="M584" s="449" t="s">
        <v>1132</v>
      </c>
      <c r="N584" s="449" t="s">
        <v>1134</v>
      </c>
      <c r="O584" s="450" t="s">
        <v>1139</v>
      </c>
      <c r="P584" s="447" t="s">
        <v>2</v>
      </c>
      <c r="Q584" s="448" t="s">
        <v>3</v>
      </c>
      <c r="R584" s="449" t="s">
        <v>51</v>
      </c>
      <c r="S584" s="449" t="s">
        <v>1132</v>
      </c>
      <c r="T584" s="449" t="s">
        <v>1134</v>
      </c>
      <c r="U584" s="450" t="s">
        <v>1139</v>
      </c>
      <c r="V584" s="447" t="s">
        <v>2</v>
      </c>
      <c r="W584" s="448" t="s">
        <v>3</v>
      </c>
      <c r="X584" s="449" t="s">
        <v>51</v>
      </c>
      <c r="Y584" s="449" t="s">
        <v>66</v>
      </c>
      <c r="Z584" s="449" t="s">
        <v>1134</v>
      </c>
      <c r="AA584" s="450" t="s">
        <v>1139</v>
      </c>
      <c r="AB584" s="448" t="s">
        <v>2</v>
      </c>
      <c r="AC584" s="448" t="s">
        <v>3</v>
      </c>
      <c r="AD584" s="449" t="s">
        <v>51</v>
      </c>
      <c r="AE584" s="449" t="s">
        <v>66</v>
      </c>
      <c r="AF584" s="449" t="s">
        <v>1134</v>
      </c>
      <c r="AG584" s="451" t="s">
        <v>1139</v>
      </c>
      <c r="AH584" s="448" t="s">
        <v>2</v>
      </c>
      <c r="AI584" s="448" t="s">
        <v>3</v>
      </c>
      <c r="AJ584" s="449" t="s">
        <v>51</v>
      </c>
      <c r="AK584" s="449" t="s">
        <v>66</v>
      </c>
      <c r="AL584" s="449" t="s">
        <v>1134</v>
      </c>
      <c r="AM584" s="451" t="s">
        <v>1139</v>
      </c>
      <c r="AN584" s="448" t="s">
        <v>2</v>
      </c>
      <c r="AO584" s="448" t="s">
        <v>3</v>
      </c>
      <c r="AP584" s="449" t="s">
        <v>51</v>
      </c>
      <c r="AQ584" s="449" t="s">
        <v>66</v>
      </c>
      <c r="AR584" s="449" t="s">
        <v>1134</v>
      </c>
      <c r="AS584" s="450" t="s">
        <v>1139</v>
      </c>
      <c r="AT584" s="448" t="s">
        <v>2</v>
      </c>
      <c r="AU584" s="448" t="s">
        <v>3</v>
      </c>
      <c r="AV584" s="449" t="s">
        <v>51</v>
      </c>
      <c r="AW584" s="449" t="s">
        <v>66</v>
      </c>
      <c r="AX584" s="449" t="s">
        <v>1134</v>
      </c>
      <c r="AY584" s="450" t="s">
        <v>1139</v>
      </c>
      <c r="AZ584" s="448" t="s">
        <v>2</v>
      </c>
      <c r="BA584" s="448" t="s">
        <v>3</v>
      </c>
      <c r="BB584" s="449" t="s">
        <v>51</v>
      </c>
      <c r="BC584" s="449" t="s">
        <v>66</v>
      </c>
      <c r="BD584" s="449" t="s">
        <v>1134</v>
      </c>
      <c r="BE584" s="451" t="s">
        <v>1139</v>
      </c>
      <c r="BF584" s="448" t="s">
        <v>2</v>
      </c>
      <c r="BG584" s="448" t="s">
        <v>3</v>
      </c>
      <c r="BH584" s="449" t="s">
        <v>51</v>
      </c>
      <c r="BI584" s="449" t="s">
        <v>66</v>
      </c>
      <c r="BJ584" s="449" t="s">
        <v>1134</v>
      </c>
      <c r="BK584" s="450" t="s">
        <v>1139</v>
      </c>
      <c r="BL584" s="448" t="s">
        <v>2</v>
      </c>
      <c r="BM584" s="448" t="s">
        <v>3</v>
      </c>
      <c r="BN584" s="449" t="s">
        <v>51</v>
      </c>
      <c r="BO584" s="449" t="s">
        <v>66</v>
      </c>
      <c r="BP584" s="449" t="s">
        <v>1134</v>
      </c>
      <c r="BQ584" s="450" t="s">
        <v>1139</v>
      </c>
      <c r="BR584" s="448" t="s">
        <v>2</v>
      </c>
      <c r="BS584" s="448" t="s">
        <v>3</v>
      </c>
      <c r="BT584" s="449" t="s">
        <v>51</v>
      </c>
      <c r="BU584" s="449" t="s">
        <v>66</v>
      </c>
      <c r="BV584" s="449" t="s">
        <v>1134</v>
      </c>
      <c r="BW584" s="450" t="s">
        <v>1139</v>
      </c>
    </row>
    <row r="585" spans="3:75">
      <c r="C585" s="57" t="s">
        <v>8</v>
      </c>
      <c r="D585" s="154">
        <v>87</v>
      </c>
      <c r="E585" s="153">
        <v>1</v>
      </c>
      <c r="F585" s="294">
        <v>69</v>
      </c>
      <c r="G585" s="154">
        <v>67</v>
      </c>
      <c r="H585" s="297">
        <v>57</v>
      </c>
      <c r="I585" s="82">
        <v>27</v>
      </c>
      <c r="J585" s="154">
        <v>87</v>
      </c>
      <c r="K585" s="153">
        <v>1</v>
      </c>
      <c r="L585" s="294">
        <v>69</v>
      </c>
      <c r="M585" s="154">
        <v>67</v>
      </c>
      <c r="N585" s="297">
        <v>57</v>
      </c>
      <c r="O585" s="82">
        <v>27</v>
      </c>
      <c r="P585" s="154">
        <v>87</v>
      </c>
      <c r="Q585" s="153">
        <v>0</v>
      </c>
      <c r="R585" s="294">
        <v>69</v>
      </c>
      <c r="S585" s="154">
        <v>67</v>
      </c>
      <c r="T585" s="297">
        <v>58</v>
      </c>
      <c r="U585" s="82">
        <v>29</v>
      </c>
      <c r="V585" s="152">
        <v>85</v>
      </c>
      <c r="W585" s="154">
        <v>0</v>
      </c>
      <c r="X585" s="294">
        <v>69</v>
      </c>
      <c r="Y585" s="294">
        <v>68</v>
      </c>
      <c r="Z585" s="154">
        <v>59</v>
      </c>
      <c r="AA585" s="82">
        <v>29</v>
      </c>
      <c r="AB585" s="309">
        <v>85</v>
      </c>
      <c r="AC585" s="154">
        <v>0</v>
      </c>
      <c r="AD585" s="294">
        <v>69</v>
      </c>
      <c r="AE585" s="294">
        <v>68</v>
      </c>
      <c r="AF585" s="154">
        <v>59</v>
      </c>
      <c r="AG585" s="82">
        <v>29</v>
      </c>
      <c r="AH585" s="309">
        <v>85</v>
      </c>
      <c r="AI585" s="154">
        <v>0</v>
      </c>
      <c r="AJ585" s="294">
        <v>69</v>
      </c>
      <c r="AK585" s="294">
        <v>68</v>
      </c>
      <c r="AL585" s="154">
        <v>59</v>
      </c>
      <c r="AM585" s="158">
        <v>29</v>
      </c>
      <c r="AN585" s="309">
        <v>85</v>
      </c>
      <c r="AO585" s="154">
        <v>0</v>
      </c>
      <c r="AP585" s="294">
        <v>69</v>
      </c>
      <c r="AQ585" s="294">
        <v>68</v>
      </c>
      <c r="AR585" s="154">
        <v>59</v>
      </c>
      <c r="AS585" s="158">
        <v>29</v>
      </c>
      <c r="AT585" s="309">
        <v>85</v>
      </c>
      <c r="AU585" s="154">
        <v>0</v>
      </c>
      <c r="AV585" s="294">
        <v>76</v>
      </c>
      <c r="AW585" s="294">
        <v>75</v>
      </c>
      <c r="AX585" s="154">
        <v>64</v>
      </c>
      <c r="AY585" s="158">
        <v>29</v>
      </c>
      <c r="AZ585" s="309">
        <v>85</v>
      </c>
      <c r="BA585" s="154">
        <v>0</v>
      </c>
      <c r="BB585" s="294">
        <v>83</v>
      </c>
      <c r="BC585" s="294">
        <v>80</v>
      </c>
      <c r="BD585" s="154">
        <v>67</v>
      </c>
      <c r="BE585" s="158">
        <v>29</v>
      </c>
      <c r="BF585" s="309">
        <v>85</v>
      </c>
      <c r="BG585" s="774">
        <v>0</v>
      </c>
      <c r="BH585" s="725">
        <v>90</v>
      </c>
      <c r="BI585" s="725">
        <v>85</v>
      </c>
      <c r="BJ585" s="774">
        <v>70</v>
      </c>
      <c r="BK585" s="749">
        <v>33</v>
      </c>
      <c r="BL585" s="309">
        <v>85</v>
      </c>
      <c r="BM585" s="774">
        <v>0</v>
      </c>
      <c r="BN585" s="725">
        <v>91</v>
      </c>
      <c r="BO585" s="725">
        <v>85</v>
      </c>
      <c r="BP585" s="774">
        <v>70</v>
      </c>
      <c r="BQ585" s="749">
        <v>33</v>
      </c>
      <c r="BR585" s="309">
        <v>85</v>
      </c>
      <c r="BS585" s="774">
        <v>0</v>
      </c>
      <c r="BT585" s="725">
        <v>91</v>
      </c>
      <c r="BU585" s="725">
        <v>85</v>
      </c>
      <c r="BV585" s="774">
        <v>73</v>
      </c>
      <c r="BW585" s="749">
        <v>34</v>
      </c>
    </row>
    <row r="586" spans="3:75">
      <c r="C586" s="58" t="s">
        <v>9</v>
      </c>
      <c r="D586" s="154">
        <v>21</v>
      </c>
      <c r="E586" s="153">
        <v>2</v>
      </c>
      <c r="F586" s="294">
        <v>15</v>
      </c>
      <c r="G586" s="297">
        <v>11</v>
      </c>
      <c r="H586" s="297">
        <v>6</v>
      </c>
      <c r="I586" s="82">
        <v>5</v>
      </c>
      <c r="J586" s="154">
        <v>21</v>
      </c>
      <c r="K586" s="153">
        <v>2</v>
      </c>
      <c r="L586" s="294">
        <v>15</v>
      </c>
      <c r="M586" s="297">
        <v>11</v>
      </c>
      <c r="N586" s="297">
        <v>6</v>
      </c>
      <c r="O586" s="82">
        <v>5</v>
      </c>
      <c r="P586" s="154">
        <v>21</v>
      </c>
      <c r="Q586" s="153">
        <v>1</v>
      </c>
      <c r="R586" s="294">
        <v>15</v>
      </c>
      <c r="S586" s="297">
        <v>11</v>
      </c>
      <c r="T586" s="297">
        <v>6</v>
      </c>
      <c r="U586" s="82">
        <v>5</v>
      </c>
      <c r="V586" s="152">
        <v>21</v>
      </c>
      <c r="W586" s="154">
        <v>1</v>
      </c>
      <c r="X586" s="228">
        <v>15</v>
      </c>
      <c r="Y586" s="228">
        <v>11</v>
      </c>
      <c r="Z586" s="297">
        <v>6</v>
      </c>
      <c r="AA586" s="82">
        <v>5</v>
      </c>
      <c r="AB586" s="309">
        <v>21</v>
      </c>
      <c r="AC586" s="154">
        <v>1</v>
      </c>
      <c r="AD586" s="228">
        <v>15</v>
      </c>
      <c r="AE586" s="228">
        <v>11</v>
      </c>
      <c r="AF586" s="297">
        <v>6</v>
      </c>
      <c r="AG586" s="82">
        <v>5</v>
      </c>
      <c r="AH586" s="309">
        <v>21</v>
      </c>
      <c r="AI586" s="154">
        <v>1</v>
      </c>
      <c r="AJ586" s="228">
        <v>15</v>
      </c>
      <c r="AK586" s="228">
        <v>11</v>
      </c>
      <c r="AL586" s="297">
        <v>6</v>
      </c>
      <c r="AM586" s="82">
        <v>5</v>
      </c>
      <c r="AN586" s="309">
        <v>21</v>
      </c>
      <c r="AO586" s="154">
        <v>0</v>
      </c>
      <c r="AP586" s="228">
        <v>15</v>
      </c>
      <c r="AQ586" s="228">
        <v>11</v>
      </c>
      <c r="AR586" s="297">
        <v>6</v>
      </c>
      <c r="AS586" s="82">
        <v>5</v>
      </c>
      <c r="AT586" s="309">
        <v>21</v>
      </c>
      <c r="AU586" s="154">
        <v>0</v>
      </c>
      <c r="AV586" s="294">
        <v>16</v>
      </c>
      <c r="AW586" s="294">
        <v>12</v>
      </c>
      <c r="AX586" s="154">
        <v>6</v>
      </c>
      <c r="AY586" s="158">
        <v>5</v>
      </c>
      <c r="AZ586" s="309">
        <v>21</v>
      </c>
      <c r="BA586" s="154">
        <v>0</v>
      </c>
      <c r="BB586" s="228">
        <v>16</v>
      </c>
      <c r="BC586" s="228">
        <v>12</v>
      </c>
      <c r="BD586" s="154">
        <v>6</v>
      </c>
      <c r="BE586" s="82">
        <v>5</v>
      </c>
      <c r="BF586" s="309">
        <v>21</v>
      </c>
      <c r="BG586" s="774">
        <v>0</v>
      </c>
      <c r="BH586" s="722">
        <v>21</v>
      </c>
      <c r="BI586" s="722">
        <v>16</v>
      </c>
      <c r="BJ586" s="774">
        <v>7</v>
      </c>
      <c r="BK586" s="749">
        <v>8</v>
      </c>
      <c r="BL586" s="309">
        <v>21</v>
      </c>
      <c r="BM586" s="774">
        <v>0</v>
      </c>
      <c r="BN586" s="722">
        <v>21</v>
      </c>
      <c r="BO586" s="722">
        <v>16</v>
      </c>
      <c r="BP586" s="774">
        <v>7</v>
      </c>
      <c r="BQ586" s="749">
        <v>8</v>
      </c>
      <c r="BR586" s="309">
        <v>21</v>
      </c>
      <c r="BS586" s="774">
        <v>0</v>
      </c>
      <c r="BT586" s="722">
        <v>21</v>
      </c>
      <c r="BU586" s="722">
        <v>16</v>
      </c>
      <c r="BV586" s="774">
        <v>7</v>
      </c>
      <c r="BW586" s="749">
        <v>8</v>
      </c>
    </row>
    <row r="587" spans="3:75">
      <c r="C587" s="58" t="s">
        <v>10</v>
      </c>
      <c r="D587" s="154">
        <v>20</v>
      </c>
      <c r="E587" s="153">
        <v>2</v>
      </c>
      <c r="F587" s="294">
        <v>17</v>
      </c>
      <c r="G587" s="297">
        <v>14</v>
      </c>
      <c r="H587" s="297">
        <v>5</v>
      </c>
      <c r="I587" s="82">
        <v>0</v>
      </c>
      <c r="J587" s="154">
        <v>20</v>
      </c>
      <c r="K587" s="153">
        <v>2</v>
      </c>
      <c r="L587" s="294">
        <v>17</v>
      </c>
      <c r="M587" s="297">
        <v>14</v>
      </c>
      <c r="N587" s="297">
        <v>5</v>
      </c>
      <c r="O587" s="82">
        <v>0</v>
      </c>
      <c r="P587" s="154">
        <v>20</v>
      </c>
      <c r="Q587" s="153">
        <v>1</v>
      </c>
      <c r="R587" s="294">
        <v>17</v>
      </c>
      <c r="S587" s="154">
        <v>14</v>
      </c>
      <c r="T587" s="297">
        <v>5</v>
      </c>
      <c r="U587" s="82">
        <v>1</v>
      </c>
      <c r="V587" s="152">
        <v>20</v>
      </c>
      <c r="W587" s="154">
        <v>1</v>
      </c>
      <c r="X587" s="228">
        <v>17</v>
      </c>
      <c r="Y587" s="228">
        <v>14</v>
      </c>
      <c r="Z587" s="297">
        <v>5</v>
      </c>
      <c r="AA587" s="82">
        <v>1</v>
      </c>
      <c r="AB587" s="309">
        <v>20</v>
      </c>
      <c r="AC587" s="154">
        <v>1</v>
      </c>
      <c r="AD587" s="228">
        <v>17</v>
      </c>
      <c r="AE587" s="228">
        <v>14</v>
      </c>
      <c r="AF587" s="297">
        <v>5</v>
      </c>
      <c r="AG587" s="82">
        <v>1</v>
      </c>
      <c r="AH587" s="309">
        <v>20</v>
      </c>
      <c r="AI587" s="154">
        <v>1</v>
      </c>
      <c r="AJ587" s="228">
        <v>17</v>
      </c>
      <c r="AK587" s="228">
        <v>14</v>
      </c>
      <c r="AL587" s="154">
        <v>5</v>
      </c>
      <c r="AM587" s="82">
        <v>1</v>
      </c>
      <c r="AN587" s="309">
        <v>20</v>
      </c>
      <c r="AO587" s="154">
        <v>1</v>
      </c>
      <c r="AP587" s="228">
        <v>17</v>
      </c>
      <c r="AQ587" s="228">
        <v>14</v>
      </c>
      <c r="AR587" s="154">
        <v>5</v>
      </c>
      <c r="AS587" s="82">
        <v>1</v>
      </c>
      <c r="AT587" s="309">
        <v>20</v>
      </c>
      <c r="AU587" s="154">
        <v>1</v>
      </c>
      <c r="AV587" s="294">
        <v>17</v>
      </c>
      <c r="AW587" s="294">
        <v>13</v>
      </c>
      <c r="AX587" s="154">
        <v>8</v>
      </c>
      <c r="AY587" s="158">
        <v>1</v>
      </c>
      <c r="AZ587" s="309">
        <v>20</v>
      </c>
      <c r="BA587" s="154">
        <v>1</v>
      </c>
      <c r="BB587" s="294">
        <v>20</v>
      </c>
      <c r="BC587" s="294">
        <v>16</v>
      </c>
      <c r="BD587" s="154">
        <v>9</v>
      </c>
      <c r="BE587" s="82">
        <v>1</v>
      </c>
      <c r="BF587" s="309">
        <v>20</v>
      </c>
      <c r="BG587" s="774">
        <v>0</v>
      </c>
      <c r="BH587" s="725">
        <v>22</v>
      </c>
      <c r="BI587" s="725">
        <v>17</v>
      </c>
      <c r="BJ587" s="774">
        <v>9</v>
      </c>
      <c r="BK587" s="775">
        <v>2</v>
      </c>
      <c r="BL587" s="309">
        <v>20</v>
      </c>
      <c r="BM587" s="774">
        <v>0</v>
      </c>
      <c r="BN587" s="725">
        <v>23</v>
      </c>
      <c r="BO587" s="725">
        <v>18</v>
      </c>
      <c r="BP587" s="774">
        <v>9</v>
      </c>
      <c r="BQ587" s="775">
        <v>2</v>
      </c>
      <c r="BR587" s="309">
        <v>20</v>
      </c>
      <c r="BS587" s="774">
        <v>0</v>
      </c>
      <c r="BT587" s="725">
        <v>24</v>
      </c>
      <c r="BU587" s="725">
        <v>19</v>
      </c>
      <c r="BV587" s="774">
        <v>14</v>
      </c>
      <c r="BW587" s="775">
        <v>2</v>
      </c>
    </row>
    <row r="588" spans="3:75">
      <c r="C588" s="58" t="s">
        <v>11</v>
      </c>
      <c r="D588" s="154">
        <v>28</v>
      </c>
      <c r="E588" s="153">
        <v>2</v>
      </c>
      <c r="F588" s="294">
        <v>18</v>
      </c>
      <c r="G588" s="297">
        <v>16</v>
      </c>
      <c r="H588" s="297">
        <v>8</v>
      </c>
      <c r="I588" s="82">
        <v>0</v>
      </c>
      <c r="J588" s="154">
        <v>28</v>
      </c>
      <c r="K588" s="153">
        <v>2</v>
      </c>
      <c r="L588" s="294">
        <v>18</v>
      </c>
      <c r="M588" s="154">
        <v>16</v>
      </c>
      <c r="N588" s="297">
        <v>8</v>
      </c>
      <c r="O588" s="82">
        <v>0</v>
      </c>
      <c r="P588" s="154">
        <v>28</v>
      </c>
      <c r="Q588" s="153">
        <v>1</v>
      </c>
      <c r="R588" s="294">
        <v>18</v>
      </c>
      <c r="S588" s="297">
        <v>16</v>
      </c>
      <c r="T588" s="297">
        <v>8</v>
      </c>
      <c r="U588" s="82">
        <v>0</v>
      </c>
      <c r="V588" s="152">
        <v>27</v>
      </c>
      <c r="W588" s="154">
        <v>1</v>
      </c>
      <c r="X588" s="228">
        <v>18</v>
      </c>
      <c r="Y588" s="228">
        <v>16</v>
      </c>
      <c r="Z588" s="297">
        <v>10</v>
      </c>
      <c r="AA588" s="82">
        <v>0</v>
      </c>
      <c r="AB588" s="309">
        <v>27</v>
      </c>
      <c r="AC588" s="154">
        <v>1</v>
      </c>
      <c r="AD588" s="294">
        <v>18</v>
      </c>
      <c r="AE588" s="294">
        <v>16</v>
      </c>
      <c r="AF588" s="297">
        <v>10</v>
      </c>
      <c r="AG588" s="82">
        <v>0</v>
      </c>
      <c r="AH588" s="309">
        <v>27</v>
      </c>
      <c r="AI588" s="154">
        <v>1</v>
      </c>
      <c r="AJ588" s="294">
        <v>18</v>
      </c>
      <c r="AK588" s="294">
        <v>16</v>
      </c>
      <c r="AL588" s="297">
        <v>10</v>
      </c>
      <c r="AM588" s="82">
        <v>0</v>
      </c>
      <c r="AN588" s="309">
        <v>27</v>
      </c>
      <c r="AO588" s="154">
        <v>1</v>
      </c>
      <c r="AP588" s="294">
        <v>18</v>
      </c>
      <c r="AQ588" s="294">
        <v>16</v>
      </c>
      <c r="AR588" s="297">
        <v>10</v>
      </c>
      <c r="AS588" s="82">
        <v>0</v>
      </c>
      <c r="AT588" s="309">
        <v>27</v>
      </c>
      <c r="AU588" s="154">
        <v>0</v>
      </c>
      <c r="AV588" s="294">
        <v>19</v>
      </c>
      <c r="AW588" s="294">
        <v>17</v>
      </c>
      <c r="AX588" s="154">
        <v>11</v>
      </c>
      <c r="AY588" s="158">
        <v>0</v>
      </c>
      <c r="AZ588" s="309">
        <v>27</v>
      </c>
      <c r="BA588" s="154">
        <v>0</v>
      </c>
      <c r="BB588" s="294">
        <v>19</v>
      </c>
      <c r="BC588" s="294">
        <v>17</v>
      </c>
      <c r="BD588" s="154">
        <v>11</v>
      </c>
      <c r="BE588" s="158">
        <v>0</v>
      </c>
      <c r="BF588" s="309">
        <v>27</v>
      </c>
      <c r="BG588" s="774">
        <v>0</v>
      </c>
      <c r="BH588" s="725">
        <v>28</v>
      </c>
      <c r="BI588" s="725">
        <v>17</v>
      </c>
      <c r="BJ588" s="774">
        <v>11</v>
      </c>
      <c r="BK588" s="775">
        <v>1</v>
      </c>
      <c r="BL588" s="309">
        <v>27</v>
      </c>
      <c r="BM588" s="774">
        <v>0</v>
      </c>
      <c r="BN588" s="725">
        <v>28</v>
      </c>
      <c r="BO588" s="725">
        <v>17</v>
      </c>
      <c r="BP588" s="774">
        <v>11</v>
      </c>
      <c r="BQ588" s="775">
        <v>1</v>
      </c>
      <c r="BR588" s="309">
        <v>27</v>
      </c>
      <c r="BS588" s="774">
        <v>0</v>
      </c>
      <c r="BT588" s="725">
        <v>28</v>
      </c>
      <c r="BU588" s="725">
        <v>17</v>
      </c>
      <c r="BV588" s="774">
        <v>15</v>
      </c>
      <c r="BW588" s="775">
        <v>1</v>
      </c>
    </row>
    <row r="589" spans="3:75">
      <c r="C589" s="58" t="s">
        <v>12</v>
      </c>
      <c r="D589" s="154">
        <v>51</v>
      </c>
      <c r="E589" s="153">
        <v>4</v>
      </c>
      <c r="F589" s="294">
        <v>39</v>
      </c>
      <c r="G589" s="154">
        <v>34</v>
      </c>
      <c r="H589" s="154">
        <v>25</v>
      </c>
      <c r="I589" s="82">
        <v>21</v>
      </c>
      <c r="J589" s="154">
        <v>51</v>
      </c>
      <c r="K589" s="153">
        <v>4</v>
      </c>
      <c r="L589" s="294">
        <v>40</v>
      </c>
      <c r="M589" s="154">
        <v>35</v>
      </c>
      <c r="N589" s="154">
        <v>26</v>
      </c>
      <c r="O589" s="82">
        <v>21</v>
      </c>
      <c r="P589" s="154">
        <v>51</v>
      </c>
      <c r="Q589" s="153">
        <v>3</v>
      </c>
      <c r="R589" s="294">
        <v>40</v>
      </c>
      <c r="S589" s="154">
        <v>35</v>
      </c>
      <c r="T589" s="154">
        <v>26</v>
      </c>
      <c r="U589" s="82">
        <v>21</v>
      </c>
      <c r="V589" s="152">
        <v>51</v>
      </c>
      <c r="W589" s="154">
        <v>3</v>
      </c>
      <c r="X589" s="228">
        <v>40</v>
      </c>
      <c r="Y589" s="228">
        <v>35</v>
      </c>
      <c r="Z589" s="297">
        <v>25</v>
      </c>
      <c r="AA589" s="158">
        <v>22</v>
      </c>
      <c r="AB589" s="309">
        <v>51</v>
      </c>
      <c r="AC589" s="154">
        <v>3</v>
      </c>
      <c r="AD589" s="294">
        <v>40</v>
      </c>
      <c r="AE589" s="228">
        <v>35</v>
      </c>
      <c r="AF589" s="297">
        <v>25</v>
      </c>
      <c r="AG589" s="158">
        <v>22</v>
      </c>
      <c r="AH589" s="309">
        <v>51</v>
      </c>
      <c r="AI589" s="154">
        <v>3</v>
      </c>
      <c r="AJ589" s="294">
        <v>40</v>
      </c>
      <c r="AK589" s="228">
        <v>35</v>
      </c>
      <c r="AL589" s="154">
        <v>25</v>
      </c>
      <c r="AM589" s="158">
        <v>22</v>
      </c>
      <c r="AN589" s="309">
        <v>51</v>
      </c>
      <c r="AO589" s="154">
        <v>3</v>
      </c>
      <c r="AP589" s="294">
        <v>40</v>
      </c>
      <c r="AQ589" s="228">
        <v>35</v>
      </c>
      <c r="AR589" s="154">
        <v>25</v>
      </c>
      <c r="AS589" s="158">
        <v>22</v>
      </c>
      <c r="AT589" s="309">
        <v>51</v>
      </c>
      <c r="AU589" s="154">
        <v>1</v>
      </c>
      <c r="AV589" s="294">
        <v>40</v>
      </c>
      <c r="AW589" s="294">
        <v>35</v>
      </c>
      <c r="AX589" s="154">
        <v>24</v>
      </c>
      <c r="AY589" s="158">
        <v>22</v>
      </c>
      <c r="AZ589" s="309">
        <v>51</v>
      </c>
      <c r="BA589" s="154">
        <v>1</v>
      </c>
      <c r="BB589" s="294">
        <v>40</v>
      </c>
      <c r="BC589" s="294">
        <v>35</v>
      </c>
      <c r="BD589" s="154">
        <v>24</v>
      </c>
      <c r="BE589" s="82">
        <v>22</v>
      </c>
      <c r="BF589" s="309">
        <v>51</v>
      </c>
      <c r="BG589" s="774">
        <v>1</v>
      </c>
      <c r="BH589" s="725">
        <v>56</v>
      </c>
      <c r="BI589" s="725">
        <v>38</v>
      </c>
      <c r="BJ589" s="774">
        <v>25</v>
      </c>
      <c r="BK589" s="749">
        <v>22</v>
      </c>
      <c r="BL589" s="309">
        <v>51</v>
      </c>
      <c r="BM589" s="774">
        <v>1</v>
      </c>
      <c r="BN589" s="725">
        <v>56</v>
      </c>
      <c r="BO589" s="725">
        <v>38</v>
      </c>
      <c r="BP589" s="774">
        <v>25</v>
      </c>
      <c r="BQ589" s="749">
        <v>22</v>
      </c>
      <c r="BR589" s="309">
        <v>51</v>
      </c>
      <c r="BS589" s="774">
        <v>0</v>
      </c>
      <c r="BT589" s="725">
        <v>56</v>
      </c>
      <c r="BU589" s="725">
        <v>38</v>
      </c>
      <c r="BV589" s="774">
        <v>30</v>
      </c>
      <c r="BW589" s="749">
        <v>23</v>
      </c>
    </row>
    <row r="590" spans="3:75">
      <c r="C590" s="58" t="s">
        <v>13</v>
      </c>
      <c r="D590" s="154">
        <v>38</v>
      </c>
      <c r="E590" s="153">
        <v>2</v>
      </c>
      <c r="F590" s="294">
        <v>35</v>
      </c>
      <c r="G590" s="297">
        <v>24</v>
      </c>
      <c r="H590" s="297">
        <v>10</v>
      </c>
      <c r="I590" s="82">
        <v>9</v>
      </c>
      <c r="J590" s="154">
        <v>38</v>
      </c>
      <c r="K590" s="153">
        <v>2</v>
      </c>
      <c r="L590" s="294">
        <v>36</v>
      </c>
      <c r="M590" s="297">
        <v>24</v>
      </c>
      <c r="N590" s="297">
        <v>10</v>
      </c>
      <c r="O590" s="82">
        <v>9</v>
      </c>
      <c r="P590" s="154">
        <v>38</v>
      </c>
      <c r="Q590" s="153">
        <v>1</v>
      </c>
      <c r="R590" s="294">
        <v>36</v>
      </c>
      <c r="S590" s="154">
        <v>24</v>
      </c>
      <c r="T590" s="297">
        <v>10</v>
      </c>
      <c r="U590" s="82">
        <v>9</v>
      </c>
      <c r="V590" s="152">
        <v>38</v>
      </c>
      <c r="W590" s="154">
        <v>1</v>
      </c>
      <c r="X590" s="228">
        <v>35</v>
      </c>
      <c r="Y590" s="294">
        <v>23</v>
      </c>
      <c r="Z590" s="297">
        <v>10</v>
      </c>
      <c r="AA590" s="82">
        <v>9</v>
      </c>
      <c r="AB590" s="309">
        <v>38</v>
      </c>
      <c r="AC590" s="154">
        <v>1</v>
      </c>
      <c r="AD590" s="228">
        <v>36</v>
      </c>
      <c r="AE590" s="294">
        <v>24</v>
      </c>
      <c r="AF590" s="297">
        <v>11</v>
      </c>
      <c r="AG590" s="82">
        <v>9</v>
      </c>
      <c r="AH590" s="309">
        <v>38</v>
      </c>
      <c r="AI590" s="154">
        <v>1</v>
      </c>
      <c r="AJ590" s="228">
        <v>36</v>
      </c>
      <c r="AK590" s="294">
        <v>24</v>
      </c>
      <c r="AL590" s="297">
        <v>11</v>
      </c>
      <c r="AM590" s="82">
        <v>9</v>
      </c>
      <c r="AN590" s="309">
        <v>38</v>
      </c>
      <c r="AO590" s="154">
        <v>1</v>
      </c>
      <c r="AP590" s="294">
        <v>37</v>
      </c>
      <c r="AQ590" s="294">
        <v>24</v>
      </c>
      <c r="AR590" s="154">
        <v>12</v>
      </c>
      <c r="AS590" s="158">
        <v>11</v>
      </c>
      <c r="AT590" s="309">
        <v>38</v>
      </c>
      <c r="AU590" s="154">
        <v>1</v>
      </c>
      <c r="AV590" s="294">
        <v>37</v>
      </c>
      <c r="AW590" s="294">
        <v>24</v>
      </c>
      <c r="AX590" s="154">
        <v>12</v>
      </c>
      <c r="AY590" s="158">
        <v>11</v>
      </c>
      <c r="AZ590" s="309">
        <v>38</v>
      </c>
      <c r="BA590" s="154">
        <v>0</v>
      </c>
      <c r="BB590" s="294">
        <v>37</v>
      </c>
      <c r="BC590" s="294">
        <v>24</v>
      </c>
      <c r="BD590" s="154">
        <v>12</v>
      </c>
      <c r="BE590" s="158">
        <v>11</v>
      </c>
      <c r="BF590" s="309">
        <v>38</v>
      </c>
      <c r="BG590" s="774">
        <v>0</v>
      </c>
      <c r="BH590" s="722">
        <v>44</v>
      </c>
      <c r="BI590" s="725">
        <v>25</v>
      </c>
      <c r="BJ590" s="774">
        <v>15</v>
      </c>
      <c r="BK590" s="775">
        <v>12</v>
      </c>
      <c r="BL590" s="309">
        <v>38</v>
      </c>
      <c r="BM590" s="774">
        <v>0</v>
      </c>
      <c r="BN590" s="722">
        <v>44</v>
      </c>
      <c r="BO590" s="725">
        <v>25</v>
      </c>
      <c r="BP590" s="774">
        <v>15</v>
      </c>
      <c r="BQ590" s="775">
        <v>12</v>
      </c>
      <c r="BR590" s="309">
        <v>38</v>
      </c>
      <c r="BS590" s="774">
        <v>0</v>
      </c>
      <c r="BT590" s="722">
        <v>44</v>
      </c>
      <c r="BU590" s="725">
        <v>25</v>
      </c>
      <c r="BV590" s="774">
        <v>21</v>
      </c>
      <c r="BW590" s="775">
        <v>12</v>
      </c>
    </row>
    <row r="591" spans="3:75">
      <c r="C591" s="58" t="s">
        <v>14</v>
      </c>
      <c r="D591" s="154">
        <v>86</v>
      </c>
      <c r="E591" s="153">
        <v>16</v>
      </c>
      <c r="F591" s="294">
        <v>66</v>
      </c>
      <c r="G591" s="297">
        <v>64</v>
      </c>
      <c r="H591" s="297">
        <v>35</v>
      </c>
      <c r="I591" s="82">
        <v>27</v>
      </c>
      <c r="J591" s="154">
        <v>86</v>
      </c>
      <c r="K591" s="153">
        <v>16</v>
      </c>
      <c r="L591" s="294">
        <v>66</v>
      </c>
      <c r="M591" s="297">
        <v>64</v>
      </c>
      <c r="N591" s="297">
        <v>37</v>
      </c>
      <c r="O591" s="82">
        <v>27</v>
      </c>
      <c r="P591" s="154">
        <v>86</v>
      </c>
      <c r="Q591" s="153">
        <v>14</v>
      </c>
      <c r="R591" s="294">
        <v>66</v>
      </c>
      <c r="S591" s="297">
        <v>64</v>
      </c>
      <c r="T591" s="154">
        <v>37</v>
      </c>
      <c r="U591" s="82">
        <v>27</v>
      </c>
      <c r="V591" s="152">
        <v>86</v>
      </c>
      <c r="W591" s="154">
        <v>14</v>
      </c>
      <c r="X591" s="228">
        <v>68</v>
      </c>
      <c r="Y591" s="228">
        <v>65</v>
      </c>
      <c r="Z591" s="297">
        <v>38</v>
      </c>
      <c r="AA591" s="82">
        <v>27</v>
      </c>
      <c r="AB591" s="309">
        <v>86</v>
      </c>
      <c r="AC591" s="154">
        <v>14</v>
      </c>
      <c r="AD591" s="228">
        <v>68</v>
      </c>
      <c r="AE591" s="228">
        <v>65</v>
      </c>
      <c r="AF591" s="297">
        <v>38</v>
      </c>
      <c r="AG591" s="82">
        <v>27</v>
      </c>
      <c r="AH591" s="309">
        <v>86</v>
      </c>
      <c r="AI591" s="154">
        <v>14</v>
      </c>
      <c r="AJ591" s="228">
        <v>68</v>
      </c>
      <c r="AK591" s="228">
        <v>65</v>
      </c>
      <c r="AL591" s="297">
        <v>38</v>
      </c>
      <c r="AM591" s="82">
        <v>27</v>
      </c>
      <c r="AN591" s="309">
        <v>86</v>
      </c>
      <c r="AO591" s="154">
        <v>13</v>
      </c>
      <c r="AP591" s="294">
        <v>69</v>
      </c>
      <c r="AQ591" s="294">
        <v>65</v>
      </c>
      <c r="AR591" s="154">
        <v>39</v>
      </c>
      <c r="AS591" s="158">
        <v>28</v>
      </c>
      <c r="AT591" s="309">
        <v>86</v>
      </c>
      <c r="AU591" s="154">
        <v>9</v>
      </c>
      <c r="AV591" s="294">
        <v>70</v>
      </c>
      <c r="AW591" s="294">
        <v>67</v>
      </c>
      <c r="AX591" s="154">
        <v>44</v>
      </c>
      <c r="AY591" s="158">
        <v>28</v>
      </c>
      <c r="AZ591" s="475">
        <v>85</v>
      </c>
      <c r="BA591" s="154">
        <v>9</v>
      </c>
      <c r="BB591" s="294">
        <v>70</v>
      </c>
      <c r="BC591" s="294">
        <v>67</v>
      </c>
      <c r="BD591" s="154">
        <v>45</v>
      </c>
      <c r="BE591" s="82">
        <v>28</v>
      </c>
      <c r="BF591" s="309">
        <v>85</v>
      </c>
      <c r="BG591" s="774">
        <v>8</v>
      </c>
      <c r="BH591" s="725">
        <v>73</v>
      </c>
      <c r="BI591" s="725">
        <v>69</v>
      </c>
      <c r="BJ591" s="774">
        <v>46</v>
      </c>
      <c r="BK591" s="749">
        <v>29</v>
      </c>
      <c r="BL591" s="309">
        <v>85</v>
      </c>
      <c r="BM591" s="774">
        <v>3</v>
      </c>
      <c r="BN591" s="725">
        <v>78</v>
      </c>
      <c r="BO591" s="725">
        <v>73</v>
      </c>
      <c r="BP591" s="774">
        <v>48</v>
      </c>
      <c r="BQ591" s="749">
        <v>29</v>
      </c>
      <c r="BR591" s="309">
        <v>84</v>
      </c>
      <c r="BS591" s="774">
        <v>2</v>
      </c>
      <c r="BT591" s="725">
        <v>79</v>
      </c>
      <c r="BU591" s="725">
        <v>74</v>
      </c>
      <c r="BV591" s="774">
        <v>50</v>
      </c>
      <c r="BW591" s="749">
        <v>29</v>
      </c>
    </row>
    <row r="592" spans="3:75">
      <c r="C592" s="58" t="s">
        <v>15</v>
      </c>
      <c r="D592" s="154">
        <v>78</v>
      </c>
      <c r="E592" s="153">
        <v>8</v>
      </c>
      <c r="F592" s="294">
        <v>64</v>
      </c>
      <c r="G592" s="297">
        <v>55</v>
      </c>
      <c r="H592" s="297">
        <v>38</v>
      </c>
      <c r="I592" s="82">
        <v>21</v>
      </c>
      <c r="J592" s="154">
        <v>78</v>
      </c>
      <c r="K592" s="153">
        <v>9</v>
      </c>
      <c r="L592" s="294">
        <v>64</v>
      </c>
      <c r="M592" s="297">
        <v>56</v>
      </c>
      <c r="N592" s="154">
        <v>38</v>
      </c>
      <c r="O592" s="82">
        <v>23</v>
      </c>
      <c r="P592" s="154">
        <v>78</v>
      </c>
      <c r="Q592" s="153">
        <v>4</v>
      </c>
      <c r="R592" s="294">
        <v>70</v>
      </c>
      <c r="S592" s="154">
        <v>56</v>
      </c>
      <c r="T592" s="297">
        <v>38</v>
      </c>
      <c r="U592" s="82">
        <v>23</v>
      </c>
      <c r="V592" s="152">
        <v>78</v>
      </c>
      <c r="W592" s="154">
        <v>4</v>
      </c>
      <c r="X592" s="228">
        <v>69</v>
      </c>
      <c r="Y592" s="228">
        <v>56</v>
      </c>
      <c r="Z592" s="297">
        <v>35</v>
      </c>
      <c r="AA592" s="82">
        <v>23</v>
      </c>
      <c r="AB592" s="309">
        <v>78</v>
      </c>
      <c r="AC592" s="154">
        <v>4</v>
      </c>
      <c r="AD592" s="294">
        <v>69</v>
      </c>
      <c r="AE592" s="228">
        <v>56</v>
      </c>
      <c r="AF592" s="297">
        <v>35</v>
      </c>
      <c r="AG592" s="82">
        <v>23</v>
      </c>
      <c r="AH592" s="309">
        <v>78</v>
      </c>
      <c r="AI592" s="154">
        <v>4</v>
      </c>
      <c r="AJ592" s="294">
        <v>70</v>
      </c>
      <c r="AK592" s="228">
        <v>56</v>
      </c>
      <c r="AL592" s="154">
        <v>35</v>
      </c>
      <c r="AM592" s="158">
        <v>23</v>
      </c>
      <c r="AN592" s="309">
        <v>78</v>
      </c>
      <c r="AO592" s="154">
        <v>3</v>
      </c>
      <c r="AP592" s="294">
        <v>70</v>
      </c>
      <c r="AQ592" s="294">
        <v>56</v>
      </c>
      <c r="AR592" s="154">
        <v>36</v>
      </c>
      <c r="AS592" s="158">
        <v>23</v>
      </c>
      <c r="AT592" s="309">
        <v>78</v>
      </c>
      <c r="AU592" s="154">
        <v>1</v>
      </c>
      <c r="AV592" s="294">
        <v>70</v>
      </c>
      <c r="AW592" s="294">
        <v>56</v>
      </c>
      <c r="AX592" s="154">
        <v>40</v>
      </c>
      <c r="AY592" s="158">
        <v>23</v>
      </c>
      <c r="AZ592" s="309">
        <v>78</v>
      </c>
      <c r="BA592" s="154">
        <v>1</v>
      </c>
      <c r="BB592" s="294">
        <v>70</v>
      </c>
      <c r="BC592" s="294">
        <v>56</v>
      </c>
      <c r="BD592" s="154">
        <v>40</v>
      </c>
      <c r="BE592" s="158">
        <v>23</v>
      </c>
      <c r="BF592" s="309">
        <v>78</v>
      </c>
      <c r="BG592" s="774">
        <v>1</v>
      </c>
      <c r="BH592" s="725">
        <v>74</v>
      </c>
      <c r="BI592" s="725">
        <v>56</v>
      </c>
      <c r="BJ592" s="774">
        <v>45</v>
      </c>
      <c r="BK592" s="749">
        <v>29</v>
      </c>
      <c r="BL592" s="309">
        <v>78</v>
      </c>
      <c r="BM592" s="774">
        <v>1</v>
      </c>
      <c r="BN592" s="725">
        <v>76</v>
      </c>
      <c r="BO592" s="725">
        <v>58</v>
      </c>
      <c r="BP592" s="774">
        <v>47</v>
      </c>
      <c r="BQ592" s="749">
        <v>29</v>
      </c>
      <c r="BR592" s="309">
        <v>78</v>
      </c>
      <c r="BS592" s="774">
        <v>0</v>
      </c>
      <c r="BT592" s="725">
        <v>77</v>
      </c>
      <c r="BU592" s="725">
        <v>60</v>
      </c>
      <c r="BV592" s="774">
        <v>52</v>
      </c>
      <c r="BW592" s="749">
        <v>30</v>
      </c>
    </row>
    <row r="593" spans="3:75">
      <c r="C593" s="58" t="s">
        <v>16</v>
      </c>
      <c r="D593" s="154">
        <v>10</v>
      </c>
      <c r="E593" s="153">
        <v>0</v>
      </c>
      <c r="F593" s="294">
        <v>11</v>
      </c>
      <c r="G593" s="297">
        <v>11</v>
      </c>
      <c r="H593" s="297">
        <v>6</v>
      </c>
      <c r="I593" s="82">
        <v>0</v>
      </c>
      <c r="J593" s="154">
        <v>10</v>
      </c>
      <c r="K593" s="153">
        <v>0</v>
      </c>
      <c r="L593" s="294">
        <v>11</v>
      </c>
      <c r="M593" s="297">
        <v>11</v>
      </c>
      <c r="N593" s="297">
        <v>6</v>
      </c>
      <c r="O593" s="82">
        <v>0</v>
      </c>
      <c r="P593" s="154">
        <v>10</v>
      </c>
      <c r="Q593" s="153">
        <v>0</v>
      </c>
      <c r="R593" s="294">
        <v>11</v>
      </c>
      <c r="S593" s="154">
        <v>11</v>
      </c>
      <c r="T593" s="297">
        <v>6</v>
      </c>
      <c r="U593" s="82">
        <v>0</v>
      </c>
      <c r="V593" s="152">
        <v>10</v>
      </c>
      <c r="W593" s="154">
        <v>0</v>
      </c>
      <c r="X593" s="228">
        <v>11</v>
      </c>
      <c r="Y593" s="228">
        <v>11</v>
      </c>
      <c r="Z593" s="297">
        <v>6</v>
      </c>
      <c r="AA593" s="82">
        <v>0</v>
      </c>
      <c r="AB593" s="309">
        <v>10</v>
      </c>
      <c r="AC593" s="154">
        <v>0</v>
      </c>
      <c r="AD593" s="228">
        <v>11</v>
      </c>
      <c r="AE593" s="228">
        <v>11</v>
      </c>
      <c r="AF593" s="297">
        <v>6</v>
      </c>
      <c r="AG593" s="82">
        <v>0</v>
      </c>
      <c r="AH593" s="309">
        <v>10</v>
      </c>
      <c r="AI593" s="154">
        <v>0</v>
      </c>
      <c r="AJ593" s="228">
        <v>11</v>
      </c>
      <c r="AK593" s="228">
        <v>11</v>
      </c>
      <c r="AL593" s="297">
        <v>6</v>
      </c>
      <c r="AM593" s="82">
        <v>0</v>
      </c>
      <c r="AN593" s="309">
        <v>10</v>
      </c>
      <c r="AO593" s="154">
        <v>0</v>
      </c>
      <c r="AP593" s="294">
        <v>11</v>
      </c>
      <c r="AQ593" s="294">
        <v>11</v>
      </c>
      <c r="AR593" s="154">
        <v>6</v>
      </c>
      <c r="AS593" s="158">
        <v>0</v>
      </c>
      <c r="AT593" s="309">
        <v>10</v>
      </c>
      <c r="AU593" s="154">
        <v>0</v>
      </c>
      <c r="AV593" s="294">
        <v>11</v>
      </c>
      <c r="AW593" s="294">
        <v>11</v>
      </c>
      <c r="AX593" s="154">
        <v>6</v>
      </c>
      <c r="AY593" s="158">
        <v>0</v>
      </c>
      <c r="AZ593" s="309">
        <v>10</v>
      </c>
      <c r="BA593" s="154">
        <v>0</v>
      </c>
      <c r="BB593" s="294">
        <v>11</v>
      </c>
      <c r="BC593" s="228">
        <v>11</v>
      </c>
      <c r="BD593" s="154">
        <v>6</v>
      </c>
      <c r="BE593" s="82">
        <v>0</v>
      </c>
      <c r="BF593" s="309">
        <v>10</v>
      </c>
      <c r="BG593" s="774">
        <v>0</v>
      </c>
      <c r="BH593" s="722">
        <v>11</v>
      </c>
      <c r="BI593" s="722">
        <v>11</v>
      </c>
      <c r="BJ593" s="774">
        <v>6</v>
      </c>
      <c r="BK593" s="775">
        <v>0</v>
      </c>
      <c r="BL593" s="309">
        <v>10</v>
      </c>
      <c r="BM593" s="774">
        <v>0</v>
      </c>
      <c r="BN593" s="722">
        <v>11</v>
      </c>
      <c r="BO593" s="722">
        <v>11</v>
      </c>
      <c r="BP593" s="774">
        <v>6</v>
      </c>
      <c r="BQ593" s="775">
        <v>0</v>
      </c>
      <c r="BR593" s="309">
        <v>10</v>
      </c>
      <c r="BS593" s="774">
        <v>0</v>
      </c>
      <c r="BT593" s="722">
        <v>11</v>
      </c>
      <c r="BU593" s="722">
        <v>11</v>
      </c>
      <c r="BV593" s="774">
        <v>6</v>
      </c>
      <c r="BW593" s="775">
        <v>0</v>
      </c>
    </row>
    <row r="594" spans="3:75">
      <c r="C594" s="58" t="s">
        <v>17</v>
      </c>
      <c r="D594" s="154">
        <v>625</v>
      </c>
      <c r="E594" s="153">
        <v>26</v>
      </c>
      <c r="F594" s="294">
        <v>709</v>
      </c>
      <c r="G594" s="297">
        <v>675</v>
      </c>
      <c r="H594" s="297">
        <v>504</v>
      </c>
      <c r="I594" s="82">
        <v>326</v>
      </c>
      <c r="J594" s="154">
        <v>625</v>
      </c>
      <c r="K594" s="153">
        <v>26</v>
      </c>
      <c r="L594" s="294">
        <v>717</v>
      </c>
      <c r="M594" s="154">
        <v>679</v>
      </c>
      <c r="N594" s="154">
        <v>511</v>
      </c>
      <c r="O594" s="82">
        <v>326</v>
      </c>
      <c r="P594" s="154">
        <v>624</v>
      </c>
      <c r="Q594" s="153">
        <v>15</v>
      </c>
      <c r="R594" s="294">
        <v>717</v>
      </c>
      <c r="S594" s="154">
        <v>680</v>
      </c>
      <c r="T594" s="154">
        <v>506</v>
      </c>
      <c r="U594" s="158">
        <v>339</v>
      </c>
      <c r="V594" s="152">
        <v>622</v>
      </c>
      <c r="W594" s="154">
        <v>15</v>
      </c>
      <c r="X594" s="294">
        <v>720</v>
      </c>
      <c r="Y594" s="294">
        <v>687</v>
      </c>
      <c r="Z594" s="154">
        <v>515</v>
      </c>
      <c r="AA594" s="158">
        <v>341</v>
      </c>
      <c r="AB594" s="309">
        <v>622</v>
      </c>
      <c r="AC594" s="154">
        <v>15</v>
      </c>
      <c r="AD594" s="294">
        <v>720</v>
      </c>
      <c r="AE594" s="294">
        <v>687</v>
      </c>
      <c r="AF594" s="154">
        <v>515</v>
      </c>
      <c r="AG594" s="158">
        <v>340</v>
      </c>
      <c r="AH594" s="309">
        <v>622</v>
      </c>
      <c r="AI594" s="154">
        <v>15</v>
      </c>
      <c r="AJ594" s="294">
        <v>720</v>
      </c>
      <c r="AK594" s="294">
        <v>688</v>
      </c>
      <c r="AL594" s="154">
        <v>516</v>
      </c>
      <c r="AM594" s="158">
        <v>340</v>
      </c>
      <c r="AN594" s="309">
        <v>622</v>
      </c>
      <c r="AO594" s="154">
        <v>15</v>
      </c>
      <c r="AP594" s="294">
        <v>723</v>
      </c>
      <c r="AQ594" s="294">
        <v>688</v>
      </c>
      <c r="AR594" s="154">
        <v>527</v>
      </c>
      <c r="AS594" s="158">
        <v>355</v>
      </c>
      <c r="AT594" s="309">
        <v>621</v>
      </c>
      <c r="AU594" s="154">
        <v>13</v>
      </c>
      <c r="AV594" s="294">
        <v>720</v>
      </c>
      <c r="AW594" s="294">
        <v>683</v>
      </c>
      <c r="AX594" s="154">
        <v>567</v>
      </c>
      <c r="AY594" s="158">
        <v>355</v>
      </c>
      <c r="AZ594" s="309">
        <v>619</v>
      </c>
      <c r="BA594" s="154">
        <v>7</v>
      </c>
      <c r="BB594" s="294">
        <v>724</v>
      </c>
      <c r="BC594" s="294">
        <v>686</v>
      </c>
      <c r="BD594" s="154">
        <v>591</v>
      </c>
      <c r="BE594" s="158">
        <v>355</v>
      </c>
      <c r="BF594" s="309">
        <v>619</v>
      </c>
      <c r="BG594" s="774">
        <v>6</v>
      </c>
      <c r="BH594" s="725">
        <v>730</v>
      </c>
      <c r="BI594" s="725">
        <v>693</v>
      </c>
      <c r="BJ594" s="774">
        <v>596</v>
      </c>
      <c r="BK594" s="749">
        <v>362</v>
      </c>
      <c r="BL594" s="309">
        <v>619</v>
      </c>
      <c r="BM594" s="774">
        <v>4</v>
      </c>
      <c r="BN594" s="725">
        <v>734</v>
      </c>
      <c r="BO594" s="725">
        <v>699</v>
      </c>
      <c r="BP594" s="774">
        <v>603</v>
      </c>
      <c r="BQ594" s="749">
        <v>366</v>
      </c>
      <c r="BR594" s="309">
        <v>618</v>
      </c>
      <c r="BS594" s="774">
        <v>4</v>
      </c>
      <c r="BT594" s="725">
        <v>736</v>
      </c>
      <c r="BU594" s="725">
        <v>701</v>
      </c>
      <c r="BV594" s="774">
        <v>626</v>
      </c>
      <c r="BW594" s="749">
        <v>393</v>
      </c>
    </row>
    <row r="595" spans="3:75">
      <c r="C595" s="58" t="s">
        <v>18</v>
      </c>
      <c r="D595" s="154">
        <v>50</v>
      </c>
      <c r="E595" s="153">
        <v>12</v>
      </c>
      <c r="F595" s="294">
        <v>58</v>
      </c>
      <c r="G595" s="297">
        <v>50</v>
      </c>
      <c r="H595" s="297">
        <v>34</v>
      </c>
      <c r="I595" s="82">
        <v>27</v>
      </c>
      <c r="J595" s="154">
        <v>50</v>
      </c>
      <c r="K595" s="153">
        <v>12</v>
      </c>
      <c r="L595" s="294">
        <v>59</v>
      </c>
      <c r="M595" s="297">
        <v>51</v>
      </c>
      <c r="N595" s="297">
        <v>35</v>
      </c>
      <c r="O595" s="82">
        <v>28</v>
      </c>
      <c r="P595" s="154">
        <v>49</v>
      </c>
      <c r="Q595" s="153">
        <v>6</v>
      </c>
      <c r="R595" s="294">
        <v>59</v>
      </c>
      <c r="S595" s="154">
        <v>51</v>
      </c>
      <c r="T595" s="297">
        <v>35</v>
      </c>
      <c r="U595" s="82">
        <v>28</v>
      </c>
      <c r="V595" s="152">
        <v>49</v>
      </c>
      <c r="W595" s="154">
        <v>6</v>
      </c>
      <c r="X595" s="228">
        <v>59</v>
      </c>
      <c r="Y595" s="228">
        <v>51</v>
      </c>
      <c r="Z595" s="297">
        <v>34</v>
      </c>
      <c r="AA595" s="82">
        <v>28</v>
      </c>
      <c r="AB595" s="309">
        <v>49</v>
      </c>
      <c r="AC595" s="154">
        <v>6</v>
      </c>
      <c r="AD595" s="228">
        <v>59</v>
      </c>
      <c r="AE595" s="228">
        <v>51</v>
      </c>
      <c r="AF595" s="297">
        <v>34</v>
      </c>
      <c r="AG595" s="82">
        <v>28</v>
      </c>
      <c r="AH595" s="309">
        <v>49</v>
      </c>
      <c r="AI595" s="154">
        <v>6</v>
      </c>
      <c r="AJ595" s="294">
        <v>59</v>
      </c>
      <c r="AK595" s="228">
        <v>51</v>
      </c>
      <c r="AL595" s="154">
        <v>34</v>
      </c>
      <c r="AM595" s="158">
        <v>28</v>
      </c>
      <c r="AN595" s="309">
        <v>49</v>
      </c>
      <c r="AO595" s="154">
        <v>6</v>
      </c>
      <c r="AP595" s="294">
        <v>59</v>
      </c>
      <c r="AQ595" s="294">
        <v>51</v>
      </c>
      <c r="AR595" s="154">
        <v>34</v>
      </c>
      <c r="AS595" s="158">
        <v>28</v>
      </c>
      <c r="AT595" s="309">
        <v>49</v>
      </c>
      <c r="AU595" s="154">
        <v>0</v>
      </c>
      <c r="AV595" s="294">
        <v>60</v>
      </c>
      <c r="AW595" s="294">
        <v>52</v>
      </c>
      <c r="AX595" s="154">
        <v>38</v>
      </c>
      <c r="AY595" s="158">
        <v>28</v>
      </c>
      <c r="AZ595" s="309">
        <v>49</v>
      </c>
      <c r="BA595" s="154">
        <v>0</v>
      </c>
      <c r="BB595" s="294">
        <v>60</v>
      </c>
      <c r="BC595" s="294">
        <v>52</v>
      </c>
      <c r="BD595" s="154">
        <v>38</v>
      </c>
      <c r="BE595" s="158">
        <v>28</v>
      </c>
      <c r="BF595" s="309">
        <v>49</v>
      </c>
      <c r="BG595" s="774">
        <v>0</v>
      </c>
      <c r="BH595" s="725">
        <v>67</v>
      </c>
      <c r="BI595" s="725">
        <v>54</v>
      </c>
      <c r="BJ595" s="774">
        <v>39</v>
      </c>
      <c r="BK595" s="749">
        <v>34</v>
      </c>
      <c r="BL595" s="309">
        <v>49</v>
      </c>
      <c r="BM595" s="774">
        <v>0</v>
      </c>
      <c r="BN595" s="725">
        <v>67</v>
      </c>
      <c r="BO595" s="725">
        <v>54</v>
      </c>
      <c r="BP595" s="774">
        <v>40</v>
      </c>
      <c r="BQ595" s="749">
        <v>34</v>
      </c>
      <c r="BR595" s="309">
        <v>49</v>
      </c>
      <c r="BS595" s="774">
        <v>0</v>
      </c>
      <c r="BT595" s="725">
        <v>67</v>
      </c>
      <c r="BU595" s="725">
        <v>54</v>
      </c>
      <c r="BV595" s="774">
        <v>48</v>
      </c>
      <c r="BW595" s="749">
        <v>36</v>
      </c>
    </row>
    <row r="596" spans="3:75">
      <c r="C596" s="58" t="s">
        <v>19</v>
      </c>
      <c r="D596" s="154">
        <v>74</v>
      </c>
      <c r="E596" s="153">
        <v>6</v>
      </c>
      <c r="F596" s="294">
        <v>58</v>
      </c>
      <c r="G596" s="297">
        <v>56</v>
      </c>
      <c r="H596" s="297">
        <v>40</v>
      </c>
      <c r="I596" s="82">
        <v>30</v>
      </c>
      <c r="J596" s="154">
        <v>74</v>
      </c>
      <c r="K596" s="153">
        <v>6</v>
      </c>
      <c r="L596" s="294">
        <v>58</v>
      </c>
      <c r="M596" s="154">
        <v>57</v>
      </c>
      <c r="N596" s="154">
        <v>40</v>
      </c>
      <c r="O596" s="82">
        <v>30</v>
      </c>
      <c r="P596" s="154">
        <v>74</v>
      </c>
      <c r="Q596" s="153">
        <v>6</v>
      </c>
      <c r="R596" s="294">
        <v>58</v>
      </c>
      <c r="S596" s="154">
        <v>57</v>
      </c>
      <c r="T596" s="154">
        <v>40</v>
      </c>
      <c r="U596" s="82">
        <v>30</v>
      </c>
      <c r="V596" s="152">
        <v>74</v>
      </c>
      <c r="W596" s="154">
        <v>6</v>
      </c>
      <c r="X596" s="228">
        <v>56</v>
      </c>
      <c r="Y596" s="228">
        <v>56</v>
      </c>
      <c r="Z596" s="297">
        <v>40</v>
      </c>
      <c r="AA596" s="82">
        <v>30</v>
      </c>
      <c r="AB596" s="309">
        <v>74</v>
      </c>
      <c r="AC596" s="154">
        <v>6</v>
      </c>
      <c r="AD596" s="228">
        <v>56</v>
      </c>
      <c r="AE596" s="228">
        <v>56</v>
      </c>
      <c r="AF596" s="297">
        <v>40</v>
      </c>
      <c r="AG596" s="82">
        <v>30</v>
      </c>
      <c r="AH596" s="309">
        <v>74</v>
      </c>
      <c r="AI596" s="154">
        <v>6</v>
      </c>
      <c r="AJ596" s="228">
        <v>56</v>
      </c>
      <c r="AK596" s="228">
        <v>56</v>
      </c>
      <c r="AL596" s="297">
        <v>40</v>
      </c>
      <c r="AM596" s="82">
        <v>30</v>
      </c>
      <c r="AN596" s="309">
        <v>74</v>
      </c>
      <c r="AO596" s="154">
        <v>5</v>
      </c>
      <c r="AP596" s="294">
        <v>57</v>
      </c>
      <c r="AQ596" s="294">
        <v>56</v>
      </c>
      <c r="AR596" s="154">
        <v>44</v>
      </c>
      <c r="AS596" s="158">
        <v>32</v>
      </c>
      <c r="AT596" s="309">
        <v>74</v>
      </c>
      <c r="AU596" s="154">
        <v>3</v>
      </c>
      <c r="AV596" s="294">
        <v>57</v>
      </c>
      <c r="AW596" s="294">
        <v>57</v>
      </c>
      <c r="AX596" s="154">
        <v>43</v>
      </c>
      <c r="AY596" s="158">
        <v>32</v>
      </c>
      <c r="AZ596" s="309">
        <v>74</v>
      </c>
      <c r="BA596" s="154">
        <v>0</v>
      </c>
      <c r="BB596" s="294">
        <v>58</v>
      </c>
      <c r="BC596" s="294">
        <v>58</v>
      </c>
      <c r="BD596" s="154">
        <v>46</v>
      </c>
      <c r="BE596" s="158">
        <v>32</v>
      </c>
      <c r="BF596" s="309">
        <v>74</v>
      </c>
      <c r="BG596" s="774">
        <v>0</v>
      </c>
      <c r="BH596" s="725">
        <v>60</v>
      </c>
      <c r="BI596" s="725">
        <v>60</v>
      </c>
      <c r="BJ596" s="774">
        <v>48</v>
      </c>
      <c r="BK596" s="749">
        <v>33</v>
      </c>
      <c r="BL596" s="309">
        <v>74</v>
      </c>
      <c r="BM596" s="774">
        <v>0</v>
      </c>
      <c r="BN596" s="725">
        <v>60</v>
      </c>
      <c r="BO596" s="725">
        <v>60</v>
      </c>
      <c r="BP596" s="774">
        <v>50</v>
      </c>
      <c r="BQ596" s="749">
        <v>33</v>
      </c>
      <c r="BR596" s="309">
        <v>74</v>
      </c>
      <c r="BS596" s="774">
        <v>0</v>
      </c>
      <c r="BT596" s="725">
        <v>61</v>
      </c>
      <c r="BU596" s="725">
        <v>61</v>
      </c>
      <c r="BV596" s="774">
        <v>51</v>
      </c>
      <c r="BW596" s="749">
        <v>43</v>
      </c>
    </row>
    <row r="597" spans="3:75">
      <c r="C597" s="58" t="s">
        <v>20</v>
      </c>
      <c r="D597" s="154">
        <v>104</v>
      </c>
      <c r="E597" s="153">
        <v>3</v>
      </c>
      <c r="F597" s="294">
        <v>103</v>
      </c>
      <c r="G597" s="297">
        <v>93</v>
      </c>
      <c r="H597" s="297">
        <v>56</v>
      </c>
      <c r="I597" s="82">
        <v>42</v>
      </c>
      <c r="J597" s="154">
        <v>104</v>
      </c>
      <c r="K597" s="153">
        <v>3</v>
      </c>
      <c r="L597" s="294">
        <v>103</v>
      </c>
      <c r="M597" s="154">
        <v>94</v>
      </c>
      <c r="N597" s="154">
        <v>57</v>
      </c>
      <c r="O597" s="82">
        <v>42</v>
      </c>
      <c r="P597" s="154">
        <v>104</v>
      </c>
      <c r="Q597" s="153">
        <v>3</v>
      </c>
      <c r="R597" s="294">
        <v>103</v>
      </c>
      <c r="S597" s="297">
        <v>94</v>
      </c>
      <c r="T597" s="297">
        <v>57</v>
      </c>
      <c r="U597" s="158">
        <v>42</v>
      </c>
      <c r="V597" s="152">
        <v>103</v>
      </c>
      <c r="W597" s="154">
        <v>3</v>
      </c>
      <c r="X597" s="228">
        <v>102</v>
      </c>
      <c r="Y597" s="228">
        <v>93</v>
      </c>
      <c r="Z597" s="154">
        <v>56</v>
      </c>
      <c r="AA597" s="82">
        <v>42</v>
      </c>
      <c r="AB597" s="309">
        <v>103</v>
      </c>
      <c r="AC597" s="154">
        <v>3</v>
      </c>
      <c r="AD597" s="294">
        <v>102</v>
      </c>
      <c r="AE597" s="228">
        <v>93</v>
      </c>
      <c r="AF597" s="154">
        <v>56</v>
      </c>
      <c r="AG597" s="82">
        <v>42</v>
      </c>
      <c r="AH597" s="309">
        <v>103</v>
      </c>
      <c r="AI597" s="154">
        <v>3</v>
      </c>
      <c r="AJ597" s="294">
        <v>102</v>
      </c>
      <c r="AK597" s="294">
        <v>93</v>
      </c>
      <c r="AL597" s="154">
        <v>56</v>
      </c>
      <c r="AM597" s="82">
        <v>42</v>
      </c>
      <c r="AN597" s="309">
        <v>103</v>
      </c>
      <c r="AO597" s="154">
        <v>3</v>
      </c>
      <c r="AP597" s="294">
        <v>102</v>
      </c>
      <c r="AQ597" s="294">
        <v>93</v>
      </c>
      <c r="AR597" s="154">
        <v>56</v>
      </c>
      <c r="AS597" s="158">
        <v>43</v>
      </c>
      <c r="AT597" s="309">
        <v>103</v>
      </c>
      <c r="AU597" s="154">
        <v>2</v>
      </c>
      <c r="AV597" s="294">
        <v>102</v>
      </c>
      <c r="AW597" s="294">
        <v>92</v>
      </c>
      <c r="AX597" s="154">
        <v>59</v>
      </c>
      <c r="AY597" s="158">
        <v>43</v>
      </c>
      <c r="AZ597" s="309">
        <v>103</v>
      </c>
      <c r="BA597" s="154">
        <v>2</v>
      </c>
      <c r="BB597" s="294">
        <v>102</v>
      </c>
      <c r="BC597" s="294">
        <v>92</v>
      </c>
      <c r="BD597" s="154">
        <v>60</v>
      </c>
      <c r="BE597" s="82">
        <v>43</v>
      </c>
      <c r="BF597" s="309">
        <v>103</v>
      </c>
      <c r="BG597" s="774">
        <v>1</v>
      </c>
      <c r="BH597" s="725">
        <v>103</v>
      </c>
      <c r="BI597" s="725">
        <v>95</v>
      </c>
      <c r="BJ597" s="774">
        <v>66</v>
      </c>
      <c r="BK597" s="775">
        <v>44</v>
      </c>
      <c r="BL597" s="309">
        <v>103</v>
      </c>
      <c r="BM597" s="774">
        <v>1</v>
      </c>
      <c r="BN597" s="725">
        <v>104</v>
      </c>
      <c r="BO597" s="725">
        <v>95</v>
      </c>
      <c r="BP597" s="774">
        <v>70</v>
      </c>
      <c r="BQ597" s="775">
        <v>46</v>
      </c>
      <c r="BR597" s="309">
        <v>103</v>
      </c>
      <c r="BS597" s="774">
        <v>1</v>
      </c>
      <c r="BT597" s="725">
        <v>104</v>
      </c>
      <c r="BU597" s="725">
        <v>96</v>
      </c>
      <c r="BV597" s="774">
        <v>74</v>
      </c>
      <c r="BW597" s="775">
        <v>46</v>
      </c>
    </row>
    <row r="598" spans="3:75">
      <c r="C598" s="58" t="s">
        <v>21</v>
      </c>
      <c r="D598" s="154">
        <v>198</v>
      </c>
      <c r="E598" s="153">
        <v>21</v>
      </c>
      <c r="F598" s="294">
        <v>204</v>
      </c>
      <c r="G598" s="154">
        <v>190</v>
      </c>
      <c r="H598" s="154">
        <v>88</v>
      </c>
      <c r="I598" s="82">
        <v>27</v>
      </c>
      <c r="J598" s="154">
        <v>202</v>
      </c>
      <c r="K598" s="153">
        <v>20</v>
      </c>
      <c r="L598" s="294">
        <v>209</v>
      </c>
      <c r="M598" s="154">
        <v>197</v>
      </c>
      <c r="N598" s="154">
        <v>91</v>
      </c>
      <c r="O598" s="82">
        <v>28</v>
      </c>
      <c r="P598" s="154">
        <v>201</v>
      </c>
      <c r="Q598" s="153">
        <v>16</v>
      </c>
      <c r="R598" s="294">
        <v>208</v>
      </c>
      <c r="S598" s="154">
        <v>196</v>
      </c>
      <c r="T598" s="154">
        <v>87</v>
      </c>
      <c r="U598" s="82">
        <v>28</v>
      </c>
      <c r="V598" s="152">
        <v>197</v>
      </c>
      <c r="W598" s="154">
        <v>16</v>
      </c>
      <c r="X598" s="294">
        <v>205</v>
      </c>
      <c r="Y598" s="294">
        <v>194</v>
      </c>
      <c r="Z598" s="154">
        <v>87</v>
      </c>
      <c r="AA598" s="82">
        <v>30</v>
      </c>
      <c r="AB598" s="309">
        <v>197</v>
      </c>
      <c r="AC598" s="154">
        <v>16</v>
      </c>
      <c r="AD598" s="294">
        <v>205</v>
      </c>
      <c r="AE598" s="294">
        <v>194</v>
      </c>
      <c r="AF598" s="154">
        <v>87</v>
      </c>
      <c r="AG598" s="82">
        <v>30</v>
      </c>
      <c r="AH598" s="309">
        <v>197</v>
      </c>
      <c r="AI598" s="154">
        <v>16</v>
      </c>
      <c r="AJ598" s="294">
        <v>205</v>
      </c>
      <c r="AK598" s="294">
        <v>194</v>
      </c>
      <c r="AL598" s="154">
        <v>87</v>
      </c>
      <c r="AM598" s="82">
        <v>30</v>
      </c>
      <c r="AN598" s="309">
        <v>197</v>
      </c>
      <c r="AO598" s="154">
        <v>15</v>
      </c>
      <c r="AP598" s="294">
        <v>206</v>
      </c>
      <c r="AQ598" s="294">
        <v>194</v>
      </c>
      <c r="AR598" s="154">
        <v>88</v>
      </c>
      <c r="AS598" s="158">
        <v>32</v>
      </c>
      <c r="AT598" s="309">
        <v>195</v>
      </c>
      <c r="AU598" s="154">
        <v>8</v>
      </c>
      <c r="AV598" s="294">
        <v>207</v>
      </c>
      <c r="AW598" s="294">
        <v>194</v>
      </c>
      <c r="AX598" s="154">
        <v>116</v>
      </c>
      <c r="AY598" s="158">
        <v>32</v>
      </c>
      <c r="AZ598" s="309">
        <v>195</v>
      </c>
      <c r="BA598" s="154">
        <v>8</v>
      </c>
      <c r="BB598" s="294">
        <v>208</v>
      </c>
      <c r="BC598" s="294">
        <v>195</v>
      </c>
      <c r="BD598" s="154">
        <v>117</v>
      </c>
      <c r="BE598" s="158">
        <v>32</v>
      </c>
      <c r="BF598" s="309">
        <v>195</v>
      </c>
      <c r="BG598" s="774">
        <v>6</v>
      </c>
      <c r="BH598" s="725">
        <v>208</v>
      </c>
      <c r="BI598" s="725">
        <v>202</v>
      </c>
      <c r="BJ598" s="774">
        <v>118</v>
      </c>
      <c r="BK598" s="749">
        <v>43</v>
      </c>
      <c r="BL598" s="309">
        <v>195</v>
      </c>
      <c r="BM598" s="774">
        <v>6</v>
      </c>
      <c r="BN598" s="725">
        <v>208</v>
      </c>
      <c r="BO598" s="725">
        <v>203</v>
      </c>
      <c r="BP598" s="774">
        <v>119</v>
      </c>
      <c r="BQ598" s="749">
        <v>44</v>
      </c>
      <c r="BR598" s="309">
        <v>195</v>
      </c>
      <c r="BS598" s="774">
        <v>6</v>
      </c>
      <c r="BT598" s="725">
        <v>210</v>
      </c>
      <c r="BU598" s="725">
        <v>205</v>
      </c>
      <c r="BV598" s="774">
        <v>131</v>
      </c>
      <c r="BW598" s="749">
        <v>72</v>
      </c>
    </row>
    <row r="599" spans="3:75">
      <c r="C599" s="58" t="s">
        <v>22</v>
      </c>
      <c r="D599" s="154">
        <v>14</v>
      </c>
      <c r="E599" s="153">
        <v>1</v>
      </c>
      <c r="F599" s="294">
        <v>8</v>
      </c>
      <c r="G599" s="297">
        <v>5</v>
      </c>
      <c r="H599" s="297">
        <v>0</v>
      </c>
      <c r="I599" s="82">
        <v>0</v>
      </c>
      <c r="J599" s="154">
        <v>14</v>
      </c>
      <c r="K599" s="153">
        <v>1</v>
      </c>
      <c r="L599" s="294">
        <v>8</v>
      </c>
      <c r="M599" s="297">
        <v>5</v>
      </c>
      <c r="N599" s="297">
        <v>0</v>
      </c>
      <c r="O599" s="82">
        <v>0</v>
      </c>
      <c r="P599" s="154">
        <v>14</v>
      </c>
      <c r="Q599" s="153">
        <v>1</v>
      </c>
      <c r="R599" s="294">
        <v>8</v>
      </c>
      <c r="S599" s="297">
        <v>5</v>
      </c>
      <c r="T599" s="297">
        <v>0</v>
      </c>
      <c r="U599" s="82">
        <v>0</v>
      </c>
      <c r="V599" s="152">
        <v>14</v>
      </c>
      <c r="W599" s="154">
        <v>1</v>
      </c>
      <c r="X599" s="228">
        <v>8</v>
      </c>
      <c r="Y599" s="228">
        <v>5</v>
      </c>
      <c r="Z599" s="297">
        <v>0</v>
      </c>
      <c r="AA599" s="82">
        <v>3</v>
      </c>
      <c r="AB599" s="309">
        <v>14</v>
      </c>
      <c r="AC599" s="154">
        <v>1</v>
      </c>
      <c r="AD599" s="228">
        <v>8</v>
      </c>
      <c r="AE599" s="228">
        <v>5</v>
      </c>
      <c r="AF599" s="297">
        <v>0</v>
      </c>
      <c r="AG599" s="82">
        <v>3</v>
      </c>
      <c r="AH599" s="309">
        <v>14</v>
      </c>
      <c r="AI599" s="154">
        <v>1</v>
      </c>
      <c r="AJ599" s="228">
        <v>8</v>
      </c>
      <c r="AK599" s="228">
        <v>5</v>
      </c>
      <c r="AL599" s="297">
        <v>0</v>
      </c>
      <c r="AM599" s="82">
        <v>3</v>
      </c>
      <c r="AN599" s="309">
        <v>14</v>
      </c>
      <c r="AO599" s="154">
        <v>1</v>
      </c>
      <c r="AP599" s="294">
        <v>9</v>
      </c>
      <c r="AQ599" s="294">
        <v>5</v>
      </c>
      <c r="AR599" s="154">
        <v>1</v>
      </c>
      <c r="AS599" s="158">
        <v>4</v>
      </c>
      <c r="AT599" s="309">
        <v>14</v>
      </c>
      <c r="AU599" s="154">
        <v>1</v>
      </c>
      <c r="AV599" s="294">
        <v>9</v>
      </c>
      <c r="AW599" s="294">
        <v>6</v>
      </c>
      <c r="AX599" s="154">
        <v>1</v>
      </c>
      <c r="AY599" s="158">
        <v>4</v>
      </c>
      <c r="AZ599" s="309">
        <v>14</v>
      </c>
      <c r="BA599" s="154">
        <v>0</v>
      </c>
      <c r="BB599" s="294">
        <v>9</v>
      </c>
      <c r="BC599" s="228">
        <v>6</v>
      </c>
      <c r="BD599" s="154">
        <v>1</v>
      </c>
      <c r="BE599" s="82">
        <v>4</v>
      </c>
      <c r="BF599" s="309">
        <v>14</v>
      </c>
      <c r="BG599" s="774">
        <v>0</v>
      </c>
      <c r="BH599" s="725">
        <v>16</v>
      </c>
      <c r="BI599" s="722">
        <v>9</v>
      </c>
      <c r="BJ599" s="774">
        <v>2</v>
      </c>
      <c r="BK599" s="775">
        <v>4</v>
      </c>
      <c r="BL599" s="309">
        <v>14</v>
      </c>
      <c r="BM599" s="774">
        <v>0</v>
      </c>
      <c r="BN599" s="725">
        <v>16</v>
      </c>
      <c r="BO599" s="722">
        <v>10</v>
      </c>
      <c r="BP599" s="774">
        <v>3</v>
      </c>
      <c r="BQ599" s="775">
        <v>4</v>
      </c>
      <c r="BR599" s="309">
        <v>14</v>
      </c>
      <c r="BS599" s="774">
        <v>0</v>
      </c>
      <c r="BT599" s="725">
        <v>16</v>
      </c>
      <c r="BU599" s="722">
        <v>10</v>
      </c>
      <c r="BV599" s="774">
        <v>5</v>
      </c>
      <c r="BW599" s="775">
        <v>4</v>
      </c>
    </row>
    <row r="600" spans="3:75">
      <c r="C600" s="58" t="s">
        <v>23</v>
      </c>
      <c r="D600" s="154">
        <v>17</v>
      </c>
      <c r="E600" s="153">
        <v>0</v>
      </c>
      <c r="F600" s="294">
        <v>8</v>
      </c>
      <c r="G600" s="297">
        <v>6</v>
      </c>
      <c r="H600" s="297">
        <v>1</v>
      </c>
      <c r="I600" s="82">
        <v>1</v>
      </c>
      <c r="J600" s="154">
        <v>17</v>
      </c>
      <c r="K600" s="153">
        <v>0</v>
      </c>
      <c r="L600" s="294">
        <v>8</v>
      </c>
      <c r="M600" s="297">
        <v>6</v>
      </c>
      <c r="N600" s="297">
        <v>1</v>
      </c>
      <c r="O600" s="82">
        <v>1</v>
      </c>
      <c r="P600" s="154">
        <v>17</v>
      </c>
      <c r="Q600" s="153">
        <v>0</v>
      </c>
      <c r="R600" s="294">
        <v>8</v>
      </c>
      <c r="S600" s="297">
        <v>6</v>
      </c>
      <c r="T600" s="297">
        <v>1</v>
      </c>
      <c r="U600" s="82">
        <v>1</v>
      </c>
      <c r="V600" s="152">
        <v>17</v>
      </c>
      <c r="W600" s="154">
        <v>0</v>
      </c>
      <c r="X600" s="228">
        <v>8</v>
      </c>
      <c r="Y600" s="228">
        <v>6</v>
      </c>
      <c r="Z600" s="297">
        <v>1</v>
      </c>
      <c r="AA600" s="82">
        <v>3</v>
      </c>
      <c r="AB600" s="309">
        <v>17</v>
      </c>
      <c r="AC600" s="154">
        <v>0</v>
      </c>
      <c r="AD600" s="294">
        <v>8</v>
      </c>
      <c r="AE600" s="228">
        <v>6</v>
      </c>
      <c r="AF600" s="297">
        <v>1</v>
      </c>
      <c r="AG600" s="82">
        <v>3</v>
      </c>
      <c r="AH600" s="309">
        <v>17</v>
      </c>
      <c r="AI600" s="154">
        <v>0</v>
      </c>
      <c r="AJ600" s="294">
        <v>8</v>
      </c>
      <c r="AK600" s="228">
        <v>6</v>
      </c>
      <c r="AL600" s="297">
        <v>1</v>
      </c>
      <c r="AM600" s="82">
        <v>3</v>
      </c>
      <c r="AN600" s="309">
        <v>17</v>
      </c>
      <c r="AO600" s="154">
        <v>0</v>
      </c>
      <c r="AP600" s="294">
        <v>17</v>
      </c>
      <c r="AQ600" s="294">
        <v>6</v>
      </c>
      <c r="AR600" s="154">
        <v>0</v>
      </c>
      <c r="AS600" s="158">
        <v>3</v>
      </c>
      <c r="AT600" s="309">
        <v>17</v>
      </c>
      <c r="AU600" s="154">
        <v>0</v>
      </c>
      <c r="AV600" s="294">
        <v>17</v>
      </c>
      <c r="AW600" s="294">
        <v>6</v>
      </c>
      <c r="AX600" s="154">
        <v>2</v>
      </c>
      <c r="AY600" s="158">
        <v>3</v>
      </c>
      <c r="AZ600" s="309">
        <v>17</v>
      </c>
      <c r="BA600" s="154">
        <v>0</v>
      </c>
      <c r="BB600" s="294">
        <v>17</v>
      </c>
      <c r="BC600" s="228">
        <v>6</v>
      </c>
      <c r="BD600" s="154">
        <v>2</v>
      </c>
      <c r="BE600" s="158">
        <v>3</v>
      </c>
      <c r="BF600" s="309">
        <v>17</v>
      </c>
      <c r="BG600" s="774">
        <v>0</v>
      </c>
      <c r="BH600" s="725">
        <v>19</v>
      </c>
      <c r="BI600" s="725">
        <v>7</v>
      </c>
      <c r="BJ600" s="774">
        <v>2</v>
      </c>
      <c r="BK600" s="749">
        <v>3</v>
      </c>
      <c r="BL600" s="309">
        <v>17</v>
      </c>
      <c r="BM600" s="774">
        <v>0</v>
      </c>
      <c r="BN600" s="725">
        <v>19</v>
      </c>
      <c r="BO600" s="725">
        <v>7</v>
      </c>
      <c r="BP600" s="774">
        <v>3</v>
      </c>
      <c r="BQ600" s="749">
        <v>3</v>
      </c>
      <c r="BR600" s="309">
        <v>17</v>
      </c>
      <c r="BS600" s="774">
        <v>0</v>
      </c>
      <c r="BT600" s="725">
        <v>19</v>
      </c>
      <c r="BU600" s="725">
        <v>7</v>
      </c>
      <c r="BV600" s="774">
        <v>6</v>
      </c>
      <c r="BW600" s="749">
        <v>3</v>
      </c>
    </row>
    <row r="601" spans="3:75">
      <c r="C601" s="58" t="s">
        <v>24</v>
      </c>
      <c r="D601" s="154">
        <v>26</v>
      </c>
      <c r="E601" s="153">
        <v>2</v>
      </c>
      <c r="F601" s="294">
        <v>25</v>
      </c>
      <c r="G601" s="154">
        <v>24</v>
      </c>
      <c r="H601" s="297">
        <v>7</v>
      </c>
      <c r="I601" s="82">
        <v>6</v>
      </c>
      <c r="J601" s="154">
        <v>26</v>
      </c>
      <c r="K601" s="153">
        <v>2</v>
      </c>
      <c r="L601" s="294">
        <v>25</v>
      </c>
      <c r="M601" s="154">
        <v>24</v>
      </c>
      <c r="N601" s="297">
        <v>7</v>
      </c>
      <c r="O601" s="82">
        <v>6</v>
      </c>
      <c r="P601" s="154">
        <v>25</v>
      </c>
      <c r="Q601" s="153">
        <v>0</v>
      </c>
      <c r="R601" s="294">
        <v>25</v>
      </c>
      <c r="S601" s="154">
        <v>24</v>
      </c>
      <c r="T601" s="297">
        <v>7</v>
      </c>
      <c r="U601" s="82">
        <v>6</v>
      </c>
      <c r="V601" s="152">
        <v>25</v>
      </c>
      <c r="W601" s="154">
        <v>0</v>
      </c>
      <c r="X601" s="294">
        <v>26</v>
      </c>
      <c r="Y601" s="294">
        <v>24</v>
      </c>
      <c r="Z601" s="297">
        <v>7</v>
      </c>
      <c r="AA601" s="82">
        <v>6</v>
      </c>
      <c r="AB601" s="309">
        <v>25</v>
      </c>
      <c r="AC601" s="154">
        <v>0</v>
      </c>
      <c r="AD601" s="294">
        <v>26</v>
      </c>
      <c r="AE601" s="294">
        <v>24</v>
      </c>
      <c r="AF601" s="297">
        <v>7</v>
      </c>
      <c r="AG601" s="82">
        <v>6</v>
      </c>
      <c r="AH601" s="309">
        <v>25</v>
      </c>
      <c r="AI601" s="154">
        <v>0</v>
      </c>
      <c r="AJ601" s="294">
        <v>26</v>
      </c>
      <c r="AK601" s="294">
        <v>24</v>
      </c>
      <c r="AL601" s="297">
        <v>8</v>
      </c>
      <c r="AM601" s="82">
        <v>6</v>
      </c>
      <c r="AN601" s="309">
        <v>25</v>
      </c>
      <c r="AO601" s="154">
        <v>0</v>
      </c>
      <c r="AP601" s="294">
        <v>26</v>
      </c>
      <c r="AQ601" s="294">
        <v>24</v>
      </c>
      <c r="AR601" s="154">
        <v>8</v>
      </c>
      <c r="AS601" s="158">
        <v>7</v>
      </c>
      <c r="AT601" s="309">
        <v>25</v>
      </c>
      <c r="AU601" s="154">
        <v>0</v>
      </c>
      <c r="AV601" s="294">
        <v>26</v>
      </c>
      <c r="AW601" s="294">
        <v>24</v>
      </c>
      <c r="AX601" s="154">
        <v>9</v>
      </c>
      <c r="AY601" s="158">
        <v>7</v>
      </c>
      <c r="AZ601" s="309">
        <v>25</v>
      </c>
      <c r="BA601" s="154">
        <v>0</v>
      </c>
      <c r="BB601" s="294">
        <v>26</v>
      </c>
      <c r="BC601" s="294">
        <v>24</v>
      </c>
      <c r="BD601" s="154">
        <v>9</v>
      </c>
      <c r="BE601" s="82">
        <v>7</v>
      </c>
      <c r="BF601" s="309">
        <v>25</v>
      </c>
      <c r="BG601" s="774">
        <v>0</v>
      </c>
      <c r="BH601" s="725">
        <v>28</v>
      </c>
      <c r="BI601" s="725">
        <v>24</v>
      </c>
      <c r="BJ601" s="774">
        <v>10</v>
      </c>
      <c r="BK601" s="749">
        <v>13</v>
      </c>
      <c r="BL601" s="309">
        <v>25</v>
      </c>
      <c r="BM601" s="774">
        <v>0</v>
      </c>
      <c r="BN601" s="725">
        <v>28</v>
      </c>
      <c r="BO601" s="725">
        <v>24</v>
      </c>
      <c r="BP601" s="774">
        <v>12</v>
      </c>
      <c r="BQ601" s="749">
        <v>13</v>
      </c>
      <c r="BR601" s="309">
        <v>25</v>
      </c>
      <c r="BS601" s="774">
        <v>0</v>
      </c>
      <c r="BT601" s="725">
        <v>29</v>
      </c>
      <c r="BU601" s="725">
        <v>24</v>
      </c>
      <c r="BV601" s="774">
        <v>14</v>
      </c>
      <c r="BW601" s="749">
        <v>15</v>
      </c>
    </row>
    <row r="602" spans="3:75">
      <c r="C602" s="58" t="s">
        <v>25</v>
      </c>
      <c r="D602" s="154">
        <v>9</v>
      </c>
      <c r="E602" s="153">
        <v>0</v>
      </c>
      <c r="F602" s="294">
        <v>8</v>
      </c>
      <c r="G602" s="297">
        <v>6</v>
      </c>
      <c r="H602" s="297">
        <v>0</v>
      </c>
      <c r="I602" s="82">
        <v>0</v>
      </c>
      <c r="J602" s="154">
        <v>9</v>
      </c>
      <c r="K602" s="153">
        <v>0</v>
      </c>
      <c r="L602" s="294">
        <v>8</v>
      </c>
      <c r="M602" s="297">
        <v>6</v>
      </c>
      <c r="N602" s="297">
        <v>0</v>
      </c>
      <c r="O602" s="82">
        <v>0</v>
      </c>
      <c r="P602" s="154">
        <v>9</v>
      </c>
      <c r="Q602" s="153">
        <v>0</v>
      </c>
      <c r="R602" s="294">
        <v>8</v>
      </c>
      <c r="S602" s="297">
        <v>6</v>
      </c>
      <c r="T602" s="297">
        <v>0</v>
      </c>
      <c r="U602" s="82">
        <v>0</v>
      </c>
      <c r="V602" s="152">
        <v>9</v>
      </c>
      <c r="W602" s="154">
        <v>0</v>
      </c>
      <c r="X602" s="228">
        <v>8</v>
      </c>
      <c r="Y602" s="228">
        <v>6</v>
      </c>
      <c r="Z602" s="297">
        <v>0</v>
      </c>
      <c r="AA602" s="82">
        <v>0</v>
      </c>
      <c r="AB602" s="309">
        <v>9</v>
      </c>
      <c r="AC602" s="154">
        <v>0</v>
      </c>
      <c r="AD602" s="294">
        <v>8</v>
      </c>
      <c r="AE602" s="228">
        <v>6</v>
      </c>
      <c r="AF602" s="297">
        <v>0</v>
      </c>
      <c r="AG602" s="82">
        <v>0</v>
      </c>
      <c r="AH602" s="309">
        <v>9</v>
      </c>
      <c r="AI602" s="154">
        <v>0</v>
      </c>
      <c r="AJ602" s="294">
        <v>8</v>
      </c>
      <c r="AK602" s="228">
        <v>6</v>
      </c>
      <c r="AL602" s="297">
        <v>0</v>
      </c>
      <c r="AM602" s="82">
        <v>0</v>
      </c>
      <c r="AN602" s="309">
        <v>9</v>
      </c>
      <c r="AO602" s="154">
        <v>0</v>
      </c>
      <c r="AP602" s="294">
        <v>8</v>
      </c>
      <c r="AQ602" s="294">
        <v>6</v>
      </c>
      <c r="AR602" s="154">
        <v>0</v>
      </c>
      <c r="AS602" s="158">
        <v>4</v>
      </c>
      <c r="AT602" s="309">
        <v>9</v>
      </c>
      <c r="AU602" s="154">
        <v>0</v>
      </c>
      <c r="AV602" s="294">
        <v>8</v>
      </c>
      <c r="AW602" s="294">
        <v>6</v>
      </c>
      <c r="AX602" s="154">
        <v>0</v>
      </c>
      <c r="AY602" s="158">
        <v>4</v>
      </c>
      <c r="AZ602" s="309">
        <v>9</v>
      </c>
      <c r="BA602" s="154">
        <v>0</v>
      </c>
      <c r="BB602" s="294">
        <v>8</v>
      </c>
      <c r="BC602" s="228">
        <v>6</v>
      </c>
      <c r="BD602" s="154">
        <v>0</v>
      </c>
      <c r="BE602" s="82">
        <v>4</v>
      </c>
      <c r="BF602" s="309">
        <v>9</v>
      </c>
      <c r="BG602" s="774">
        <v>0</v>
      </c>
      <c r="BH602" s="725">
        <v>12</v>
      </c>
      <c r="BI602" s="725">
        <v>6</v>
      </c>
      <c r="BJ602" s="774">
        <v>0</v>
      </c>
      <c r="BK602" s="775">
        <v>4</v>
      </c>
      <c r="BL602" s="309">
        <v>9</v>
      </c>
      <c r="BM602" s="774">
        <v>0</v>
      </c>
      <c r="BN602" s="725">
        <v>13</v>
      </c>
      <c r="BO602" s="725">
        <v>7</v>
      </c>
      <c r="BP602" s="774">
        <v>2</v>
      </c>
      <c r="BQ602" s="775">
        <v>4</v>
      </c>
      <c r="BR602" s="309">
        <v>9</v>
      </c>
      <c r="BS602" s="774">
        <v>0</v>
      </c>
      <c r="BT602" s="725">
        <v>13</v>
      </c>
      <c r="BU602" s="725">
        <v>7</v>
      </c>
      <c r="BV602" s="774">
        <v>5</v>
      </c>
      <c r="BW602" s="775">
        <v>4</v>
      </c>
    </row>
    <row r="603" spans="3:75">
      <c r="C603" s="58" t="s">
        <v>26</v>
      </c>
      <c r="D603" s="154">
        <v>465</v>
      </c>
      <c r="E603" s="153">
        <v>11</v>
      </c>
      <c r="F603" s="294">
        <v>607</v>
      </c>
      <c r="G603" s="297">
        <v>532</v>
      </c>
      <c r="H603" s="154">
        <v>386</v>
      </c>
      <c r="I603" s="82">
        <v>322</v>
      </c>
      <c r="J603" s="154">
        <v>465</v>
      </c>
      <c r="K603" s="153">
        <v>11</v>
      </c>
      <c r="L603" s="294">
        <v>610</v>
      </c>
      <c r="M603" s="297">
        <v>543</v>
      </c>
      <c r="N603" s="154">
        <v>390</v>
      </c>
      <c r="O603" s="82">
        <v>331</v>
      </c>
      <c r="P603" s="154">
        <v>466</v>
      </c>
      <c r="Q603" s="153">
        <v>5</v>
      </c>
      <c r="R603" s="294">
        <v>611</v>
      </c>
      <c r="S603" s="154">
        <v>547</v>
      </c>
      <c r="T603" s="297">
        <v>393</v>
      </c>
      <c r="U603" s="158">
        <v>335</v>
      </c>
      <c r="V603" s="152">
        <v>465</v>
      </c>
      <c r="W603" s="154">
        <v>5</v>
      </c>
      <c r="X603" s="294">
        <v>612</v>
      </c>
      <c r="Y603" s="294">
        <v>548</v>
      </c>
      <c r="Z603" s="154">
        <v>397</v>
      </c>
      <c r="AA603" s="158">
        <v>340</v>
      </c>
      <c r="AB603" s="309">
        <v>465</v>
      </c>
      <c r="AC603" s="154">
        <v>5</v>
      </c>
      <c r="AD603" s="294">
        <v>613</v>
      </c>
      <c r="AE603" s="294">
        <v>550</v>
      </c>
      <c r="AF603" s="154">
        <v>399</v>
      </c>
      <c r="AG603" s="158">
        <v>339</v>
      </c>
      <c r="AH603" s="309">
        <v>465</v>
      </c>
      <c r="AI603" s="154">
        <v>5</v>
      </c>
      <c r="AJ603" s="294">
        <v>613</v>
      </c>
      <c r="AK603" s="294">
        <v>550</v>
      </c>
      <c r="AL603" s="154">
        <v>399</v>
      </c>
      <c r="AM603" s="158">
        <v>339</v>
      </c>
      <c r="AN603" s="309">
        <v>465</v>
      </c>
      <c r="AO603" s="154">
        <v>2</v>
      </c>
      <c r="AP603" s="294">
        <v>613</v>
      </c>
      <c r="AQ603" s="294">
        <v>550</v>
      </c>
      <c r="AR603" s="154">
        <v>400</v>
      </c>
      <c r="AS603" s="158">
        <v>343</v>
      </c>
      <c r="AT603" s="309">
        <v>465</v>
      </c>
      <c r="AU603" s="154">
        <v>1</v>
      </c>
      <c r="AV603" s="294">
        <v>613</v>
      </c>
      <c r="AW603" s="294">
        <v>552</v>
      </c>
      <c r="AX603" s="154">
        <v>462</v>
      </c>
      <c r="AY603" s="158">
        <v>343</v>
      </c>
      <c r="AZ603" s="309">
        <v>464</v>
      </c>
      <c r="BA603" s="154">
        <v>1</v>
      </c>
      <c r="BB603" s="294">
        <v>613</v>
      </c>
      <c r="BC603" s="294">
        <v>552</v>
      </c>
      <c r="BD603" s="154">
        <v>462</v>
      </c>
      <c r="BE603" s="158">
        <v>343</v>
      </c>
      <c r="BF603" s="309">
        <v>464</v>
      </c>
      <c r="BG603" s="774">
        <v>0</v>
      </c>
      <c r="BH603" s="725">
        <v>621</v>
      </c>
      <c r="BI603" s="725">
        <v>560</v>
      </c>
      <c r="BJ603" s="774">
        <v>472</v>
      </c>
      <c r="BK603" s="749">
        <v>355</v>
      </c>
      <c r="BL603" s="309">
        <v>464</v>
      </c>
      <c r="BM603" s="774">
        <v>0</v>
      </c>
      <c r="BN603" s="725">
        <v>625</v>
      </c>
      <c r="BO603" s="725">
        <v>565</v>
      </c>
      <c r="BP603" s="774">
        <v>475</v>
      </c>
      <c r="BQ603" s="749">
        <v>358</v>
      </c>
      <c r="BR603" s="309">
        <v>463</v>
      </c>
      <c r="BS603" s="774">
        <v>0</v>
      </c>
      <c r="BT603" s="725">
        <v>625</v>
      </c>
      <c r="BU603" s="725">
        <v>568</v>
      </c>
      <c r="BV603" s="774">
        <v>540</v>
      </c>
      <c r="BW603" s="749">
        <v>372</v>
      </c>
    </row>
    <row r="604" spans="3:75">
      <c r="C604" s="58" t="s">
        <v>39</v>
      </c>
      <c r="D604" s="154">
        <v>60</v>
      </c>
      <c r="E604" s="153">
        <v>1</v>
      </c>
      <c r="F604" s="294">
        <v>67</v>
      </c>
      <c r="G604" s="154">
        <v>64</v>
      </c>
      <c r="H604" s="154">
        <v>45</v>
      </c>
      <c r="I604" s="82">
        <v>32</v>
      </c>
      <c r="J604" s="154">
        <v>61</v>
      </c>
      <c r="K604" s="153">
        <v>1</v>
      </c>
      <c r="L604" s="294">
        <v>69</v>
      </c>
      <c r="M604" s="154">
        <v>66</v>
      </c>
      <c r="N604" s="154">
        <v>48</v>
      </c>
      <c r="O604" s="82">
        <v>33</v>
      </c>
      <c r="P604" s="154">
        <v>60</v>
      </c>
      <c r="Q604" s="153">
        <v>0</v>
      </c>
      <c r="R604" s="294">
        <v>68</v>
      </c>
      <c r="S604" s="154">
        <v>65</v>
      </c>
      <c r="T604" s="154">
        <v>46</v>
      </c>
      <c r="U604" s="82">
        <v>39</v>
      </c>
      <c r="V604" s="152">
        <v>60</v>
      </c>
      <c r="W604" s="154">
        <v>0</v>
      </c>
      <c r="X604" s="228">
        <v>68</v>
      </c>
      <c r="Y604" s="228">
        <v>65</v>
      </c>
      <c r="Z604" s="297">
        <v>46</v>
      </c>
      <c r="AA604" s="82">
        <v>40</v>
      </c>
      <c r="AB604" s="309">
        <v>60</v>
      </c>
      <c r="AC604" s="154">
        <v>0</v>
      </c>
      <c r="AD604" s="294">
        <v>68</v>
      </c>
      <c r="AE604" s="294">
        <v>65</v>
      </c>
      <c r="AF604" s="297">
        <v>46</v>
      </c>
      <c r="AG604" s="82">
        <v>39</v>
      </c>
      <c r="AH604" s="309">
        <v>60</v>
      </c>
      <c r="AI604" s="154">
        <v>0</v>
      </c>
      <c r="AJ604" s="294">
        <v>68</v>
      </c>
      <c r="AK604" s="294">
        <v>65</v>
      </c>
      <c r="AL604" s="297">
        <v>46</v>
      </c>
      <c r="AM604" s="82">
        <v>39</v>
      </c>
      <c r="AN604" s="309">
        <v>60</v>
      </c>
      <c r="AO604" s="154">
        <v>0</v>
      </c>
      <c r="AP604" s="294">
        <v>66</v>
      </c>
      <c r="AQ604" s="294">
        <v>65</v>
      </c>
      <c r="AR604" s="154">
        <v>47</v>
      </c>
      <c r="AS604" s="158">
        <v>40</v>
      </c>
      <c r="AT604" s="309">
        <v>57</v>
      </c>
      <c r="AU604" s="154">
        <v>0</v>
      </c>
      <c r="AV604" s="294">
        <v>63</v>
      </c>
      <c r="AW604" s="294">
        <v>62</v>
      </c>
      <c r="AX604" s="154">
        <v>47</v>
      </c>
      <c r="AY604" s="158">
        <v>37</v>
      </c>
      <c r="AZ604" s="309">
        <v>57</v>
      </c>
      <c r="BA604" s="154">
        <v>0</v>
      </c>
      <c r="BB604" s="294">
        <v>63</v>
      </c>
      <c r="BC604" s="294">
        <v>62</v>
      </c>
      <c r="BD604" s="154">
        <v>50</v>
      </c>
      <c r="BE604" s="82">
        <v>37</v>
      </c>
      <c r="BF604" s="309">
        <v>56</v>
      </c>
      <c r="BG604" s="774">
        <v>0</v>
      </c>
      <c r="BH604" s="725">
        <v>63</v>
      </c>
      <c r="BI604" s="725">
        <v>63</v>
      </c>
      <c r="BJ604" s="774">
        <v>51</v>
      </c>
      <c r="BK604" s="749">
        <v>40</v>
      </c>
      <c r="BL604" s="309">
        <v>56</v>
      </c>
      <c r="BM604" s="774">
        <v>0</v>
      </c>
      <c r="BN604" s="725">
        <v>64</v>
      </c>
      <c r="BO604" s="725">
        <v>64</v>
      </c>
      <c r="BP604" s="774">
        <v>52</v>
      </c>
      <c r="BQ604" s="749">
        <v>40</v>
      </c>
      <c r="BR604" s="309">
        <v>55</v>
      </c>
      <c r="BS604" s="774">
        <v>0</v>
      </c>
      <c r="BT604" s="725">
        <v>65</v>
      </c>
      <c r="BU604" s="725">
        <v>64</v>
      </c>
      <c r="BV604" s="774">
        <v>55</v>
      </c>
      <c r="BW604" s="749">
        <v>39</v>
      </c>
    </row>
    <row r="605" spans="3:75" ht="22.5">
      <c r="C605" s="26" t="s">
        <v>1193</v>
      </c>
      <c r="D605" s="124">
        <v>70</v>
      </c>
      <c r="E605" s="97">
        <v>1</v>
      </c>
      <c r="F605" s="452">
        <v>75</v>
      </c>
      <c r="G605" s="453">
        <v>70</v>
      </c>
      <c r="H605" s="124">
        <v>43</v>
      </c>
      <c r="I605" s="454">
        <v>30</v>
      </c>
      <c r="J605" s="124">
        <v>70</v>
      </c>
      <c r="K605" s="97">
        <v>1</v>
      </c>
      <c r="L605" s="452">
        <v>75</v>
      </c>
      <c r="M605" s="124">
        <v>70</v>
      </c>
      <c r="N605" s="124">
        <v>43</v>
      </c>
      <c r="O605" s="454">
        <v>31</v>
      </c>
      <c r="P605" s="124">
        <v>70</v>
      </c>
      <c r="Q605" s="97">
        <v>1</v>
      </c>
      <c r="R605" s="452">
        <v>75</v>
      </c>
      <c r="S605" s="124">
        <v>70</v>
      </c>
      <c r="T605" s="154">
        <v>43</v>
      </c>
      <c r="U605" s="454">
        <v>31</v>
      </c>
      <c r="V605" s="96">
        <v>70</v>
      </c>
      <c r="W605" s="124">
        <v>1</v>
      </c>
      <c r="X605" s="438">
        <v>75</v>
      </c>
      <c r="Y605" s="452">
        <v>70</v>
      </c>
      <c r="Z605" s="453">
        <v>43</v>
      </c>
      <c r="AA605" s="454">
        <v>31</v>
      </c>
      <c r="AB605" s="455">
        <v>70</v>
      </c>
      <c r="AC605" s="124">
        <v>1</v>
      </c>
      <c r="AD605" s="438">
        <v>75</v>
      </c>
      <c r="AE605" s="452">
        <v>70</v>
      </c>
      <c r="AF605" s="453">
        <v>43</v>
      </c>
      <c r="AG605" s="454">
        <v>31</v>
      </c>
      <c r="AH605" s="455">
        <v>70</v>
      </c>
      <c r="AI605" s="124">
        <v>1</v>
      </c>
      <c r="AJ605" s="438">
        <v>75</v>
      </c>
      <c r="AK605" s="452">
        <v>70</v>
      </c>
      <c r="AL605" s="453">
        <v>43</v>
      </c>
      <c r="AM605" s="98">
        <v>31</v>
      </c>
      <c r="AN605" s="455">
        <v>70</v>
      </c>
      <c r="AO605" s="124">
        <v>1</v>
      </c>
      <c r="AP605" s="452">
        <v>75</v>
      </c>
      <c r="AQ605" s="452">
        <v>70</v>
      </c>
      <c r="AR605" s="124">
        <v>44</v>
      </c>
      <c r="AS605" s="98">
        <v>32</v>
      </c>
      <c r="AT605" s="455">
        <v>70</v>
      </c>
      <c r="AU605" s="124">
        <v>0</v>
      </c>
      <c r="AV605" s="452">
        <v>75</v>
      </c>
      <c r="AW605" s="452">
        <v>70</v>
      </c>
      <c r="AX605" s="124">
        <v>46</v>
      </c>
      <c r="AY605" s="98">
        <v>32</v>
      </c>
      <c r="AZ605" s="455">
        <v>70</v>
      </c>
      <c r="BA605" s="124">
        <v>0</v>
      </c>
      <c r="BB605" s="452">
        <v>75</v>
      </c>
      <c r="BC605" s="452">
        <v>70</v>
      </c>
      <c r="BD605" s="124">
        <v>46</v>
      </c>
      <c r="BE605" s="98">
        <v>32</v>
      </c>
      <c r="BF605" s="455">
        <v>70</v>
      </c>
      <c r="BG605" s="753">
        <v>0</v>
      </c>
      <c r="BH605" s="776">
        <v>76</v>
      </c>
      <c r="BI605" s="776">
        <v>70</v>
      </c>
      <c r="BJ605" s="753">
        <v>46</v>
      </c>
      <c r="BK605" s="754">
        <v>36</v>
      </c>
      <c r="BL605" s="455">
        <v>70</v>
      </c>
      <c r="BM605" s="753">
        <v>0</v>
      </c>
      <c r="BN605" s="776">
        <v>76</v>
      </c>
      <c r="BO605" s="776">
        <v>71</v>
      </c>
      <c r="BP605" s="753">
        <v>48</v>
      </c>
      <c r="BQ605" s="754">
        <v>36</v>
      </c>
      <c r="BR605" s="455">
        <v>70</v>
      </c>
      <c r="BS605" s="753">
        <v>0</v>
      </c>
      <c r="BT605" s="776">
        <v>76</v>
      </c>
      <c r="BU605" s="776">
        <v>71</v>
      </c>
      <c r="BV605" s="753">
        <v>68</v>
      </c>
      <c r="BW605" s="754">
        <v>39</v>
      </c>
    </row>
    <row r="606" spans="3:75">
      <c r="C606" s="58" t="s">
        <v>27</v>
      </c>
      <c r="D606" s="154">
        <v>32</v>
      </c>
      <c r="E606" s="153">
        <v>6</v>
      </c>
      <c r="F606" s="294">
        <v>26</v>
      </c>
      <c r="G606" s="297">
        <v>24</v>
      </c>
      <c r="H606" s="297">
        <v>11</v>
      </c>
      <c r="I606" s="82">
        <v>1</v>
      </c>
      <c r="J606" s="154">
        <v>32</v>
      </c>
      <c r="K606" s="153">
        <v>6</v>
      </c>
      <c r="L606" s="294">
        <v>27</v>
      </c>
      <c r="M606" s="297">
        <v>24</v>
      </c>
      <c r="N606" s="297">
        <v>11</v>
      </c>
      <c r="O606" s="82">
        <v>1</v>
      </c>
      <c r="P606" s="154">
        <v>31</v>
      </c>
      <c r="Q606" s="153">
        <v>3</v>
      </c>
      <c r="R606" s="294">
        <v>26</v>
      </c>
      <c r="S606" s="154">
        <v>24</v>
      </c>
      <c r="T606" s="124">
        <v>11</v>
      </c>
      <c r="U606" s="82">
        <v>1</v>
      </c>
      <c r="V606" s="152">
        <v>31</v>
      </c>
      <c r="W606" s="154">
        <v>3</v>
      </c>
      <c r="X606" s="228">
        <v>30</v>
      </c>
      <c r="Y606" s="228">
        <v>25</v>
      </c>
      <c r="Z606" s="297">
        <v>11</v>
      </c>
      <c r="AA606" s="82">
        <v>1</v>
      </c>
      <c r="AB606" s="309">
        <v>31</v>
      </c>
      <c r="AC606" s="154">
        <v>3</v>
      </c>
      <c r="AD606" s="228">
        <v>30</v>
      </c>
      <c r="AE606" s="228">
        <v>25</v>
      </c>
      <c r="AF606" s="297">
        <v>11</v>
      </c>
      <c r="AG606" s="82">
        <v>1</v>
      </c>
      <c r="AH606" s="309">
        <v>31</v>
      </c>
      <c r="AI606" s="154">
        <v>3</v>
      </c>
      <c r="AJ606" s="294">
        <v>32</v>
      </c>
      <c r="AK606" s="294">
        <v>25</v>
      </c>
      <c r="AL606" s="297">
        <v>12</v>
      </c>
      <c r="AM606" s="82">
        <v>1</v>
      </c>
      <c r="AN606" s="309">
        <v>31</v>
      </c>
      <c r="AO606" s="154">
        <v>2</v>
      </c>
      <c r="AP606" s="294">
        <v>32</v>
      </c>
      <c r="AQ606" s="294">
        <v>25</v>
      </c>
      <c r="AR606" s="154">
        <v>12</v>
      </c>
      <c r="AS606" s="158">
        <v>1</v>
      </c>
      <c r="AT606" s="309">
        <v>31</v>
      </c>
      <c r="AU606" s="154">
        <v>0</v>
      </c>
      <c r="AV606" s="294">
        <v>32</v>
      </c>
      <c r="AW606" s="294">
        <v>25</v>
      </c>
      <c r="AX606" s="154">
        <v>15</v>
      </c>
      <c r="AY606" s="158">
        <v>1</v>
      </c>
      <c r="AZ606" s="309">
        <v>30</v>
      </c>
      <c r="BA606" s="154">
        <v>0</v>
      </c>
      <c r="BB606" s="294">
        <v>32</v>
      </c>
      <c r="BC606" s="294">
        <v>25</v>
      </c>
      <c r="BD606" s="154">
        <v>15</v>
      </c>
      <c r="BE606" s="82">
        <v>1</v>
      </c>
      <c r="BF606" s="309">
        <v>31</v>
      </c>
      <c r="BG606" s="774">
        <v>0</v>
      </c>
      <c r="BH606" s="725">
        <v>33</v>
      </c>
      <c r="BI606" s="725">
        <v>27</v>
      </c>
      <c r="BJ606" s="774">
        <v>15</v>
      </c>
      <c r="BK606" s="775">
        <v>8</v>
      </c>
      <c r="BL606" s="309">
        <v>31</v>
      </c>
      <c r="BM606" s="774">
        <v>0</v>
      </c>
      <c r="BN606" s="725">
        <v>33</v>
      </c>
      <c r="BO606" s="725">
        <v>27</v>
      </c>
      <c r="BP606" s="774">
        <v>15</v>
      </c>
      <c r="BQ606" s="775">
        <v>8</v>
      </c>
      <c r="BR606" s="309">
        <v>31</v>
      </c>
      <c r="BS606" s="774">
        <v>0</v>
      </c>
      <c r="BT606" s="725">
        <v>33</v>
      </c>
      <c r="BU606" s="725">
        <v>27</v>
      </c>
      <c r="BV606" s="774">
        <v>17</v>
      </c>
      <c r="BW606" s="775">
        <v>8</v>
      </c>
    </row>
    <row r="607" spans="3:75">
      <c r="C607" s="58" t="s">
        <v>28</v>
      </c>
      <c r="D607" s="154">
        <v>54</v>
      </c>
      <c r="E607" s="153">
        <v>8</v>
      </c>
      <c r="F607" s="294">
        <v>56</v>
      </c>
      <c r="G607" s="154">
        <v>50</v>
      </c>
      <c r="H607" s="154">
        <v>34</v>
      </c>
      <c r="I607" s="82">
        <v>29</v>
      </c>
      <c r="J607" s="154">
        <v>54</v>
      </c>
      <c r="K607" s="153">
        <v>8</v>
      </c>
      <c r="L607" s="294">
        <v>56</v>
      </c>
      <c r="M607" s="154">
        <v>50</v>
      </c>
      <c r="N607" s="154">
        <v>34</v>
      </c>
      <c r="O607" s="82">
        <v>29</v>
      </c>
      <c r="P607" s="154">
        <v>54</v>
      </c>
      <c r="Q607" s="153">
        <v>2</v>
      </c>
      <c r="R607" s="294">
        <v>56</v>
      </c>
      <c r="S607" s="154">
        <v>50</v>
      </c>
      <c r="T607" s="297">
        <v>34</v>
      </c>
      <c r="U607" s="82">
        <v>29</v>
      </c>
      <c r="V607" s="152">
        <v>54</v>
      </c>
      <c r="W607" s="154">
        <v>2</v>
      </c>
      <c r="X607" s="228">
        <v>55</v>
      </c>
      <c r="Y607" s="228">
        <v>49</v>
      </c>
      <c r="Z607" s="297">
        <v>33</v>
      </c>
      <c r="AA607" s="82">
        <v>28</v>
      </c>
      <c r="AB607" s="309">
        <v>54</v>
      </c>
      <c r="AC607" s="154">
        <v>2</v>
      </c>
      <c r="AD607" s="228">
        <v>55</v>
      </c>
      <c r="AE607" s="228">
        <v>49</v>
      </c>
      <c r="AF607" s="297">
        <v>33</v>
      </c>
      <c r="AG607" s="82">
        <v>28</v>
      </c>
      <c r="AH607" s="309">
        <v>54</v>
      </c>
      <c r="AI607" s="154">
        <v>2</v>
      </c>
      <c r="AJ607" s="228">
        <v>55</v>
      </c>
      <c r="AK607" s="228">
        <v>49</v>
      </c>
      <c r="AL607" s="297">
        <v>33</v>
      </c>
      <c r="AM607" s="158">
        <v>28</v>
      </c>
      <c r="AN607" s="309">
        <v>54</v>
      </c>
      <c r="AO607" s="154">
        <v>2</v>
      </c>
      <c r="AP607" s="294">
        <v>56</v>
      </c>
      <c r="AQ607" s="294">
        <v>49</v>
      </c>
      <c r="AR607" s="154">
        <v>34</v>
      </c>
      <c r="AS607" s="158">
        <v>29</v>
      </c>
      <c r="AT607" s="309">
        <v>54</v>
      </c>
      <c r="AU607" s="154">
        <v>2</v>
      </c>
      <c r="AV607" s="294">
        <v>57</v>
      </c>
      <c r="AW607" s="294">
        <v>51</v>
      </c>
      <c r="AX607" s="154">
        <v>35</v>
      </c>
      <c r="AY607" s="158">
        <v>29</v>
      </c>
      <c r="AZ607" s="309">
        <v>54</v>
      </c>
      <c r="BA607" s="154">
        <v>0</v>
      </c>
      <c r="BB607" s="294">
        <v>57</v>
      </c>
      <c r="BC607" s="294">
        <v>51</v>
      </c>
      <c r="BD607" s="154">
        <v>35</v>
      </c>
      <c r="BE607" s="158">
        <v>29</v>
      </c>
      <c r="BF607" s="309">
        <v>54</v>
      </c>
      <c r="BG607" s="774">
        <v>0</v>
      </c>
      <c r="BH607" s="725">
        <v>64</v>
      </c>
      <c r="BI607" s="725">
        <v>51</v>
      </c>
      <c r="BJ607" s="774">
        <v>37</v>
      </c>
      <c r="BK607" s="749">
        <v>37</v>
      </c>
      <c r="BL607" s="309">
        <v>54</v>
      </c>
      <c r="BM607" s="774">
        <v>0</v>
      </c>
      <c r="BN607" s="725">
        <v>65</v>
      </c>
      <c r="BO607" s="725">
        <v>52</v>
      </c>
      <c r="BP607" s="774">
        <v>38</v>
      </c>
      <c r="BQ607" s="749">
        <v>38</v>
      </c>
      <c r="BR607" s="309">
        <v>54</v>
      </c>
      <c r="BS607" s="774">
        <v>0</v>
      </c>
      <c r="BT607" s="725">
        <v>65</v>
      </c>
      <c r="BU607" s="725">
        <v>53</v>
      </c>
      <c r="BV607" s="774">
        <v>43</v>
      </c>
      <c r="BW607" s="749">
        <v>40</v>
      </c>
    </row>
    <row r="608" spans="3:75">
      <c r="C608" s="201" t="s">
        <v>29</v>
      </c>
      <c r="D608" s="154">
        <v>14</v>
      </c>
      <c r="E608" s="153">
        <v>2</v>
      </c>
      <c r="F608" s="294">
        <v>8</v>
      </c>
      <c r="G608" s="297">
        <v>8</v>
      </c>
      <c r="H608" s="154">
        <v>3</v>
      </c>
      <c r="I608" s="82">
        <v>0</v>
      </c>
      <c r="J608" s="154">
        <v>14</v>
      </c>
      <c r="K608" s="153">
        <v>2</v>
      </c>
      <c r="L608" s="294">
        <v>9</v>
      </c>
      <c r="M608" s="297">
        <v>9</v>
      </c>
      <c r="N608" s="154">
        <v>3</v>
      </c>
      <c r="O608" s="82">
        <v>0</v>
      </c>
      <c r="P608" s="154">
        <v>14</v>
      </c>
      <c r="Q608" s="153">
        <v>0</v>
      </c>
      <c r="R608" s="294">
        <v>9</v>
      </c>
      <c r="S608" s="297">
        <v>9</v>
      </c>
      <c r="T608" s="154">
        <v>3</v>
      </c>
      <c r="U608" s="82">
        <v>0</v>
      </c>
      <c r="V608" s="152">
        <v>14</v>
      </c>
      <c r="W608" s="154">
        <v>0</v>
      </c>
      <c r="X608" s="228">
        <v>9</v>
      </c>
      <c r="Y608" s="294">
        <v>9</v>
      </c>
      <c r="Z608" s="297">
        <v>3</v>
      </c>
      <c r="AA608" s="82">
        <v>0</v>
      </c>
      <c r="AB608" s="309">
        <v>14</v>
      </c>
      <c r="AC608" s="154">
        <v>0</v>
      </c>
      <c r="AD608" s="228">
        <v>9</v>
      </c>
      <c r="AE608" s="294">
        <v>9</v>
      </c>
      <c r="AF608" s="297">
        <v>3</v>
      </c>
      <c r="AG608" s="82">
        <v>0</v>
      </c>
      <c r="AH608" s="309">
        <v>14</v>
      </c>
      <c r="AI608" s="154">
        <v>0</v>
      </c>
      <c r="AJ608" s="228">
        <v>9</v>
      </c>
      <c r="AK608" s="294">
        <v>9</v>
      </c>
      <c r="AL608" s="297">
        <v>3</v>
      </c>
      <c r="AM608" s="82">
        <v>0</v>
      </c>
      <c r="AN608" s="309">
        <v>14</v>
      </c>
      <c r="AO608" s="154">
        <v>0</v>
      </c>
      <c r="AP608" s="294">
        <v>11</v>
      </c>
      <c r="AQ608" s="294">
        <v>9</v>
      </c>
      <c r="AR608" s="154">
        <v>3</v>
      </c>
      <c r="AS608" s="82">
        <v>0</v>
      </c>
      <c r="AT608" s="309">
        <v>14</v>
      </c>
      <c r="AU608" s="154">
        <v>0</v>
      </c>
      <c r="AV608" s="294">
        <v>11</v>
      </c>
      <c r="AW608" s="294">
        <v>11</v>
      </c>
      <c r="AX608" s="154">
        <v>3</v>
      </c>
      <c r="AY608" s="158">
        <v>0</v>
      </c>
      <c r="AZ608" s="309">
        <v>14</v>
      </c>
      <c r="BA608" s="154">
        <v>0</v>
      </c>
      <c r="BB608" s="294">
        <v>11</v>
      </c>
      <c r="BC608" s="294">
        <v>11</v>
      </c>
      <c r="BD608" s="154">
        <v>2</v>
      </c>
      <c r="BE608" s="82">
        <v>0</v>
      </c>
      <c r="BF608" s="309">
        <v>14</v>
      </c>
      <c r="BG608" s="774">
        <v>0</v>
      </c>
      <c r="BH608" s="725">
        <v>12</v>
      </c>
      <c r="BI608" s="725">
        <v>12</v>
      </c>
      <c r="BJ608" s="774">
        <v>3</v>
      </c>
      <c r="BK608" s="775">
        <v>0</v>
      </c>
      <c r="BL608" s="309">
        <v>14</v>
      </c>
      <c r="BM608" s="774">
        <v>0</v>
      </c>
      <c r="BN608" s="725">
        <v>12</v>
      </c>
      <c r="BO608" s="725">
        <v>12</v>
      </c>
      <c r="BP608" s="774">
        <v>3</v>
      </c>
      <c r="BQ608" s="775">
        <v>0</v>
      </c>
      <c r="BR608" s="309">
        <v>14</v>
      </c>
      <c r="BS608" s="774">
        <v>0</v>
      </c>
      <c r="BT608" s="725">
        <v>12</v>
      </c>
      <c r="BU608" s="725">
        <v>12</v>
      </c>
      <c r="BV608" s="774">
        <v>3</v>
      </c>
      <c r="BW608" s="775">
        <v>2</v>
      </c>
    </row>
    <row r="609" spans="3:81" ht="13.5" thickBot="1">
      <c r="C609" s="363" t="s">
        <v>91</v>
      </c>
      <c r="D609" s="157">
        <v>5</v>
      </c>
      <c r="E609" s="156">
        <v>1</v>
      </c>
      <c r="F609" s="296">
        <v>4</v>
      </c>
      <c r="G609" s="298">
        <v>4</v>
      </c>
      <c r="H609" s="298">
        <v>0</v>
      </c>
      <c r="I609" s="299">
        <v>0</v>
      </c>
      <c r="J609" s="157">
        <v>5</v>
      </c>
      <c r="K609" s="156">
        <v>1</v>
      </c>
      <c r="L609" s="296">
        <v>4</v>
      </c>
      <c r="M609" s="298">
        <v>4</v>
      </c>
      <c r="N609" s="298">
        <v>0</v>
      </c>
      <c r="O609" s="299">
        <v>0</v>
      </c>
      <c r="P609" s="157">
        <v>5</v>
      </c>
      <c r="Q609" s="156">
        <v>1</v>
      </c>
      <c r="R609" s="296">
        <v>4</v>
      </c>
      <c r="S609" s="298">
        <v>4</v>
      </c>
      <c r="T609" s="298">
        <v>0</v>
      </c>
      <c r="U609" s="299">
        <v>0</v>
      </c>
      <c r="V609" s="155">
        <v>5</v>
      </c>
      <c r="W609" s="157">
        <v>1</v>
      </c>
      <c r="X609" s="301">
        <v>4</v>
      </c>
      <c r="Y609" s="301">
        <v>4</v>
      </c>
      <c r="Z609" s="307">
        <v>0</v>
      </c>
      <c r="AA609" s="299">
        <v>0</v>
      </c>
      <c r="AB609" s="310">
        <v>5</v>
      </c>
      <c r="AC609" s="157">
        <v>1</v>
      </c>
      <c r="AD609" s="301">
        <v>4</v>
      </c>
      <c r="AE609" s="301">
        <v>4</v>
      </c>
      <c r="AF609" s="307">
        <v>0</v>
      </c>
      <c r="AG609" s="299">
        <v>0</v>
      </c>
      <c r="AH609" s="310">
        <v>5</v>
      </c>
      <c r="AI609" s="157">
        <v>1</v>
      </c>
      <c r="AJ609" s="301">
        <v>4</v>
      </c>
      <c r="AK609" s="301">
        <v>4</v>
      </c>
      <c r="AL609" s="307">
        <v>0</v>
      </c>
      <c r="AM609" s="299">
        <v>0</v>
      </c>
      <c r="AN609" s="310">
        <v>5</v>
      </c>
      <c r="AO609" s="157">
        <v>0</v>
      </c>
      <c r="AP609" s="301">
        <v>4</v>
      </c>
      <c r="AQ609" s="301">
        <v>4</v>
      </c>
      <c r="AR609" s="157">
        <v>0</v>
      </c>
      <c r="AS609" s="299">
        <v>0</v>
      </c>
      <c r="AT609" s="310">
        <v>5</v>
      </c>
      <c r="AU609" s="157">
        <v>0</v>
      </c>
      <c r="AV609" s="296">
        <v>4</v>
      </c>
      <c r="AW609" s="296">
        <v>4</v>
      </c>
      <c r="AX609" s="157">
        <v>0</v>
      </c>
      <c r="AY609" s="159">
        <v>0</v>
      </c>
      <c r="AZ609" s="310">
        <v>5</v>
      </c>
      <c r="BA609" s="157">
        <v>0</v>
      </c>
      <c r="BB609" s="301">
        <v>4</v>
      </c>
      <c r="BC609" s="301">
        <v>4</v>
      </c>
      <c r="BD609" s="157">
        <v>0</v>
      </c>
      <c r="BE609" s="299">
        <v>0</v>
      </c>
      <c r="BF609" s="777">
        <v>5</v>
      </c>
      <c r="BG609" s="756">
        <v>0</v>
      </c>
      <c r="BH609" s="735">
        <v>5</v>
      </c>
      <c r="BI609" s="735">
        <v>5</v>
      </c>
      <c r="BJ609" s="756">
        <v>0</v>
      </c>
      <c r="BK609" s="778">
        <v>0</v>
      </c>
      <c r="BL609" s="777">
        <v>5</v>
      </c>
      <c r="BM609" s="756">
        <v>0</v>
      </c>
      <c r="BN609" s="735">
        <v>5</v>
      </c>
      <c r="BO609" s="735">
        <v>5</v>
      </c>
      <c r="BP609" s="756">
        <v>1</v>
      </c>
      <c r="BQ609" s="778">
        <v>0</v>
      </c>
      <c r="BR609" s="777">
        <v>5</v>
      </c>
      <c r="BS609" s="756">
        <v>0</v>
      </c>
      <c r="BT609" s="735">
        <v>5</v>
      </c>
      <c r="BU609" s="735">
        <v>5</v>
      </c>
      <c r="BV609" s="756">
        <v>3</v>
      </c>
      <c r="BW609" s="778">
        <v>0</v>
      </c>
    </row>
    <row r="610" spans="3:81" ht="13.5" thickBot="1"/>
    <row r="611" spans="3:81" ht="13.5" thickBot="1">
      <c r="C611" s="559" t="s">
        <v>1167</v>
      </c>
      <c r="D611" s="560"/>
      <c r="E611" s="560"/>
      <c r="F611" s="560"/>
      <c r="G611" s="560"/>
      <c r="H611" s="560"/>
      <c r="I611" s="560"/>
      <c r="J611" s="560"/>
      <c r="K611" s="560"/>
      <c r="L611" s="560"/>
      <c r="M611" s="560"/>
      <c r="N611" s="560"/>
      <c r="O611" s="560"/>
      <c r="P611" s="560"/>
      <c r="Q611" s="560"/>
      <c r="R611" s="560"/>
      <c r="S611" s="560"/>
      <c r="T611" s="560"/>
      <c r="U611" s="560"/>
      <c r="V611" s="560"/>
      <c r="W611" s="560"/>
      <c r="X611" s="560"/>
      <c r="Y611" s="560"/>
      <c r="Z611" s="560"/>
      <c r="AA611" s="560"/>
      <c r="AB611" s="560"/>
      <c r="AC611" s="560"/>
      <c r="AD611" s="560"/>
      <c r="AE611" s="560"/>
      <c r="AF611" s="560"/>
      <c r="AG611" s="560"/>
      <c r="AH611" s="560"/>
      <c r="AI611" s="560"/>
      <c r="AJ611" s="560"/>
      <c r="AK611" s="560"/>
      <c r="AL611" s="560"/>
      <c r="AM611" s="560"/>
      <c r="AN611" s="560"/>
      <c r="AO611" s="560"/>
      <c r="AP611" s="560"/>
      <c r="AQ611" s="560"/>
      <c r="AR611" s="560"/>
      <c r="AS611" s="560"/>
      <c r="AT611" s="560"/>
      <c r="AU611" s="560"/>
      <c r="AV611" s="560"/>
      <c r="AW611" s="560"/>
      <c r="AX611" s="560"/>
      <c r="AY611" s="560"/>
      <c r="AZ611" s="560"/>
      <c r="BA611" s="560"/>
      <c r="BB611" s="560"/>
      <c r="BC611" s="560"/>
      <c r="BD611" s="560"/>
      <c r="BE611" s="560"/>
      <c r="BF611" s="560"/>
      <c r="BG611" s="560"/>
      <c r="BH611" s="560"/>
      <c r="BI611" s="560"/>
      <c r="BJ611" s="560"/>
      <c r="BK611" s="560"/>
      <c r="BL611" s="560"/>
      <c r="BM611" s="560"/>
      <c r="BN611" s="560"/>
      <c r="BO611" s="560"/>
      <c r="BP611" s="560"/>
      <c r="BQ611" s="560"/>
      <c r="BR611" s="560"/>
      <c r="BS611" s="560"/>
      <c r="BT611" s="560"/>
      <c r="BU611" s="560"/>
      <c r="BV611" s="560"/>
      <c r="BW611" s="560"/>
      <c r="BX611" s="560"/>
      <c r="BY611" s="560"/>
      <c r="BZ611" s="560"/>
      <c r="CA611" s="560"/>
      <c r="CB611" s="560"/>
      <c r="CC611" s="560"/>
    </row>
    <row r="612" spans="3:81" ht="21" customHeight="1" thickBot="1">
      <c r="C612" s="583" t="s">
        <v>48</v>
      </c>
      <c r="D612" s="562">
        <v>43831</v>
      </c>
      <c r="E612" s="586"/>
      <c r="F612" s="586"/>
      <c r="G612" s="586"/>
      <c r="H612" s="586"/>
      <c r="I612" s="563"/>
      <c r="J612" s="562">
        <v>43862</v>
      </c>
      <c r="K612" s="586"/>
      <c r="L612" s="586"/>
      <c r="M612" s="586"/>
      <c r="N612" s="586"/>
      <c r="O612" s="563"/>
      <c r="P612" s="562">
        <v>43891</v>
      </c>
      <c r="Q612" s="586"/>
      <c r="R612" s="586"/>
      <c r="S612" s="586"/>
      <c r="T612" s="586"/>
      <c r="U612" s="563"/>
      <c r="V612" s="562">
        <v>43922</v>
      </c>
      <c r="W612" s="586"/>
      <c r="X612" s="586"/>
      <c r="Y612" s="586"/>
      <c r="Z612" s="586"/>
      <c r="AA612" s="563"/>
      <c r="AB612" s="586">
        <v>43952</v>
      </c>
      <c r="AC612" s="586"/>
      <c r="AD612" s="586"/>
      <c r="AE612" s="586"/>
      <c r="AF612" s="586"/>
      <c r="AG612" s="563"/>
      <c r="AH612" s="562">
        <v>43983</v>
      </c>
      <c r="AI612" s="586"/>
      <c r="AJ612" s="586"/>
      <c r="AK612" s="586"/>
      <c r="AL612" s="586"/>
      <c r="AM612" s="563"/>
      <c r="AN612" s="579">
        <v>44013</v>
      </c>
      <c r="AO612" s="580"/>
      <c r="AP612" s="580"/>
      <c r="AQ612" s="580"/>
      <c r="AR612" s="580"/>
      <c r="AS612" s="580"/>
      <c r="AT612" s="622"/>
      <c r="AU612" s="579">
        <v>44044</v>
      </c>
      <c r="AV612" s="580"/>
      <c r="AW612" s="580"/>
      <c r="AX612" s="580"/>
      <c r="AY612" s="580"/>
      <c r="AZ612" s="580"/>
      <c r="BA612" s="622"/>
      <c r="BB612" s="579">
        <v>44075</v>
      </c>
      <c r="BC612" s="580"/>
      <c r="BD612" s="580"/>
      <c r="BE612" s="580"/>
      <c r="BF612" s="580"/>
      <c r="BG612" s="580"/>
      <c r="BH612" s="622"/>
      <c r="BI612" s="810">
        <v>44105</v>
      </c>
      <c r="BJ612" s="811"/>
      <c r="BK612" s="811"/>
      <c r="BL612" s="811"/>
      <c r="BM612" s="811"/>
      <c r="BN612" s="811"/>
      <c r="BO612" s="812"/>
      <c r="BP612" s="810">
        <v>44136</v>
      </c>
      <c r="BQ612" s="811"/>
      <c r="BR612" s="811"/>
      <c r="BS612" s="811"/>
      <c r="BT612" s="811"/>
      <c r="BU612" s="811"/>
      <c r="BV612" s="812"/>
      <c r="BW612" s="810">
        <v>44166</v>
      </c>
      <c r="BX612" s="811"/>
      <c r="BY612" s="811"/>
      <c r="BZ612" s="811"/>
      <c r="CA612" s="811"/>
      <c r="CB612" s="811"/>
      <c r="CC612" s="812"/>
    </row>
    <row r="613" spans="3:81" ht="23.25" thickBot="1">
      <c r="C613" s="585"/>
      <c r="D613" s="447" t="s">
        <v>2</v>
      </c>
      <c r="E613" s="448" t="s">
        <v>3</v>
      </c>
      <c r="F613" s="449" t="s">
        <v>51</v>
      </c>
      <c r="G613" s="449" t="s">
        <v>1132</v>
      </c>
      <c r="H613" s="449" t="s">
        <v>1134</v>
      </c>
      <c r="I613" s="450" t="s">
        <v>1139</v>
      </c>
      <c r="J613" s="447" t="s">
        <v>2</v>
      </c>
      <c r="K613" s="448" t="s">
        <v>3</v>
      </c>
      <c r="L613" s="449" t="s">
        <v>51</v>
      </c>
      <c r="M613" s="449" t="s">
        <v>1132</v>
      </c>
      <c r="N613" s="449" t="s">
        <v>1134</v>
      </c>
      <c r="O613" s="450" t="s">
        <v>1139</v>
      </c>
      <c r="P613" s="447" t="s">
        <v>2</v>
      </c>
      <c r="Q613" s="448" t="s">
        <v>3</v>
      </c>
      <c r="R613" s="449" t="s">
        <v>51</v>
      </c>
      <c r="S613" s="449" t="s">
        <v>1132</v>
      </c>
      <c r="T613" s="449" t="s">
        <v>1134</v>
      </c>
      <c r="U613" s="450" t="s">
        <v>1139</v>
      </c>
      <c r="V613" s="447" t="s">
        <v>2</v>
      </c>
      <c r="W613" s="448" t="s">
        <v>3</v>
      </c>
      <c r="X613" s="449" t="s">
        <v>51</v>
      </c>
      <c r="Y613" s="449" t="s">
        <v>66</v>
      </c>
      <c r="Z613" s="449" t="s">
        <v>1134</v>
      </c>
      <c r="AA613" s="450" t="s">
        <v>1139</v>
      </c>
      <c r="AB613" s="448" t="s">
        <v>2</v>
      </c>
      <c r="AC613" s="448" t="s">
        <v>3</v>
      </c>
      <c r="AD613" s="449" t="s">
        <v>51</v>
      </c>
      <c r="AE613" s="449" t="s">
        <v>66</v>
      </c>
      <c r="AF613" s="449" t="s">
        <v>1134</v>
      </c>
      <c r="AG613" s="451" t="s">
        <v>1139</v>
      </c>
      <c r="AH613" s="448" t="s">
        <v>2</v>
      </c>
      <c r="AI613" s="448" t="s">
        <v>3</v>
      </c>
      <c r="AJ613" s="449" t="s">
        <v>51</v>
      </c>
      <c r="AK613" s="449" t="s">
        <v>66</v>
      </c>
      <c r="AL613" s="449" t="s">
        <v>1134</v>
      </c>
      <c r="AM613" s="552" t="s">
        <v>1139</v>
      </c>
      <c r="AN613" s="447" t="s">
        <v>2</v>
      </c>
      <c r="AO613" s="448" t="s">
        <v>3</v>
      </c>
      <c r="AP613" s="449" t="s">
        <v>51</v>
      </c>
      <c r="AQ613" s="449" t="s">
        <v>66</v>
      </c>
      <c r="AR613" s="449" t="s">
        <v>1136</v>
      </c>
      <c r="AS613" s="449" t="s">
        <v>1134</v>
      </c>
      <c r="AT613" s="451" t="s">
        <v>1139</v>
      </c>
      <c r="AU613" s="448" t="s">
        <v>2</v>
      </c>
      <c r="AV613" s="448" t="s">
        <v>3</v>
      </c>
      <c r="AW613" s="449" t="s">
        <v>51</v>
      </c>
      <c r="AX613" s="449" t="s">
        <v>66</v>
      </c>
      <c r="AY613" s="449" t="s">
        <v>1136</v>
      </c>
      <c r="AZ613" s="449" t="s">
        <v>1134</v>
      </c>
      <c r="BA613" s="451" t="s">
        <v>1139</v>
      </c>
      <c r="BB613" s="448" t="s">
        <v>2</v>
      </c>
      <c r="BC613" s="448" t="s">
        <v>3</v>
      </c>
      <c r="BD613" s="449" t="s">
        <v>51</v>
      </c>
      <c r="BE613" s="449" t="s">
        <v>66</v>
      </c>
      <c r="BF613" s="449" t="s">
        <v>1136</v>
      </c>
      <c r="BG613" s="449" t="s">
        <v>1134</v>
      </c>
      <c r="BH613" s="451" t="s">
        <v>1139</v>
      </c>
      <c r="BI613" s="448" t="s">
        <v>2</v>
      </c>
      <c r="BJ613" s="448" t="s">
        <v>3</v>
      </c>
      <c r="BK613" s="449" t="s">
        <v>51</v>
      </c>
      <c r="BL613" s="449" t="s">
        <v>66</v>
      </c>
      <c r="BM613" s="449" t="s">
        <v>1136</v>
      </c>
      <c r="BN613" s="449" t="s">
        <v>1134</v>
      </c>
      <c r="BO613" s="451" t="s">
        <v>1139</v>
      </c>
      <c r="BP613" s="448" t="s">
        <v>2</v>
      </c>
      <c r="BQ613" s="448" t="s">
        <v>3</v>
      </c>
      <c r="BR613" s="449" t="s">
        <v>51</v>
      </c>
      <c r="BS613" s="449" t="s">
        <v>66</v>
      </c>
      <c r="BT613" s="449" t="s">
        <v>1136</v>
      </c>
      <c r="BU613" s="449" t="s">
        <v>1134</v>
      </c>
      <c r="BV613" s="451" t="s">
        <v>1139</v>
      </c>
      <c r="BW613" s="448" t="s">
        <v>2</v>
      </c>
      <c r="BX613" s="448" t="s">
        <v>3</v>
      </c>
      <c r="BY613" s="449" t="s">
        <v>51</v>
      </c>
      <c r="BZ613" s="449" t="s">
        <v>66</v>
      </c>
      <c r="CA613" s="449" t="s">
        <v>1136</v>
      </c>
      <c r="CB613" s="449" t="s">
        <v>1134</v>
      </c>
      <c r="CC613" s="451" t="s">
        <v>1139</v>
      </c>
    </row>
    <row r="614" spans="3:81">
      <c r="C614" s="57" t="s">
        <v>8</v>
      </c>
      <c r="D614" s="154">
        <v>85</v>
      </c>
      <c r="E614" s="153">
        <v>0</v>
      </c>
      <c r="F614" s="294">
        <v>97</v>
      </c>
      <c r="G614" s="154">
        <v>85</v>
      </c>
      <c r="H614" s="297">
        <v>79</v>
      </c>
      <c r="I614" s="82">
        <v>35</v>
      </c>
      <c r="J614" s="154">
        <v>85</v>
      </c>
      <c r="K614" s="153">
        <v>0</v>
      </c>
      <c r="L614" s="294">
        <v>103</v>
      </c>
      <c r="M614" s="154">
        <v>91</v>
      </c>
      <c r="N614" s="297">
        <v>83</v>
      </c>
      <c r="O614" s="82">
        <v>35</v>
      </c>
      <c r="P614" s="154">
        <v>85</v>
      </c>
      <c r="Q614" s="153">
        <v>0</v>
      </c>
      <c r="R614" s="294">
        <v>103</v>
      </c>
      <c r="S614" s="154">
        <v>92</v>
      </c>
      <c r="T614" s="297">
        <v>84</v>
      </c>
      <c r="U614" s="82">
        <v>36</v>
      </c>
      <c r="V614" s="152">
        <v>85</v>
      </c>
      <c r="W614" s="154">
        <v>0</v>
      </c>
      <c r="X614" s="294">
        <v>103</v>
      </c>
      <c r="Y614" s="294">
        <v>92</v>
      </c>
      <c r="Z614" s="154">
        <v>85</v>
      </c>
      <c r="AA614" s="82">
        <v>36</v>
      </c>
      <c r="AB614" s="309">
        <v>85</v>
      </c>
      <c r="AC614" s="154">
        <v>0</v>
      </c>
      <c r="AD614" s="294">
        <v>101</v>
      </c>
      <c r="AE614" s="294">
        <v>94</v>
      </c>
      <c r="AF614" s="154">
        <v>83</v>
      </c>
      <c r="AG614" s="82">
        <v>36</v>
      </c>
      <c r="AH614" s="309">
        <v>85</v>
      </c>
      <c r="AI614" s="154">
        <v>0</v>
      </c>
      <c r="AJ614" s="294">
        <v>99</v>
      </c>
      <c r="AK614" s="294">
        <v>92</v>
      </c>
      <c r="AL614" s="154">
        <v>81</v>
      </c>
      <c r="AM614" s="153">
        <v>36</v>
      </c>
      <c r="AN614" s="152">
        <v>85</v>
      </c>
      <c r="AO614" s="154">
        <v>0</v>
      </c>
      <c r="AP614" s="294">
        <v>98</v>
      </c>
      <c r="AQ614" s="294">
        <v>92</v>
      </c>
      <c r="AR614" s="154">
        <v>0</v>
      </c>
      <c r="AS614" s="154">
        <v>81</v>
      </c>
      <c r="AT614" s="158">
        <v>37</v>
      </c>
      <c r="AU614" s="309">
        <v>85</v>
      </c>
      <c r="AV614" s="154">
        <v>0</v>
      </c>
      <c r="AW614" s="294">
        <v>99</v>
      </c>
      <c r="AX614" s="294">
        <v>92</v>
      </c>
      <c r="AY614" s="154">
        <v>0</v>
      </c>
      <c r="AZ614" s="154">
        <v>81</v>
      </c>
      <c r="BA614" s="153">
        <v>38</v>
      </c>
      <c r="BB614" s="152">
        <v>85</v>
      </c>
      <c r="BC614" s="154">
        <v>0</v>
      </c>
      <c r="BD614" s="294">
        <v>99</v>
      </c>
      <c r="BE614" s="294">
        <v>93</v>
      </c>
      <c r="BF614" s="154">
        <v>0</v>
      </c>
      <c r="BG614" s="154">
        <v>83</v>
      </c>
      <c r="BH614" s="158">
        <v>38</v>
      </c>
      <c r="BI614" s="309"/>
      <c r="BJ614" s="154">
        <v>0</v>
      </c>
      <c r="BK614" s="294">
        <v>100</v>
      </c>
      <c r="BL614" s="294">
        <v>98</v>
      </c>
      <c r="BM614" s="154">
        <v>0</v>
      </c>
      <c r="BN614" s="154">
        <v>87</v>
      </c>
      <c r="BO614" s="158">
        <v>38</v>
      </c>
      <c r="BP614" s="309">
        <v>85</v>
      </c>
      <c r="BQ614" s="774">
        <v>0</v>
      </c>
      <c r="BR614" s="725">
        <v>99</v>
      </c>
      <c r="BS614" s="725">
        <v>97</v>
      </c>
      <c r="BT614" s="774">
        <v>0</v>
      </c>
      <c r="BU614" s="774">
        <v>85</v>
      </c>
      <c r="BV614" s="749">
        <v>38</v>
      </c>
      <c r="BW614" s="309">
        <v>85</v>
      </c>
      <c r="BX614" s="774">
        <v>0</v>
      </c>
      <c r="BY614" s="725">
        <v>100</v>
      </c>
      <c r="BZ614" s="725">
        <v>98</v>
      </c>
      <c r="CA614" s="774">
        <v>0</v>
      </c>
      <c r="CB614" s="774">
        <v>87</v>
      </c>
      <c r="CC614" s="749">
        <v>38</v>
      </c>
    </row>
    <row r="615" spans="3:81">
      <c r="C615" s="58" t="s">
        <v>9</v>
      </c>
      <c r="D615" s="154">
        <v>21</v>
      </c>
      <c r="E615" s="153">
        <v>0</v>
      </c>
      <c r="F615" s="294">
        <v>22</v>
      </c>
      <c r="G615" s="297">
        <v>17</v>
      </c>
      <c r="H615" s="297">
        <v>8</v>
      </c>
      <c r="I615" s="82">
        <v>8</v>
      </c>
      <c r="J615" s="154">
        <v>21</v>
      </c>
      <c r="K615" s="153">
        <v>0</v>
      </c>
      <c r="L615" s="294">
        <v>22</v>
      </c>
      <c r="M615" s="297">
        <v>17</v>
      </c>
      <c r="N615" s="297">
        <v>9</v>
      </c>
      <c r="O615" s="82">
        <v>8</v>
      </c>
      <c r="P615" s="154">
        <v>21</v>
      </c>
      <c r="Q615" s="153">
        <v>0</v>
      </c>
      <c r="R615" s="294">
        <v>22</v>
      </c>
      <c r="S615" s="297">
        <v>17</v>
      </c>
      <c r="T615" s="297">
        <v>10</v>
      </c>
      <c r="U615" s="82">
        <v>8</v>
      </c>
      <c r="V615" s="152">
        <v>21</v>
      </c>
      <c r="W615" s="154">
        <v>0</v>
      </c>
      <c r="X615" s="228">
        <v>22</v>
      </c>
      <c r="Y615" s="228">
        <v>17</v>
      </c>
      <c r="Z615" s="297">
        <v>10</v>
      </c>
      <c r="AA615" s="82">
        <v>8</v>
      </c>
      <c r="AB615" s="309">
        <v>21</v>
      </c>
      <c r="AC615" s="154">
        <v>0</v>
      </c>
      <c r="AD615" s="228">
        <v>22</v>
      </c>
      <c r="AE615" s="228">
        <v>17</v>
      </c>
      <c r="AF615" s="297">
        <v>10</v>
      </c>
      <c r="AG615" s="82">
        <v>8</v>
      </c>
      <c r="AH615" s="309">
        <v>21</v>
      </c>
      <c r="AI615" s="154">
        <v>0</v>
      </c>
      <c r="AJ615" s="228">
        <v>22</v>
      </c>
      <c r="AK615" s="228">
        <v>17</v>
      </c>
      <c r="AL615" s="297">
        <v>10</v>
      </c>
      <c r="AM615" s="21">
        <v>8</v>
      </c>
      <c r="AN615" s="152">
        <v>21</v>
      </c>
      <c r="AO615" s="154">
        <v>0</v>
      </c>
      <c r="AP615" s="228">
        <v>22</v>
      </c>
      <c r="AQ615" s="228">
        <v>17</v>
      </c>
      <c r="AR615" s="297">
        <v>0</v>
      </c>
      <c r="AS615" s="297">
        <v>10</v>
      </c>
      <c r="AT615" s="82">
        <v>8</v>
      </c>
      <c r="AU615" s="309">
        <v>21</v>
      </c>
      <c r="AV615" s="154">
        <v>0</v>
      </c>
      <c r="AW615" s="228">
        <v>22</v>
      </c>
      <c r="AX615" s="228">
        <v>17</v>
      </c>
      <c r="AY615" s="297">
        <v>0</v>
      </c>
      <c r="AZ615" s="297">
        <v>10</v>
      </c>
      <c r="BA615" s="21">
        <v>8</v>
      </c>
      <c r="BB615" s="152">
        <v>21</v>
      </c>
      <c r="BC615" s="154">
        <v>0</v>
      </c>
      <c r="BD615" s="228">
        <v>22</v>
      </c>
      <c r="BE615" s="228">
        <v>17</v>
      </c>
      <c r="BF615" s="297">
        <v>0</v>
      </c>
      <c r="BG615" s="297">
        <v>11</v>
      </c>
      <c r="BH615" s="82">
        <v>8</v>
      </c>
      <c r="BI615" s="309"/>
      <c r="BJ615" s="154">
        <v>0</v>
      </c>
      <c r="BK615" s="228">
        <v>22</v>
      </c>
      <c r="BL615" s="228">
        <v>17</v>
      </c>
      <c r="BM615" s="297">
        <v>0</v>
      </c>
      <c r="BN615" s="297">
        <v>15</v>
      </c>
      <c r="BO615" s="82">
        <v>8</v>
      </c>
      <c r="BP615" s="309">
        <v>21</v>
      </c>
      <c r="BQ615" s="774">
        <v>0</v>
      </c>
      <c r="BR615" s="722">
        <v>22</v>
      </c>
      <c r="BS615" s="722">
        <v>17</v>
      </c>
      <c r="BT615" s="792">
        <v>0</v>
      </c>
      <c r="BU615" s="792">
        <v>14</v>
      </c>
      <c r="BV615" s="775">
        <v>8</v>
      </c>
      <c r="BW615" s="309">
        <v>21</v>
      </c>
      <c r="BX615" s="774">
        <v>0</v>
      </c>
      <c r="BY615" s="722">
        <v>22</v>
      </c>
      <c r="BZ615" s="722">
        <v>17</v>
      </c>
      <c r="CA615" s="792">
        <v>0</v>
      </c>
      <c r="CB615" s="792">
        <v>15</v>
      </c>
      <c r="CC615" s="775">
        <v>8</v>
      </c>
    </row>
    <row r="616" spans="3:81">
      <c r="C616" s="58" t="s">
        <v>10</v>
      </c>
      <c r="D616" s="154">
        <v>19</v>
      </c>
      <c r="E616" s="153">
        <v>0</v>
      </c>
      <c r="F616" s="294">
        <v>24</v>
      </c>
      <c r="G616" s="297">
        <v>20</v>
      </c>
      <c r="H616" s="297">
        <v>14</v>
      </c>
      <c r="I616" s="82">
        <v>2</v>
      </c>
      <c r="J616" s="154">
        <v>19</v>
      </c>
      <c r="K616" s="153">
        <v>0</v>
      </c>
      <c r="L616" s="294">
        <v>25</v>
      </c>
      <c r="M616" s="297">
        <v>22</v>
      </c>
      <c r="N616" s="297">
        <v>14</v>
      </c>
      <c r="O616" s="82">
        <v>2</v>
      </c>
      <c r="P616" s="154">
        <v>19</v>
      </c>
      <c r="Q616" s="153">
        <v>0</v>
      </c>
      <c r="R616" s="294">
        <v>25</v>
      </c>
      <c r="S616" s="154">
        <v>22</v>
      </c>
      <c r="T616" s="297">
        <v>14</v>
      </c>
      <c r="U616" s="82">
        <v>2</v>
      </c>
      <c r="V616" s="152">
        <v>19</v>
      </c>
      <c r="W616" s="154">
        <v>0</v>
      </c>
      <c r="X616" s="228">
        <v>25</v>
      </c>
      <c r="Y616" s="228">
        <v>22</v>
      </c>
      <c r="Z616" s="297">
        <v>15</v>
      </c>
      <c r="AA616" s="82">
        <v>2</v>
      </c>
      <c r="AB616" s="309">
        <v>19</v>
      </c>
      <c r="AC616" s="154">
        <v>0</v>
      </c>
      <c r="AD616" s="228">
        <v>25</v>
      </c>
      <c r="AE616" s="228">
        <v>22</v>
      </c>
      <c r="AF616" s="297">
        <v>15</v>
      </c>
      <c r="AG616" s="82">
        <v>2</v>
      </c>
      <c r="AH616" s="309">
        <v>19</v>
      </c>
      <c r="AI616" s="154">
        <v>0</v>
      </c>
      <c r="AJ616" s="228">
        <v>25</v>
      </c>
      <c r="AK616" s="228">
        <v>22</v>
      </c>
      <c r="AL616" s="154">
        <v>15</v>
      </c>
      <c r="AM616" s="153">
        <v>2</v>
      </c>
      <c r="AN616" s="152">
        <v>19</v>
      </c>
      <c r="AO616" s="154">
        <v>0</v>
      </c>
      <c r="AP616" s="228">
        <v>25</v>
      </c>
      <c r="AQ616" s="228">
        <v>22</v>
      </c>
      <c r="AR616" s="154">
        <v>0</v>
      </c>
      <c r="AS616" s="154">
        <v>15</v>
      </c>
      <c r="AT616" s="82">
        <v>2</v>
      </c>
      <c r="AU616" s="309">
        <v>19</v>
      </c>
      <c r="AV616" s="154">
        <v>0</v>
      </c>
      <c r="AW616" s="228">
        <v>26</v>
      </c>
      <c r="AX616" s="228">
        <v>22</v>
      </c>
      <c r="AY616" s="154">
        <v>0</v>
      </c>
      <c r="AZ616" s="154">
        <v>15</v>
      </c>
      <c r="BA616" s="153">
        <v>3</v>
      </c>
      <c r="BB616" s="152">
        <v>19</v>
      </c>
      <c r="BC616" s="154">
        <v>0</v>
      </c>
      <c r="BD616" s="228">
        <v>26</v>
      </c>
      <c r="BE616" s="228">
        <v>22</v>
      </c>
      <c r="BF616" s="154">
        <v>0</v>
      </c>
      <c r="BG616" s="154">
        <v>15</v>
      </c>
      <c r="BH616" s="82">
        <v>3</v>
      </c>
      <c r="BI616" s="309"/>
      <c r="BJ616" s="154">
        <v>0</v>
      </c>
      <c r="BK616" s="228">
        <v>26</v>
      </c>
      <c r="BL616" s="228">
        <v>21</v>
      </c>
      <c r="BM616" s="154">
        <v>0</v>
      </c>
      <c r="BN616" s="154">
        <v>16</v>
      </c>
      <c r="BO616" s="82">
        <v>3</v>
      </c>
      <c r="BP616" s="309">
        <v>19</v>
      </c>
      <c r="BQ616" s="774">
        <v>0</v>
      </c>
      <c r="BR616" s="722">
        <v>26</v>
      </c>
      <c r="BS616" s="722">
        <v>21</v>
      </c>
      <c r="BT616" s="774">
        <v>0</v>
      </c>
      <c r="BU616" s="774">
        <v>15</v>
      </c>
      <c r="BV616" s="775">
        <v>3</v>
      </c>
      <c r="BW616" s="309">
        <v>19</v>
      </c>
      <c r="BX616" s="774">
        <v>0</v>
      </c>
      <c r="BY616" s="722">
        <v>26</v>
      </c>
      <c r="BZ616" s="722">
        <v>21</v>
      </c>
      <c r="CA616" s="774">
        <v>0</v>
      </c>
      <c r="CB616" s="774">
        <v>16</v>
      </c>
      <c r="CC616" s="775">
        <v>3</v>
      </c>
    </row>
    <row r="617" spans="3:81">
      <c r="C617" s="58" t="s">
        <v>11</v>
      </c>
      <c r="D617" s="154">
        <v>27</v>
      </c>
      <c r="E617" s="153">
        <v>0</v>
      </c>
      <c r="F617" s="294">
        <v>28</v>
      </c>
      <c r="G617" s="297">
        <v>17</v>
      </c>
      <c r="H617" s="297">
        <v>15</v>
      </c>
      <c r="I617" s="82">
        <v>1</v>
      </c>
      <c r="J617" s="154">
        <v>27</v>
      </c>
      <c r="K617" s="153">
        <v>0</v>
      </c>
      <c r="L617" s="294">
        <v>28</v>
      </c>
      <c r="M617" s="154">
        <v>18</v>
      </c>
      <c r="N617" s="297">
        <v>15</v>
      </c>
      <c r="O617" s="82">
        <v>1</v>
      </c>
      <c r="P617" s="154">
        <v>27</v>
      </c>
      <c r="Q617" s="153">
        <v>0</v>
      </c>
      <c r="R617" s="294">
        <v>28</v>
      </c>
      <c r="S617" s="297">
        <v>18</v>
      </c>
      <c r="T617" s="297">
        <v>16</v>
      </c>
      <c r="U617" s="82">
        <v>1</v>
      </c>
      <c r="V617" s="152">
        <v>27</v>
      </c>
      <c r="W617" s="154">
        <v>0</v>
      </c>
      <c r="X617" s="228">
        <v>28</v>
      </c>
      <c r="Y617" s="228">
        <v>18</v>
      </c>
      <c r="Z617" s="297">
        <v>16</v>
      </c>
      <c r="AA617" s="82">
        <v>1</v>
      </c>
      <c r="AB617" s="309">
        <v>27</v>
      </c>
      <c r="AC617" s="154">
        <v>0</v>
      </c>
      <c r="AD617" s="294">
        <v>29</v>
      </c>
      <c r="AE617" s="294">
        <v>18</v>
      </c>
      <c r="AF617" s="297">
        <v>16</v>
      </c>
      <c r="AG617" s="82">
        <v>1</v>
      </c>
      <c r="AH617" s="309">
        <v>27</v>
      </c>
      <c r="AI617" s="154">
        <v>0</v>
      </c>
      <c r="AJ617" s="294">
        <v>29</v>
      </c>
      <c r="AK617" s="294">
        <v>18</v>
      </c>
      <c r="AL617" s="297">
        <v>16</v>
      </c>
      <c r="AM617" s="21">
        <v>1</v>
      </c>
      <c r="AN617" s="152">
        <v>27</v>
      </c>
      <c r="AO617" s="154">
        <v>0</v>
      </c>
      <c r="AP617" s="294">
        <v>29</v>
      </c>
      <c r="AQ617" s="294">
        <v>18</v>
      </c>
      <c r="AR617" s="297">
        <v>0</v>
      </c>
      <c r="AS617" s="297">
        <v>18</v>
      </c>
      <c r="AT617" s="82">
        <v>1</v>
      </c>
      <c r="AU617" s="309">
        <v>27</v>
      </c>
      <c r="AV617" s="154">
        <v>0</v>
      </c>
      <c r="AW617" s="294">
        <v>29</v>
      </c>
      <c r="AX617" s="294">
        <v>18</v>
      </c>
      <c r="AY617" s="297">
        <v>0</v>
      </c>
      <c r="AZ617" s="297">
        <v>18</v>
      </c>
      <c r="BA617" s="21">
        <v>2</v>
      </c>
      <c r="BB617" s="152">
        <v>27</v>
      </c>
      <c r="BC617" s="154">
        <v>0</v>
      </c>
      <c r="BD617" s="294">
        <v>29</v>
      </c>
      <c r="BE617" s="294">
        <v>18</v>
      </c>
      <c r="BF617" s="297">
        <v>0</v>
      </c>
      <c r="BG617" s="297">
        <v>18</v>
      </c>
      <c r="BH617" s="82">
        <v>2</v>
      </c>
      <c r="BI617" s="309"/>
      <c r="BJ617" s="154">
        <v>0</v>
      </c>
      <c r="BK617" s="294">
        <v>29</v>
      </c>
      <c r="BL617" s="294">
        <v>18</v>
      </c>
      <c r="BM617" s="297">
        <v>0</v>
      </c>
      <c r="BN617" s="297">
        <v>22</v>
      </c>
      <c r="BO617" s="82">
        <v>2</v>
      </c>
      <c r="BP617" s="309">
        <v>27</v>
      </c>
      <c r="BQ617" s="774">
        <v>0</v>
      </c>
      <c r="BR617" s="725">
        <v>29</v>
      </c>
      <c r="BS617" s="725">
        <v>18</v>
      </c>
      <c r="BT617" s="792">
        <v>0</v>
      </c>
      <c r="BU617" s="792">
        <v>22</v>
      </c>
      <c r="BV617" s="775">
        <v>2</v>
      </c>
      <c r="BW617" s="309">
        <v>27</v>
      </c>
      <c r="BX617" s="774">
        <v>0</v>
      </c>
      <c r="BY617" s="725">
        <v>29</v>
      </c>
      <c r="BZ617" s="725">
        <v>18</v>
      </c>
      <c r="CA617" s="792">
        <v>0</v>
      </c>
      <c r="CB617" s="792">
        <v>22</v>
      </c>
      <c r="CC617" s="775">
        <v>2</v>
      </c>
    </row>
    <row r="618" spans="3:81">
      <c r="C618" s="58" t="s">
        <v>12</v>
      </c>
      <c r="D618" s="154">
        <v>51</v>
      </c>
      <c r="E618" s="153">
        <v>0</v>
      </c>
      <c r="F618" s="294">
        <v>56</v>
      </c>
      <c r="G618" s="154">
        <v>38</v>
      </c>
      <c r="H618" s="154">
        <v>31</v>
      </c>
      <c r="I618" s="82">
        <v>23</v>
      </c>
      <c r="J618" s="154">
        <v>51</v>
      </c>
      <c r="K618" s="153">
        <v>0</v>
      </c>
      <c r="L618" s="294">
        <v>56</v>
      </c>
      <c r="M618" s="154">
        <v>39</v>
      </c>
      <c r="N618" s="154">
        <v>34</v>
      </c>
      <c r="O618" s="82">
        <v>23</v>
      </c>
      <c r="P618" s="154">
        <v>51</v>
      </c>
      <c r="Q618" s="153">
        <v>0</v>
      </c>
      <c r="R618" s="294">
        <v>56</v>
      </c>
      <c r="S618" s="154">
        <v>39</v>
      </c>
      <c r="T618" s="154">
        <v>35</v>
      </c>
      <c r="U618" s="82">
        <v>23</v>
      </c>
      <c r="V618" s="152">
        <v>51</v>
      </c>
      <c r="W618" s="154">
        <v>0</v>
      </c>
      <c r="X618" s="228">
        <v>56</v>
      </c>
      <c r="Y618" s="228">
        <v>39</v>
      </c>
      <c r="Z618" s="297">
        <v>36</v>
      </c>
      <c r="AA618" s="158">
        <v>24</v>
      </c>
      <c r="AB618" s="309">
        <v>51</v>
      </c>
      <c r="AC618" s="154">
        <v>0</v>
      </c>
      <c r="AD618" s="294">
        <v>56</v>
      </c>
      <c r="AE618" s="228">
        <v>39</v>
      </c>
      <c r="AF618" s="297">
        <v>40</v>
      </c>
      <c r="AG618" s="158">
        <v>24</v>
      </c>
      <c r="AH618" s="309">
        <v>51</v>
      </c>
      <c r="AI618" s="154">
        <v>0</v>
      </c>
      <c r="AJ618" s="294">
        <v>56</v>
      </c>
      <c r="AK618" s="228">
        <v>39</v>
      </c>
      <c r="AL618" s="154">
        <v>40</v>
      </c>
      <c r="AM618" s="153">
        <v>24</v>
      </c>
      <c r="AN618" s="152">
        <v>51</v>
      </c>
      <c r="AO618" s="154">
        <v>0</v>
      </c>
      <c r="AP618" s="294">
        <v>56</v>
      </c>
      <c r="AQ618" s="228">
        <v>39</v>
      </c>
      <c r="AR618" s="154">
        <v>0</v>
      </c>
      <c r="AS618" s="154">
        <v>40</v>
      </c>
      <c r="AT618" s="158">
        <v>24</v>
      </c>
      <c r="AU618" s="309">
        <v>51</v>
      </c>
      <c r="AV618" s="154">
        <v>0</v>
      </c>
      <c r="AW618" s="294">
        <v>56</v>
      </c>
      <c r="AX618" s="228">
        <v>39</v>
      </c>
      <c r="AY618" s="154">
        <v>0</v>
      </c>
      <c r="AZ618" s="154">
        <v>40</v>
      </c>
      <c r="BA618" s="153">
        <v>24</v>
      </c>
      <c r="BB618" s="152">
        <v>51</v>
      </c>
      <c r="BC618" s="154">
        <v>0</v>
      </c>
      <c r="BD618" s="294">
        <v>56</v>
      </c>
      <c r="BE618" s="228">
        <v>39</v>
      </c>
      <c r="BF618" s="154">
        <v>0</v>
      </c>
      <c r="BG618" s="154">
        <v>40</v>
      </c>
      <c r="BH618" s="158">
        <v>24</v>
      </c>
      <c r="BI618" s="309"/>
      <c r="BJ618" s="154">
        <v>0</v>
      </c>
      <c r="BK618" s="294">
        <v>56</v>
      </c>
      <c r="BL618" s="228">
        <v>39</v>
      </c>
      <c r="BM618" s="154">
        <v>0</v>
      </c>
      <c r="BN618" s="154">
        <v>46</v>
      </c>
      <c r="BO618" s="158">
        <v>24</v>
      </c>
      <c r="BP618" s="309">
        <v>51</v>
      </c>
      <c r="BQ618" s="774">
        <v>0</v>
      </c>
      <c r="BR618" s="725">
        <v>56</v>
      </c>
      <c r="BS618" s="722">
        <v>39</v>
      </c>
      <c r="BT618" s="774">
        <v>0</v>
      </c>
      <c r="BU618" s="774">
        <v>45</v>
      </c>
      <c r="BV618" s="749">
        <v>24</v>
      </c>
      <c r="BW618" s="309">
        <v>51</v>
      </c>
      <c r="BX618" s="774">
        <v>0</v>
      </c>
      <c r="BY618" s="725">
        <v>56</v>
      </c>
      <c r="BZ618" s="722">
        <v>39</v>
      </c>
      <c r="CA618" s="774">
        <v>0</v>
      </c>
      <c r="CB618" s="774">
        <v>46</v>
      </c>
      <c r="CC618" s="749">
        <v>24</v>
      </c>
    </row>
    <row r="619" spans="3:81">
      <c r="C619" s="58" t="s">
        <v>13</v>
      </c>
      <c r="D619" s="154">
        <v>38</v>
      </c>
      <c r="E619" s="153">
        <v>0</v>
      </c>
      <c r="F619" s="294">
        <v>46</v>
      </c>
      <c r="G619" s="297">
        <v>26</v>
      </c>
      <c r="H619" s="297">
        <v>23</v>
      </c>
      <c r="I619" s="82">
        <v>13</v>
      </c>
      <c r="J619" s="154">
        <v>38</v>
      </c>
      <c r="K619" s="153">
        <v>0</v>
      </c>
      <c r="L619" s="294">
        <v>46</v>
      </c>
      <c r="M619" s="297">
        <v>30</v>
      </c>
      <c r="N619" s="297">
        <v>28</v>
      </c>
      <c r="O619" s="82">
        <v>13</v>
      </c>
      <c r="P619" s="154">
        <v>38</v>
      </c>
      <c r="Q619" s="153">
        <v>0</v>
      </c>
      <c r="R619" s="294">
        <v>46</v>
      </c>
      <c r="S619" s="154">
        <v>31</v>
      </c>
      <c r="T619" s="297">
        <v>30</v>
      </c>
      <c r="U619" s="82">
        <v>13</v>
      </c>
      <c r="V619" s="152">
        <v>38</v>
      </c>
      <c r="W619" s="154">
        <v>0</v>
      </c>
      <c r="X619" s="228">
        <v>46</v>
      </c>
      <c r="Y619" s="294">
        <v>31</v>
      </c>
      <c r="Z619" s="297">
        <v>30</v>
      </c>
      <c r="AA619" s="82">
        <v>13</v>
      </c>
      <c r="AB619" s="309">
        <v>38</v>
      </c>
      <c r="AC619" s="154">
        <v>0</v>
      </c>
      <c r="AD619" s="228">
        <v>46</v>
      </c>
      <c r="AE619" s="294">
        <v>31</v>
      </c>
      <c r="AF619" s="297">
        <v>30</v>
      </c>
      <c r="AG619" s="82">
        <v>13</v>
      </c>
      <c r="AH619" s="309">
        <v>38</v>
      </c>
      <c r="AI619" s="154">
        <v>0</v>
      </c>
      <c r="AJ619" s="228">
        <v>46</v>
      </c>
      <c r="AK619" s="294">
        <v>31</v>
      </c>
      <c r="AL619" s="297">
        <v>30</v>
      </c>
      <c r="AM619" s="21">
        <v>13</v>
      </c>
      <c r="AN619" s="152">
        <v>38</v>
      </c>
      <c r="AO619" s="154">
        <v>0</v>
      </c>
      <c r="AP619" s="294">
        <v>48</v>
      </c>
      <c r="AQ619" s="294">
        <v>34</v>
      </c>
      <c r="AR619" s="154">
        <v>0</v>
      </c>
      <c r="AS619" s="154">
        <v>34</v>
      </c>
      <c r="AT619" s="158">
        <v>13</v>
      </c>
      <c r="AU619" s="309">
        <v>38</v>
      </c>
      <c r="AV619" s="154">
        <v>0</v>
      </c>
      <c r="AW619" s="294">
        <v>48</v>
      </c>
      <c r="AX619" s="294">
        <v>34</v>
      </c>
      <c r="AY619" s="154">
        <v>0</v>
      </c>
      <c r="AZ619" s="154">
        <v>34</v>
      </c>
      <c r="BA619" s="153">
        <v>13</v>
      </c>
      <c r="BB619" s="152">
        <v>38</v>
      </c>
      <c r="BC619" s="154">
        <v>0</v>
      </c>
      <c r="BD619" s="294">
        <v>48</v>
      </c>
      <c r="BE619" s="294">
        <v>34</v>
      </c>
      <c r="BF619" s="154">
        <v>0</v>
      </c>
      <c r="BG619" s="154">
        <v>34</v>
      </c>
      <c r="BH619" s="158">
        <v>13</v>
      </c>
      <c r="BI619" s="309"/>
      <c r="BJ619" s="154">
        <v>0</v>
      </c>
      <c r="BK619" s="294">
        <v>49</v>
      </c>
      <c r="BL619" s="294">
        <v>36</v>
      </c>
      <c r="BM619" s="154">
        <v>0</v>
      </c>
      <c r="BN619" s="154">
        <v>39</v>
      </c>
      <c r="BO619" s="158">
        <v>13</v>
      </c>
      <c r="BP619" s="309">
        <v>38</v>
      </c>
      <c r="BQ619" s="774">
        <v>0</v>
      </c>
      <c r="BR619" s="725">
        <v>48</v>
      </c>
      <c r="BS619" s="725">
        <v>35</v>
      </c>
      <c r="BT619" s="774">
        <v>0</v>
      </c>
      <c r="BU619" s="774">
        <v>36</v>
      </c>
      <c r="BV619" s="749">
        <v>13</v>
      </c>
      <c r="BW619" s="309">
        <v>38</v>
      </c>
      <c r="BX619" s="774">
        <v>0</v>
      </c>
      <c r="BY619" s="725">
        <v>49</v>
      </c>
      <c r="BZ619" s="725">
        <v>36</v>
      </c>
      <c r="CA619" s="774">
        <v>0</v>
      </c>
      <c r="CB619" s="774">
        <v>39</v>
      </c>
      <c r="CC619" s="749">
        <v>13</v>
      </c>
    </row>
    <row r="620" spans="3:81">
      <c r="C620" s="58" t="s">
        <v>14</v>
      </c>
      <c r="D620" s="154">
        <v>84</v>
      </c>
      <c r="E620" s="153">
        <v>0</v>
      </c>
      <c r="F620" s="294">
        <v>80</v>
      </c>
      <c r="G620" s="297">
        <v>74</v>
      </c>
      <c r="H620" s="297">
        <v>51</v>
      </c>
      <c r="I620" s="82">
        <v>29</v>
      </c>
      <c r="J620" s="154">
        <v>84</v>
      </c>
      <c r="K620" s="153">
        <v>0</v>
      </c>
      <c r="L620" s="294">
        <v>80</v>
      </c>
      <c r="M620" s="297">
        <v>73</v>
      </c>
      <c r="N620" s="297">
        <v>53</v>
      </c>
      <c r="O620" s="82">
        <v>28</v>
      </c>
      <c r="P620" s="154">
        <v>84</v>
      </c>
      <c r="Q620" s="153">
        <v>0</v>
      </c>
      <c r="R620" s="294">
        <v>80</v>
      </c>
      <c r="S620" s="297">
        <v>75</v>
      </c>
      <c r="T620" s="154">
        <v>53</v>
      </c>
      <c r="U620" s="82">
        <v>28</v>
      </c>
      <c r="V620" s="152">
        <v>84</v>
      </c>
      <c r="W620" s="154">
        <v>0</v>
      </c>
      <c r="X620" s="228">
        <v>80</v>
      </c>
      <c r="Y620" s="228">
        <v>75</v>
      </c>
      <c r="Z620" s="297">
        <v>53</v>
      </c>
      <c r="AA620" s="82">
        <v>29</v>
      </c>
      <c r="AB620" s="309">
        <v>84</v>
      </c>
      <c r="AC620" s="154">
        <v>0</v>
      </c>
      <c r="AD620" s="228">
        <v>80</v>
      </c>
      <c r="AE620" s="228">
        <v>75</v>
      </c>
      <c r="AF620" s="297">
        <v>53</v>
      </c>
      <c r="AG620" s="82">
        <v>29</v>
      </c>
      <c r="AH620" s="309">
        <v>84</v>
      </c>
      <c r="AI620" s="154">
        <v>0</v>
      </c>
      <c r="AJ620" s="228">
        <v>80</v>
      </c>
      <c r="AK620" s="228">
        <v>76</v>
      </c>
      <c r="AL620" s="297">
        <v>52</v>
      </c>
      <c r="AM620" s="21">
        <v>29</v>
      </c>
      <c r="AN620" s="152">
        <v>84</v>
      </c>
      <c r="AO620" s="154">
        <v>0</v>
      </c>
      <c r="AP620" s="294">
        <v>80</v>
      </c>
      <c r="AQ620" s="294">
        <v>76</v>
      </c>
      <c r="AR620" s="154">
        <v>1</v>
      </c>
      <c r="AS620" s="154">
        <v>53</v>
      </c>
      <c r="AT620" s="158">
        <v>29</v>
      </c>
      <c r="AU620" s="309">
        <v>84</v>
      </c>
      <c r="AV620" s="154">
        <v>0</v>
      </c>
      <c r="AW620" s="294">
        <v>83</v>
      </c>
      <c r="AX620" s="294">
        <v>77</v>
      </c>
      <c r="AY620" s="154">
        <v>1</v>
      </c>
      <c r="AZ620" s="154">
        <v>57</v>
      </c>
      <c r="BA620" s="153">
        <v>30</v>
      </c>
      <c r="BB620" s="152">
        <v>84</v>
      </c>
      <c r="BC620" s="154">
        <v>0</v>
      </c>
      <c r="BD620" s="294">
        <v>83</v>
      </c>
      <c r="BE620" s="294">
        <v>77</v>
      </c>
      <c r="BF620" s="154">
        <v>1</v>
      </c>
      <c r="BG620" s="154">
        <v>61</v>
      </c>
      <c r="BH620" s="158">
        <v>30</v>
      </c>
      <c r="BI620" s="309"/>
      <c r="BJ620" s="154">
        <v>0</v>
      </c>
      <c r="BK620" s="294">
        <v>85</v>
      </c>
      <c r="BL620" s="294">
        <v>79</v>
      </c>
      <c r="BM620" s="154">
        <v>1</v>
      </c>
      <c r="BN620" s="154">
        <v>72</v>
      </c>
      <c r="BO620" s="158">
        <v>30</v>
      </c>
      <c r="BP620" s="309">
        <v>84</v>
      </c>
      <c r="BQ620" s="774">
        <v>0</v>
      </c>
      <c r="BR620" s="725">
        <v>83</v>
      </c>
      <c r="BS620" s="725">
        <v>77</v>
      </c>
      <c r="BT620" s="774">
        <v>1</v>
      </c>
      <c r="BU620" s="774">
        <v>63</v>
      </c>
      <c r="BV620" s="749">
        <v>30</v>
      </c>
      <c r="BW620" s="309">
        <v>84</v>
      </c>
      <c r="BX620" s="774">
        <v>0</v>
      </c>
      <c r="BY620" s="725">
        <v>85</v>
      </c>
      <c r="BZ620" s="725">
        <v>79</v>
      </c>
      <c r="CA620" s="774">
        <v>1</v>
      </c>
      <c r="CB620" s="774">
        <v>72</v>
      </c>
      <c r="CC620" s="749">
        <v>30</v>
      </c>
    </row>
    <row r="621" spans="3:81">
      <c r="C621" s="58" t="s">
        <v>15</v>
      </c>
      <c r="D621" s="154">
        <v>78</v>
      </c>
      <c r="E621" s="153">
        <v>0</v>
      </c>
      <c r="F621" s="294">
        <v>77</v>
      </c>
      <c r="G621" s="297">
        <v>60</v>
      </c>
      <c r="H621" s="297">
        <v>52</v>
      </c>
      <c r="I621" s="82">
        <v>32</v>
      </c>
      <c r="J621" s="154">
        <v>78</v>
      </c>
      <c r="K621" s="153">
        <v>0</v>
      </c>
      <c r="L621" s="294">
        <v>80</v>
      </c>
      <c r="M621" s="297">
        <v>64</v>
      </c>
      <c r="N621" s="154">
        <v>58</v>
      </c>
      <c r="O621" s="82">
        <v>36</v>
      </c>
      <c r="P621" s="154">
        <v>78</v>
      </c>
      <c r="Q621" s="153">
        <v>0</v>
      </c>
      <c r="R621" s="294">
        <v>81</v>
      </c>
      <c r="S621" s="154">
        <v>64</v>
      </c>
      <c r="T621" s="297">
        <v>58</v>
      </c>
      <c r="U621" s="82">
        <v>37</v>
      </c>
      <c r="V621" s="152">
        <v>78</v>
      </c>
      <c r="W621" s="154">
        <v>0</v>
      </c>
      <c r="X621" s="228">
        <v>81</v>
      </c>
      <c r="Y621" s="228">
        <v>65</v>
      </c>
      <c r="Z621" s="297">
        <v>60</v>
      </c>
      <c r="AA621" s="82">
        <v>38</v>
      </c>
      <c r="AB621" s="309">
        <v>78</v>
      </c>
      <c r="AC621" s="154">
        <v>0</v>
      </c>
      <c r="AD621" s="294">
        <v>81</v>
      </c>
      <c r="AE621" s="228">
        <v>65</v>
      </c>
      <c r="AF621" s="297">
        <v>60</v>
      </c>
      <c r="AG621" s="82">
        <v>39</v>
      </c>
      <c r="AH621" s="309">
        <v>78</v>
      </c>
      <c r="AI621" s="154">
        <v>0</v>
      </c>
      <c r="AJ621" s="294">
        <v>80</v>
      </c>
      <c r="AK621" s="228">
        <v>64</v>
      </c>
      <c r="AL621" s="154">
        <v>59</v>
      </c>
      <c r="AM621" s="153">
        <v>38</v>
      </c>
      <c r="AN621" s="152">
        <v>78</v>
      </c>
      <c r="AO621" s="154">
        <v>0</v>
      </c>
      <c r="AP621" s="294">
        <v>81</v>
      </c>
      <c r="AQ621" s="294">
        <v>65</v>
      </c>
      <c r="AR621" s="154">
        <v>0</v>
      </c>
      <c r="AS621" s="154">
        <v>62</v>
      </c>
      <c r="AT621" s="158">
        <v>39</v>
      </c>
      <c r="AU621" s="309">
        <v>78</v>
      </c>
      <c r="AV621" s="154">
        <v>0</v>
      </c>
      <c r="AW621" s="294">
        <v>81</v>
      </c>
      <c r="AX621" s="294">
        <v>65</v>
      </c>
      <c r="AY621" s="154">
        <v>0</v>
      </c>
      <c r="AZ621" s="154">
        <v>62</v>
      </c>
      <c r="BA621" s="153">
        <v>39</v>
      </c>
      <c r="BB621" s="152">
        <v>78</v>
      </c>
      <c r="BC621" s="154">
        <v>0</v>
      </c>
      <c r="BD621" s="294">
        <v>81</v>
      </c>
      <c r="BE621" s="294">
        <v>65</v>
      </c>
      <c r="BF621" s="154">
        <v>0</v>
      </c>
      <c r="BG621" s="154">
        <v>62</v>
      </c>
      <c r="BH621" s="158">
        <v>39</v>
      </c>
      <c r="BI621" s="309"/>
      <c r="BJ621" s="154">
        <v>0</v>
      </c>
      <c r="BK621" s="294">
        <v>83</v>
      </c>
      <c r="BL621" s="294">
        <v>65</v>
      </c>
      <c r="BM621" s="154">
        <v>0</v>
      </c>
      <c r="BN621" s="154">
        <v>70</v>
      </c>
      <c r="BO621" s="158">
        <v>39</v>
      </c>
      <c r="BP621" s="309">
        <v>79</v>
      </c>
      <c r="BQ621" s="774">
        <v>0</v>
      </c>
      <c r="BR621" s="725">
        <v>82</v>
      </c>
      <c r="BS621" s="725">
        <v>65</v>
      </c>
      <c r="BT621" s="774">
        <v>0</v>
      </c>
      <c r="BU621" s="774">
        <v>64</v>
      </c>
      <c r="BV621" s="749">
        <v>39</v>
      </c>
      <c r="BW621" s="309">
        <v>81</v>
      </c>
      <c r="BX621" s="774">
        <v>0</v>
      </c>
      <c r="BY621" s="725">
        <v>83</v>
      </c>
      <c r="BZ621" s="725">
        <v>65</v>
      </c>
      <c r="CA621" s="774">
        <v>0</v>
      </c>
      <c r="CB621" s="774">
        <v>70</v>
      </c>
      <c r="CC621" s="749">
        <v>39</v>
      </c>
    </row>
    <row r="622" spans="3:81">
      <c r="C622" s="58" t="s">
        <v>16</v>
      </c>
      <c r="D622" s="154">
        <v>10</v>
      </c>
      <c r="E622" s="153">
        <v>0</v>
      </c>
      <c r="F622" s="294">
        <v>11</v>
      </c>
      <c r="G622" s="297">
        <v>11</v>
      </c>
      <c r="H622" s="297">
        <v>6</v>
      </c>
      <c r="I622" s="82">
        <v>0</v>
      </c>
      <c r="J622" s="154">
        <v>10</v>
      </c>
      <c r="K622" s="153">
        <v>0</v>
      </c>
      <c r="L622" s="294">
        <v>11</v>
      </c>
      <c r="M622" s="297">
        <v>11</v>
      </c>
      <c r="N622" s="297">
        <v>6</v>
      </c>
      <c r="O622" s="82">
        <v>0</v>
      </c>
      <c r="P622" s="154">
        <v>10</v>
      </c>
      <c r="Q622" s="153">
        <v>0</v>
      </c>
      <c r="R622" s="294">
        <v>11</v>
      </c>
      <c r="S622" s="154">
        <v>11</v>
      </c>
      <c r="T622" s="297">
        <v>6</v>
      </c>
      <c r="U622" s="82">
        <v>0</v>
      </c>
      <c r="V622" s="152">
        <v>10</v>
      </c>
      <c r="W622" s="154">
        <v>0</v>
      </c>
      <c r="X622" s="228">
        <v>11</v>
      </c>
      <c r="Y622" s="228">
        <v>11</v>
      </c>
      <c r="Z622" s="297">
        <v>6</v>
      </c>
      <c r="AA622" s="82">
        <v>0</v>
      </c>
      <c r="AB622" s="309">
        <v>10</v>
      </c>
      <c r="AC622" s="154">
        <v>0</v>
      </c>
      <c r="AD622" s="228">
        <v>11</v>
      </c>
      <c r="AE622" s="228">
        <v>11</v>
      </c>
      <c r="AF622" s="297">
        <v>6</v>
      </c>
      <c r="AG622" s="82">
        <v>0</v>
      </c>
      <c r="AH622" s="309">
        <v>10</v>
      </c>
      <c r="AI622" s="154">
        <v>0</v>
      </c>
      <c r="AJ622" s="228">
        <v>11</v>
      </c>
      <c r="AK622" s="228">
        <v>11</v>
      </c>
      <c r="AL622" s="297">
        <v>6</v>
      </c>
      <c r="AM622" s="21">
        <v>0</v>
      </c>
      <c r="AN622" s="152">
        <v>8</v>
      </c>
      <c r="AO622" s="154">
        <v>0</v>
      </c>
      <c r="AP622" s="294">
        <v>11</v>
      </c>
      <c r="AQ622" s="294">
        <v>11</v>
      </c>
      <c r="AR622" s="154">
        <v>0</v>
      </c>
      <c r="AS622" s="154">
        <v>6</v>
      </c>
      <c r="AT622" s="158">
        <v>0</v>
      </c>
      <c r="AU622" s="309">
        <v>8</v>
      </c>
      <c r="AV622" s="154">
        <v>0</v>
      </c>
      <c r="AW622" s="294">
        <v>11</v>
      </c>
      <c r="AX622" s="294">
        <v>11</v>
      </c>
      <c r="AY622" s="154">
        <v>0</v>
      </c>
      <c r="AZ622" s="154">
        <v>6</v>
      </c>
      <c r="BA622" s="153">
        <v>0</v>
      </c>
      <c r="BB622" s="152">
        <v>7</v>
      </c>
      <c r="BC622" s="154">
        <v>0</v>
      </c>
      <c r="BD622" s="294">
        <v>12</v>
      </c>
      <c r="BE622" s="294">
        <v>12</v>
      </c>
      <c r="BF622" s="154">
        <v>0</v>
      </c>
      <c r="BG622" s="154">
        <v>7</v>
      </c>
      <c r="BH622" s="158">
        <v>0</v>
      </c>
      <c r="BI622" s="309"/>
      <c r="BJ622" s="154">
        <v>0</v>
      </c>
      <c r="BK622" s="294">
        <v>12</v>
      </c>
      <c r="BL622" s="294">
        <v>12</v>
      </c>
      <c r="BM622" s="154">
        <v>0</v>
      </c>
      <c r="BN622" s="154">
        <v>7</v>
      </c>
      <c r="BO622" s="158">
        <v>0</v>
      </c>
      <c r="BP622" s="309">
        <v>7</v>
      </c>
      <c r="BQ622" s="774">
        <v>0</v>
      </c>
      <c r="BR622" s="725">
        <v>12</v>
      </c>
      <c r="BS622" s="725">
        <v>12</v>
      </c>
      <c r="BT622" s="774">
        <v>0</v>
      </c>
      <c r="BU622" s="774">
        <v>7</v>
      </c>
      <c r="BV622" s="749">
        <v>0</v>
      </c>
      <c r="BW622" s="309">
        <v>7</v>
      </c>
      <c r="BX622" s="774">
        <v>0</v>
      </c>
      <c r="BY622" s="725">
        <v>12</v>
      </c>
      <c r="BZ622" s="725">
        <v>12</v>
      </c>
      <c r="CA622" s="774">
        <v>0</v>
      </c>
      <c r="CB622" s="774">
        <v>7</v>
      </c>
      <c r="CC622" s="749">
        <v>0</v>
      </c>
    </row>
    <row r="623" spans="3:81">
      <c r="C623" s="58" t="s">
        <v>17</v>
      </c>
      <c r="D623" s="154">
        <v>616</v>
      </c>
      <c r="E623" s="153">
        <v>0</v>
      </c>
      <c r="F623" s="294">
        <v>748</v>
      </c>
      <c r="G623" s="297">
        <v>702</v>
      </c>
      <c r="H623" s="297">
        <v>633</v>
      </c>
      <c r="I623" s="82">
        <v>418</v>
      </c>
      <c r="J623" s="154">
        <v>614</v>
      </c>
      <c r="K623" s="153">
        <v>0</v>
      </c>
      <c r="L623" s="294">
        <v>750</v>
      </c>
      <c r="M623" s="154">
        <v>711</v>
      </c>
      <c r="N623" s="154">
        <v>646</v>
      </c>
      <c r="O623" s="82">
        <v>433</v>
      </c>
      <c r="P623" s="154">
        <v>614</v>
      </c>
      <c r="Q623" s="153">
        <v>0</v>
      </c>
      <c r="R623" s="294">
        <v>751</v>
      </c>
      <c r="S623" s="154">
        <v>717</v>
      </c>
      <c r="T623" s="154">
        <v>656</v>
      </c>
      <c r="U623" s="158">
        <v>439</v>
      </c>
      <c r="V623" s="152">
        <v>614</v>
      </c>
      <c r="W623" s="154">
        <v>0</v>
      </c>
      <c r="X623" s="294">
        <v>751</v>
      </c>
      <c r="Y623" s="294">
        <v>718</v>
      </c>
      <c r="Z623" s="154">
        <v>661</v>
      </c>
      <c r="AA623" s="158">
        <v>446</v>
      </c>
      <c r="AB623" s="309">
        <v>612</v>
      </c>
      <c r="AC623" s="154">
        <v>0</v>
      </c>
      <c r="AD623" s="294">
        <v>750</v>
      </c>
      <c r="AE623" s="294">
        <v>720</v>
      </c>
      <c r="AF623" s="154">
        <v>663</v>
      </c>
      <c r="AG623" s="158">
        <v>447</v>
      </c>
      <c r="AH623" s="309">
        <v>612</v>
      </c>
      <c r="AI623" s="154">
        <v>0</v>
      </c>
      <c r="AJ623" s="294">
        <v>748</v>
      </c>
      <c r="AK623" s="294">
        <v>719</v>
      </c>
      <c r="AL623" s="154">
        <v>661</v>
      </c>
      <c r="AM623" s="153">
        <v>449</v>
      </c>
      <c r="AN623" s="152">
        <v>612</v>
      </c>
      <c r="AO623" s="154">
        <v>0</v>
      </c>
      <c r="AP623" s="294">
        <v>753</v>
      </c>
      <c r="AQ623" s="294">
        <v>726</v>
      </c>
      <c r="AR623" s="154">
        <v>1</v>
      </c>
      <c r="AS623" s="154">
        <v>669</v>
      </c>
      <c r="AT623" s="158">
        <v>451</v>
      </c>
      <c r="AU623" s="309">
        <v>612</v>
      </c>
      <c r="AV623" s="154">
        <v>0</v>
      </c>
      <c r="AW623" s="294">
        <v>753</v>
      </c>
      <c r="AX623" s="294">
        <v>726</v>
      </c>
      <c r="AY623" s="154">
        <v>1</v>
      </c>
      <c r="AZ623" s="154">
        <v>671</v>
      </c>
      <c r="BA623" s="153">
        <v>453</v>
      </c>
      <c r="BB623" s="152">
        <v>609</v>
      </c>
      <c r="BC623" s="154">
        <v>0</v>
      </c>
      <c r="BD623" s="294">
        <v>753</v>
      </c>
      <c r="BE623" s="294">
        <v>726</v>
      </c>
      <c r="BF623" s="154">
        <v>1</v>
      </c>
      <c r="BG623" s="154">
        <v>671</v>
      </c>
      <c r="BH623" s="158">
        <v>457</v>
      </c>
      <c r="BI623" s="309"/>
      <c r="BJ623" s="154">
        <v>0</v>
      </c>
      <c r="BK623" s="294">
        <v>763</v>
      </c>
      <c r="BL623" s="294">
        <v>726</v>
      </c>
      <c r="BM623" s="154">
        <v>1</v>
      </c>
      <c r="BN623" s="154">
        <v>678</v>
      </c>
      <c r="BO623" s="158">
        <v>458</v>
      </c>
      <c r="BP623" s="309">
        <v>609</v>
      </c>
      <c r="BQ623" s="774">
        <v>0</v>
      </c>
      <c r="BR623" s="725">
        <v>756</v>
      </c>
      <c r="BS623" s="725">
        <v>724</v>
      </c>
      <c r="BT623" s="774">
        <v>1</v>
      </c>
      <c r="BU623" s="774">
        <v>674</v>
      </c>
      <c r="BV623" s="749">
        <v>457</v>
      </c>
      <c r="BW623" s="309">
        <v>607</v>
      </c>
      <c r="BX623" s="774">
        <v>0</v>
      </c>
      <c r="BY623" s="725">
        <v>763</v>
      </c>
      <c r="BZ623" s="725">
        <v>726</v>
      </c>
      <c r="CA623" s="774">
        <v>1</v>
      </c>
      <c r="CB623" s="774">
        <v>678</v>
      </c>
      <c r="CC623" s="749">
        <v>458</v>
      </c>
    </row>
    <row r="624" spans="3:81">
      <c r="C624" s="58" t="s">
        <v>18</v>
      </c>
      <c r="D624" s="154">
        <v>49</v>
      </c>
      <c r="E624" s="153">
        <v>0</v>
      </c>
      <c r="F624" s="294">
        <v>67</v>
      </c>
      <c r="G624" s="297">
        <v>54</v>
      </c>
      <c r="H624" s="297">
        <v>48</v>
      </c>
      <c r="I624" s="82">
        <v>37</v>
      </c>
      <c r="J624" s="154">
        <v>49</v>
      </c>
      <c r="K624" s="153">
        <v>0</v>
      </c>
      <c r="L624" s="294">
        <v>69</v>
      </c>
      <c r="M624" s="297">
        <v>58</v>
      </c>
      <c r="N624" s="297">
        <v>49</v>
      </c>
      <c r="O624" s="82">
        <v>40</v>
      </c>
      <c r="P624" s="154">
        <v>49</v>
      </c>
      <c r="Q624" s="153">
        <v>0</v>
      </c>
      <c r="R624" s="294">
        <v>69</v>
      </c>
      <c r="S624" s="154">
        <v>58</v>
      </c>
      <c r="T624" s="297">
        <v>51</v>
      </c>
      <c r="U624" s="82">
        <v>40</v>
      </c>
      <c r="V624" s="152">
        <v>49</v>
      </c>
      <c r="W624" s="154">
        <v>0</v>
      </c>
      <c r="X624" s="228">
        <v>69</v>
      </c>
      <c r="Y624" s="228">
        <v>58</v>
      </c>
      <c r="Z624" s="297">
        <v>51</v>
      </c>
      <c r="AA624" s="82">
        <v>40</v>
      </c>
      <c r="AB624" s="309">
        <v>49</v>
      </c>
      <c r="AC624" s="154">
        <v>0</v>
      </c>
      <c r="AD624" s="228">
        <v>69</v>
      </c>
      <c r="AE624" s="228">
        <v>58</v>
      </c>
      <c r="AF624" s="297">
        <v>53</v>
      </c>
      <c r="AG624" s="82">
        <v>40</v>
      </c>
      <c r="AH624" s="309">
        <v>49</v>
      </c>
      <c r="AI624" s="154">
        <v>0</v>
      </c>
      <c r="AJ624" s="294">
        <v>69</v>
      </c>
      <c r="AK624" s="228">
        <v>58</v>
      </c>
      <c r="AL624" s="154">
        <v>53</v>
      </c>
      <c r="AM624" s="153">
        <v>40</v>
      </c>
      <c r="AN624" s="152">
        <v>49</v>
      </c>
      <c r="AO624" s="154">
        <v>0</v>
      </c>
      <c r="AP624" s="294">
        <v>69</v>
      </c>
      <c r="AQ624" s="294">
        <v>59</v>
      </c>
      <c r="AR624" s="154">
        <v>0</v>
      </c>
      <c r="AS624" s="154">
        <v>53</v>
      </c>
      <c r="AT624" s="158">
        <v>40</v>
      </c>
      <c r="AU624" s="309">
        <v>49</v>
      </c>
      <c r="AV624" s="154">
        <v>0</v>
      </c>
      <c r="AW624" s="294">
        <v>69</v>
      </c>
      <c r="AX624" s="294">
        <v>59</v>
      </c>
      <c r="AY624" s="154">
        <v>0</v>
      </c>
      <c r="AZ624" s="154">
        <v>53</v>
      </c>
      <c r="BA624" s="153">
        <v>40</v>
      </c>
      <c r="BB624" s="152">
        <v>49</v>
      </c>
      <c r="BC624" s="154">
        <v>0</v>
      </c>
      <c r="BD624" s="294">
        <v>69</v>
      </c>
      <c r="BE624" s="294">
        <v>59</v>
      </c>
      <c r="BF624" s="154">
        <v>0</v>
      </c>
      <c r="BG624" s="154">
        <v>53</v>
      </c>
      <c r="BH624" s="158">
        <v>40</v>
      </c>
      <c r="BI624" s="309"/>
      <c r="BJ624" s="154">
        <v>0</v>
      </c>
      <c r="BK624" s="294">
        <v>70</v>
      </c>
      <c r="BL624" s="294">
        <v>60</v>
      </c>
      <c r="BM624" s="154">
        <v>0</v>
      </c>
      <c r="BN624" s="154">
        <v>57</v>
      </c>
      <c r="BO624" s="158">
        <v>40</v>
      </c>
      <c r="BP624" s="309">
        <v>49</v>
      </c>
      <c r="BQ624" s="774">
        <v>0</v>
      </c>
      <c r="BR624" s="725">
        <v>69</v>
      </c>
      <c r="BS624" s="725">
        <v>59</v>
      </c>
      <c r="BT624" s="774">
        <v>0</v>
      </c>
      <c r="BU624" s="774">
        <v>55</v>
      </c>
      <c r="BV624" s="749">
        <v>40</v>
      </c>
      <c r="BW624" s="309">
        <v>49</v>
      </c>
      <c r="BX624" s="774">
        <v>0</v>
      </c>
      <c r="BY624" s="725">
        <v>70</v>
      </c>
      <c r="BZ624" s="725">
        <v>60</v>
      </c>
      <c r="CA624" s="774">
        <v>0</v>
      </c>
      <c r="CB624" s="774">
        <v>57</v>
      </c>
      <c r="CC624" s="749">
        <v>40</v>
      </c>
    </row>
    <row r="625" spans="3:87">
      <c r="C625" s="58" t="s">
        <v>19</v>
      </c>
      <c r="D625" s="154">
        <v>74</v>
      </c>
      <c r="E625" s="153">
        <v>0</v>
      </c>
      <c r="F625" s="294">
        <v>63</v>
      </c>
      <c r="G625" s="297">
        <v>61</v>
      </c>
      <c r="H625" s="297">
        <v>54</v>
      </c>
      <c r="I625" s="82">
        <v>43</v>
      </c>
      <c r="J625" s="154">
        <v>74</v>
      </c>
      <c r="K625" s="153">
        <v>0</v>
      </c>
      <c r="L625" s="294">
        <v>63</v>
      </c>
      <c r="M625" s="154">
        <v>61</v>
      </c>
      <c r="N625" s="154">
        <v>55</v>
      </c>
      <c r="O625" s="82">
        <v>42</v>
      </c>
      <c r="P625" s="154">
        <v>74</v>
      </c>
      <c r="Q625" s="153">
        <v>0</v>
      </c>
      <c r="R625" s="294">
        <v>63</v>
      </c>
      <c r="S625" s="154">
        <v>61</v>
      </c>
      <c r="T625" s="154">
        <v>56</v>
      </c>
      <c r="U625" s="82">
        <v>42</v>
      </c>
      <c r="V625" s="152">
        <v>74</v>
      </c>
      <c r="W625" s="154">
        <v>0</v>
      </c>
      <c r="X625" s="228">
        <v>63</v>
      </c>
      <c r="Y625" s="228">
        <v>61</v>
      </c>
      <c r="Z625" s="297">
        <v>57</v>
      </c>
      <c r="AA625" s="82">
        <v>42</v>
      </c>
      <c r="AB625" s="309">
        <v>74</v>
      </c>
      <c r="AC625" s="154">
        <v>0</v>
      </c>
      <c r="AD625" s="228">
        <v>62</v>
      </c>
      <c r="AE625" s="228">
        <v>61</v>
      </c>
      <c r="AF625" s="297">
        <v>56</v>
      </c>
      <c r="AG625" s="82">
        <v>42</v>
      </c>
      <c r="AH625" s="309">
        <v>74</v>
      </c>
      <c r="AI625" s="154">
        <v>0</v>
      </c>
      <c r="AJ625" s="228">
        <v>62</v>
      </c>
      <c r="AK625" s="228">
        <v>61</v>
      </c>
      <c r="AL625" s="297">
        <v>56</v>
      </c>
      <c r="AM625" s="21">
        <v>42</v>
      </c>
      <c r="AN625" s="152">
        <v>74</v>
      </c>
      <c r="AO625" s="154">
        <v>0</v>
      </c>
      <c r="AP625" s="294">
        <v>62</v>
      </c>
      <c r="AQ625" s="294">
        <v>61</v>
      </c>
      <c r="AR625" s="154">
        <v>0</v>
      </c>
      <c r="AS625" s="154">
        <v>56</v>
      </c>
      <c r="AT625" s="158">
        <v>43</v>
      </c>
      <c r="AU625" s="309">
        <v>74</v>
      </c>
      <c r="AV625" s="154">
        <v>0</v>
      </c>
      <c r="AW625" s="294">
        <v>62</v>
      </c>
      <c r="AX625" s="294">
        <v>61</v>
      </c>
      <c r="AY625" s="154">
        <v>0</v>
      </c>
      <c r="AZ625" s="154">
        <v>57</v>
      </c>
      <c r="BA625" s="153">
        <v>43</v>
      </c>
      <c r="BB625" s="152">
        <v>74</v>
      </c>
      <c r="BC625" s="154">
        <v>0</v>
      </c>
      <c r="BD625" s="294">
        <v>62</v>
      </c>
      <c r="BE625" s="294">
        <v>61</v>
      </c>
      <c r="BF625" s="154">
        <v>0</v>
      </c>
      <c r="BG625" s="154">
        <v>57</v>
      </c>
      <c r="BH625" s="158">
        <v>43</v>
      </c>
      <c r="BI625" s="309"/>
      <c r="BJ625" s="154">
        <v>0</v>
      </c>
      <c r="BK625" s="294">
        <v>63</v>
      </c>
      <c r="BL625" s="294">
        <v>61</v>
      </c>
      <c r="BM625" s="154">
        <v>0</v>
      </c>
      <c r="BN625" s="154">
        <v>57</v>
      </c>
      <c r="BO625" s="158">
        <v>43</v>
      </c>
      <c r="BP625" s="309">
        <v>74</v>
      </c>
      <c r="BQ625" s="774">
        <v>0</v>
      </c>
      <c r="BR625" s="725">
        <v>63</v>
      </c>
      <c r="BS625" s="725">
        <v>61</v>
      </c>
      <c r="BT625" s="774">
        <v>0</v>
      </c>
      <c r="BU625" s="774">
        <v>57</v>
      </c>
      <c r="BV625" s="749">
        <v>43</v>
      </c>
      <c r="BW625" s="309">
        <v>74</v>
      </c>
      <c r="BX625" s="774">
        <v>0</v>
      </c>
      <c r="BY625" s="725">
        <v>63</v>
      </c>
      <c r="BZ625" s="725">
        <v>61</v>
      </c>
      <c r="CA625" s="774">
        <v>0</v>
      </c>
      <c r="CB625" s="774">
        <v>57</v>
      </c>
      <c r="CC625" s="749">
        <v>43</v>
      </c>
    </row>
    <row r="626" spans="3:87">
      <c r="C626" s="58" t="s">
        <v>20</v>
      </c>
      <c r="D626" s="154">
        <v>103</v>
      </c>
      <c r="E626" s="153">
        <v>0</v>
      </c>
      <c r="F626" s="294">
        <v>104</v>
      </c>
      <c r="G626" s="297">
        <v>97</v>
      </c>
      <c r="H626" s="297">
        <v>76</v>
      </c>
      <c r="I626" s="82">
        <v>52</v>
      </c>
      <c r="J626" s="154">
        <v>103</v>
      </c>
      <c r="K626" s="153">
        <v>0</v>
      </c>
      <c r="L626" s="294">
        <v>104</v>
      </c>
      <c r="M626" s="154">
        <v>98</v>
      </c>
      <c r="N626" s="154">
        <v>78</v>
      </c>
      <c r="O626" s="82">
        <v>54</v>
      </c>
      <c r="P626" s="154">
        <v>103</v>
      </c>
      <c r="Q626" s="153">
        <v>0</v>
      </c>
      <c r="R626" s="294">
        <v>104</v>
      </c>
      <c r="S626" s="297">
        <v>99</v>
      </c>
      <c r="T626" s="297">
        <v>78</v>
      </c>
      <c r="U626" s="158">
        <v>55</v>
      </c>
      <c r="V626" s="152">
        <v>103</v>
      </c>
      <c r="W626" s="154">
        <v>0</v>
      </c>
      <c r="X626" s="228">
        <v>104</v>
      </c>
      <c r="Y626" s="228">
        <v>99</v>
      </c>
      <c r="Z626" s="154">
        <v>81</v>
      </c>
      <c r="AA626" s="82">
        <v>55</v>
      </c>
      <c r="AB626" s="309">
        <v>103</v>
      </c>
      <c r="AC626" s="154">
        <v>0</v>
      </c>
      <c r="AD626" s="294">
        <v>104</v>
      </c>
      <c r="AE626" s="228">
        <v>99</v>
      </c>
      <c r="AF626" s="154">
        <v>81</v>
      </c>
      <c r="AG626" s="82">
        <v>55</v>
      </c>
      <c r="AH626" s="309">
        <v>103</v>
      </c>
      <c r="AI626" s="154">
        <v>0</v>
      </c>
      <c r="AJ626" s="294">
        <v>104</v>
      </c>
      <c r="AK626" s="294">
        <v>99</v>
      </c>
      <c r="AL626" s="154">
        <v>81</v>
      </c>
      <c r="AM626" s="153">
        <v>56</v>
      </c>
      <c r="AN626" s="152">
        <v>103</v>
      </c>
      <c r="AO626" s="154">
        <v>0</v>
      </c>
      <c r="AP626" s="294">
        <v>104</v>
      </c>
      <c r="AQ626" s="294">
        <v>99</v>
      </c>
      <c r="AR626" s="154">
        <v>0</v>
      </c>
      <c r="AS626" s="154">
        <v>82</v>
      </c>
      <c r="AT626" s="158">
        <v>56</v>
      </c>
      <c r="AU626" s="309">
        <v>103</v>
      </c>
      <c r="AV626" s="154">
        <v>0</v>
      </c>
      <c r="AW626" s="294">
        <v>104</v>
      </c>
      <c r="AX626" s="294">
        <v>99</v>
      </c>
      <c r="AY626" s="154">
        <v>0</v>
      </c>
      <c r="AZ626" s="154">
        <v>82</v>
      </c>
      <c r="BA626" s="153">
        <v>56</v>
      </c>
      <c r="BB626" s="152">
        <v>103</v>
      </c>
      <c r="BC626" s="154">
        <v>0</v>
      </c>
      <c r="BD626" s="294">
        <v>104</v>
      </c>
      <c r="BE626" s="294">
        <v>99</v>
      </c>
      <c r="BF626" s="154">
        <v>0</v>
      </c>
      <c r="BG626" s="154">
        <v>82</v>
      </c>
      <c r="BH626" s="158">
        <v>57</v>
      </c>
      <c r="BI626" s="309"/>
      <c r="BJ626" s="154">
        <v>0</v>
      </c>
      <c r="BK626" s="294">
        <v>105</v>
      </c>
      <c r="BL626" s="294">
        <v>98</v>
      </c>
      <c r="BM626" s="154">
        <v>0</v>
      </c>
      <c r="BN626" s="154">
        <v>83</v>
      </c>
      <c r="BO626" s="158">
        <v>57</v>
      </c>
      <c r="BP626" s="309">
        <v>103</v>
      </c>
      <c r="BQ626" s="774">
        <v>0</v>
      </c>
      <c r="BR626" s="725">
        <v>104</v>
      </c>
      <c r="BS626" s="725">
        <v>98</v>
      </c>
      <c r="BT626" s="774">
        <v>0</v>
      </c>
      <c r="BU626" s="774">
        <v>82</v>
      </c>
      <c r="BV626" s="749">
        <v>57</v>
      </c>
      <c r="BW626" s="309">
        <v>103</v>
      </c>
      <c r="BX626" s="774">
        <v>0</v>
      </c>
      <c r="BY626" s="725">
        <v>105</v>
      </c>
      <c r="BZ626" s="725">
        <v>98</v>
      </c>
      <c r="CA626" s="774">
        <v>0</v>
      </c>
      <c r="CB626" s="774">
        <v>83</v>
      </c>
      <c r="CC626" s="749">
        <v>57</v>
      </c>
    </row>
    <row r="627" spans="3:87">
      <c r="C627" s="58" t="s">
        <v>21</v>
      </c>
      <c r="D627" s="154">
        <v>195</v>
      </c>
      <c r="E627" s="153">
        <v>0</v>
      </c>
      <c r="F627" s="294">
        <v>215</v>
      </c>
      <c r="G627" s="154">
        <v>206</v>
      </c>
      <c r="H627" s="154">
        <v>142</v>
      </c>
      <c r="I627" s="82">
        <v>76</v>
      </c>
      <c r="J627" s="154">
        <v>195</v>
      </c>
      <c r="K627" s="153">
        <v>0</v>
      </c>
      <c r="L627" s="294">
        <v>216</v>
      </c>
      <c r="M627" s="154">
        <v>210</v>
      </c>
      <c r="N627" s="154">
        <v>158</v>
      </c>
      <c r="O627" s="82">
        <v>79</v>
      </c>
      <c r="P627" s="154">
        <v>195</v>
      </c>
      <c r="Q627" s="153">
        <v>0</v>
      </c>
      <c r="R627" s="294">
        <v>216</v>
      </c>
      <c r="S627" s="154">
        <v>210</v>
      </c>
      <c r="T627" s="154">
        <v>164</v>
      </c>
      <c r="U627" s="82">
        <v>83</v>
      </c>
      <c r="V627" s="152">
        <v>195</v>
      </c>
      <c r="W627" s="154">
        <v>0</v>
      </c>
      <c r="X627" s="294">
        <v>216</v>
      </c>
      <c r="Y627" s="294">
        <v>210</v>
      </c>
      <c r="Z627" s="154">
        <v>167</v>
      </c>
      <c r="AA627" s="82">
        <v>83</v>
      </c>
      <c r="AB627" s="309">
        <v>193</v>
      </c>
      <c r="AC627" s="154">
        <v>0</v>
      </c>
      <c r="AD627" s="294">
        <v>215</v>
      </c>
      <c r="AE627" s="294">
        <v>210</v>
      </c>
      <c r="AF627" s="154">
        <v>169</v>
      </c>
      <c r="AG627" s="82">
        <v>83</v>
      </c>
      <c r="AH627" s="309">
        <v>193</v>
      </c>
      <c r="AI627" s="154">
        <v>0</v>
      </c>
      <c r="AJ627" s="294">
        <v>213</v>
      </c>
      <c r="AK627" s="294">
        <v>208</v>
      </c>
      <c r="AL627" s="154">
        <v>168</v>
      </c>
      <c r="AM627" s="153">
        <v>85</v>
      </c>
      <c r="AN627" s="152">
        <v>193</v>
      </c>
      <c r="AO627" s="154">
        <v>0</v>
      </c>
      <c r="AP627" s="294">
        <v>215</v>
      </c>
      <c r="AQ627" s="294">
        <v>208</v>
      </c>
      <c r="AR627" s="154">
        <v>0</v>
      </c>
      <c r="AS627" s="154">
        <v>169</v>
      </c>
      <c r="AT627" s="158">
        <v>100</v>
      </c>
      <c r="AU627" s="309">
        <v>193</v>
      </c>
      <c r="AV627" s="154">
        <v>0</v>
      </c>
      <c r="AW627" s="294">
        <v>221</v>
      </c>
      <c r="AX627" s="294">
        <v>211</v>
      </c>
      <c r="AY627" s="154">
        <v>0</v>
      </c>
      <c r="AZ627" s="154">
        <v>173</v>
      </c>
      <c r="BA627" s="153">
        <v>103</v>
      </c>
      <c r="BB627" s="152">
        <v>193</v>
      </c>
      <c r="BC627" s="154">
        <v>0</v>
      </c>
      <c r="BD627" s="294">
        <v>224</v>
      </c>
      <c r="BE627" s="294">
        <v>213</v>
      </c>
      <c r="BF627" s="154">
        <v>0</v>
      </c>
      <c r="BG627" s="154">
        <v>179</v>
      </c>
      <c r="BH627" s="158">
        <v>103</v>
      </c>
      <c r="BI627" s="309"/>
      <c r="BJ627" s="154">
        <v>0</v>
      </c>
      <c r="BK627" s="294">
        <v>233</v>
      </c>
      <c r="BL627" s="294">
        <v>214</v>
      </c>
      <c r="BM627" s="154">
        <v>0</v>
      </c>
      <c r="BN627" s="154">
        <v>201</v>
      </c>
      <c r="BO627" s="158">
        <v>103</v>
      </c>
      <c r="BP627" s="309">
        <v>193</v>
      </c>
      <c r="BQ627" s="774">
        <v>0</v>
      </c>
      <c r="BR627" s="725">
        <v>225</v>
      </c>
      <c r="BS627" s="725">
        <v>214</v>
      </c>
      <c r="BT627" s="774">
        <v>0</v>
      </c>
      <c r="BU627" s="774">
        <v>182</v>
      </c>
      <c r="BV627" s="749">
        <v>103</v>
      </c>
      <c r="BW627" s="309">
        <v>195</v>
      </c>
      <c r="BX627" s="774">
        <v>0</v>
      </c>
      <c r="BY627" s="725">
        <v>233</v>
      </c>
      <c r="BZ627" s="725">
        <v>214</v>
      </c>
      <c r="CA627" s="774">
        <v>0</v>
      </c>
      <c r="CB627" s="774">
        <v>201</v>
      </c>
      <c r="CC627" s="749">
        <v>103</v>
      </c>
    </row>
    <row r="628" spans="3:87">
      <c r="C628" s="58" t="s">
        <v>22</v>
      </c>
      <c r="D628" s="154">
        <v>14</v>
      </c>
      <c r="E628" s="153">
        <v>0</v>
      </c>
      <c r="F628" s="294">
        <v>16</v>
      </c>
      <c r="G628" s="297">
        <v>10</v>
      </c>
      <c r="H628" s="297">
        <v>6</v>
      </c>
      <c r="I628" s="82">
        <v>4</v>
      </c>
      <c r="J628" s="154">
        <v>14</v>
      </c>
      <c r="K628" s="153">
        <v>0</v>
      </c>
      <c r="L628" s="294">
        <v>16</v>
      </c>
      <c r="M628" s="297">
        <v>9</v>
      </c>
      <c r="N628" s="297">
        <v>8</v>
      </c>
      <c r="O628" s="82">
        <v>4</v>
      </c>
      <c r="P628" s="154">
        <v>14</v>
      </c>
      <c r="Q628" s="153">
        <v>0</v>
      </c>
      <c r="R628" s="294">
        <v>17</v>
      </c>
      <c r="S628" s="297">
        <v>10</v>
      </c>
      <c r="T628" s="297">
        <v>9</v>
      </c>
      <c r="U628" s="82">
        <v>5</v>
      </c>
      <c r="V628" s="152">
        <v>14</v>
      </c>
      <c r="W628" s="154">
        <v>0</v>
      </c>
      <c r="X628" s="228">
        <v>17</v>
      </c>
      <c r="Y628" s="228">
        <v>10</v>
      </c>
      <c r="Z628" s="297">
        <v>9</v>
      </c>
      <c r="AA628" s="82">
        <v>5</v>
      </c>
      <c r="AB628" s="309">
        <v>14</v>
      </c>
      <c r="AC628" s="154">
        <v>0</v>
      </c>
      <c r="AD628" s="228">
        <v>17</v>
      </c>
      <c r="AE628" s="228">
        <v>10</v>
      </c>
      <c r="AF628" s="297">
        <v>9</v>
      </c>
      <c r="AG628" s="82">
        <v>5</v>
      </c>
      <c r="AH628" s="309">
        <v>14</v>
      </c>
      <c r="AI628" s="154">
        <v>0</v>
      </c>
      <c r="AJ628" s="228">
        <v>17</v>
      </c>
      <c r="AK628" s="228">
        <v>10</v>
      </c>
      <c r="AL628" s="297">
        <v>9</v>
      </c>
      <c r="AM628" s="21">
        <v>5</v>
      </c>
      <c r="AN628" s="152">
        <v>14</v>
      </c>
      <c r="AO628" s="154">
        <v>0</v>
      </c>
      <c r="AP628" s="294">
        <v>17</v>
      </c>
      <c r="AQ628" s="294">
        <v>10</v>
      </c>
      <c r="AR628" s="154">
        <v>0</v>
      </c>
      <c r="AS628" s="154">
        <v>9</v>
      </c>
      <c r="AT628" s="158">
        <v>5</v>
      </c>
      <c r="AU628" s="309">
        <v>14</v>
      </c>
      <c r="AV628" s="154">
        <v>0</v>
      </c>
      <c r="AW628" s="294">
        <v>17</v>
      </c>
      <c r="AX628" s="294">
        <v>10</v>
      </c>
      <c r="AY628" s="154">
        <v>0</v>
      </c>
      <c r="AZ628" s="154">
        <v>9</v>
      </c>
      <c r="BA628" s="153">
        <v>5</v>
      </c>
      <c r="BB628" s="152">
        <v>14</v>
      </c>
      <c r="BC628" s="154">
        <v>0</v>
      </c>
      <c r="BD628" s="294">
        <v>17</v>
      </c>
      <c r="BE628" s="294">
        <v>10</v>
      </c>
      <c r="BF628" s="154">
        <v>0</v>
      </c>
      <c r="BG628" s="154">
        <v>9</v>
      </c>
      <c r="BH628" s="158">
        <v>5</v>
      </c>
      <c r="BI628" s="309"/>
      <c r="BJ628" s="154">
        <v>0</v>
      </c>
      <c r="BK628" s="294">
        <v>18</v>
      </c>
      <c r="BL628" s="294">
        <v>10</v>
      </c>
      <c r="BM628" s="154">
        <v>0</v>
      </c>
      <c r="BN628" s="154">
        <v>10</v>
      </c>
      <c r="BO628" s="158">
        <v>5</v>
      </c>
      <c r="BP628" s="309">
        <v>14</v>
      </c>
      <c r="BQ628" s="774">
        <v>0</v>
      </c>
      <c r="BR628" s="725">
        <v>17</v>
      </c>
      <c r="BS628" s="725">
        <v>10</v>
      </c>
      <c r="BT628" s="774">
        <v>0</v>
      </c>
      <c r="BU628" s="774">
        <v>9</v>
      </c>
      <c r="BV628" s="749">
        <v>5</v>
      </c>
      <c r="BW628" s="309">
        <v>15</v>
      </c>
      <c r="BX628" s="774">
        <v>0</v>
      </c>
      <c r="BY628" s="725">
        <v>18</v>
      </c>
      <c r="BZ628" s="725">
        <v>10</v>
      </c>
      <c r="CA628" s="774">
        <v>0</v>
      </c>
      <c r="CB628" s="774">
        <v>10</v>
      </c>
      <c r="CC628" s="749">
        <v>5</v>
      </c>
    </row>
    <row r="629" spans="3:87">
      <c r="C629" s="58" t="s">
        <v>23</v>
      </c>
      <c r="D629" s="154">
        <v>17</v>
      </c>
      <c r="E629" s="153">
        <v>0</v>
      </c>
      <c r="F629" s="294">
        <v>19</v>
      </c>
      <c r="G629" s="297">
        <v>7</v>
      </c>
      <c r="H629" s="297">
        <v>6</v>
      </c>
      <c r="I629" s="82">
        <v>3</v>
      </c>
      <c r="J629" s="154">
        <v>17</v>
      </c>
      <c r="K629" s="153">
        <v>0</v>
      </c>
      <c r="L629" s="294">
        <v>19</v>
      </c>
      <c r="M629" s="297">
        <v>7</v>
      </c>
      <c r="N629" s="297">
        <v>7</v>
      </c>
      <c r="O629" s="82">
        <v>3</v>
      </c>
      <c r="P629" s="154">
        <v>17</v>
      </c>
      <c r="Q629" s="153">
        <v>0</v>
      </c>
      <c r="R629" s="294">
        <v>19</v>
      </c>
      <c r="S629" s="297">
        <v>7</v>
      </c>
      <c r="T629" s="297">
        <v>8</v>
      </c>
      <c r="U629" s="82">
        <v>3</v>
      </c>
      <c r="V629" s="152">
        <v>17</v>
      </c>
      <c r="W629" s="154">
        <v>0</v>
      </c>
      <c r="X629" s="228">
        <v>19</v>
      </c>
      <c r="Y629" s="228">
        <v>7</v>
      </c>
      <c r="Z629" s="297">
        <v>8</v>
      </c>
      <c r="AA629" s="82">
        <v>3</v>
      </c>
      <c r="AB629" s="309">
        <v>17</v>
      </c>
      <c r="AC629" s="154">
        <v>0</v>
      </c>
      <c r="AD629" s="294">
        <v>19</v>
      </c>
      <c r="AE629" s="228">
        <v>7</v>
      </c>
      <c r="AF629" s="297">
        <v>8</v>
      </c>
      <c r="AG629" s="82">
        <v>3</v>
      </c>
      <c r="AH629" s="309">
        <v>17</v>
      </c>
      <c r="AI629" s="154">
        <v>0</v>
      </c>
      <c r="AJ629" s="294">
        <v>19</v>
      </c>
      <c r="AK629" s="228">
        <v>7</v>
      </c>
      <c r="AL629" s="297">
        <v>8</v>
      </c>
      <c r="AM629" s="21">
        <v>3</v>
      </c>
      <c r="AN629" s="152">
        <v>17</v>
      </c>
      <c r="AO629" s="154">
        <v>0</v>
      </c>
      <c r="AP629" s="294">
        <v>19</v>
      </c>
      <c r="AQ629" s="294">
        <v>7</v>
      </c>
      <c r="AR629" s="154">
        <v>0</v>
      </c>
      <c r="AS629" s="154">
        <v>8</v>
      </c>
      <c r="AT629" s="158">
        <v>3</v>
      </c>
      <c r="AU629" s="309">
        <v>17</v>
      </c>
      <c r="AV629" s="154">
        <v>0</v>
      </c>
      <c r="AW629" s="294">
        <v>19</v>
      </c>
      <c r="AX629" s="294">
        <v>7</v>
      </c>
      <c r="AY629" s="154">
        <v>0</v>
      </c>
      <c r="AZ629" s="154">
        <v>8</v>
      </c>
      <c r="BA629" s="153">
        <v>4</v>
      </c>
      <c r="BB629" s="152">
        <v>17</v>
      </c>
      <c r="BC629" s="154">
        <v>0</v>
      </c>
      <c r="BD629" s="294">
        <v>19</v>
      </c>
      <c r="BE629" s="294">
        <v>7</v>
      </c>
      <c r="BF629" s="154">
        <v>0</v>
      </c>
      <c r="BG629" s="154">
        <v>8</v>
      </c>
      <c r="BH629" s="158">
        <v>4</v>
      </c>
      <c r="BI629" s="309"/>
      <c r="BJ629" s="154">
        <v>0</v>
      </c>
      <c r="BK629" s="294">
        <v>19</v>
      </c>
      <c r="BL629" s="294">
        <v>7</v>
      </c>
      <c r="BM629" s="154">
        <v>0</v>
      </c>
      <c r="BN629" s="154">
        <v>9</v>
      </c>
      <c r="BO629" s="158">
        <v>4</v>
      </c>
      <c r="BP629" s="309">
        <v>17</v>
      </c>
      <c r="BQ629" s="774">
        <v>0</v>
      </c>
      <c r="BR629" s="725">
        <v>19</v>
      </c>
      <c r="BS629" s="725">
        <v>7</v>
      </c>
      <c r="BT629" s="774">
        <v>0</v>
      </c>
      <c r="BU629" s="774">
        <v>8</v>
      </c>
      <c r="BV629" s="749">
        <v>4</v>
      </c>
      <c r="BW629" s="309">
        <v>17</v>
      </c>
      <c r="BX629" s="774">
        <v>0</v>
      </c>
      <c r="BY629" s="725">
        <v>19</v>
      </c>
      <c r="BZ629" s="725">
        <v>7</v>
      </c>
      <c r="CA629" s="774">
        <v>0</v>
      </c>
      <c r="CB629" s="774">
        <v>9</v>
      </c>
      <c r="CC629" s="749">
        <v>4</v>
      </c>
    </row>
    <row r="630" spans="3:87">
      <c r="C630" s="58" t="s">
        <v>24</v>
      </c>
      <c r="D630" s="154">
        <v>25</v>
      </c>
      <c r="E630" s="153">
        <v>0</v>
      </c>
      <c r="F630" s="294">
        <v>29</v>
      </c>
      <c r="G630" s="154">
        <v>24</v>
      </c>
      <c r="H630" s="297">
        <v>14</v>
      </c>
      <c r="I630" s="82">
        <v>15</v>
      </c>
      <c r="J630" s="154">
        <v>25</v>
      </c>
      <c r="K630" s="153">
        <v>0</v>
      </c>
      <c r="L630" s="294">
        <v>29</v>
      </c>
      <c r="M630" s="154">
        <v>24</v>
      </c>
      <c r="N630" s="297">
        <v>16</v>
      </c>
      <c r="O630" s="82">
        <v>15</v>
      </c>
      <c r="P630" s="154">
        <v>25</v>
      </c>
      <c r="Q630" s="153">
        <v>0</v>
      </c>
      <c r="R630" s="294">
        <v>29</v>
      </c>
      <c r="S630" s="154">
        <v>24</v>
      </c>
      <c r="T630" s="297">
        <v>17</v>
      </c>
      <c r="U630" s="82">
        <v>15</v>
      </c>
      <c r="V630" s="152">
        <v>25</v>
      </c>
      <c r="W630" s="154">
        <v>0</v>
      </c>
      <c r="X630" s="294">
        <v>29</v>
      </c>
      <c r="Y630" s="294">
        <v>24</v>
      </c>
      <c r="Z630" s="297">
        <v>18</v>
      </c>
      <c r="AA630" s="82">
        <v>15</v>
      </c>
      <c r="AB630" s="309">
        <v>25</v>
      </c>
      <c r="AC630" s="154">
        <v>0</v>
      </c>
      <c r="AD630" s="294">
        <v>29</v>
      </c>
      <c r="AE630" s="294">
        <v>24</v>
      </c>
      <c r="AF630" s="297">
        <v>18</v>
      </c>
      <c r="AG630" s="82">
        <v>15</v>
      </c>
      <c r="AH630" s="309">
        <v>25</v>
      </c>
      <c r="AI630" s="154">
        <v>0</v>
      </c>
      <c r="AJ630" s="294">
        <v>29</v>
      </c>
      <c r="AK630" s="294">
        <v>24</v>
      </c>
      <c r="AL630" s="297">
        <v>18</v>
      </c>
      <c r="AM630" s="21">
        <v>15</v>
      </c>
      <c r="AN630" s="152">
        <v>25</v>
      </c>
      <c r="AO630" s="154">
        <v>0</v>
      </c>
      <c r="AP630" s="294">
        <v>29</v>
      </c>
      <c r="AQ630" s="294">
        <v>24</v>
      </c>
      <c r="AR630" s="154">
        <v>0</v>
      </c>
      <c r="AS630" s="154">
        <v>18</v>
      </c>
      <c r="AT630" s="158">
        <v>15</v>
      </c>
      <c r="AU630" s="309">
        <v>25</v>
      </c>
      <c r="AV630" s="154">
        <v>0</v>
      </c>
      <c r="AW630" s="294">
        <v>29</v>
      </c>
      <c r="AX630" s="294">
        <v>24</v>
      </c>
      <c r="AY630" s="154">
        <v>0</v>
      </c>
      <c r="AZ630" s="154">
        <v>18</v>
      </c>
      <c r="BA630" s="153">
        <v>15</v>
      </c>
      <c r="BB630" s="152">
        <v>25</v>
      </c>
      <c r="BC630" s="154">
        <v>0</v>
      </c>
      <c r="BD630" s="294">
        <v>29</v>
      </c>
      <c r="BE630" s="294">
        <v>24</v>
      </c>
      <c r="BF630" s="154">
        <v>0</v>
      </c>
      <c r="BG630" s="154">
        <v>18</v>
      </c>
      <c r="BH630" s="158">
        <v>15</v>
      </c>
      <c r="BI630" s="309"/>
      <c r="BJ630" s="154">
        <v>0</v>
      </c>
      <c r="BK630" s="294">
        <v>30</v>
      </c>
      <c r="BL630" s="294">
        <v>24</v>
      </c>
      <c r="BM630" s="154">
        <v>0</v>
      </c>
      <c r="BN630" s="154">
        <v>22</v>
      </c>
      <c r="BO630" s="158">
        <v>15</v>
      </c>
      <c r="BP630" s="309">
        <v>25</v>
      </c>
      <c r="BQ630" s="774">
        <v>0</v>
      </c>
      <c r="BR630" s="725">
        <v>30</v>
      </c>
      <c r="BS630" s="725">
        <v>24</v>
      </c>
      <c r="BT630" s="774">
        <v>0</v>
      </c>
      <c r="BU630" s="774">
        <v>19</v>
      </c>
      <c r="BV630" s="749">
        <v>15</v>
      </c>
      <c r="BW630" s="309">
        <v>25</v>
      </c>
      <c r="BX630" s="774">
        <v>0</v>
      </c>
      <c r="BY630" s="725">
        <v>30</v>
      </c>
      <c r="BZ630" s="725">
        <v>24</v>
      </c>
      <c r="CA630" s="774">
        <v>0</v>
      </c>
      <c r="CB630" s="774">
        <v>22</v>
      </c>
      <c r="CC630" s="749">
        <v>15</v>
      </c>
    </row>
    <row r="631" spans="3:87">
      <c r="C631" s="58" t="s">
        <v>25</v>
      </c>
      <c r="D631" s="154">
        <v>9</v>
      </c>
      <c r="E631" s="153">
        <v>0</v>
      </c>
      <c r="F631" s="294">
        <v>13</v>
      </c>
      <c r="G631" s="297">
        <v>7</v>
      </c>
      <c r="H631" s="297">
        <v>5</v>
      </c>
      <c r="I631" s="82">
        <v>4</v>
      </c>
      <c r="J631" s="154">
        <v>9</v>
      </c>
      <c r="K631" s="153">
        <v>0</v>
      </c>
      <c r="L631" s="294">
        <v>13</v>
      </c>
      <c r="M631" s="297">
        <v>7</v>
      </c>
      <c r="N631" s="297">
        <v>6</v>
      </c>
      <c r="O631" s="82">
        <v>4</v>
      </c>
      <c r="P631" s="154">
        <v>9</v>
      </c>
      <c r="Q631" s="153">
        <v>0</v>
      </c>
      <c r="R631" s="294">
        <v>13</v>
      </c>
      <c r="S631" s="297">
        <v>7</v>
      </c>
      <c r="T631" s="297">
        <v>6</v>
      </c>
      <c r="U631" s="82">
        <v>4</v>
      </c>
      <c r="V631" s="152">
        <v>9</v>
      </c>
      <c r="W631" s="154">
        <v>0</v>
      </c>
      <c r="X631" s="228">
        <v>13</v>
      </c>
      <c r="Y631" s="228">
        <v>7</v>
      </c>
      <c r="Z631" s="297">
        <v>6</v>
      </c>
      <c r="AA631" s="82">
        <v>4</v>
      </c>
      <c r="AB631" s="309">
        <v>9</v>
      </c>
      <c r="AC631" s="154">
        <v>0</v>
      </c>
      <c r="AD631" s="294">
        <v>13</v>
      </c>
      <c r="AE631" s="228">
        <v>7</v>
      </c>
      <c r="AF631" s="297">
        <v>6</v>
      </c>
      <c r="AG631" s="82">
        <v>4</v>
      </c>
      <c r="AH631" s="309">
        <v>9</v>
      </c>
      <c r="AI631" s="154">
        <v>0</v>
      </c>
      <c r="AJ631" s="294">
        <v>12</v>
      </c>
      <c r="AK631" s="228">
        <v>6</v>
      </c>
      <c r="AL631" s="297">
        <v>6</v>
      </c>
      <c r="AM631" s="21">
        <v>4</v>
      </c>
      <c r="AN631" s="152">
        <v>9</v>
      </c>
      <c r="AO631" s="154">
        <v>0</v>
      </c>
      <c r="AP631" s="294">
        <v>12</v>
      </c>
      <c r="AQ631" s="294">
        <v>6</v>
      </c>
      <c r="AR631" s="154">
        <v>0</v>
      </c>
      <c r="AS631" s="154">
        <v>6</v>
      </c>
      <c r="AT631" s="158">
        <v>4</v>
      </c>
      <c r="AU631" s="309">
        <v>9</v>
      </c>
      <c r="AV631" s="154">
        <v>0</v>
      </c>
      <c r="AW631" s="294">
        <v>12</v>
      </c>
      <c r="AX631" s="294">
        <v>6</v>
      </c>
      <c r="AY631" s="154">
        <v>0</v>
      </c>
      <c r="AZ631" s="154">
        <v>7</v>
      </c>
      <c r="BA631" s="153">
        <v>4</v>
      </c>
      <c r="BB631" s="152">
        <v>9</v>
      </c>
      <c r="BC631" s="154">
        <v>0</v>
      </c>
      <c r="BD631" s="294">
        <v>12</v>
      </c>
      <c r="BE631" s="294">
        <v>6</v>
      </c>
      <c r="BF631" s="154">
        <v>0</v>
      </c>
      <c r="BG631" s="154">
        <v>7</v>
      </c>
      <c r="BH631" s="158">
        <v>4</v>
      </c>
      <c r="BI631" s="309"/>
      <c r="BJ631" s="154">
        <v>0</v>
      </c>
      <c r="BK631" s="294">
        <v>12</v>
      </c>
      <c r="BL631" s="294">
        <v>6</v>
      </c>
      <c r="BM631" s="154">
        <v>0</v>
      </c>
      <c r="BN631" s="154">
        <v>8</v>
      </c>
      <c r="BO631" s="158">
        <v>4</v>
      </c>
      <c r="BP631" s="309">
        <v>9</v>
      </c>
      <c r="BQ631" s="774">
        <v>0</v>
      </c>
      <c r="BR631" s="725">
        <v>12</v>
      </c>
      <c r="BS631" s="725">
        <v>6</v>
      </c>
      <c r="BT631" s="774">
        <v>0</v>
      </c>
      <c r="BU631" s="774">
        <v>8</v>
      </c>
      <c r="BV631" s="749">
        <v>4</v>
      </c>
      <c r="BW631" s="309">
        <v>9</v>
      </c>
      <c r="BX631" s="774">
        <v>0</v>
      </c>
      <c r="BY631" s="725">
        <v>12</v>
      </c>
      <c r="BZ631" s="725">
        <v>6</v>
      </c>
      <c r="CA631" s="774">
        <v>0</v>
      </c>
      <c r="CB631" s="774">
        <v>8</v>
      </c>
      <c r="CC631" s="749">
        <v>4</v>
      </c>
    </row>
    <row r="632" spans="3:87">
      <c r="C632" s="58" t="s">
        <v>26</v>
      </c>
      <c r="D632" s="154">
        <v>463</v>
      </c>
      <c r="E632" s="153">
        <v>0</v>
      </c>
      <c r="F632" s="294">
        <v>626</v>
      </c>
      <c r="G632" s="297">
        <v>569</v>
      </c>
      <c r="H632" s="154">
        <v>541</v>
      </c>
      <c r="I632" s="82">
        <v>379</v>
      </c>
      <c r="J632" s="154">
        <v>462</v>
      </c>
      <c r="K632" s="153">
        <v>0</v>
      </c>
      <c r="L632" s="294">
        <v>636</v>
      </c>
      <c r="M632" s="297">
        <v>577</v>
      </c>
      <c r="N632" s="154">
        <v>542</v>
      </c>
      <c r="O632" s="82">
        <v>390</v>
      </c>
      <c r="P632" s="154">
        <v>462</v>
      </c>
      <c r="Q632" s="153">
        <v>0</v>
      </c>
      <c r="R632" s="294">
        <v>637</v>
      </c>
      <c r="S632" s="154">
        <v>577</v>
      </c>
      <c r="T632" s="297">
        <v>543</v>
      </c>
      <c r="U632" s="158">
        <v>398</v>
      </c>
      <c r="V632" s="152">
        <v>462</v>
      </c>
      <c r="W632" s="154">
        <v>0</v>
      </c>
      <c r="X632" s="294">
        <v>637</v>
      </c>
      <c r="Y632" s="294">
        <v>577</v>
      </c>
      <c r="Z632" s="154">
        <v>543</v>
      </c>
      <c r="AA632" s="158">
        <v>402</v>
      </c>
      <c r="AB632" s="309">
        <v>461</v>
      </c>
      <c r="AC632" s="154">
        <v>0</v>
      </c>
      <c r="AD632" s="294">
        <v>637</v>
      </c>
      <c r="AE632" s="294">
        <v>577</v>
      </c>
      <c r="AF632" s="154">
        <v>543</v>
      </c>
      <c r="AG632" s="158">
        <v>402</v>
      </c>
      <c r="AH632" s="309">
        <v>461</v>
      </c>
      <c r="AI632" s="154">
        <v>0</v>
      </c>
      <c r="AJ632" s="294">
        <v>637</v>
      </c>
      <c r="AK632" s="294">
        <v>577</v>
      </c>
      <c r="AL632" s="154">
        <v>543</v>
      </c>
      <c r="AM632" s="153">
        <v>404</v>
      </c>
      <c r="AN632" s="152">
        <v>461</v>
      </c>
      <c r="AO632" s="154">
        <v>0</v>
      </c>
      <c r="AP632" s="294">
        <v>639</v>
      </c>
      <c r="AQ632" s="294">
        <v>585</v>
      </c>
      <c r="AR632" s="154">
        <v>1</v>
      </c>
      <c r="AS632" s="154">
        <v>550</v>
      </c>
      <c r="AT632" s="158">
        <v>407</v>
      </c>
      <c r="AU632" s="309">
        <v>461</v>
      </c>
      <c r="AV632" s="154">
        <v>0</v>
      </c>
      <c r="AW632" s="294">
        <v>640</v>
      </c>
      <c r="AX632" s="294">
        <v>586</v>
      </c>
      <c r="AY632" s="154">
        <v>1</v>
      </c>
      <c r="AZ632" s="154">
        <v>553</v>
      </c>
      <c r="BA632" s="153">
        <v>407</v>
      </c>
      <c r="BB632" s="152">
        <v>460</v>
      </c>
      <c r="BC632" s="154">
        <v>0</v>
      </c>
      <c r="BD632" s="294">
        <v>641</v>
      </c>
      <c r="BE632" s="294">
        <v>587</v>
      </c>
      <c r="BF632" s="154">
        <v>1</v>
      </c>
      <c r="BG632" s="154">
        <v>553</v>
      </c>
      <c r="BH632" s="158">
        <v>407</v>
      </c>
      <c r="BI632" s="309"/>
      <c r="BJ632" s="154">
        <v>0</v>
      </c>
      <c r="BK632" s="294">
        <v>641</v>
      </c>
      <c r="BL632" s="294">
        <v>589</v>
      </c>
      <c r="BM632" s="154">
        <v>1</v>
      </c>
      <c r="BN632" s="154">
        <v>557</v>
      </c>
      <c r="BO632" s="158">
        <v>407</v>
      </c>
      <c r="BP632" s="309">
        <v>460</v>
      </c>
      <c r="BQ632" s="774">
        <v>0</v>
      </c>
      <c r="BR632" s="725">
        <v>641</v>
      </c>
      <c r="BS632" s="725">
        <v>589</v>
      </c>
      <c r="BT632" s="774">
        <v>1</v>
      </c>
      <c r="BU632" s="774">
        <v>555</v>
      </c>
      <c r="BV632" s="749">
        <v>407</v>
      </c>
      <c r="BW632" s="309">
        <v>460</v>
      </c>
      <c r="BX632" s="774">
        <v>0</v>
      </c>
      <c r="BY632" s="725">
        <v>641</v>
      </c>
      <c r="BZ632" s="725">
        <v>589</v>
      </c>
      <c r="CA632" s="774">
        <v>1</v>
      </c>
      <c r="CB632" s="774">
        <v>557</v>
      </c>
      <c r="CC632" s="749">
        <v>407</v>
      </c>
    </row>
    <row r="633" spans="3:87">
      <c r="C633" s="58" t="s">
        <v>39</v>
      </c>
      <c r="D633" s="154">
        <v>55</v>
      </c>
      <c r="E633" s="153">
        <v>0</v>
      </c>
      <c r="F633" s="294">
        <v>67</v>
      </c>
      <c r="G633" s="154">
        <v>68</v>
      </c>
      <c r="H633" s="154">
        <v>58</v>
      </c>
      <c r="I633" s="82">
        <v>42</v>
      </c>
      <c r="J633" s="154">
        <v>55</v>
      </c>
      <c r="K633" s="153">
        <v>0</v>
      </c>
      <c r="L633" s="294">
        <v>68</v>
      </c>
      <c r="M633" s="154">
        <v>69</v>
      </c>
      <c r="N633" s="154">
        <v>60</v>
      </c>
      <c r="O633" s="82">
        <v>44</v>
      </c>
      <c r="P633" s="154">
        <v>55</v>
      </c>
      <c r="Q633" s="153">
        <v>0</v>
      </c>
      <c r="R633" s="294">
        <v>68</v>
      </c>
      <c r="S633" s="154">
        <v>70</v>
      </c>
      <c r="T633" s="154">
        <v>60</v>
      </c>
      <c r="U633" s="82">
        <v>45</v>
      </c>
      <c r="V633" s="152">
        <v>55</v>
      </c>
      <c r="W633" s="154">
        <v>0</v>
      </c>
      <c r="X633" s="228">
        <v>68</v>
      </c>
      <c r="Y633" s="228">
        <v>70</v>
      </c>
      <c r="Z633" s="297">
        <v>61</v>
      </c>
      <c r="AA633" s="82">
        <v>45</v>
      </c>
      <c r="AB633" s="309">
        <v>55</v>
      </c>
      <c r="AC633" s="154">
        <v>0</v>
      </c>
      <c r="AD633" s="294">
        <v>66</v>
      </c>
      <c r="AE633" s="294">
        <v>68</v>
      </c>
      <c r="AF633" s="297">
        <v>59</v>
      </c>
      <c r="AG633" s="82">
        <v>43</v>
      </c>
      <c r="AH633" s="309">
        <v>55</v>
      </c>
      <c r="AI633" s="154">
        <v>0</v>
      </c>
      <c r="AJ633" s="294">
        <v>66</v>
      </c>
      <c r="AK633" s="294">
        <v>68</v>
      </c>
      <c r="AL633" s="297">
        <v>58</v>
      </c>
      <c r="AM633" s="21">
        <v>42</v>
      </c>
      <c r="AN633" s="152">
        <v>54</v>
      </c>
      <c r="AO633" s="154">
        <v>0</v>
      </c>
      <c r="AP633" s="294">
        <v>65</v>
      </c>
      <c r="AQ633" s="294">
        <v>67</v>
      </c>
      <c r="AR633" s="154">
        <v>1</v>
      </c>
      <c r="AS633" s="154">
        <v>57</v>
      </c>
      <c r="AT633" s="158">
        <v>43</v>
      </c>
      <c r="AU633" s="309">
        <v>54</v>
      </c>
      <c r="AV633" s="154">
        <v>0</v>
      </c>
      <c r="AW633" s="294">
        <v>65</v>
      </c>
      <c r="AX633" s="294">
        <v>67</v>
      </c>
      <c r="AY633" s="154">
        <v>1</v>
      </c>
      <c r="AZ633" s="154">
        <v>57</v>
      </c>
      <c r="BA633" s="153">
        <v>44</v>
      </c>
      <c r="BB633" s="152">
        <v>54</v>
      </c>
      <c r="BC633" s="154">
        <v>0</v>
      </c>
      <c r="BD633" s="294">
        <v>65</v>
      </c>
      <c r="BE633" s="294">
        <v>67</v>
      </c>
      <c r="BF633" s="154">
        <v>1</v>
      </c>
      <c r="BG633" s="154">
        <v>59</v>
      </c>
      <c r="BH633" s="158">
        <v>44</v>
      </c>
      <c r="BI633" s="309"/>
      <c r="BJ633" s="154">
        <v>0</v>
      </c>
      <c r="BK633" s="294">
        <v>65</v>
      </c>
      <c r="BL633" s="294">
        <v>66</v>
      </c>
      <c r="BM633" s="154">
        <v>1</v>
      </c>
      <c r="BN633" s="154">
        <v>60</v>
      </c>
      <c r="BO633" s="158">
        <v>44</v>
      </c>
      <c r="BP633" s="309">
        <v>54</v>
      </c>
      <c r="BQ633" s="774">
        <v>0</v>
      </c>
      <c r="BR633" s="725">
        <v>65</v>
      </c>
      <c r="BS633" s="725">
        <v>66</v>
      </c>
      <c r="BT633" s="774">
        <v>1</v>
      </c>
      <c r="BU633" s="774">
        <v>59</v>
      </c>
      <c r="BV633" s="749">
        <v>44</v>
      </c>
      <c r="BW633" s="309">
        <v>55</v>
      </c>
      <c r="BX633" s="774">
        <v>0</v>
      </c>
      <c r="BY633" s="725">
        <v>65</v>
      </c>
      <c r="BZ633" s="725">
        <v>66</v>
      </c>
      <c r="CA633" s="774">
        <v>1</v>
      </c>
      <c r="CB633" s="774">
        <v>60</v>
      </c>
      <c r="CC633" s="749">
        <v>44</v>
      </c>
    </row>
    <row r="634" spans="3:87" ht="22.5">
      <c r="C634" s="26" t="s">
        <v>1193</v>
      </c>
      <c r="D634" s="124">
        <v>70</v>
      </c>
      <c r="E634" s="124">
        <v>0</v>
      </c>
      <c r="F634" s="452">
        <v>76</v>
      </c>
      <c r="G634" s="453">
        <v>71</v>
      </c>
      <c r="H634" s="124">
        <v>68</v>
      </c>
      <c r="I634" s="454">
        <v>39</v>
      </c>
      <c r="J634" s="124">
        <v>70</v>
      </c>
      <c r="K634" s="153">
        <v>0</v>
      </c>
      <c r="L634" s="452">
        <v>76</v>
      </c>
      <c r="M634" s="124">
        <v>72</v>
      </c>
      <c r="N634" s="124">
        <v>67</v>
      </c>
      <c r="O634" s="454">
        <v>39</v>
      </c>
      <c r="P634" s="124">
        <v>70</v>
      </c>
      <c r="Q634" s="153">
        <v>0</v>
      </c>
      <c r="R634" s="452">
        <v>78</v>
      </c>
      <c r="S634" s="124">
        <v>72</v>
      </c>
      <c r="T634" s="154">
        <v>69</v>
      </c>
      <c r="U634" s="454">
        <v>39</v>
      </c>
      <c r="V634" s="96">
        <v>70</v>
      </c>
      <c r="W634" s="124">
        <v>0</v>
      </c>
      <c r="X634" s="438">
        <v>79</v>
      </c>
      <c r="Y634" s="452">
        <v>72</v>
      </c>
      <c r="Z634" s="453">
        <v>69</v>
      </c>
      <c r="AA634" s="454">
        <v>40</v>
      </c>
      <c r="AB634" s="455">
        <v>70</v>
      </c>
      <c r="AC634" s="124">
        <v>0</v>
      </c>
      <c r="AD634" s="438">
        <v>79</v>
      </c>
      <c r="AE634" s="452">
        <v>72</v>
      </c>
      <c r="AF634" s="453">
        <v>69</v>
      </c>
      <c r="AG634" s="454">
        <v>41</v>
      </c>
      <c r="AH634" s="455">
        <v>70</v>
      </c>
      <c r="AI634" s="124">
        <v>0</v>
      </c>
      <c r="AJ634" s="438">
        <v>79</v>
      </c>
      <c r="AK634" s="452">
        <v>72</v>
      </c>
      <c r="AL634" s="453">
        <v>69</v>
      </c>
      <c r="AM634" s="553">
        <v>41</v>
      </c>
      <c r="AN634" s="96">
        <v>70</v>
      </c>
      <c r="AO634" s="124">
        <v>0</v>
      </c>
      <c r="AP634" s="452">
        <v>77</v>
      </c>
      <c r="AQ634" s="452">
        <v>73</v>
      </c>
      <c r="AR634" s="124">
        <v>0</v>
      </c>
      <c r="AS634" s="124">
        <v>70</v>
      </c>
      <c r="AT634" s="98">
        <v>41</v>
      </c>
      <c r="AU634" s="455">
        <v>70</v>
      </c>
      <c r="AV634" s="124">
        <v>0</v>
      </c>
      <c r="AW634" s="452">
        <v>77</v>
      </c>
      <c r="AX634" s="452">
        <v>73</v>
      </c>
      <c r="AY634" s="124">
        <v>0</v>
      </c>
      <c r="AZ634" s="124">
        <v>70</v>
      </c>
      <c r="BA634" s="97">
        <v>42</v>
      </c>
      <c r="BB634" s="96">
        <v>70</v>
      </c>
      <c r="BC634" s="124">
        <v>0</v>
      </c>
      <c r="BD634" s="452">
        <v>77</v>
      </c>
      <c r="BE634" s="452">
        <v>73</v>
      </c>
      <c r="BF634" s="124">
        <v>47</v>
      </c>
      <c r="BG634" s="124">
        <v>72</v>
      </c>
      <c r="BH634" s="98">
        <v>42</v>
      </c>
      <c r="BI634" s="455"/>
      <c r="BJ634" s="124">
        <v>0</v>
      </c>
      <c r="BK634" s="452">
        <v>79</v>
      </c>
      <c r="BL634" s="452">
        <v>73</v>
      </c>
      <c r="BM634" s="124">
        <v>47</v>
      </c>
      <c r="BN634" s="124">
        <v>75</v>
      </c>
      <c r="BO634" s="158">
        <v>42</v>
      </c>
      <c r="BP634" s="455">
        <v>71</v>
      </c>
      <c r="BQ634" s="753">
        <v>0</v>
      </c>
      <c r="BR634" s="776">
        <v>78</v>
      </c>
      <c r="BS634" s="776">
        <v>73</v>
      </c>
      <c r="BT634" s="753">
        <v>47</v>
      </c>
      <c r="BU634" s="753">
        <v>74</v>
      </c>
      <c r="BV634" s="754">
        <v>42</v>
      </c>
      <c r="BW634" s="455">
        <v>71</v>
      </c>
      <c r="BX634" s="753">
        <v>0</v>
      </c>
      <c r="BY634" s="776">
        <v>79</v>
      </c>
      <c r="BZ634" s="776">
        <v>73</v>
      </c>
      <c r="CA634" s="753">
        <v>47</v>
      </c>
      <c r="CB634" s="753">
        <v>75</v>
      </c>
      <c r="CC634" s="754">
        <v>42</v>
      </c>
    </row>
    <row r="635" spans="3:87">
      <c r="C635" s="58" t="s">
        <v>27</v>
      </c>
      <c r="D635" s="154">
        <v>31</v>
      </c>
      <c r="E635" s="153">
        <v>0</v>
      </c>
      <c r="F635" s="294">
        <v>33</v>
      </c>
      <c r="G635" s="297">
        <v>27</v>
      </c>
      <c r="H635" s="297">
        <v>19</v>
      </c>
      <c r="I635" s="82">
        <v>8</v>
      </c>
      <c r="J635" s="154">
        <v>31</v>
      </c>
      <c r="K635" s="153">
        <v>0</v>
      </c>
      <c r="L635" s="294">
        <v>33</v>
      </c>
      <c r="M635" s="297">
        <v>27</v>
      </c>
      <c r="N635" s="297">
        <v>23</v>
      </c>
      <c r="O635" s="82">
        <v>8</v>
      </c>
      <c r="P635" s="154">
        <v>31</v>
      </c>
      <c r="Q635" s="153">
        <v>0</v>
      </c>
      <c r="R635" s="294">
        <v>33</v>
      </c>
      <c r="S635" s="154">
        <v>27</v>
      </c>
      <c r="T635" s="124">
        <v>24</v>
      </c>
      <c r="U635" s="82">
        <v>8</v>
      </c>
      <c r="V635" s="152">
        <v>31</v>
      </c>
      <c r="W635" s="154">
        <v>0</v>
      </c>
      <c r="X635" s="228">
        <v>33</v>
      </c>
      <c r="Y635" s="228">
        <v>27</v>
      </c>
      <c r="Z635" s="297">
        <v>24</v>
      </c>
      <c r="AA635" s="82">
        <v>8</v>
      </c>
      <c r="AB635" s="309">
        <v>31</v>
      </c>
      <c r="AC635" s="154">
        <v>0</v>
      </c>
      <c r="AD635" s="228">
        <v>34</v>
      </c>
      <c r="AE635" s="228">
        <v>27</v>
      </c>
      <c r="AF635" s="297">
        <v>24</v>
      </c>
      <c r="AG635" s="82">
        <v>8</v>
      </c>
      <c r="AH635" s="309">
        <v>31</v>
      </c>
      <c r="AI635" s="154">
        <v>0</v>
      </c>
      <c r="AJ635" s="294">
        <v>34</v>
      </c>
      <c r="AK635" s="294">
        <v>27</v>
      </c>
      <c r="AL635" s="297">
        <v>24</v>
      </c>
      <c r="AM635" s="21">
        <v>8</v>
      </c>
      <c r="AN635" s="152">
        <v>31</v>
      </c>
      <c r="AO635" s="154">
        <v>0</v>
      </c>
      <c r="AP635" s="294">
        <v>34</v>
      </c>
      <c r="AQ635" s="294">
        <v>28</v>
      </c>
      <c r="AR635" s="154">
        <v>0</v>
      </c>
      <c r="AS635" s="154">
        <v>26</v>
      </c>
      <c r="AT635" s="158">
        <v>9</v>
      </c>
      <c r="AU635" s="309">
        <v>31</v>
      </c>
      <c r="AV635" s="154">
        <v>0</v>
      </c>
      <c r="AW635" s="294">
        <v>34</v>
      </c>
      <c r="AX635" s="294">
        <v>28</v>
      </c>
      <c r="AY635" s="154">
        <v>0</v>
      </c>
      <c r="AZ635" s="154">
        <v>26</v>
      </c>
      <c r="BA635" s="153">
        <v>10</v>
      </c>
      <c r="BB635" s="152">
        <v>31</v>
      </c>
      <c r="BC635" s="154">
        <v>0</v>
      </c>
      <c r="BD635" s="294">
        <v>36</v>
      </c>
      <c r="BE635" s="294">
        <v>28</v>
      </c>
      <c r="BF635" s="154">
        <v>0</v>
      </c>
      <c r="BG635" s="154">
        <v>26</v>
      </c>
      <c r="BH635" s="158">
        <v>11</v>
      </c>
      <c r="BI635" s="309"/>
      <c r="BJ635" s="154">
        <v>0</v>
      </c>
      <c r="BK635" s="294">
        <v>36</v>
      </c>
      <c r="BL635" s="294">
        <v>29</v>
      </c>
      <c r="BM635" s="154">
        <v>0</v>
      </c>
      <c r="BN635" s="154">
        <v>27</v>
      </c>
      <c r="BO635" s="98">
        <v>11</v>
      </c>
      <c r="BP635" s="309">
        <v>32</v>
      </c>
      <c r="BQ635" s="774">
        <v>0</v>
      </c>
      <c r="BR635" s="725">
        <v>36</v>
      </c>
      <c r="BS635" s="725">
        <v>29</v>
      </c>
      <c r="BT635" s="774">
        <v>0</v>
      </c>
      <c r="BU635" s="774">
        <v>27</v>
      </c>
      <c r="BV635" s="749">
        <v>11</v>
      </c>
      <c r="BW635" s="309">
        <v>32</v>
      </c>
      <c r="BX635" s="774">
        <v>0</v>
      </c>
      <c r="BY635" s="725">
        <v>36</v>
      </c>
      <c r="BZ635" s="725">
        <v>29</v>
      </c>
      <c r="CA635" s="774">
        <v>0</v>
      </c>
      <c r="CB635" s="774">
        <v>27</v>
      </c>
      <c r="CC635" s="749">
        <v>11</v>
      </c>
    </row>
    <row r="636" spans="3:87">
      <c r="C636" s="58" t="s">
        <v>28</v>
      </c>
      <c r="D636" s="154">
        <v>54</v>
      </c>
      <c r="E636" s="153">
        <v>0</v>
      </c>
      <c r="F636" s="294">
        <v>65</v>
      </c>
      <c r="G636" s="154">
        <v>53</v>
      </c>
      <c r="H636" s="154">
        <v>43</v>
      </c>
      <c r="I636" s="82">
        <v>40</v>
      </c>
      <c r="J636" s="154">
        <v>54</v>
      </c>
      <c r="K636" s="153">
        <v>0</v>
      </c>
      <c r="L636" s="294">
        <v>65</v>
      </c>
      <c r="M636" s="154">
        <v>53</v>
      </c>
      <c r="N636" s="154">
        <v>42</v>
      </c>
      <c r="O636" s="82">
        <v>40</v>
      </c>
      <c r="P636" s="154">
        <v>54</v>
      </c>
      <c r="Q636" s="153">
        <v>0</v>
      </c>
      <c r="R636" s="294">
        <v>66</v>
      </c>
      <c r="S636" s="154">
        <v>54</v>
      </c>
      <c r="T636" s="297">
        <v>44</v>
      </c>
      <c r="U636" s="82">
        <v>41</v>
      </c>
      <c r="V636" s="152">
        <v>54</v>
      </c>
      <c r="W636" s="154">
        <v>0</v>
      </c>
      <c r="X636" s="228">
        <v>66</v>
      </c>
      <c r="Y636" s="228">
        <v>54</v>
      </c>
      <c r="Z636" s="297">
        <v>44</v>
      </c>
      <c r="AA636" s="82">
        <v>41</v>
      </c>
      <c r="AB636" s="309">
        <v>54</v>
      </c>
      <c r="AC636" s="154">
        <v>0</v>
      </c>
      <c r="AD636" s="228">
        <v>66</v>
      </c>
      <c r="AE636" s="228">
        <v>54</v>
      </c>
      <c r="AF636" s="297">
        <v>45</v>
      </c>
      <c r="AG636" s="82">
        <v>41</v>
      </c>
      <c r="AH636" s="309">
        <v>54</v>
      </c>
      <c r="AI636" s="154">
        <v>0</v>
      </c>
      <c r="AJ636" s="228">
        <v>66</v>
      </c>
      <c r="AK636" s="228">
        <v>54</v>
      </c>
      <c r="AL636" s="297">
        <v>46</v>
      </c>
      <c r="AM636" s="21">
        <v>41</v>
      </c>
      <c r="AN636" s="152">
        <v>54</v>
      </c>
      <c r="AO636" s="154">
        <v>0</v>
      </c>
      <c r="AP636" s="294">
        <v>67</v>
      </c>
      <c r="AQ636" s="294">
        <v>55</v>
      </c>
      <c r="AR636" s="154">
        <v>0</v>
      </c>
      <c r="AS636" s="154">
        <v>48</v>
      </c>
      <c r="AT636" s="158">
        <v>42</v>
      </c>
      <c r="AU636" s="309">
        <v>54</v>
      </c>
      <c r="AV636" s="154">
        <v>0</v>
      </c>
      <c r="AW636" s="294">
        <v>67</v>
      </c>
      <c r="AX636" s="294">
        <v>55</v>
      </c>
      <c r="AY636" s="154">
        <v>0</v>
      </c>
      <c r="AZ636" s="154">
        <v>49</v>
      </c>
      <c r="BA636" s="153">
        <v>42</v>
      </c>
      <c r="BB636" s="152">
        <v>54</v>
      </c>
      <c r="BC636" s="154">
        <v>0</v>
      </c>
      <c r="BD636" s="294">
        <v>67</v>
      </c>
      <c r="BE636" s="294">
        <v>55</v>
      </c>
      <c r="BF636" s="154">
        <v>0</v>
      </c>
      <c r="BG636" s="154">
        <v>50</v>
      </c>
      <c r="BH636" s="158">
        <v>42</v>
      </c>
      <c r="BI636" s="309"/>
      <c r="BJ636" s="154">
        <v>0</v>
      </c>
      <c r="BK636" s="294">
        <v>69</v>
      </c>
      <c r="BL636" s="294">
        <v>57</v>
      </c>
      <c r="BM636" s="154">
        <v>0</v>
      </c>
      <c r="BN636" s="154">
        <v>54</v>
      </c>
      <c r="BO636" s="158">
        <v>42</v>
      </c>
      <c r="BP636" s="309">
        <v>54</v>
      </c>
      <c r="BQ636" s="774">
        <v>0</v>
      </c>
      <c r="BR636" s="725">
        <v>67</v>
      </c>
      <c r="BS636" s="725">
        <v>55</v>
      </c>
      <c r="BT636" s="774">
        <v>0</v>
      </c>
      <c r="BU636" s="774">
        <v>52</v>
      </c>
      <c r="BV636" s="749">
        <v>42</v>
      </c>
      <c r="BW636" s="309">
        <v>54</v>
      </c>
      <c r="BX636" s="774">
        <v>0</v>
      </c>
      <c r="BY636" s="725">
        <v>69</v>
      </c>
      <c r="BZ636" s="725">
        <v>57</v>
      </c>
      <c r="CA636" s="774">
        <v>0</v>
      </c>
      <c r="CB636" s="774">
        <v>54</v>
      </c>
      <c r="CC636" s="749">
        <v>42</v>
      </c>
    </row>
    <row r="637" spans="3:87">
      <c r="C637" s="201" t="s">
        <v>29</v>
      </c>
      <c r="D637" s="154">
        <v>14</v>
      </c>
      <c r="E637" s="153">
        <v>0</v>
      </c>
      <c r="F637" s="294">
        <v>12</v>
      </c>
      <c r="G637" s="297">
        <v>12</v>
      </c>
      <c r="H637" s="154">
        <v>3</v>
      </c>
      <c r="I637" s="82">
        <v>2</v>
      </c>
      <c r="J637" s="154">
        <v>14</v>
      </c>
      <c r="K637" s="153">
        <v>0</v>
      </c>
      <c r="L637" s="294">
        <v>12</v>
      </c>
      <c r="M637" s="297">
        <v>12</v>
      </c>
      <c r="N637" s="154">
        <v>4</v>
      </c>
      <c r="O637" s="82">
        <v>2</v>
      </c>
      <c r="P637" s="154">
        <v>14</v>
      </c>
      <c r="Q637" s="153">
        <v>0</v>
      </c>
      <c r="R637" s="294">
        <v>12</v>
      </c>
      <c r="S637" s="297">
        <v>12</v>
      </c>
      <c r="T637" s="154">
        <v>4</v>
      </c>
      <c r="U637" s="82">
        <v>3</v>
      </c>
      <c r="V637" s="152">
        <v>14</v>
      </c>
      <c r="W637" s="154">
        <v>0</v>
      </c>
      <c r="X637" s="228">
        <v>12</v>
      </c>
      <c r="Y637" s="294">
        <v>12</v>
      </c>
      <c r="Z637" s="297">
        <v>4</v>
      </c>
      <c r="AA637" s="82">
        <v>3</v>
      </c>
      <c r="AB637" s="309">
        <v>14</v>
      </c>
      <c r="AC637" s="154">
        <v>0</v>
      </c>
      <c r="AD637" s="228">
        <v>12</v>
      </c>
      <c r="AE637" s="294">
        <v>12</v>
      </c>
      <c r="AF637" s="297">
        <v>4</v>
      </c>
      <c r="AG637" s="82">
        <v>3</v>
      </c>
      <c r="AH637" s="309">
        <v>14</v>
      </c>
      <c r="AI637" s="154">
        <v>0</v>
      </c>
      <c r="AJ637" s="228">
        <v>12</v>
      </c>
      <c r="AK637" s="294">
        <v>12</v>
      </c>
      <c r="AL637" s="297">
        <v>4</v>
      </c>
      <c r="AM637" s="21">
        <v>3</v>
      </c>
      <c r="AN637" s="152">
        <v>14</v>
      </c>
      <c r="AO637" s="154">
        <v>0</v>
      </c>
      <c r="AP637" s="294">
        <v>12</v>
      </c>
      <c r="AQ637" s="294">
        <v>12</v>
      </c>
      <c r="AR637" s="154">
        <v>0</v>
      </c>
      <c r="AS637" s="154">
        <v>4</v>
      </c>
      <c r="AT637" s="82">
        <v>3</v>
      </c>
      <c r="AU637" s="309">
        <v>14</v>
      </c>
      <c r="AV637" s="154">
        <v>0</v>
      </c>
      <c r="AW637" s="294">
        <v>12</v>
      </c>
      <c r="AX637" s="294">
        <v>12</v>
      </c>
      <c r="AY637" s="154">
        <v>0</v>
      </c>
      <c r="AZ637" s="154">
        <v>4</v>
      </c>
      <c r="BA637" s="153">
        <v>3</v>
      </c>
      <c r="BB637" s="152">
        <v>14</v>
      </c>
      <c r="BC637" s="154">
        <v>0</v>
      </c>
      <c r="BD637" s="294">
        <v>12</v>
      </c>
      <c r="BE637" s="294">
        <v>12</v>
      </c>
      <c r="BF637" s="154">
        <v>0</v>
      </c>
      <c r="BG637" s="154">
        <v>4</v>
      </c>
      <c r="BH637" s="82">
        <v>3</v>
      </c>
      <c r="BI637" s="309"/>
      <c r="BJ637" s="154">
        <v>0</v>
      </c>
      <c r="BK637" s="294">
        <v>12</v>
      </c>
      <c r="BL637" s="294">
        <v>12</v>
      </c>
      <c r="BM637" s="154">
        <v>0</v>
      </c>
      <c r="BN637" s="154">
        <v>6</v>
      </c>
      <c r="BO637" s="158">
        <v>3</v>
      </c>
      <c r="BP637" s="309">
        <v>14</v>
      </c>
      <c r="BQ637" s="774">
        <v>0</v>
      </c>
      <c r="BR637" s="725">
        <v>12</v>
      </c>
      <c r="BS637" s="725">
        <v>12</v>
      </c>
      <c r="BT637" s="774">
        <v>0</v>
      </c>
      <c r="BU637" s="774">
        <v>4</v>
      </c>
      <c r="BV637" s="775">
        <v>3</v>
      </c>
      <c r="BW637" s="309">
        <v>14</v>
      </c>
      <c r="BX637" s="774">
        <v>0</v>
      </c>
      <c r="BY637" s="725">
        <v>12</v>
      </c>
      <c r="BZ637" s="725">
        <v>12</v>
      </c>
      <c r="CA637" s="774">
        <v>0</v>
      </c>
      <c r="CB637" s="774">
        <v>6</v>
      </c>
      <c r="CC637" s="775">
        <v>3</v>
      </c>
    </row>
    <row r="638" spans="3:87" ht="13.5" thickBot="1">
      <c r="C638" s="363" t="s">
        <v>91</v>
      </c>
      <c r="D638" s="157">
        <v>5</v>
      </c>
      <c r="E638" s="157">
        <v>0</v>
      </c>
      <c r="F638" s="296">
        <v>5</v>
      </c>
      <c r="G638" s="298">
        <v>5</v>
      </c>
      <c r="H638" s="298">
        <v>3</v>
      </c>
      <c r="I638" s="299">
        <v>0</v>
      </c>
      <c r="J638" s="157">
        <v>5</v>
      </c>
      <c r="K638" s="157">
        <v>0</v>
      </c>
      <c r="L638" s="296">
        <v>5</v>
      </c>
      <c r="M638" s="298">
        <v>5</v>
      </c>
      <c r="N638" s="298">
        <v>3</v>
      </c>
      <c r="O638" s="299">
        <v>0</v>
      </c>
      <c r="P638" s="157">
        <v>5</v>
      </c>
      <c r="Q638" s="157">
        <v>0</v>
      </c>
      <c r="R638" s="296">
        <v>5</v>
      </c>
      <c r="S638" s="298">
        <v>5</v>
      </c>
      <c r="T638" s="298">
        <v>3</v>
      </c>
      <c r="U638" s="299">
        <v>0</v>
      </c>
      <c r="V638" s="155">
        <v>5</v>
      </c>
      <c r="W638" s="157">
        <v>0</v>
      </c>
      <c r="X638" s="301">
        <v>5</v>
      </c>
      <c r="Y638" s="301">
        <v>5</v>
      </c>
      <c r="Z638" s="307">
        <v>3</v>
      </c>
      <c r="AA638" s="299">
        <v>0</v>
      </c>
      <c r="AB638" s="310">
        <v>5</v>
      </c>
      <c r="AC638" s="157">
        <v>0</v>
      </c>
      <c r="AD638" s="301">
        <v>5</v>
      </c>
      <c r="AE638" s="301">
        <v>5</v>
      </c>
      <c r="AF638" s="307">
        <v>3</v>
      </c>
      <c r="AG638" s="299">
        <v>0</v>
      </c>
      <c r="AH638" s="310">
        <v>5</v>
      </c>
      <c r="AI638" s="157">
        <v>0</v>
      </c>
      <c r="AJ638" s="301">
        <v>5</v>
      </c>
      <c r="AK638" s="301">
        <v>5</v>
      </c>
      <c r="AL638" s="307">
        <v>3</v>
      </c>
      <c r="AM638" s="554">
        <v>0</v>
      </c>
      <c r="AN638" s="155">
        <v>5</v>
      </c>
      <c r="AO638" s="157">
        <v>0</v>
      </c>
      <c r="AP638" s="301">
        <v>5</v>
      </c>
      <c r="AQ638" s="301">
        <v>5</v>
      </c>
      <c r="AR638" s="157">
        <v>0</v>
      </c>
      <c r="AS638" s="157">
        <v>3</v>
      </c>
      <c r="AT638" s="299">
        <v>0</v>
      </c>
      <c r="AU638" s="310">
        <v>5</v>
      </c>
      <c r="AV638" s="157">
        <v>0</v>
      </c>
      <c r="AW638" s="301">
        <v>5</v>
      </c>
      <c r="AX638" s="301">
        <v>5</v>
      </c>
      <c r="AY638" s="157">
        <v>0</v>
      </c>
      <c r="AZ638" s="157">
        <v>3</v>
      </c>
      <c r="BA638" s="156">
        <v>0</v>
      </c>
      <c r="BB638" s="155">
        <v>5</v>
      </c>
      <c r="BC638" s="157">
        <v>0</v>
      </c>
      <c r="BD638" s="301">
        <v>5</v>
      </c>
      <c r="BE638" s="301">
        <v>5</v>
      </c>
      <c r="BF638" s="157">
        <v>0</v>
      </c>
      <c r="BG638" s="157">
        <v>3</v>
      </c>
      <c r="BH638" s="299">
        <v>0</v>
      </c>
      <c r="BI638" s="777"/>
      <c r="BJ638" s="157">
        <v>0</v>
      </c>
      <c r="BK638" s="301">
        <v>5</v>
      </c>
      <c r="BL638" s="301">
        <v>5</v>
      </c>
      <c r="BM638" s="157">
        <v>0</v>
      </c>
      <c r="BN638" s="157">
        <v>3</v>
      </c>
      <c r="BO638" s="299">
        <v>0</v>
      </c>
      <c r="BP638" s="777">
        <v>5</v>
      </c>
      <c r="BQ638" s="756">
        <v>0</v>
      </c>
      <c r="BR638" s="735">
        <v>5</v>
      </c>
      <c r="BS638" s="735">
        <v>5</v>
      </c>
      <c r="BT638" s="756">
        <v>0</v>
      </c>
      <c r="BU638" s="756">
        <v>3</v>
      </c>
      <c r="BV638" s="778">
        <v>0</v>
      </c>
      <c r="BW638" s="777">
        <v>5</v>
      </c>
      <c r="BX638" s="756">
        <v>0</v>
      </c>
      <c r="BY638" s="735">
        <v>5</v>
      </c>
      <c r="BZ638" s="735">
        <v>5</v>
      </c>
      <c r="CA638" s="756">
        <v>0</v>
      </c>
      <c r="CB638" s="756">
        <v>3</v>
      </c>
      <c r="CC638" s="778"/>
    </row>
    <row r="639" spans="3:87" ht="13.5" thickBot="1"/>
    <row r="640" spans="3:87" ht="13.5" thickBot="1">
      <c r="C640" s="559" t="s">
        <v>1185</v>
      </c>
      <c r="D640" s="560"/>
      <c r="E640" s="560"/>
      <c r="F640" s="560"/>
      <c r="G640" s="560"/>
      <c r="H640" s="560"/>
      <c r="I640" s="560"/>
      <c r="J640" s="560"/>
      <c r="K640" s="560"/>
      <c r="L640" s="560"/>
      <c r="M640" s="560"/>
      <c r="N640" s="560"/>
      <c r="O640" s="560"/>
      <c r="P640" s="560"/>
      <c r="Q640" s="560"/>
      <c r="R640" s="560"/>
      <c r="S640" s="560"/>
      <c r="T640" s="560"/>
      <c r="U640" s="560"/>
      <c r="V640" s="560"/>
      <c r="W640" s="560"/>
      <c r="X640" s="560"/>
      <c r="Y640" s="560"/>
      <c r="Z640" s="560"/>
      <c r="AA640" s="560"/>
      <c r="AB640" s="560"/>
      <c r="AC640" s="560"/>
      <c r="AD640" s="560"/>
      <c r="AE640" s="560"/>
      <c r="AF640" s="560"/>
      <c r="AG640" s="560"/>
      <c r="AH640" s="560"/>
      <c r="AI640" s="560"/>
      <c r="AJ640" s="560"/>
      <c r="AK640" s="560"/>
      <c r="AL640" s="560"/>
      <c r="AM640" s="560"/>
      <c r="AN640" s="560"/>
      <c r="AO640" s="560"/>
      <c r="AP640" s="560"/>
      <c r="AQ640" s="560"/>
      <c r="AR640" s="560"/>
      <c r="AS640" s="560"/>
      <c r="AT640" s="560"/>
      <c r="AU640" s="560"/>
      <c r="AV640" s="560"/>
      <c r="AW640" s="560"/>
      <c r="AX640" s="560"/>
      <c r="AY640" s="560"/>
      <c r="AZ640" s="560"/>
      <c r="BA640" s="560"/>
      <c r="BB640" s="560"/>
      <c r="BC640" s="560"/>
      <c r="BD640" s="560"/>
      <c r="BE640" s="560"/>
      <c r="BF640" s="560"/>
      <c r="BG640" s="560"/>
      <c r="BH640" s="560"/>
      <c r="BI640" s="560"/>
      <c r="BJ640" s="560"/>
      <c r="BK640" s="560"/>
      <c r="BL640" s="560"/>
      <c r="BM640" s="560"/>
      <c r="BN640" s="560"/>
      <c r="BO640" s="560"/>
      <c r="BP640" s="560"/>
      <c r="BQ640" s="560"/>
      <c r="BR640" s="560"/>
      <c r="BS640" s="560"/>
      <c r="BT640" s="560"/>
      <c r="BU640" s="560"/>
      <c r="BV640" s="560"/>
      <c r="BW640" s="560"/>
      <c r="BX640" s="560"/>
      <c r="BY640" s="560"/>
      <c r="BZ640" s="560"/>
      <c r="CA640" s="560"/>
      <c r="CB640" s="560"/>
      <c r="CC640" s="560"/>
      <c r="CD640" s="560"/>
      <c r="CE640" s="560"/>
      <c r="CF640" s="560"/>
      <c r="CG640" s="560"/>
      <c r="CH640" s="560"/>
      <c r="CI640" s="560"/>
    </row>
    <row r="641" spans="3:88" ht="19.5" customHeight="1" thickBot="1">
      <c r="C641" s="583" t="s">
        <v>48</v>
      </c>
      <c r="D641" s="807">
        <v>44197</v>
      </c>
      <c r="E641" s="800"/>
      <c r="F641" s="800"/>
      <c r="G641" s="800"/>
      <c r="H641" s="800"/>
      <c r="I641" s="800"/>
      <c r="J641" s="801"/>
      <c r="K641" s="807">
        <v>44228</v>
      </c>
      <c r="L641" s="800"/>
      <c r="M641" s="800"/>
      <c r="N641" s="800"/>
      <c r="O641" s="800"/>
      <c r="P641" s="800"/>
      <c r="Q641" s="801"/>
      <c r="R641" s="807">
        <v>44256</v>
      </c>
      <c r="S641" s="800"/>
      <c r="T641" s="800"/>
      <c r="U641" s="800"/>
      <c r="V641" s="800"/>
      <c r="W641" s="800"/>
      <c r="X641" s="801"/>
      <c r="Y641" s="807">
        <v>44287</v>
      </c>
      <c r="Z641" s="800"/>
      <c r="AA641" s="800"/>
      <c r="AB641" s="800"/>
      <c r="AC641" s="800"/>
      <c r="AD641" s="800"/>
      <c r="AE641" s="801"/>
      <c r="AF641" s="807">
        <v>44317</v>
      </c>
      <c r="AG641" s="800"/>
      <c r="AH641" s="800"/>
      <c r="AI641" s="800"/>
      <c r="AJ641" s="800"/>
      <c r="AK641" s="800"/>
      <c r="AL641" s="801"/>
      <c r="AM641" s="807">
        <v>44348</v>
      </c>
      <c r="AN641" s="800"/>
      <c r="AO641" s="800"/>
      <c r="AP641" s="800"/>
      <c r="AQ641" s="800"/>
      <c r="AR641" s="800"/>
      <c r="AS641" s="801"/>
      <c r="AT641" s="807">
        <v>44378</v>
      </c>
      <c r="AU641" s="800"/>
      <c r="AV641" s="800"/>
      <c r="AW641" s="800"/>
      <c r="AX641" s="800"/>
      <c r="AY641" s="800"/>
      <c r="AZ641" s="801"/>
      <c r="BA641" s="807">
        <v>44409</v>
      </c>
      <c r="BB641" s="800"/>
      <c r="BC641" s="800"/>
      <c r="BD641" s="800"/>
      <c r="BE641" s="800"/>
      <c r="BF641" s="800"/>
      <c r="BG641" s="801"/>
      <c r="BH641" s="807">
        <v>44440</v>
      </c>
      <c r="BI641" s="800"/>
      <c r="BJ641" s="800"/>
      <c r="BK641" s="800"/>
      <c r="BL641" s="800"/>
      <c r="BM641" s="800"/>
      <c r="BN641" s="801"/>
      <c r="BO641" s="807">
        <v>44470</v>
      </c>
      <c r="BP641" s="800"/>
      <c r="BQ641" s="800"/>
      <c r="BR641" s="800"/>
      <c r="BS641" s="800"/>
      <c r="BT641" s="800"/>
      <c r="BU641" s="801"/>
      <c r="BV641" s="807">
        <v>44501</v>
      </c>
      <c r="BW641" s="800"/>
      <c r="BX641" s="800"/>
      <c r="BY641" s="800"/>
      <c r="BZ641" s="800"/>
      <c r="CA641" s="800"/>
      <c r="CB641" s="800"/>
      <c r="CC641" s="807">
        <v>44531</v>
      </c>
      <c r="CD641" s="800"/>
      <c r="CE641" s="800"/>
      <c r="CF641" s="800"/>
      <c r="CG641" s="800"/>
      <c r="CH641" s="800"/>
      <c r="CI641" s="801"/>
    </row>
    <row r="642" spans="3:88" ht="23.25" customHeight="1" thickBot="1">
      <c r="C642" s="585"/>
      <c r="D642" s="447" t="s">
        <v>2</v>
      </c>
      <c r="E642" s="448" t="s">
        <v>3</v>
      </c>
      <c r="F642" s="449" t="s">
        <v>51</v>
      </c>
      <c r="G642" s="449" t="s">
        <v>66</v>
      </c>
      <c r="H642" s="449" t="s">
        <v>1136</v>
      </c>
      <c r="I642" s="674" t="s">
        <v>1134</v>
      </c>
      <c r="J642" s="451" t="s">
        <v>1139</v>
      </c>
      <c r="K642" s="447" t="s">
        <v>2</v>
      </c>
      <c r="L642" s="448" t="s">
        <v>3</v>
      </c>
      <c r="M642" s="449" t="s">
        <v>51</v>
      </c>
      <c r="N642" s="449" t="s">
        <v>66</v>
      </c>
      <c r="O642" s="449" t="s">
        <v>1136</v>
      </c>
      <c r="P642" s="674" t="s">
        <v>1134</v>
      </c>
      <c r="Q642" s="451" t="s">
        <v>1139</v>
      </c>
      <c r="R642" s="447" t="s">
        <v>2</v>
      </c>
      <c r="S642" s="448" t="s">
        <v>3</v>
      </c>
      <c r="T642" s="449" t="s">
        <v>51</v>
      </c>
      <c r="U642" s="449" t="s">
        <v>66</v>
      </c>
      <c r="V642" s="449" t="s">
        <v>1136</v>
      </c>
      <c r="W642" s="674" t="s">
        <v>1134</v>
      </c>
      <c r="X642" s="451" t="s">
        <v>1139</v>
      </c>
      <c r="Y642" s="447" t="s">
        <v>2</v>
      </c>
      <c r="Z642" s="448" t="s">
        <v>3</v>
      </c>
      <c r="AA642" s="449" t="s">
        <v>51</v>
      </c>
      <c r="AB642" s="449" t="s">
        <v>66</v>
      </c>
      <c r="AC642" s="449" t="s">
        <v>1136</v>
      </c>
      <c r="AD642" s="674" t="s">
        <v>1134</v>
      </c>
      <c r="AE642" s="451" t="s">
        <v>1139</v>
      </c>
      <c r="AF642" s="447" t="s">
        <v>2</v>
      </c>
      <c r="AG642" s="448" t="s">
        <v>3</v>
      </c>
      <c r="AH642" s="449" t="s">
        <v>51</v>
      </c>
      <c r="AI642" s="449" t="s">
        <v>66</v>
      </c>
      <c r="AJ642" s="449" t="s">
        <v>1136</v>
      </c>
      <c r="AK642" s="674" t="s">
        <v>1134</v>
      </c>
      <c r="AL642" s="451" t="s">
        <v>1139</v>
      </c>
      <c r="AM642" s="447" t="s">
        <v>2</v>
      </c>
      <c r="AN642" s="448" t="s">
        <v>3</v>
      </c>
      <c r="AO642" s="449" t="s">
        <v>51</v>
      </c>
      <c r="AP642" s="449" t="s">
        <v>66</v>
      </c>
      <c r="AQ642" s="449" t="s">
        <v>1136</v>
      </c>
      <c r="AR642" s="674" t="s">
        <v>1134</v>
      </c>
      <c r="AS642" s="451" t="s">
        <v>1139</v>
      </c>
      <c r="AT642" s="447" t="s">
        <v>2</v>
      </c>
      <c r="AU642" s="448" t="s">
        <v>3</v>
      </c>
      <c r="AV642" s="449" t="s">
        <v>51</v>
      </c>
      <c r="AW642" s="449" t="s">
        <v>66</v>
      </c>
      <c r="AX642" s="449" t="s">
        <v>1136</v>
      </c>
      <c r="AY642" s="674" t="s">
        <v>1134</v>
      </c>
      <c r="AZ642" s="451" t="s">
        <v>1139</v>
      </c>
      <c r="BA642" s="447" t="s">
        <v>2</v>
      </c>
      <c r="BB642" s="448" t="s">
        <v>3</v>
      </c>
      <c r="BC642" s="449" t="s">
        <v>51</v>
      </c>
      <c r="BD642" s="449" t="s">
        <v>66</v>
      </c>
      <c r="BE642" s="449" t="s">
        <v>1136</v>
      </c>
      <c r="BF642" s="674" t="s">
        <v>1134</v>
      </c>
      <c r="BG642" s="451" t="s">
        <v>1139</v>
      </c>
      <c r="BH642" s="447" t="s">
        <v>2</v>
      </c>
      <c r="BI642" s="448" t="s">
        <v>3</v>
      </c>
      <c r="BJ642" s="449" t="s">
        <v>51</v>
      </c>
      <c r="BK642" s="449" t="s">
        <v>66</v>
      </c>
      <c r="BL642" s="449" t="s">
        <v>1136</v>
      </c>
      <c r="BM642" s="674" t="s">
        <v>1134</v>
      </c>
      <c r="BN642" s="451" t="s">
        <v>1139</v>
      </c>
      <c r="BO642" s="448" t="s">
        <v>2</v>
      </c>
      <c r="BP642" s="448" t="s">
        <v>3</v>
      </c>
      <c r="BQ642" s="448" t="s">
        <v>51</v>
      </c>
      <c r="BR642" s="448" t="s">
        <v>66</v>
      </c>
      <c r="BS642" s="448" t="s">
        <v>1136</v>
      </c>
      <c r="BT642" s="448" t="s">
        <v>1134</v>
      </c>
      <c r="BU642" s="448" t="s">
        <v>1139</v>
      </c>
      <c r="BV642" s="448" t="s">
        <v>2</v>
      </c>
      <c r="BW642" s="448" t="s">
        <v>3</v>
      </c>
      <c r="BX642" s="448" t="s">
        <v>51</v>
      </c>
      <c r="BY642" s="448" t="s">
        <v>66</v>
      </c>
      <c r="BZ642" s="448" t="s">
        <v>1136</v>
      </c>
      <c r="CA642" s="448" t="s">
        <v>1134</v>
      </c>
      <c r="CB642" s="674" t="s">
        <v>1139</v>
      </c>
      <c r="CC642" s="447" t="s">
        <v>2</v>
      </c>
      <c r="CD642" s="448" t="s">
        <v>3</v>
      </c>
      <c r="CE642" s="448" t="s">
        <v>51</v>
      </c>
      <c r="CF642" s="448" t="s">
        <v>66</v>
      </c>
      <c r="CG642" s="448" t="s">
        <v>1136</v>
      </c>
      <c r="CH642" s="448" t="s">
        <v>1134</v>
      </c>
      <c r="CI642" s="450" t="s">
        <v>1139</v>
      </c>
    </row>
    <row r="643" spans="3:88">
      <c r="C643" s="57" t="s">
        <v>8</v>
      </c>
      <c r="D643" s="154">
        <v>85</v>
      </c>
      <c r="E643" s="153">
        <v>0</v>
      </c>
      <c r="F643" s="294">
        <v>100</v>
      </c>
      <c r="G643" s="154">
        <v>99</v>
      </c>
      <c r="H643" s="297">
        <v>0</v>
      </c>
      <c r="I643" s="21">
        <v>87</v>
      </c>
      <c r="J643" s="82">
        <v>38</v>
      </c>
      <c r="K643" s="154">
        <v>85</v>
      </c>
      <c r="L643" s="153">
        <v>0</v>
      </c>
      <c r="M643" s="294">
        <v>100</v>
      </c>
      <c r="N643" s="154">
        <v>99</v>
      </c>
      <c r="O643" s="297">
        <v>0</v>
      </c>
      <c r="P643" s="21">
        <v>87</v>
      </c>
      <c r="Q643" s="82">
        <v>54</v>
      </c>
      <c r="R643" s="154">
        <v>85</v>
      </c>
      <c r="S643" s="153">
        <v>0</v>
      </c>
      <c r="T643" s="294">
        <v>100</v>
      </c>
      <c r="U643" s="154">
        <v>99</v>
      </c>
      <c r="V643" s="297">
        <v>0</v>
      </c>
      <c r="W643" s="21">
        <v>87</v>
      </c>
      <c r="X643" s="82">
        <v>54</v>
      </c>
      <c r="Y643" s="154">
        <v>85</v>
      </c>
      <c r="Z643" s="153">
        <v>0</v>
      </c>
      <c r="AA643" s="294">
        <v>101</v>
      </c>
      <c r="AB643" s="294">
        <v>95</v>
      </c>
      <c r="AC643" s="297">
        <v>0</v>
      </c>
      <c r="AD643" s="21">
        <v>86</v>
      </c>
      <c r="AE643" s="82">
        <v>55</v>
      </c>
      <c r="AF643" s="154">
        <v>85</v>
      </c>
      <c r="AG643" s="153">
        <v>0</v>
      </c>
      <c r="AH643" s="294">
        <v>101</v>
      </c>
      <c r="AI643" s="294">
        <v>95</v>
      </c>
      <c r="AJ643" s="297">
        <v>0</v>
      </c>
      <c r="AK643" s="21">
        <v>87</v>
      </c>
      <c r="AL643" s="82">
        <v>55</v>
      </c>
      <c r="AM643" s="152">
        <v>85</v>
      </c>
      <c r="AN643" s="153">
        <v>0</v>
      </c>
      <c r="AO643" s="294">
        <v>101</v>
      </c>
      <c r="AP643" s="294">
        <v>97</v>
      </c>
      <c r="AQ643" s="297">
        <v>0</v>
      </c>
      <c r="AR643" s="21">
        <v>87</v>
      </c>
      <c r="AS643" s="82">
        <v>56</v>
      </c>
      <c r="AT643" s="152">
        <v>85</v>
      </c>
      <c r="AU643" s="153">
        <v>0</v>
      </c>
      <c r="AV643" s="294">
        <v>100</v>
      </c>
      <c r="AW643" s="294">
        <v>97</v>
      </c>
      <c r="AX643" s="297">
        <v>0</v>
      </c>
      <c r="AY643" s="21">
        <v>88</v>
      </c>
      <c r="AZ643" s="82">
        <v>66</v>
      </c>
      <c r="BA643" s="152">
        <v>85</v>
      </c>
      <c r="BB643" s="153">
        <v>0</v>
      </c>
      <c r="BC643" s="294">
        <v>101</v>
      </c>
      <c r="BD643" s="294">
        <v>81</v>
      </c>
      <c r="BE643" s="297">
        <v>0</v>
      </c>
      <c r="BF643" s="21">
        <v>89</v>
      </c>
      <c r="BG643" s="82">
        <v>68</v>
      </c>
      <c r="BH643" s="152">
        <v>85</v>
      </c>
      <c r="BI643" s="153">
        <v>0</v>
      </c>
      <c r="BJ643" s="294">
        <v>102</v>
      </c>
      <c r="BK643" s="294">
        <v>65</v>
      </c>
      <c r="BL643" s="297">
        <v>0</v>
      </c>
      <c r="BM643" s="21">
        <v>90</v>
      </c>
      <c r="BN643" s="82">
        <v>70</v>
      </c>
      <c r="BO643" s="152">
        <v>85</v>
      </c>
      <c r="BP643" s="153">
        <v>0</v>
      </c>
      <c r="BQ643" s="294">
        <v>102</v>
      </c>
      <c r="BR643" s="294">
        <v>61</v>
      </c>
      <c r="BS643" s="297">
        <v>0</v>
      </c>
      <c r="BT643" s="21">
        <v>90</v>
      </c>
      <c r="BU643" s="82">
        <v>71</v>
      </c>
      <c r="BV643" s="152">
        <v>85</v>
      </c>
      <c r="BW643" s="153">
        <v>0</v>
      </c>
      <c r="BX643" s="294">
        <v>102</v>
      </c>
      <c r="BY643" s="294">
        <v>61</v>
      </c>
      <c r="BZ643" s="297">
        <v>0</v>
      </c>
      <c r="CA643" s="21">
        <v>90</v>
      </c>
      <c r="CB643" s="21">
        <v>71</v>
      </c>
      <c r="CC643" s="748">
        <v>85</v>
      </c>
      <c r="CD643" s="153">
        <v>0</v>
      </c>
      <c r="CE643" s="153">
        <v>105</v>
      </c>
      <c r="CF643" s="153">
        <v>61</v>
      </c>
      <c r="CG643" s="153">
        <v>0</v>
      </c>
      <c r="CH643" s="153">
        <v>95</v>
      </c>
      <c r="CI643" s="749">
        <v>75</v>
      </c>
      <c r="CJ643" s="745" t="s">
        <v>8</v>
      </c>
    </row>
    <row r="644" spans="3:88">
      <c r="C644" s="58" t="s">
        <v>9</v>
      </c>
      <c r="D644" s="154">
        <v>21</v>
      </c>
      <c r="E644" s="153">
        <v>0</v>
      </c>
      <c r="F644" s="294">
        <v>22</v>
      </c>
      <c r="G644" s="297">
        <v>17</v>
      </c>
      <c r="H644" s="297">
        <v>0</v>
      </c>
      <c r="I644" s="21">
        <v>15</v>
      </c>
      <c r="J644" s="82">
        <v>8</v>
      </c>
      <c r="K644" s="154">
        <v>21</v>
      </c>
      <c r="L644" s="153">
        <v>0</v>
      </c>
      <c r="M644" s="294">
        <v>22</v>
      </c>
      <c r="N644" s="297">
        <v>17</v>
      </c>
      <c r="O644" s="297">
        <v>0</v>
      </c>
      <c r="P644" s="21">
        <v>16</v>
      </c>
      <c r="Q644" s="82">
        <v>8</v>
      </c>
      <c r="R644" s="154">
        <v>21</v>
      </c>
      <c r="S644" s="153">
        <v>0</v>
      </c>
      <c r="T644" s="294">
        <v>22</v>
      </c>
      <c r="U644" s="297">
        <v>17</v>
      </c>
      <c r="V644" s="297">
        <v>0</v>
      </c>
      <c r="W644" s="21">
        <v>16</v>
      </c>
      <c r="X644" s="82">
        <v>8</v>
      </c>
      <c r="Y644" s="154">
        <v>21</v>
      </c>
      <c r="Z644" s="153">
        <v>0</v>
      </c>
      <c r="AA644" s="294">
        <v>22</v>
      </c>
      <c r="AB644" s="294">
        <v>17</v>
      </c>
      <c r="AC644" s="297">
        <v>0</v>
      </c>
      <c r="AD644" s="21">
        <v>17</v>
      </c>
      <c r="AE644" s="82">
        <v>8</v>
      </c>
      <c r="AF644" s="154">
        <v>21</v>
      </c>
      <c r="AG644" s="153">
        <v>0</v>
      </c>
      <c r="AH644" s="294">
        <v>22</v>
      </c>
      <c r="AI644" s="294">
        <v>17</v>
      </c>
      <c r="AJ644" s="297">
        <v>0</v>
      </c>
      <c r="AK644" s="21">
        <v>16</v>
      </c>
      <c r="AL644" s="82">
        <v>8</v>
      </c>
      <c r="AM644" s="152">
        <v>21</v>
      </c>
      <c r="AN644" s="153">
        <v>0</v>
      </c>
      <c r="AO644" s="294">
        <v>22</v>
      </c>
      <c r="AP644" s="294">
        <v>17</v>
      </c>
      <c r="AQ644" s="297">
        <v>0</v>
      </c>
      <c r="AR644" s="21">
        <v>16</v>
      </c>
      <c r="AS644" s="82">
        <v>8</v>
      </c>
      <c r="AT644" s="152">
        <v>21</v>
      </c>
      <c r="AU644" s="153">
        <v>0</v>
      </c>
      <c r="AV644" s="294">
        <v>22</v>
      </c>
      <c r="AW644" s="294">
        <v>17</v>
      </c>
      <c r="AX644" s="297">
        <v>0</v>
      </c>
      <c r="AY644" s="21">
        <v>16</v>
      </c>
      <c r="AZ644" s="82">
        <v>8</v>
      </c>
      <c r="BA644" s="152">
        <v>21</v>
      </c>
      <c r="BB644" s="153">
        <v>0</v>
      </c>
      <c r="BC644" s="294">
        <v>22</v>
      </c>
      <c r="BD644" s="294">
        <v>16</v>
      </c>
      <c r="BE644" s="297">
        <v>0</v>
      </c>
      <c r="BF644" s="21">
        <v>18</v>
      </c>
      <c r="BG644" s="82">
        <v>9</v>
      </c>
      <c r="BH644" s="152">
        <v>21</v>
      </c>
      <c r="BI644" s="153">
        <v>0</v>
      </c>
      <c r="BJ644" s="294">
        <v>23</v>
      </c>
      <c r="BK644" s="294">
        <v>16</v>
      </c>
      <c r="BL644" s="297">
        <v>0</v>
      </c>
      <c r="BM644" s="21">
        <v>18</v>
      </c>
      <c r="BN644" s="82">
        <v>10</v>
      </c>
      <c r="BO644" s="152">
        <v>21</v>
      </c>
      <c r="BP644" s="153">
        <v>0</v>
      </c>
      <c r="BQ644" s="294">
        <v>23</v>
      </c>
      <c r="BR644" s="294">
        <v>16</v>
      </c>
      <c r="BS644" s="297">
        <v>0</v>
      </c>
      <c r="BT644" s="21">
        <v>18</v>
      </c>
      <c r="BU644" s="82">
        <v>12</v>
      </c>
      <c r="BV644" s="152">
        <v>21</v>
      </c>
      <c r="BW644" s="153">
        <v>0</v>
      </c>
      <c r="BX644" s="294">
        <v>23</v>
      </c>
      <c r="BY644" s="294">
        <v>16</v>
      </c>
      <c r="BZ644" s="297">
        <v>0</v>
      </c>
      <c r="CA644" s="21">
        <v>18</v>
      </c>
      <c r="CB644" s="21">
        <v>12</v>
      </c>
      <c r="CC644" s="748">
        <v>21</v>
      </c>
      <c r="CD644" s="153">
        <v>0</v>
      </c>
      <c r="CE644" s="153">
        <v>23</v>
      </c>
      <c r="CF644" s="153">
        <v>16</v>
      </c>
      <c r="CG644" s="153">
        <v>0</v>
      </c>
      <c r="CH644" s="153">
        <v>19</v>
      </c>
      <c r="CI644" s="749">
        <v>12</v>
      </c>
      <c r="CJ644" s="745" t="s">
        <v>9</v>
      </c>
    </row>
    <row r="645" spans="3:88">
      <c r="C645" s="58" t="s">
        <v>10</v>
      </c>
      <c r="D645" s="154">
        <v>19</v>
      </c>
      <c r="E645" s="153">
        <v>0</v>
      </c>
      <c r="F645" s="294">
        <v>26</v>
      </c>
      <c r="G645" s="297">
        <v>21</v>
      </c>
      <c r="H645" s="297">
        <v>0</v>
      </c>
      <c r="I645" s="21">
        <v>16</v>
      </c>
      <c r="J645" s="82">
        <v>3</v>
      </c>
      <c r="K645" s="154">
        <v>19</v>
      </c>
      <c r="L645" s="153">
        <v>0</v>
      </c>
      <c r="M645" s="294">
        <v>26</v>
      </c>
      <c r="N645" s="297">
        <v>21</v>
      </c>
      <c r="O645" s="297">
        <v>0</v>
      </c>
      <c r="P645" s="21">
        <v>16</v>
      </c>
      <c r="Q645" s="82">
        <v>3</v>
      </c>
      <c r="R645" s="154">
        <v>19</v>
      </c>
      <c r="S645" s="153">
        <v>0</v>
      </c>
      <c r="T645" s="294">
        <v>26</v>
      </c>
      <c r="U645" s="297">
        <v>21</v>
      </c>
      <c r="V645" s="297">
        <v>0</v>
      </c>
      <c r="W645" s="21">
        <v>16</v>
      </c>
      <c r="X645" s="82">
        <v>3</v>
      </c>
      <c r="Y645" s="154">
        <v>19</v>
      </c>
      <c r="Z645" s="153">
        <v>0</v>
      </c>
      <c r="AA645" s="294">
        <v>26</v>
      </c>
      <c r="AB645" s="294">
        <v>22</v>
      </c>
      <c r="AC645" s="297">
        <v>0</v>
      </c>
      <c r="AD645" s="21">
        <v>17</v>
      </c>
      <c r="AE645" s="82">
        <v>3</v>
      </c>
      <c r="AF645" s="154">
        <v>19</v>
      </c>
      <c r="AG645" s="153">
        <v>0</v>
      </c>
      <c r="AH645" s="294">
        <v>26</v>
      </c>
      <c r="AI645" s="294">
        <v>22</v>
      </c>
      <c r="AJ645" s="297">
        <v>0</v>
      </c>
      <c r="AK645" s="21">
        <v>17</v>
      </c>
      <c r="AL645" s="82">
        <v>3</v>
      </c>
      <c r="AM645" s="152">
        <v>19</v>
      </c>
      <c r="AN645" s="153">
        <v>0</v>
      </c>
      <c r="AO645" s="294">
        <v>26</v>
      </c>
      <c r="AP645" s="294">
        <v>22</v>
      </c>
      <c r="AQ645" s="297">
        <v>0</v>
      </c>
      <c r="AR645" s="21">
        <v>17</v>
      </c>
      <c r="AS645" s="82">
        <v>3</v>
      </c>
      <c r="AT645" s="152">
        <v>19</v>
      </c>
      <c r="AU645" s="153">
        <v>0</v>
      </c>
      <c r="AV645" s="294">
        <v>26</v>
      </c>
      <c r="AW645" s="294">
        <v>22</v>
      </c>
      <c r="AX645" s="297">
        <v>0</v>
      </c>
      <c r="AY645" s="21">
        <v>17</v>
      </c>
      <c r="AZ645" s="82">
        <v>3</v>
      </c>
      <c r="BA645" s="152">
        <v>19</v>
      </c>
      <c r="BB645" s="153">
        <v>0</v>
      </c>
      <c r="BC645" s="294">
        <v>26</v>
      </c>
      <c r="BD645" s="294">
        <v>22</v>
      </c>
      <c r="BE645" s="297">
        <v>0</v>
      </c>
      <c r="BF645" s="21">
        <v>17</v>
      </c>
      <c r="BG645" s="82">
        <v>7</v>
      </c>
      <c r="BH645" s="152">
        <v>19</v>
      </c>
      <c r="BI645" s="153">
        <v>0</v>
      </c>
      <c r="BJ645" s="294">
        <v>26</v>
      </c>
      <c r="BK645" s="294">
        <v>22</v>
      </c>
      <c r="BL645" s="297">
        <v>0</v>
      </c>
      <c r="BM645" s="21">
        <v>17</v>
      </c>
      <c r="BN645" s="82">
        <v>7</v>
      </c>
      <c r="BO645" s="152">
        <v>19</v>
      </c>
      <c r="BP645" s="153">
        <v>0</v>
      </c>
      <c r="BQ645" s="294">
        <v>26</v>
      </c>
      <c r="BR645" s="294">
        <v>17</v>
      </c>
      <c r="BS645" s="297">
        <v>0</v>
      </c>
      <c r="BT645" s="21">
        <v>17</v>
      </c>
      <c r="BU645" s="82">
        <v>7</v>
      </c>
      <c r="BV645" s="152">
        <v>19</v>
      </c>
      <c r="BW645" s="153">
        <v>0</v>
      </c>
      <c r="BX645" s="294">
        <v>26</v>
      </c>
      <c r="BY645" s="294">
        <v>17</v>
      </c>
      <c r="BZ645" s="297">
        <v>0</v>
      </c>
      <c r="CA645" s="21">
        <v>18</v>
      </c>
      <c r="CB645" s="21">
        <v>7</v>
      </c>
      <c r="CC645" s="748">
        <v>19</v>
      </c>
      <c r="CD645" s="153">
        <v>0</v>
      </c>
      <c r="CE645" s="153">
        <v>26</v>
      </c>
      <c r="CF645" s="153">
        <v>17</v>
      </c>
      <c r="CG645" s="153">
        <v>0</v>
      </c>
      <c r="CH645" s="153">
        <v>19</v>
      </c>
      <c r="CI645" s="749">
        <v>7</v>
      </c>
      <c r="CJ645" s="745" t="s">
        <v>10</v>
      </c>
    </row>
    <row r="646" spans="3:88">
      <c r="C646" s="58" t="s">
        <v>11</v>
      </c>
      <c r="D646" s="154">
        <v>27</v>
      </c>
      <c r="E646" s="153">
        <v>0</v>
      </c>
      <c r="F646" s="294">
        <v>29</v>
      </c>
      <c r="G646" s="297">
        <v>18</v>
      </c>
      <c r="H646" s="297">
        <v>0</v>
      </c>
      <c r="I646" s="21">
        <v>22</v>
      </c>
      <c r="J646" s="82">
        <v>2</v>
      </c>
      <c r="K646" s="154">
        <v>27</v>
      </c>
      <c r="L646" s="153">
        <v>0</v>
      </c>
      <c r="M646" s="294">
        <v>29</v>
      </c>
      <c r="N646" s="297">
        <v>18</v>
      </c>
      <c r="O646" s="297">
        <v>0</v>
      </c>
      <c r="P646" s="21">
        <v>22</v>
      </c>
      <c r="Q646" s="82">
        <v>4</v>
      </c>
      <c r="R646" s="154">
        <v>27</v>
      </c>
      <c r="S646" s="153">
        <v>0</v>
      </c>
      <c r="T646" s="294">
        <v>29</v>
      </c>
      <c r="U646" s="297">
        <v>18</v>
      </c>
      <c r="V646" s="297">
        <v>0</v>
      </c>
      <c r="W646" s="21">
        <v>22</v>
      </c>
      <c r="X646" s="82">
        <v>4</v>
      </c>
      <c r="Y646" s="154">
        <v>28</v>
      </c>
      <c r="Z646" s="153">
        <v>0</v>
      </c>
      <c r="AA646" s="294">
        <v>30</v>
      </c>
      <c r="AB646" s="294">
        <v>17</v>
      </c>
      <c r="AC646" s="297">
        <v>0</v>
      </c>
      <c r="AD646" s="21">
        <v>22</v>
      </c>
      <c r="AE646" s="82">
        <v>4</v>
      </c>
      <c r="AF646" s="154">
        <v>28</v>
      </c>
      <c r="AG646" s="153">
        <v>0</v>
      </c>
      <c r="AH646" s="294">
        <v>30</v>
      </c>
      <c r="AI646" s="294">
        <v>17</v>
      </c>
      <c r="AJ646" s="297">
        <v>0</v>
      </c>
      <c r="AK646" s="21">
        <v>22</v>
      </c>
      <c r="AL646" s="82">
        <v>4</v>
      </c>
      <c r="AM646" s="152">
        <v>28</v>
      </c>
      <c r="AN646" s="153">
        <v>0</v>
      </c>
      <c r="AO646" s="294">
        <v>30</v>
      </c>
      <c r="AP646" s="294">
        <v>17</v>
      </c>
      <c r="AQ646" s="297">
        <v>0</v>
      </c>
      <c r="AR646" s="21">
        <v>22</v>
      </c>
      <c r="AS646" s="82">
        <v>4</v>
      </c>
      <c r="AT646" s="152">
        <v>28</v>
      </c>
      <c r="AU646" s="153">
        <v>0</v>
      </c>
      <c r="AV646" s="294">
        <v>30</v>
      </c>
      <c r="AW646" s="294">
        <v>17</v>
      </c>
      <c r="AX646" s="297">
        <v>0</v>
      </c>
      <c r="AY646" s="21">
        <v>22</v>
      </c>
      <c r="AZ646" s="82">
        <v>4</v>
      </c>
      <c r="BA646" s="152">
        <v>28</v>
      </c>
      <c r="BB646" s="153">
        <v>0</v>
      </c>
      <c r="BC646" s="294">
        <v>30</v>
      </c>
      <c r="BD646" s="294">
        <v>17</v>
      </c>
      <c r="BE646" s="297">
        <v>0</v>
      </c>
      <c r="BF646" s="21">
        <v>23</v>
      </c>
      <c r="BG646" s="82">
        <v>8</v>
      </c>
      <c r="BH646" s="152">
        <v>28</v>
      </c>
      <c r="BI646" s="153">
        <v>0</v>
      </c>
      <c r="BJ646" s="294">
        <v>30</v>
      </c>
      <c r="BK646" s="294">
        <v>17</v>
      </c>
      <c r="BL646" s="297">
        <v>0</v>
      </c>
      <c r="BM646" s="21">
        <v>23</v>
      </c>
      <c r="BN646" s="82">
        <v>10</v>
      </c>
      <c r="BO646" s="152">
        <v>28</v>
      </c>
      <c r="BP646" s="153">
        <v>0</v>
      </c>
      <c r="BQ646" s="294">
        <v>30</v>
      </c>
      <c r="BR646" s="294">
        <v>17</v>
      </c>
      <c r="BS646" s="297">
        <v>0</v>
      </c>
      <c r="BT646" s="21">
        <v>23</v>
      </c>
      <c r="BU646" s="82">
        <v>10</v>
      </c>
      <c r="BV646" s="152">
        <v>28</v>
      </c>
      <c r="BW646" s="153">
        <v>0</v>
      </c>
      <c r="BX646" s="294">
        <v>30</v>
      </c>
      <c r="BY646" s="294">
        <v>17</v>
      </c>
      <c r="BZ646" s="297">
        <v>0</v>
      </c>
      <c r="CA646" s="21">
        <v>23</v>
      </c>
      <c r="CB646" s="21">
        <v>10</v>
      </c>
      <c r="CC646" s="748">
        <v>28</v>
      </c>
      <c r="CD646" s="153">
        <v>0</v>
      </c>
      <c r="CE646" s="153">
        <v>30</v>
      </c>
      <c r="CF646" s="153">
        <v>17</v>
      </c>
      <c r="CG646" s="153">
        <v>0</v>
      </c>
      <c r="CH646" s="153">
        <v>23</v>
      </c>
      <c r="CI646" s="749">
        <v>10</v>
      </c>
      <c r="CJ646" s="745" t="s">
        <v>11</v>
      </c>
    </row>
    <row r="647" spans="3:88">
      <c r="C647" s="58" t="s">
        <v>12</v>
      </c>
      <c r="D647" s="154">
        <v>51</v>
      </c>
      <c r="E647" s="153">
        <v>0</v>
      </c>
      <c r="F647" s="294">
        <v>56</v>
      </c>
      <c r="G647" s="154">
        <v>39</v>
      </c>
      <c r="H647" s="154">
        <v>0</v>
      </c>
      <c r="I647" s="21">
        <v>46</v>
      </c>
      <c r="J647" s="82">
        <v>24</v>
      </c>
      <c r="K647" s="154">
        <v>51</v>
      </c>
      <c r="L647" s="153">
        <v>0</v>
      </c>
      <c r="M647" s="294">
        <v>56</v>
      </c>
      <c r="N647" s="154">
        <v>39</v>
      </c>
      <c r="O647" s="154">
        <v>0</v>
      </c>
      <c r="P647" s="21">
        <v>47</v>
      </c>
      <c r="Q647" s="82">
        <v>24</v>
      </c>
      <c r="R647" s="154">
        <v>51</v>
      </c>
      <c r="S647" s="153">
        <v>0</v>
      </c>
      <c r="T647" s="294">
        <v>56</v>
      </c>
      <c r="U647" s="154">
        <v>39</v>
      </c>
      <c r="V647" s="154">
        <v>0</v>
      </c>
      <c r="W647" s="21">
        <v>47</v>
      </c>
      <c r="X647" s="82">
        <v>24</v>
      </c>
      <c r="Y647" s="154">
        <v>51</v>
      </c>
      <c r="Z647" s="153">
        <v>0</v>
      </c>
      <c r="AA647" s="294">
        <v>56</v>
      </c>
      <c r="AB647" s="294">
        <v>39</v>
      </c>
      <c r="AC647" s="154">
        <v>0</v>
      </c>
      <c r="AD647" s="21">
        <v>51</v>
      </c>
      <c r="AE647" s="82">
        <v>24</v>
      </c>
      <c r="AF647" s="154">
        <v>51</v>
      </c>
      <c r="AG647" s="153">
        <v>0</v>
      </c>
      <c r="AH647" s="294">
        <v>56</v>
      </c>
      <c r="AI647" s="294">
        <v>39</v>
      </c>
      <c r="AJ647" s="154">
        <v>0</v>
      </c>
      <c r="AK647" s="21">
        <v>53</v>
      </c>
      <c r="AL647" s="82">
        <v>25</v>
      </c>
      <c r="AM647" s="152">
        <v>51</v>
      </c>
      <c r="AN647" s="153">
        <v>0</v>
      </c>
      <c r="AO647" s="294">
        <v>56</v>
      </c>
      <c r="AP647" s="294">
        <v>39</v>
      </c>
      <c r="AQ647" s="154">
        <v>0</v>
      </c>
      <c r="AR647" s="21">
        <v>53</v>
      </c>
      <c r="AS647" s="82">
        <v>26</v>
      </c>
      <c r="AT647" s="152">
        <v>51</v>
      </c>
      <c r="AU647" s="153">
        <v>0</v>
      </c>
      <c r="AV647" s="294">
        <v>56</v>
      </c>
      <c r="AW647" s="294">
        <v>39</v>
      </c>
      <c r="AX647" s="154">
        <v>0</v>
      </c>
      <c r="AY647" s="21">
        <v>53</v>
      </c>
      <c r="AZ647" s="82">
        <v>26</v>
      </c>
      <c r="BA647" s="152">
        <v>51</v>
      </c>
      <c r="BB647" s="153">
        <v>0</v>
      </c>
      <c r="BC647" s="294">
        <v>56</v>
      </c>
      <c r="BD647" s="294">
        <v>39</v>
      </c>
      <c r="BE647" s="154">
        <v>0</v>
      </c>
      <c r="BF647" s="21">
        <v>53</v>
      </c>
      <c r="BG647" s="82">
        <v>27</v>
      </c>
      <c r="BH647" s="152">
        <v>51</v>
      </c>
      <c r="BI647" s="153">
        <v>0</v>
      </c>
      <c r="BJ647" s="294">
        <v>56</v>
      </c>
      <c r="BK647" s="294">
        <v>38</v>
      </c>
      <c r="BL647" s="154">
        <v>0</v>
      </c>
      <c r="BM647" s="21">
        <v>53</v>
      </c>
      <c r="BN647" s="82">
        <v>33</v>
      </c>
      <c r="BO647" s="152">
        <v>51</v>
      </c>
      <c r="BP647" s="153">
        <v>0</v>
      </c>
      <c r="BQ647" s="294">
        <v>56</v>
      </c>
      <c r="BR647" s="294">
        <v>38</v>
      </c>
      <c r="BS647" s="154">
        <v>0</v>
      </c>
      <c r="BT647" s="21">
        <v>53</v>
      </c>
      <c r="BU647" s="82">
        <v>34</v>
      </c>
      <c r="BV647" s="152">
        <v>51</v>
      </c>
      <c r="BW647" s="153">
        <v>0</v>
      </c>
      <c r="BX647" s="294">
        <v>56</v>
      </c>
      <c r="BY647" s="294">
        <v>38</v>
      </c>
      <c r="BZ647" s="154">
        <v>0</v>
      </c>
      <c r="CA647" s="21">
        <v>53</v>
      </c>
      <c r="CB647" s="21">
        <v>34</v>
      </c>
      <c r="CC647" s="748">
        <v>51</v>
      </c>
      <c r="CD647" s="153">
        <v>0</v>
      </c>
      <c r="CE647" s="153">
        <v>56</v>
      </c>
      <c r="CF647" s="153">
        <v>38</v>
      </c>
      <c r="CG647" s="153">
        <v>0</v>
      </c>
      <c r="CH647" s="153">
        <v>53</v>
      </c>
      <c r="CI647" s="749">
        <v>36</v>
      </c>
      <c r="CJ647" s="745" t="s">
        <v>12</v>
      </c>
    </row>
    <row r="648" spans="3:88">
      <c r="C648" s="58" t="s">
        <v>13</v>
      </c>
      <c r="D648" s="154">
        <v>38</v>
      </c>
      <c r="E648" s="153">
        <v>0</v>
      </c>
      <c r="F648" s="294">
        <v>49</v>
      </c>
      <c r="G648" s="297">
        <v>37</v>
      </c>
      <c r="H648" s="297">
        <v>0</v>
      </c>
      <c r="I648" s="21">
        <v>39</v>
      </c>
      <c r="J648" s="82">
        <v>13</v>
      </c>
      <c r="K648" s="154">
        <v>38</v>
      </c>
      <c r="L648" s="153">
        <v>0</v>
      </c>
      <c r="M648" s="294">
        <v>49</v>
      </c>
      <c r="N648" s="297">
        <v>38</v>
      </c>
      <c r="O648" s="297">
        <v>0</v>
      </c>
      <c r="P648" s="21">
        <v>39</v>
      </c>
      <c r="Q648" s="82">
        <v>15</v>
      </c>
      <c r="R648" s="154">
        <v>38</v>
      </c>
      <c r="S648" s="153">
        <v>0</v>
      </c>
      <c r="T648" s="294">
        <v>49</v>
      </c>
      <c r="U648" s="297">
        <v>38</v>
      </c>
      <c r="V648" s="297">
        <v>0</v>
      </c>
      <c r="W648" s="21">
        <v>39</v>
      </c>
      <c r="X648" s="82">
        <v>15</v>
      </c>
      <c r="Y648" s="154">
        <v>38</v>
      </c>
      <c r="Z648" s="153">
        <v>0</v>
      </c>
      <c r="AA648" s="294">
        <v>49</v>
      </c>
      <c r="AB648" s="294">
        <v>37</v>
      </c>
      <c r="AC648" s="297">
        <v>0</v>
      </c>
      <c r="AD648" s="21">
        <v>39</v>
      </c>
      <c r="AE648" s="82">
        <v>15</v>
      </c>
      <c r="AF648" s="154">
        <v>38</v>
      </c>
      <c r="AG648" s="153">
        <v>0</v>
      </c>
      <c r="AH648" s="294">
        <v>49</v>
      </c>
      <c r="AI648" s="294">
        <v>37</v>
      </c>
      <c r="AJ648" s="297">
        <v>0</v>
      </c>
      <c r="AK648" s="21">
        <v>40</v>
      </c>
      <c r="AL648" s="82">
        <v>16</v>
      </c>
      <c r="AM648" s="152">
        <v>38</v>
      </c>
      <c r="AN648" s="153">
        <v>0</v>
      </c>
      <c r="AO648" s="294">
        <v>49</v>
      </c>
      <c r="AP648" s="294">
        <v>37</v>
      </c>
      <c r="AQ648" s="297">
        <v>0</v>
      </c>
      <c r="AR648" s="21">
        <v>40</v>
      </c>
      <c r="AS648" s="82">
        <v>17</v>
      </c>
      <c r="AT648" s="152">
        <v>38</v>
      </c>
      <c r="AU648" s="153">
        <v>0</v>
      </c>
      <c r="AV648" s="294">
        <v>49</v>
      </c>
      <c r="AW648" s="294">
        <v>37</v>
      </c>
      <c r="AX648" s="297">
        <v>0</v>
      </c>
      <c r="AY648" s="21">
        <v>40</v>
      </c>
      <c r="AZ648" s="82">
        <v>20</v>
      </c>
      <c r="BA648" s="152">
        <v>38</v>
      </c>
      <c r="BB648" s="153">
        <v>0</v>
      </c>
      <c r="BC648" s="294">
        <v>49</v>
      </c>
      <c r="BD648" s="294">
        <v>35</v>
      </c>
      <c r="BE648" s="297">
        <v>0</v>
      </c>
      <c r="BF648" s="21">
        <v>40</v>
      </c>
      <c r="BG648" s="82">
        <v>29</v>
      </c>
      <c r="BH648" s="152">
        <v>38</v>
      </c>
      <c r="BI648" s="153">
        <v>0</v>
      </c>
      <c r="BJ648" s="294">
        <v>49</v>
      </c>
      <c r="BK648" s="294">
        <v>14</v>
      </c>
      <c r="BL648" s="297">
        <v>0</v>
      </c>
      <c r="BM648" s="21">
        <v>40</v>
      </c>
      <c r="BN648" s="82">
        <v>30</v>
      </c>
      <c r="BO648" s="152">
        <v>38</v>
      </c>
      <c r="BP648" s="153">
        <v>0</v>
      </c>
      <c r="BQ648" s="294">
        <v>49</v>
      </c>
      <c r="BR648" s="294">
        <v>14</v>
      </c>
      <c r="BS648" s="297">
        <v>0</v>
      </c>
      <c r="BT648" s="21">
        <v>40</v>
      </c>
      <c r="BU648" s="82">
        <v>30</v>
      </c>
      <c r="BV648" s="152">
        <v>38</v>
      </c>
      <c r="BW648" s="153">
        <v>0</v>
      </c>
      <c r="BX648" s="294">
        <v>49</v>
      </c>
      <c r="BY648" s="294">
        <v>14</v>
      </c>
      <c r="BZ648" s="297">
        <v>0</v>
      </c>
      <c r="CA648" s="21">
        <v>44</v>
      </c>
      <c r="CB648" s="21">
        <v>30</v>
      </c>
      <c r="CC648" s="748">
        <v>38</v>
      </c>
      <c r="CD648" s="153">
        <v>0</v>
      </c>
      <c r="CE648" s="153">
        <v>50</v>
      </c>
      <c r="CF648" s="153">
        <v>14</v>
      </c>
      <c r="CG648" s="153">
        <v>0</v>
      </c>
      <c r="CH648" s="153">
        <v>47</v>
      </c>
      <c r="CI648" s="749">
        <v>30</v>
      </c>
      <c r="CJ648" s="745" t="s">
        <v>13</v>
      </c>
    </row>
    <row r="649" spans="3:88">
      <c r="C649" s="58" t="s">
        <v>14</v>
      </c>
      <c r="D649" s="154">
        <v>84</v>
      </c>
      <c r="E649" s="153">
        <v>0</v>
      </c>
      <c r="F649" s="294">
        <v>85</v>
      </c>
      <c r="G649" s="297">
        <v>79</v>
      </c>
      <c r="H649" s="297">
        <v>1</v>
      </c>
      <c r="I649" s="21">
        <v>72</v>
      </c>
      <c r="J649" s="82">
        <v>30</v>
      </c>
      <c r="K649" s="154">
        <v>84</v>
      </c>
      <c r="L649" s="153">
        <v>0</v>
      </c>
      <c r="M649" s="294">
        <v>85</v>
      </c>
      <c r="N649" s="297">
        <v>79</v>
      </c>
      <c r="O649" s="297">
        <v>1</v>
      </c>
      <c r="P649" s="21">
        <v>73</v>
      </c>
      <c r="Q649" s="82">
        <v>30</v>
      </c>
      <c r="R649" s="154">
        <v>84</v>
      </c>
      <c r="S649" s="153">
        <v>0</v>
      </c>
      <c r="T649" s="294">
        <v>85</v>
      </c>
      <c r="U649" s="297">
        <v>79</v>
      </c>
      <c r="V649" s="297">
        <v>1</v>
      </c>
      <c r="W649" s="21">
        <v>73</v>
      </c>
      <c r="X649" s="82">
        <v>34</v>
      </c>
      <c r="Y649" s="154">
        <v>84</v>
      </c>
      <c r="Z649" s="153">
        <v>0</v>
      </c>
      <c r="AA649" s="294">
        <v>85</v>
      </c>
      <c r="AB649" s="294">
        <v>79</v>
      </c>
      <c r="AC649" s="297">
        <v>1</v>
      </c>
      <c r="AD649" s="21">
        <v>73</v>
      </c>
      <c r="AE649" s="82">
        <v>37</v>
      </c>
      <c r="AF649" s="154">
        <v>84</v>
      </c>
      <c r="AG649" s="153">
        <v>0</v>
      </c>
      <c r="AH649" s="294">
        <v>85</v>
      </c>
      <c r="AI649" s="294">
        <v>79</v>
      </c>
      <c r="AJ649" s="297">
        <v>1</v>
      </c>
      <c r="AK649" s="21">
        <v>72</v>
      </c>
      <c r="AL649" s="82">
        <v>39</v>
      </c>
      <c r="AM649" s="152">
        <v>84</v>
      </c>
      <c r="AN649" s="153">
        <v>0</v>
      </c>
      <c r="AO649" s="294">
        <v>86</v>
      </c>
      <c r="AP649" s="294">
        <v>81</v>
      </c>
      <c r="AQ649" s="297">
        <v>1</v>
      </c>
      <c r="AR649" s="21">
        <v>72</v>
      </c>
      <c r="AS649" s="82">
        <v>39</v>
      </c>
      <c r="AT649" s="152">
        <v>84</v>
      </c>
      <c r="AU649" s="153">
        <v>0</v>
      </c>
      <c r="AV649" s="294">
        <v>86</v>
      </c>
      <c r="AW649" s="294">
        <v>81</v>
      </c>
      <c r="AX649" s="297">
        <v>1</v>
      </c>
      <c r="AY649" s="21">
        <v>72</v>
      </c>
      <c r="AZ649" s="82">
        <v>43</v>
      </c>
      <c r="BA649" s="152">
        <v>83</v>
      </c>
      <c r="BB649" s="153">
        <v>0</v>
      </c>
      <c r="BC649" s="294">
        <v>87</v>
      </c>
      <c r="BD649" s="294">
        <v>80</v>
      </c>
      <c r="BE649" s="297">
        <v>1</v>
      </c>
      <c r="BF649" s="21">
        <v>72</v>
      </c>
      <c r="BG649" s="82">
        <v>46</v>
      </c>
      <c r="BH649" s="152">
        <v>83</v>
      </c>
      <c r="BI649" s="153">
        <v>0</v>
      </c>
      <c r="BJ649" s="294">
        <v>88</v>
      </c>
      <c r="BK649" s="294">
        <v>78</v>
      </c>
      <c r="BL649" s="297">
        <v>1</v>
      </c>
      <c r="BM649" s="21">
        <v>72</v>
      </c>
      <c r="BN649" s="82">
        <v>46</v>
      </c>
      <c r="BO649" s="152">
        <v>83</v>
      </c>
      <c r="BP649" s="153">
        <v>0</v>
      </c>
      <c r="BQ649" s="294">
        <v>88</v>
      </c>
      <c r="BR649" s="294">
        <v>78</v>
      </c>
      <c r="BS649" s="297">
        <v>1</v>
      </c>
      <c r="BT649" s="21">
        <v>72</v>
      </c>
      <c r="BU649" s="82">
        <v>46</v>
      </c>
      <c r="BV649" s="152">
        <v>83</v>
      </c>
      <c r="BW649" s="153">
        <v>0</v>
      </c>
      <c r="BX649" s="294">
        <v>88</v>
      </c>
      <c r="BY649" s="294">
        <v>78</v>
      </c>
      <c r="BZ649" s="297">
        <v>1</v>
      </c>
      <c r="CA649" s="21">
        <v>74</v>
      </c>
      <c r="CB649" s="21">
        <v>46</v>
      </c>
      <c r="CC649" s="748">
        <v>83</v>
      </c>
      <c r="CD649" s="153">
        <v>0</v>
      </c>
      <c r="CE649" s="153">
        <v>89</v>
      </c>
      <c r="CF649" s="153">
        <v>78</v>
      </c>
      <c r="CG649" s="153">
        <v>1</v>
      </c>
      <c r="CH649" s="153">
        <v>78</v>
      </c>
      <c r="CI649" s="749">
        <v>66</v>
      </c>
      <c r="CJ649" s="745" t="s">
        <v>14</v>
      </c>
    </row>
    <row r="650" spans="3:88">
      <c r="C650" s="58" t="s">
        <v>15</v>
      </c>
      <c r="D650" s="154">
        <v>81</v>
      </c>
      <c r="E650" s="153">
        <v>0</v>
      </c>
      <c r="F650" s="294">
        <v>83</v>
      </c>
      <c r="G650" s="297">
        <v>65</v>
      </c>
      <c r="H650" s="297">
        <v>0</v>
      </c>
      <c r="I650" s="21">
        <v>70</v>
      </c>
      <c r="J650" s="82">
        <v>39</v>
      </c>
      <c r="K650" s="154">
        <v>81</v>
      </c>
      <c r="L650" s="153">
        <v>0</v>
      </c>
      <c r="M650" s="294">
        <v>85</v>
      </c>
      <c r="N650" s="297">
        <v>66</v>
      </c>
      <c r="O650" s="297">
        <v>0</v>
      </c>
      <c r="P650" s="21">
        <v>71</v>
      </c>
      <c r="Q650" s="82">
        <v>49</v>
      </c>
      <c r="R650" s="154">
        <v>81</v>
      </c>
      <c r="S650" s="153">
        <v>0</v>
      </c>
      <c r="T650" s="294">
        <v>85</v>
      </c>
      <c r="U650" s="297">
        <v>66</v>
      </c>
      <c r="V650" s="297">
        <v>0</v>
      </c>
      <c r="W650" s="21">
        <v>71</v>
      </c>
      <c r="X650" s="82">
        <v>49</v>
      </c>
      <c r="Y650" s="154">
        <v>84</v>
      </c>
      <c r="Z650" s="153">
        <v>0</v>
      </c>
      <c r="AA650" s="294">
        <v>90</v>
      </c>
      <c r="AB650" s="294">
        <v>66</v>
      </c>
      <c r="AC650" s="297">
        <v>0</v>
      </c>
      <c r="AD650" s="21">
        <v>71</v>
      </c>
      <c r="AE650" s="82">
        <v>49</v>
      </c>
      <c r="AF650" s="154">
        <v>84</v>
      </c>
      <c r="AG650" s="153">
        <v>0</v>
      </c>
      <c r="AH650" s="294">
        <v>90</v>
      </c>
      <c r="AI650" s="294">
        <v>66</v>
      </c>
      <c r="AJ650" s="297">
        <v>0</v>
      </c>
      <c r="AK650" s="21">
        <v>72</v>
      </c>
      <c r="AL650" s="82">
        <v>49</v>
      </c>
      <c r="AM650" s="152">
        <v>84</v>
      </c>
      <c r="AN650" s="153">
        <v>0</v>
      </c>
      <c r="AO650" s="294">
        <v>90</v>
      </c>
      <c r="AP650" s="294">
        <v>66</v>
      </c>
      <c r="AQ650" s="297">
        <v>0</v>
      </c>
      <c r="AR650" s="21">
        <v>72</v>
      </c>
      <c r="AS650" s="82">
        <v>49</v>
      </c>
      <c r="AT650" s="152">
        <v>84</v>
      </c>
      <c r="AU650" s="153">
        <v>0</v>
      </c>
      <c r="AV650" s="294">
        <v>91</v>
      </c>
      <c r="AW650" s="294">
        <v>66</v>
      </c>
      <c r="AX650" s="297">
        <v>0</v>
      </c>
      <c r="AY650" s="21">
        <v>74</v>
      </c>
      <c r="AZ650" s="82">
        <v>51</v>
      </c>
      <c r="BA650" s="152">
        <v>84</v>
      </c>
      <c r="BB650" s="153">
        <v>0</v>
      </c>
      <c r="BC650" s="294">
        <v>91</v>
      </c>
      <c r="BD650" s="294">
        <v>65</v>
      </c>
      <c r="BE650" s="297">
        <v>0</v>
      </c>
      <c r="BF650" s="21">
        <v>74</v>
      </c>
      <c r="BG650" s="82">
        <v>52</v>
      </c>
      <c r="BH650" s="152">
        <v>84</v>
      </c>
      <c r="BI650" s="153">
        <v>0</v>
      </c>
      <c r="BJ650" s="294">
        <v>92</v>
      </c>
      <c r="BK650" s="294">
        <v>64</v>
      </c>
      <c r="BL650" s="297">
        <v>0</v>
      </c>
      <c r="BM650" s="21">
        <v>74</v>
      </c>
      <c r="BN650" s="82">
        <v>63</v>
      </c>
      <c r="BO650" s="152">
        <v>84</v>
      </c>
      <c r="BP650" s="153">
        <v>0</v>
      </c>
      <c r="BQ650" s="294">
        <v>92</v>
      </c>
      <c r="BR650" s="294">
        <v>64</v>
      </c>
      <c r="BS650" s="297">
        <v>0</v>
      </c>
      <c r="BT650" s="21">
        <v>74</v>
      </c>
      <c r="BU650" s="82">
        <v>63</v>
      </c>
      <c r="BV650" s="152">
        <v>84</v>
      </c>
      <c r="BW650" s="153">
        <v>0</v>
      </c>
      <c r="BX650" s="294">
        <v>92</v>
      </c>
      <c r="BY650" s="294">
        <v>64</v>
      </c>
      <c r="BZ650" s="297">
        <v>0</v>
      </c>
      <c r="CA650" s="21">
        <v>81</v>
      </c>
      <c r="CB650" s="21">
        <v>68</v>
      </c>
      <c r="CC650" s="748">
        <v>83</v>
      </c>
      <c r="CD650" s="153">
        <v>0</v>
      </c>
      <c r="CE650" s="153">
        <v>92</v>
      </c>
      <c r="CF650" s="153">
        <v>66</v>
      </c>
      <c r="CG650" s="153">
        <v>0</v>
      </c>
      <c r="CH650" s="153">
        <v>88</v>
      </c>
      <c r="CI650" s="749">
        <v>68</v>
      </c>
      <c r="CJ650" s="745" t="s">
        <v>15</v>
      </c>
    </row>
    <row r="651" spans="3:88">
      <c r="C651" s="58" t="s">
        <v>16</v>
      </c>
      <c r="D651" s="154">
        <v>7</v>
      </c>
      <c r="E651" s="153">
        <v>0</v>
      </c>
      <c r="F651" s="294">
        <v>12</v>
      </c>
      <c r="G651" s="297">
        <v>12</v>
      </c>
      <c r="H651" s="297">
        <v>0</v>
      </c>
      <c r="I651" s="21">
        <v>7</v>
      </c>
      <c r="J651" s="82"/>
      <c r="K651" s="154">
        <v>7</v>
      </c>
      <c r="L651" s="153">
        <v>0</v>
      </c>
      <c r="M651" s="294">
        <v>12</v>
      </c>
      <c r="N651" s="297">
        <v>12</v>
      </c>
      <c r="O651" s="297">
        <v>0</v>
      </c>
      <c r="P651" s="21">
        <v>6</v>
      </c>
      <c r="Q651" s="82"/>
      <c r="R651" s="154">
        <v>7</v>
      </c>
      <c r="S651" s="153">
        <v>0</v>
      </c>
      <c r="T651" s="294">
        <v>12</v>
      </c>
      <c r="U651" s="297">
        <v>12</v>
      </c>
      <c r="V651" s="297">
        <v>0</v>
      </c>
      <c r="W651" s="21">
        <v>6</v>
      </c>
      <c r="X651" s="82"/>
      <c r="Y651" s="154">
        <v>7</v>
      </c>
      <c r="Z651" s="153">
        <v>0</v>
      </c>
      <c r="AA651" s="294">
        <v>12</v>
      </c>
      <c r="AB651" s="294">
        <v>12</v>
      </c>
      <c r="AC651" s="297">
        <v>0</v>
      </c>
      <c r="AD651" s="21">
        <v>6</v>
      </c>
      <c r="AE651" s="82"/>
      <c r="AF651" s="154">
        <v>7</v>
      </c>
      <c r="AG651" s="153">
        <v>0</v>
      </c>
      <c r="AH651" s="294">
        <v>12</v>
      </c>
      <c r="AI651" s="294">
        <v>12</v>
      </c>
      <c r="AJ651" s="297">
        <v>0</v>
      </c>
      <c r="AK651" s="21">
        <v>6</v>
      </c>
      <c r="AL651" s="82"/>
      <c r="AM651" s="152">
        <v>7</v>
      </c>
      <c r="AN651" s="153">
        <v>0</v>
      </c>
      <c r="AO651" s="294">
        <v>12</v>
      </c>
      <c r="AP651" s="294">
        <v>12</v>
      </c>
      <c r="AQ651" s="297">
        <v>0</v>
      </c>
      <c r="AR651" s="21">
        <v>6</v>
      </c>
      <c r="AS651" s="82"/>
      <c r="AT651" s="152">
        <v>7</v>
      </c>
      <c r="AU651" s="153">
        <v>0</v>
      </c>
      <c r="AV651" s="294">
        <v>12</v>
      </c>
      <c r="AW651" s="294">
        <v>12</v>
      </c>
      <c r="AX651" s="297">
        <v>0</v>
      </c>
      <c r="AY651" s="21">
        <v>6</v>
      </c>
      <c r="AZ651" s="82"/>
      <c r="BA651" s="152">
        <v>7</v>
      </c>
      <c r="BB651" s="153">
        <v>0</v>
      </c>
      <c r="BC651" s="294">
        <v>12</v>
      </c>
      <c r="BD651" s="294">
        <v>12</v>
      </c>
      <c r="BE651" s="297">
        <v>0</v>
      </c>
      <c r="BF651" s="21">
        <v>6</v>
      </c>
      <c r="BG651" s="82"/>
      <c r="BH651" s="152">
        <v>7</v>
      </c>
      <c r="BI651" s="153">
        <v>0</v>
      </c>
      <c r="BJ651" s="294">
        <v>12</v>
      </c>
      <c r="BK651" s="294">
        <v>12</v>
      </c>
      <c r="BL651" s="297">
        <v>0</v>
      </c>
      <c r="BM651" s="21">
        <v>6</v>
      </c>
      <c r="BN651" s="82"/>
      <c r="BO651" s="152">
        <v>7</v>
      </c>
      <c r="BP651" s="153">
        <v>0</v>
      </c>
      <c r="BQ651" s="294">
        <v>12</v>
      </c>
      <c r="BR651" s="294">
        <v>12</v>
      </c>
      <c r="BS651" s="297">
        <v>0</v>
      </c>
      <c r="BT651" s="21">
        <v>6</v>
      </c>
      <c r="BU651" s="82"/>
      <c r="BV651" s="152">
        <v>7</v>
      </c>
      <c r="BW651" s="153">
        <v>0</v>
      </c>
      <c r="BX651" s="294">
        <v>12</v>
      </c>
      <c r="BY651" s="294">
        <v>12</v>
      </c>
      <c r="BZ651" s="297">
        <v>0</v>
      </c>
      <c r="CA651" s="21">
        <v>6</v>
      </c>
      <c r="CB651" s="21"/>
      <c r="CC651" s="748">
        <v>7</v>
      </c>
      <c r="CD651" s="153">
        <v>0</v>
      </c>
      <c r="CE651" s="153">
        <v>12</v>
      </c>
      <c r="CF651" s="153">
        <v>12</v>
      </c>
      <c r="CG651" s="153">
        <v>0</v>
      </c>
      <c r="CH651" s="153">
        <v>7</v>
      </c>
      <c r="CI651" s="749">
        <v>0</v>
      </c>
      <c r="CJ651" s="745" t="s">
        <v>16</v>
      </c>
    </row>
    <row r="652" spans="3:88">
      <c r="C652" s="58" t="s">
        <v>17</v>
      </c>
      <c r="D652" s="154">
        <v>608</v>
      </c>
      <c r="E652" s="153">
        <v>0</v>
      </c>
      <c r="F652" s="294">
        <v>764</v>
      </c>
      <c r="G652" s="297">
        <v>728</v>
      </c>
      <c r="H652" s="297">
        <v>1</v>
      </c>
      <c r="I652" s="21">
        <v>681</v>
      </c>
      <c r="J652" s="82">
        <v>459</v>
      </c>
      <c r="K652" s="154">
        <v>608</v>
      </c>
      <c r="L652" s="153">
        <v>0</v>
      </c>
      <c r="M652" s="294">
        <v>764</v>
      </c>
      <c r="N652" s="297">
        <v>733</v>
      </c>
      <c r="O652" s="297">
        <v>1</v>
      </c>
      <c r="P652" s="21">
        <v>683</v>
      </c>
      <c r="Q652" s="82">
        <v>498</v>
      </c>
      <c r="R652" s="154">
        <f>607-23</f>
        <v>584</v>
      </c>
      <c r="S652" s="153">
        <v>0</v>
      </c>
      <c r="T652" s="294">
        <v>764</v>
      </c>
      <c r="U652" s="297">
        <v>733</v>
      </c>
      <c r="V652" s="297">
        <v>1</v>
      </c>
      <c r="W652" s="21">
        <v>683</v>
      </c>
      <c r="X652" s="82">
        <v>516</v>
      </c>
      <c r="Y652" s="154">
        <v>606</v>
      </c>
      <c r="Z652" s="153">
        <v>0</v>
      </c>
      <c r="AA652" s="294">
        <v>764</v>
      </c>
      <c r="AB652" s="294">
        <v>732</v>
      </c>
      <c r="AC652" s="297">
        <v>1</v>
      </c>
      <c r="AD652" s="21">
        <v>683</v>
      </c>
      <c r="AE652" s="82">
        <v>534</v>
      </c>
      <c r="AF652" s="154">
        <v>606</v>
      </c>
      <c r="AG652" s="153">
        <v>0</v>
      </c>
      <c r="AH652" s="294">
        <v>764</v>
      </c>
      <c r="AI652" s="294">
        <v>732</v>
      </c>
      <c r="AJ652" s="297">
        <v>1</v>
      </c>
      <c r="AK652" s="21">
        <v>683</v>
      </c>
      <c r="AL652" s="82">
        <v>537</v>
      </c>
      <c r="AM652" s="152">
        <f>606-23</f>
        <v>583</v>
      </c>
      <c r="AN652" s="153">
        <v>0</v>
      </c>
      <c r="AO652" s="294">
        <v>765</v>
      </c>
      <c r="AP652" s="294">
        <v>740</v>
      </c>
      <c r="AQ652" s="297">
        <v>1</v>
      </c>
      <c r="AR652" s="21">
        <v>683</v>
      </c>
      <c r="AS652" s="82">
        <v>541</v>
      </c>
      <c r="AT652" s="690">
        <v>582</v>
      </c>
      <c r="AU652" s="248">
        <v>0</v>
      </c>
      <c r="AV652" s="681">
        <v>767</v>
      </c>
      <c r="AW652" s="681">
        <v>740</v>
      </c>
      <c r="AX652" s="688">
        <v>1</v>
      </c>
      <c r="AY652" s="248">
        <v>685</v>
      </c>
      <c r="AZ652" s="689">
        <v>541</v>
      </c>
      <c r="BA652" s="690">
        <v>582</v>
      </c>
      <c r="BB652" s="248">
        <v>0</v>
      </c>
      <c r="BC652" s="681">
        <v>768</v>
      </c>
      <c r="BD652" s="681">
        <v>736</v>
      </c>
      <c r="BE652" s="688">
        <v>1</v>
      </c>
      <c r="BF652" s="248">
        <v>690</v>
      </c>
      <c r="BG652" s="689">
        <v>575</v>
      </c>
      <c r="BH652" s="690">
        <v>582</v>
      </c>
      <c r="BI652" s="248">
        <v>0</v>
      </c>
      <c r="BJ652" s="681">
        <v>770</v>
      </c>
      <c r="BK652" s="681">
        <v>710</v>
      </c>
      <c r="BL652" s="688">
        <v>1</v>
      </c>
      <c r="BM652" s="248">
        <v>690</v>
      </c>
      <c r="BN652" s="689">
        <v>609</v>
      </c>
      <c r="BO652" s="690">
        <v>578</v>
      </c>
      <c r="BP652" s="248">
        <v>0</v>
      </c>
      <c r="BQ652" s="681">
        <v>770</v>
      </c>
      <c r="BR652" s="681">
        <v>709</v>
      </c>
      <c r="BS652" s="688">
        <v>1</v>
      </c>
      <c r="BT652" s="248">
        <v>690</v>
      </c>
      <c r="BU652" s="689">
        <v>609</v>
      </c>
      <c r="BV652" s="690">
        <v>578</v>
      </c>
      <c r="BW652" s="248">
        <v>0</v>
      </c>
      <c r="BX652" s="681">
        <v>773</v>
      </c>
      <c r="BY652" s="681">
        <v>709</v>
      </c>
      <c r="BZ652" s="688">
        <v>1</v>
      </c>
      <c r="CA652" s="248">
        <v>694</v>
      </c>
      <c r="CB652" s="248">
        <v>618</v>
      </c>
      <c r="CC652" s="750">
        <v>578</v>
      </c>
      <c r="CD652" s="248">
        <v>0</v>
      </c>
      <c r="CE652" s="248">
        <v>775</v>
      </c>
      <c r="CF652" s="248">
        <v>706</v>
      </c>
      <c r="CG652" s="248">
        <v>1</v>
      </c>
      <c r="CH652" s="248">
        <v>702</v>
      </c>
      <c r="CI652" s="751">
        <v>637</v>
      </c>
      <c r="CJ652" s="745" t="s">
        <v>17</v>
      </c>
    </row>
    <row r="653" spans="3:88">
      <c r="C653" s="58" t="s">
        <v>18</v>
      </c>
      <c r="D653" s="154">
        <v>49</v>
      </c>
      <c r="E653" s="153">
        <v>0</v>
      </c>
      <c r="F653" s="294">
        <v>70</v>
      </c>
      <c r="G653" s="297">
        <v>60</v>
      </c>
      <c r="H653" s="297">
        <v>0</v>
      </c>
      <c r="I653" s="21">
        <v>57</v>
      </c>
      <c r="J653" s="82">
        <v>40</v>
      </c>
      <c r="K653" s="154">
        <v>49</v>
      </c>
      <c r="L653" s="153">
        <v>0</v>
      </c>
      <c r="M653" s="294">
        <v>70</v>
      </c>
      <c r="N653" s="297">
        <v>60</v>
      </c>
      <c r="O653" s="297">
        <v>0</v>
      </c>
      <c r="P653" s="21">
        <v>58</v>
      </c>
      <c r="Q653" s="82">
        <v>43</v>
      </c>
      <c r="R653" s="154">
        <v>49</v>
      </c>
      <c r="S653" s="153">
        <v>0</v>
      </c>
      <c r="T653" s="294">
        <v>70</v>
      </c>
      <c r="U653" s="297">
        <v>60</v>
      </c>
      <c r="V653" s="297">
        <v>0</v>
      </c>
      <c r="W653" s="21">
        <v>58</v>
      </c>
      <c r="X653" s="82">
        <v>43</v>
      </c>
      <c r="Y653" s="154">
        <v>49</v>
      </c>
      <c r="Z653" s="153">
        <v>0</v>
      </c>
      <c r="AA653" s="294">
        <v>70</v>
      </c>
      <c r="AB653" s="294">
        <v>60</v>
      </c>
      <c r="AC653" s="297">
        <v>0</v>
      </c>
      <c r="AD653" s="21">
        <v>58</v>
      </c>
      <c r="AE653" s="82">
        <v>43</v>
      </c>
      <c r="AF653" s="154">
        <v>49</v>
      </c>
      <c r="AG653" s="153">
        <v>0</v>
      </c>
      <c r="AH653" s="294">
        <v>70</v>
      </c>
      <c r="AI653" s="294">
        <v>60</v>
      </c>
      <c r="AJ653" s="297">
        <v>0</v>
      </c>
      <c r="AK653" s="21">
        <v>58</v>
      </c>
      <c r="AL653" s="82">
        <v>43</v>
      </c>
      <c r="AM653" s="152">
        <v>49</v>
      </c>
      <c r="AN653" s="153">
        <v>0</v>
      </c>
      <c r="AO653" s="294">
        <v>70</v>
      </c>
      <c r="AP653" s="294">
        <v>60</v>
      </c>
      <c r="AQ653" s="297">
        <v>0</v>
      </c>
      <c r="AR653" s="21">
        <v>58</v>
      </c>
      <c r="AS653" s="82">
        <v>43</v>
      </c>
      <c r="AT653" s="152">
        <v>49</v>
      </c>
      <c r="AU653" s="153">
        <v>0</v>
      </c>
      <c r="AV653" s="294">
        <v>70</v>
      </c>
      <c r="AW653" s="294">
        <v>60</v>
      </c>
      <c r="AX653" s="297">
        <v>0</v>
      </c>
      <c r="AY653" s="21">
        <v>58</v>
      </c>
      <c r="AZ653" s="82">
        <v>44</v>
      </c>
      <c r="BA653" s="152">
        <v>49</v>
      </c>
      <c r="BB653" s="153">
        <v>0</v>
      </c>
      <c r="BC653" s="294">
        <v>70</v>
      </c>
      <c r="BD653" s="294">
        <v>58</v>
      </c>
      <c r="BE653" s="297">
        <v>0</v>
      </c>
      <c r="BF653" s="21">
        <v>59</v>
      </c>
      <c r="BG653" s="82">
        <v>45</v>
      </c>
      <c r="BH653" s="152">
        <v>49</v>
      </c>
      <c r="BI653" s="153">
        <v>0</v>
      </c>
      <c r="BJ653" s="294">
        <v>70</v>
      </c>
      <c r="BK653" s="294">
        <v>56</v>
      </c>
      <c r="BL653" s="297">
        <v>0</v>
      </c>
      <c r="BM653" s="21">
        <v>59</v>
      </c>
      <c r="BN653" s="82">
        <v>45</v>
      </c>
      <c r="BO653" s="152">
        <v>49</v>
      </c>
      <c r="BP653" s="153">
        <v>0</v>
      </c>
      <c r="BQ653" s="294">
        <v>70</v>
      </c>
      <c r="BR653" s="294">
        <v>56</v>
      </c>
      <c r="BS653" s="297">
        <v>0</v>
      </c>
      <c r="BT653" s="21">
        <v>59</v>
      </c>
      <c r="BU653" s="82">
        <v>47</v>
      </c>
      <c r="BV653" s="152">
        <v>49</v>
      </c>
      <c r="BW653" s="153">
        <v>0</v>
      </c>
      <c r="BX653" s="294">
        <v>70</v>
      </c>
      <c r="BY653" s="294">
        <v>56</v>
      </c>
      <c r="BZ653" s="297">
        <v>0</v>
      </c>
      <c r="CA653" s="21">
        <v>59</v>
      </c>
      <c r="CB653" s="21">
        <v>47</v>
      </c>
      <c r="CC653" s="748">
        <v>49</v>
      </c>
      <c r="CD653" s="153">
        <v>0</v>
      </c>
      <c r="CE653" s="153">
        <v>70</v>
      </c>
      <c r="CF653" s="153">
        <v>56</v>
      </c>
      <c r="CG653" s="153">
        <v>0</v>
      </c>
      <c r="CH653" s="153">
        <v>59</v>
      </c>
      <c r="CI653" s="749">
        <v>48</v>
      </c>
      <c r="CJ653" s="745" t="s">
        <v>18</v>
      </c>
    </row>
    <row r="654" spans="3:88">
      <c r="C654" s="58" t="s">
        <v>19</v>
      </c>
      <c r="D654" s="154">
        <v>74</v>
      </c>
      <c r="E654" s="153">
        <v>0</v>
      </c>
      <c r="F654" s="294">
        <v>63</v>
      </c>
      <c r="G654" s="297">
        <v>61</v>
      </c>
      <c r="H654" s="297">
        <v>0</v>
      </c>
      <c r="I654" s="21">
        <v>57</v>
      </c>
      <c r="J654" s="82">
        <v>43</v>
      </c>
      <c r="K654" s="154">
        <v>74</v>
      </c>
      <c r="L654" s="153">
        <v>0</v>
      </c>
      <c r="M654" s="294">
        <v>63</v>
      </c>
      <c r="N654" s="297">
        <v>62</v>
      </c>
      <c r="O654" s="297">
        <v>0</v>
      </c>
      <c r="P654" s="21">
        <v>58</v>
      </c>
      <c r="Q654" s="82">
        <v>43</v>
      </c>
      <c r="R654" s="154">
        <v>74</v>
      </c>
      <c r="S654" s="153">
        <v>0</v>
      </c>
      <c r="T654" s="294">
        <v>63</v>
      </c>
      <c r="U654" s="297">
        <v>62</v>
      </c>
      <c r="V654" s="297">
        <v>0</v>
      </c>
      <c r="W654" s="21">
        <v>58</v>
      </c>
      <c r="X654" s="82">
        <v>46</v>
      </c>
      <c r="Y654" s="154">
        <v>74</v>
      </c>
      <c r="Z654" s="153">
        <v>0</v>
      </c>
      <c r="AA654" s="294">
        <v>63</v>
      </c>
      <c r="AB654" s="294">
        <v>62</v>
      </c>
      <c r="AC654" s="297">
        <v>0</v>
      </c>
      <c r="AD654" s="21">
        <v>58</v>
      </c>
      <c r="AE654" s="82">
        <v>46</v>
      </c>
      <c r="AF654" s="154">
        <v>74</v>
      </c>
      <c r="AG654" s="153">
        <v>0</v>
      </c>
      <c r="AH654" s="294">
        <v>63</v>
      </c>
      <c r="AI654" s="294">
        <v>62</v>
      </c>
      <c r="AJ654" s="297">
        <v>0</v>
      </c>
      <c r="AK654" s="21">
        <v>58</v>
      </c>
      <c r="AL654" s="82">
        <v>46</v>
      </c>
      <c r="AM654" s="152">
        <v>74</v>
      </c>
      <c r="AN654" s="153">
        <v>0</v>
      </c>
      <c r="AO654" s="294">
        <v>63</v>
      </c>
      <c r="AP654" s="294">
        <v>62</v>
      </c>
      <c r="AQ654" s="297">
        <v>0</v>
      </c>
      <c r="AR654" s="21">
        <v>58</v>
      </c>
      <c r="AS654" s="82">
        <v>47</v>
      </c>
      <c r="AT654" s="152">
        <v>74</v>
      </c>
      <c r="AU654" s="153">
        <v>0</v>
      </c>
      <c r="AV654" s="294">
        <v>63</v>
      </c>
      <c r="AW654" s="294">
        <v>62</v>
      </c>
      <c r="AX654" s="297">
        <v>0</v>
      </c>
      <c r="AY654" s="21">
        <v>58</v>
      </c>
      <c r="AZ654" s="82">
        <v>47</v>
      </c>
      <c r="BA654" s="152">
        <v>74</v>
      </c>
      <c r="BB654" s="153">
        <v>0</v>
      </c>
      <c r="BC654" s="294">
        <v>63</v>
      </c>
      <c r="BD654" s="294">
        <v>61</v>
      </c>
      <c r="BE654" s="297">
        <v>0</v>
      </c>
      <c r="BF654" s="21">
        <v>58</v>
      </c>
      <c r="BG654" s="82">
        <v>47</v>
      </c>
      <c r="BH654" s="152">
        <v>74</v>
      </c>
      <c r="BI654" s="153">
        <v>0</v>
      </c>
      <c r="BJ654" s="294">
        <v>64</v>
      </c>
      <c r="BK654" s="294">
        <v>61</v>
      </c>
      <c r="BL654" s="297">
        <v>0</v>
      </c>
      <c r="BM654" s="21">
        <v>58</v>
      </c>
      <c r="BN654" s="82">
        <v>48</v>
      </c>
      <c r="BO654" s="152">
        <v>74</v>
      </c>
      <c r="BP654" s="153">
        <v>0</v>
      </c>
      <c r="BQ654" s="294">
        <v>64</v>
      </c>
      <c r="BR654" s="294">
        <v>61</v>
      </c>
      <c r="BS654" s="297">
        <v>0</v>
      </c>
      <c r="BT654" s="21">
        <v>58</v>
      </c>
      <c r="BU654" s="82">
        <v>48</v>
      </c>
      <c r="BV654" s="152">
        <v>74</v>
      </c>
      <c r="BW654" s="153">
        <v>0</v>
      </c>
      <c r="BX654" s="294">
        <v>64</v>
      </c>
      <c r="BY654" s="294">
        <v>61</v>
      </c>
      <c r="BZ654" s="297">
        <v>0</v>
      </c>
      <c r="CA654" s="21">
        <v>59</v>
      </c>
      <c r="CB654" s="21">
        <v>49</v>
      </c>
      <c r="CC654" s="748">
        <v>74</v>
      </c>
      <c r="CD654" s="153">
        <v>0</v>
      </c>
      <c r="CE654" s="153">
        <v>64</v>
      </c>
      <c r="CF654" s="153">
        <v>61</v>
      </c>
      <c r="CG654" s="153">
        <v>0</v>
      </c>
      <c r="CH654" s="153">
        <v>62</v>
      </c>
      <c r="CI654" s="749">
        <v>51</v>
      </c>
      <c r="CJ654" s="745" t="s">
        <v>19</v>
      </c>
    </row>
    <row r="655" spans="3:88">
      <c r="C655" s="58" t="s">
        <v>20</v>
      </c>
      <c r="D655" s="154">
        <v>103</v>
      </c>
      <c r="E655" s="153">
        <v>0</v>
      </c>
      <c r="F655" s="294">
        <v>105</v>
      </c>
      <c r="G655" s="297">
        <v>98</v>
      </c>
      <c r="H655" s="297">
        <v>0</v>
      </c>
      <c r="I655" s="21">
        <v>83</v>
      </c>
      <c r="J655" s="82">
        <v>57</v>
      </c>
      <c r="K655" s="154">
        <v>103</v>
      </c>
      <c r="L655" s="153">
        <v>0</v>
      </c>
      <c r="M655" s="294">
        <v>105</v>
      </c>
      <c r="N655" s="297">
        <v>98</v>
      </c>
      <c r="O655" s="297">
        <v>0</v>
      </c>
      <c r="P655" s="21">
        <v>83</v>
      </c>
      <c r="Q655" s="82">
        <v>57</v>
      </c>
      <c r="R655" s="154">
        <v>103</v>
      </c>
      <c r="S655" s="153">
        <v>0</v>
      </c>
      <c r="T655" s="294">
        <v>105</v>
      </c>
      <c r="U655" s="297">
        <v>98</v>
      </c>
      <c r="V655" s="297">
        <v>0</v>
      </c>
      <c r="W655" s="21">
        <v>83</v>
      </c>
      <c r="X655" s="82">
        <v>60</v>
      </c>
      <c r="Y655" s="154">
        <v>103</v>
      </c>
      <c r="Z655" s="153">
        <v>0</v>
      </c>
      <c r="AA655" s="294">
        <v>105</v>
      </c>
      <c r="AB655" s="294">
        <v>100</v>
      </c>
      <c r="AC655" s="297">
        <v>0</v>
      </c>
      <c r="AD655" s="21">
        <v>83</v>
      </c>
      <c r="AE655" s="82">
        <v>60</v>
      </c>
      <c r="AF655" s="154">
        <v>103</v>
      </c>
      <c r="AG655" s="153">
        <v>0</v>
      </c>
      <c r="AH655" s="294">
        <v>105</v>
      </c>
      <c r="AI655" s="294">
        <v>100</v>
      </c>
      <c r="AJ655" s="297">
        <v>0</v>
      </c>
      <c r="AK655" s="21">
        <v>84</v>
      </c>
      <c r="AL655" s="82">
        <v>60</v>
      </c>
      <c r="AM655" s="152">
        <v>103</v>
      </c>
      <c r="AN655" s="153">
        <v>0</v>
      </c>
      <c r="AO655" s="294">
        <v>105</v>
      </c>
      <c r="AP655" s="294">
        <v>103</v>
      </c>
      <c r="AQ655" s="297">
        <v>0</v>
      </c>
      <c r="AR655" s="21">
        <v>84</v>
      </c>
      <c r="AS655" s="82">
        <v>69</v>
      </c>
      <c r="AT655" s="152">
        <v>103</v>
      </c>
      <c r="AU655" s="153">
        <v>0</v>
      </c>
      <c r="AV655" s="294">
        <v>106</v>
      </c>
      <c r="AW655" s="294">
        <v>104</v>
      </c>
      <c r="AX655" s="297">
        <v>0</v>
      </c>
      <c r="AY655" s="21">
        <v>86</v>
      </c>
      <c r="AZ655" s="82">
        <v>72</v>
      </c>
      <c r="BA655" s="152">
        <v>103</v>
      </c>
      <c r="BB655" s="153">
        <v>0</v>
      </c>
      <c r="BC655" s="294">
        <v>107</v>
      </c>
      <c r="BD655" s="294">
        <v>99</v>
      </c>
      <c r="BE655" s="297">
        <v>0</v>
      </c>
      <c r="BF655" s="21">
        <v>86</v>
      </c>
      <c r="BG655" s="82">
        <v>75</v>
      </c>
      <c r="BH655" s="152">
        <v>103</v>
      </c>
      <c r="BI655" s="153">
        <v>0</v>
      </c>
      <c r="BJ655" s="294">
        <v>107</v>
      </c>
      <c r="BK655" s="294">
        <v>96</v>
      </c>
      <c r="BL655" s="297">
        <v>0</v>
      </c>
      <c r="BM655" s="21">
        <v>86</v>
      </c>
      <c r="BN655" s="82">
        <v>79</v>
      </c>
      <c r="BO655" s="152">
        <v>103</v>
      </c>
      <c r="BP655" s="153">
        <v>0</v>
      </c>
      <c r="BQ655" s="294">
        <v>107</v>
      </c>
      <c r="BR655" s="294">
        <v>96</v>
      </c>
      <c r="BS655" s="297">
        <v>0</v>
      </c>
      <c r="BT655" s="21">
        <v>86</v>
      </c>
      <c r="BU655" s="82">
        <v>82</v>
      </c>
      <c r="BV655" s="152">
        <v>103</v>
      </c>
      <c r="BW655" s="153">
        <v>0</v>
      </c>
      <c r="BX655" s="294">
        <v>107</v>
      </c>
      <c r="BY655" s="294">
        <v>96</v>
      </c>
      <c r="BZ655" s="297">
        <v>0</v>
      </c>
      <c r="CA655" s="21">
        <v>86</v>
      </c>
      <c r="CB655" s="21">
        <v>82</v>
      </c>
      <c r="CC655" s="748">
        <v>103</v>
      </c>
      <c r="CD655" s="153">
        <v>0</v>
      </c>
      <c r="CE655" s="153">
        <v>107</v>
      </c>
      <c r="CF655" s="153">
        <v>96</v>
      </c>
      <c r="CG655" s="153">
        <v>0</v>
      </c>
      <c r="CH655" s="153">
        <v>91</v>
      </c>
      <c r="CI655" s="749">
        <v>82</v>
      </c>
      <c r="CJ655" s="745" t="s">
        <v>20</v>
      </c>
    </row>
    <row r="656" spans="3:88">
      <c r="C656" s="58" t="s">
        <v>21</v>
      </c>
      <c r="D656" s="154">
        <v>195</v>
      </c>
      <c r="E656" s="153">
        <v>0</v>
      </c>
      <c r="F656" s="294">
        <v>233</v>
      </c>
      <c r="G656" s="154">
        <v>214</v>
      </c>
      <c r="H656" s="154">
        <v>0</v>
      </c>
      <c r="I656" s="21">
        <v>201</v>
      </c>
      <c r="J656" s="82">
        <v>103</v>
      </c>
      <c r="K656" s="154">
        <v>193</v>
      </c>
      <c r="L656" s="153">
        <v>0</v>
      </c>
      <c r="M656" s="294">
        <v>233</v>
      </c>
      <c r="N656" s="154">
        <v>217</v>
      </c>
      <c r="O656" s="154">
        <v>0</v>
      </c>
      <c r="P656" s="21">
        <v>205</v>
      </c>
      <c r="Q656" s="82">
        <v>130</v>
      </c>
      <c r="R656" s="154">
        <v>194</v>
      </c>
      <c r="S656" s="153">
        <v>0</v>
      </c>
      <c r="T656" s="294">
        <v>233</v>
      </c>
      <c r="U656" s="154">
        <v>217</v>
      </c>
      <c r="V656" s="154">
        <v>0</v>
      </c>
      <c r="W656" s="21">
        <v>205</v>
      </c>
      <c r="X656" s="82">
        <v>135</v>
      </c>
      <c r="Y656" s="154">
        <v>193</v>
      </c>
      <c r="Z656" s="153">
        <v>0</v>
      </c>
      <c r="AA656" s="294">
        <v>234</v>
      </c>
      <c r="AB656" s="294">
        <v>218</v>
      </c>
      <c r="AC656" s="154">
        <v>0</v>
      </c>
      <c r="AD656" s="21">
        <v>206</v>
      </c>
      <c r="AE656" s="82">
        <v>139</v>
      </c>
      <c r="AF656" s="154">
        <v>193</v>
      </c>
      <c r="AG656" s="153">
        <v>0</v>
      </c>
      <c r="AH656" s="294">
        <v>234</v>
      </c>
      <c r="AI656" s="294">
        <v>218</v>
      </c>
      <c r="AJ656" s="154">
        <v>0</v>
      </c>
      <c r="AK656" s="21">
        <v>205</v>
      </c>
      <c r="AL656" s="82">
        <v>139</v>
      </c>
      <c r="AM656" s="152">
        <v>193</v>
      </c>
      <c r="AN656" s="153">
        <v>0</v>
      </c>
      <c r="AO656" s="294">
        <v>235</v>
      </c>
      <c r="AP656" s="294">
        <v>218</v>
      </c>
      <c r="AQ656" s="154">
        <v>0</v>
      </c>
      <c r="AR656" s="21">
        <v>205</v>
      </c>
      <c r="AS656" s="82">
        <v>145</v>
      </c>
      <c r="AT656" s="152">
        <v>193</v>
      </c>
      <c r="AU656" s="153">
        <v>0</v>
      </c>
      <c r="AV656" s="294">
        <v>238</v>
      </c>
      <c r="AW656" s="294">
        <v>218</v>
      </c>
      <c r="AX656" s="154">
        <v>0</v>
      </c>
      <c r="AY656" s="21">
        <v>210</v>
      </c>
      <c r="AZ656" s="82">
        <v>148</v>
      </c>
      <c r="BA656" s="152">
        <v>193</v>
      </c>
      <c r="BB656" s="153">
        <v>0</v>
      </c>
      <c r="BC656" s="294">
        <v>238</v>
      </c>
      <c r="BD656" s="294">
        <v>216</v>
      </c>
      <c r="BE656" s="154">
        <v>0</v>
      </c>
      <c r="BF656" s="21">
        <v>211</v>
      </c>
      <c r="BG656" s="82">
        <v>159</v>
      </c>
      <c r="BH656" s="152">
        <v>193</v>
      </c>
      <c r="BI656" s="153">
        <v>0</v>
      </c>
      <c r="BJ656" s="294">
        <v>239</v>
      </c>
      <c r="BK656" s="294">
        <v>196</v>
      </c>
      <c r="BL656" s="154">
        <v>0</v>
      </c>
      <c r="BM656" s="21">
        <v>211</v>
      </c>
      <c r="BN656" s="82">
        <v>168</v>
      </c>
      <c r="BO656" s="152">
        <v>193</v>
      </c>
      <c r="BP656" s="153">
        <v>0</v>
      </c>
      <c r="BQ656" s="294">
        <v>239</v>
      </c>
      <c r="BR656" s="294">
        <v>196</v>
      </c>
      <c r="BS656" s="154">
        <v>0</v>
      </c>
      <c r="BT656" s="21">
        <v>211</v>
      </c>
      <c r="BU656" s="82">
        <v>169</v>
      </c>
      <c r="BV656" s="152">
        <v>193</v>
      </c>
      <c r="BW656" s="153">
        <v>0</v>
      </c>
      <c r="BX656" s="294">
        <v>239</v>
      </c>
      <c r="BY656" s="294">
        <v>196</v>
      </c>
      <c r="BZ656" s="154">
        <v>0</v>
      </c>
      <c r="CA656" s="21">
        <v>212</v>
      </c>
      <c r="CB656" s="21">
        <v>173</v>
      </c>
      <c r="CC656" s="748">
        <v>195</v>
      </c>
      <c r="CD656" s="153">
        <v>0</v>
      </c>
      <c r="CE656" s="153">
        <v>239</v>
      </c>
      <c r="CF656" s="153">
        <v>190</v>
      </c>
      <c r="CG656" s="153">
        <v>0</v>
      </c>
      <c r="CH656" s="153">
        <v>220</v>
      </c>
      <c r="CI656" s="749">
        <v>176</v>
      </c>
      <c r="CJ656" s="745" t="s">
        <v>21</v>
      </c>
    </row>
    <row r="657" spans="3:88">
      <c r="C657" s="58" t="s">
        <v>22</v>
      </c>
      <c r="D657" s="154">
        <v>15</v>
      </c>
      <c r="E657" s="153">
        <v>0</v>
      </c>
      <c r="F657" s="294">
        <v>18</v>
      </c>
      <c r="G657" s="297">
        <v>10</v>
      </c>
      <c r="H657" s="297">
        <v>0</v>
      </c>
      <c r="I657" s="21">
        <v>10</v>
      </c>
      <c r="J657" s="82">
        <v>5</v>
      </c>
      <c r="K657" s="154">
        <v>15</v>
      </c>
      <c r="L657" s="153">
        <v>0</v>
      </c>
      <c r="M657" s="294">
        <v>18</v>
      </c>
      <c r="N657" s="297">
        <v>10</v>
      </c>
      <c r="O657" s="297">
        <v>0</v>
      </c>
      <c r="P657" s="21">
        <v>10</v>
      </c>
      <c r="Q657" s="82">
        <v>5</v>
      </c>
      <c r="R657" s="154">
        <v>15</v>
      </c>
      <c r="S657" s="153">
        <v>0</v>
      </c>
      <c r="T657" s="294">
        <v>18</v>
      </c>
      <c r="U657" s="297">
        <v>10</v>
      </c>
      <c r="V657" s="297">
        <v>0</v>
      </c>
      <c r="W657" s="21">
        <v>10</v>
      </c>
      <c r="X657" s="82">
        <v>5</v>
      </c>
      <c r="Y657" s="154">
        <v>15</v>
      </c>
      <c r="Z657" s="153">
        <v>0</v>
      </c>
      <c r="AA657" s="294">
        <v>18</v>
      </c>
      <c r="AB657" s="294">
        <v>10</v>
      </c>
      <c r="AC657" s="297">
        <v>0</v>
      </c>
      <c r="AD657" s="21">
        <v>11</v>
      </c>
      <c r="AE657" s="82">
        <v>5</v>
      </c>
      <c r="AF657" s="154">
        <v>15</v>
      </c>
      <c r="AG657" s="153">
        <v>0</v>
      </c>
      <c r="AH657" s="294">
        <v>18</v>
      </c>
      <c r="AI657" s="294">
        <v>10</v>
      </c>
      <c r="AJ657" s="297">
        <v>0</v>
      </c>
      <c r="AK657" s="21">
        <v>10</v>
      </c>
      <c r="AL657" s="82">
        <v>5</v>
      </c>
      <c r="AM657" s="152">
        <v>15</v>
      </c>
      <c r="AN657" s="153">
        <v>0</v>
      </c>
      <c r="AO657" s="294">
        <v>18</v>
      </c>
      <c r="AP657" s="294">
        <v>10</v>
      </c>
      <c r="AQ657" s="297">
        <v>0</v>
      </c>
      <c r="AR657" s="21">
        <v>10</v>
      </c>
      <c r="AS657" s="82">
        <v>5</v>
      </c>
      <c r="AT657" s="152">
        <v>15</v>
      </c>
      <c r="AU657" s="153">
        <v>0</v>
      </c>
      <c r="AV657" s="294">
        <v>18</v>
      </c>
      <c r="AW657" s="294">
        <v>10</v>
      </c>
      <c r="AX657" s="297">
        <v>0</v>
      </c>
      <c r="AY657" s="21">
        <v>11</v>
      </c>
      <c r="AZ657" s="82">
        <v>5</v>
      </c>
      <c r="BA657" s="152">
        <v>15</v>
      </c>
      <c r="BB657" s="153">
        <v>0</v>
      </c>
      <c r="BC657" s="294">
        <v>18</v>
      </c>
      <c r="BD657" s="294">
        <v>10</v>
      </c>
      <c r="BE657" s="297">
        <v>0</v>
      </c>
      <c r="BF657" s="21">
        <v>12</v>
      </c>
      <c r="BG657" s="82">
        <v>6</v>
      </c>
      <c r="BH657" s="152">
        <v>15</v>
      </c>
      <c r="BI657" s="153">
        <v>0</v>
      </c>
      <c r="BJ657" s="294">
        <v>18</v>
      </c>
      <c r="BK657" s="294">
        <v>10</v>
      </c>
      <c r="BL657" s="297">
        <v>0</v>
      </c>
      <c r="BM657" s="21">
        <v>12</v>
      </c>
      <c r="BN657" s="82">
        <v>6</v>
      </c>
      <c r="BO657" s="152">
        <v>15</v>
      </c>
      <c r="BP657" s="153">
        <v>0</v>
      </c>
      <c r="BQ657" s="294">
        <v>18</v>
      </c>
      <c r="BR657" s="294">
        <v>10</v>
      </c>
      <c r="BS657" s="297">
        <v>0</v>
      </c>
      <c r="BT657" s="21">
        <v>12</v>
      </c>
      <c r="BU657" s="82">
        <v>6</v>
      </c>
      <c r="BV657" s="152">
        <v>15</v>
      </c>
      <c r="BW657" s="153">
        <v>0</v>
      </c>
      <c r="BX657" s="294">
        <v>18</v>
      </c>
      <c r="BY657" s="294">
        <v>10</v>
      </c>
      <c r="BZ657" s="297">
        <v>0</v>
      </c>
      <c r="CA657" s="21">
        <v>14</v>
      </c>
      <c r="CB657" s="21">
        <v>7</v>
      </c>
      <c r="CC657" s="748">
        <v>15</v>
      </c>
      <c r="CD657" s="153">
        <v>0</v>
      </c>
      <c r="CE657" s="153">
        <v>18</v>
      </c>
      <c r="CF657" s="153">
        <v>4</v>
      </c>
      <c r="CG657" s="153">
        <v>0</v>
      </c>
      <c r="CH657" s="153">
        <v>14</v>
      </c>
      <c r="CI657" s="749">
        <v>7</v>
      </c>
      <c r="CJ657" s="745" t="s">
        <v>22</v>
      </c>
    </row>
    <row r="658" spans="3:88">
      <c r="C658" s="58" t="s">
        <v>23</v>
      </c>
      <c r="D658" s="154">
        <v>17</v>
      </c>
      <c r="E658" s="153">
        <v>0</v>
      </c>
      <c r="F658" s="294">
        <v>19</v>
      </c>
      <c r="G658" s="297">
        <v>7</v>
      </c>
      <c r="H658" s="297">
        <v>0</v>
      </c>
      <c r="I658" s="21">
        <v>9</v>
      </c>
      <c r="J658" s="82">
        <v>4</v>
      </c>
      <c r="K658" s="154">
        <v>17</v>
      </c>
      <c r="L658" s="153">
        <v>0</v>
      </c>
      <c r="M658" s="294">
        <v>19</v>
      </c>
      <c r="N658" s="297">
        <v>7</v>
      </c>
      <c r="O658" s="297">
        <v>0</v>
      </c>
      <c r="P658" s="21">
        <v>9</v>
      </c>
      <c r="Q658" s="82">
        <v>6</v>
      </c>
      <c r="R658" s="154">
        <v>17</v>
      </c>
      <c r="S658" s="153">
        <v>0</v>
      </c>
      <c r="T658" s="294">
        <v>19</v>
      </c>
      <c r="U658" s="297">
        <v>7</v>
      </c>
      <c r="V658" s="297">
        <v>0</v>
      </c>
      <c r="W658" s="21">
        <v>9</v>
      </c>
      <c r="X658" s="82">
        <v>6</v>
      </c>
      <c r="Y658" s="154">
        <v>17</v>
      </c>
      <c r="Z658" s="153">
        <v>0</v>
      </c>
      <c r="AA658" s="294">
        <v>19</v>
      </c>
      <c r="AB658" s="294">
        <v>7</v>
      </c>
      <c r="AC658" s="297">
        <v>0</v>
      </c>
      <c r="AD658" s="21">
        <v>9</v>
      </c>
      <c r="AE658" s="82">
        <v>6</v>
      </c>
      <c r="AF658" s="154">
        <v>17</v>
      </c>
      <c r="AG658" s="153">
        <v>0</v>
      </c>
      <c r="AH658" s="294">
        <v>19</v>
      </c>
      <c r="AI658" s="294">
        <v>7</v>
      </c>
      <c r="AJ658" s="297">
        <v>0</v>
      </c>
      <c r="AK658" s="21">
        <v>9</v>
      </c>
      <c r="AL658" s="82">
        <v>7</v>
      </c>
      <c r="AM658" s="152">
        <v>17</v>
      </c>
      <c r="AN658" s="153">
        <v>0</v>
      </c>
      <c r="AO658" s="294">
        <v>19</v>
      </c>
      <c r="AP658" s="294">
        <v>7</v>
      </c>
      <c r="AQ658" s="297">
        <v>0</v>
      </c>
      <c r="AR658" s="21">
        <v>9</v>
      </c>
      <c r="AS658" s="82">
        <v>7</v>
      </c>
      <c r="AT658" s="152">
        <v>17</v>
      </c>
      <c r="AU658" s="153">
        <v>0</v>
      </c>
      <c r="AV658" s="294">
        <v>19</v>
      </c>
      <c r="AW658" s="294">
        <v>7</v>
      </c>
      <c r="AX658" s="297">
        <v>0</v>
      </c>
      <c r="AY658" s="21">
        <v>9</v>
      </c>
      <c r="AZ658" s="82">
        <v>7</v>
      </c>
      <c r="BA658" s="152">
        <v>17</v>
      </c>
      <c r="BB658" s="153">
        <v>0</v>
      </c>
      <c r="BC658" s="294">
        <v>19</v>
      </c>
      <c r="BD658" s="294">
        <v>7</v>
      </c>
      <c r="BE658" s="297">
        <v>0</v>
      </c>
      <c r="BF658" s="21">
        <v>9</v>
      </c>
      <c r="BG658" s="82">
        <v>8</v>
      </c>
      <c r="BH658" s="152">
        <v>17</v>
      </c>
      <c r="BI658" s="153">
        <v>0</v>
      </c>
      <c r="BJ658" s="294">
        <v>21</v>
      </c>
      <c r="BK658" s="294">
        <v>7</v>
      </c>
      <c r="BL658" s="297">
        <v>0</v>
      </c>
      <c r="BM658" s="21">
        <v>9</v>
      </c>
      <c r="BN658" s="82">
        <v>8</v>
      </c>
      <c r="BO658" s="152">
        <v>17</v>
      </c>
      <c r="BP658" s="153">
        <v>0</v>
      </c>
      <c r="BQ658" s="294">
        <v>21</v>
      </c>
      <c r="BR658" s="294">
        <v>7</v>
      </c>
      <c r="BS658" s="297">
        <v>0</v>
      </c>
      <c r="BT658" s="21">
        <v>9</v>
      </c>
      <c r="BU658" s="82">
        <v>8</v>
      </c>
      <c r="BV658" s="152">
        <v>17</v>
      </c>
      <c r="BW658" s="153">
        <v>0</v>
      </c>
      <c r="BX658" s="294">
        <v>21</v>
      </c>
      <c r="BY658" s="294">
        <v>7</v>
      </c>
      <c r="BZ658" s="297">
        <v>0</v>
      </c>
      <c r="CA658" s="21">
        <v>9</v>
      </c>
      <c r="CB658" s="21">
        <v>8</v>
      </c>
      <c r="CC658" s="748">
        <v>17</v>
      </c>
      <c r="CD658" s="153">
        <v>0</v>
      </c>
      <c r="CE658" s="153">
        <v>21</v>
      </c>
      <c r="CF658" s="153">
        <v>7</v>
      </c>
      <c r="CG658" s="153">
        <v>0</v>
      </c>
      <c r="CH658" s="153">
        <v>11</v>
      </c>
      <c r="CI658" s="749">
        <v>8</v>
      </c>
      <c r="CJ658" s="745" t="s">
        <v>23</v>
      </c>
    </row>
    <row r="659" spans="3:88">
      <c r="C659" s="58" t="s">
        <v>24</v>
      </c>
      <c r="D659" s="154">
        <v>25</v>
      </c>
      <c r="E659" s="153">
        <v>0</v>
      </c>
      <c r="F659" s="294">
        <v>30</v>
      </c>
      <c r="G659" s="154">
        <v>24</v>
      </c>
      <c r="H659" s="297">
        <v>0</v>
      </c>
      <c r="I659" s="21">
        <v>22</v>
      </c>
      <c r="J659" s="82">
        <v>15</v>
      </c>
      <c r="K659" s="154">
        <v>25</v>
      </c>
      <c r="L659" s="153">
        <v>0</v>
      </c>
      <c r="M659" s="294">
        <v>30</v>
      </c>
      <c r="N659" s="154">
        <v>24</v>
      </c>
      <c r="O659" s="297">
        <v>0</v>
      </c>
      <c r="P659" s="21">
        <v>22</v>
      </c>
      <c r="Q659" s="82">
        <v>20</v>
      </c>
      <c r="R659" s="154">
        <v>25</v>
      </c>
      <c r="S659" s="153">
        <v>0</v>
      </c>
      <c r="T659" s="294">
        <v>30</v>
      </c>
      <c r="U659" s="154">
        <v>24</v>
      </c>
      <c r="V659" s="297">
        <v>0</v>
      </c>
      <c r="W659" s="21">
        <v>22</v>
      </c>
      <c r="X659" s="82">
        <v>20</v>
      </c>
      <c r="Y659" s="154">
        <v>25</v>
      </c>
      <c r="Z659" s="153">
        <v>0</v>
      </c>
      <c r="AA659" s="294">
        <v>30</v>
      </c>
      <c r="AB659" s="294">
        <v>24</v>
      </c>
      <c r="AC659" s="297">
        <v>0</v>
      </c>
      <c r="AD659" s="21">
        <v>24</v>
      </c>
      <c r="AE659" s="82">
        <v>20</v>
      </c>
      <c r="AF659" s="154">
        <v>25</v>
      </c>
      <c r="AG659" s="153">
        <v>0</v>
      </c>
      <c r="AH659" s="294">
        <v>30</v>
      </c>
      <c r="AI659" s="294">
        <v>24</v>
      </c>
      <c r="AJ659" s="297">
        <v>0</v>
      </c>
      <c r="AK659" s="21">
        <v>24</v>
      </c>
      <c r="AL659" s="82">
        <v>21</v>
      </c>
      <c r="AM659" s="152">
        <v>25</v>
      </c>
      <c r="AN659" s="153">
        <v>0</v>
      </c>
      <c r="AO659" s="294">
        <v>30</v>
      </c>
      <c r="AP659" s="294">
        <v>24</v>
      </c>
      <c r="AQ659" s="297">
        <v>0</v>
      </c>
      <c r="AR659" s="21">
        <v>24</v>
      </c>
      <c r="AS659" s="82">
        <v>21</v>
      </c>
      <c r="AT659" s="152">
        <v>25</v>
      </c>
      <c r="AU659" s="153">
        <v>0</v>
      </c>
      <c r="AV659" s="294">
        <v>30</v>
      </c>
      <c r="AW659" s="294">
        <v>24</v>
      </c>
      <c r="AX659" s="297">
        <v>0</v>
      </c>
      <c r="AY659" s="21">
        <v>25</v>
      </c>
      <c r="AZ659" s="82">
        <v>23</v>
      </c>
      <c r="BA659" s="152">
        <v>25</v>
      </c>
      <c r="BB659" s="153">
        <v>0</v>
      </c>
      <c r="BC659" s="294">
        <v>30</v>
      </c>
      <c r="BD659" s="294">
        <v>24</v>
      </c>
      <c r="BE659" s="297">
        <v>0</v>
      </c>
      <c r="BF659" s="21">
        <v>25</v>
      </c>
      <c r="BG659" s="82">
        <v>23</v>
      </c>
      <c r="BH659" s="152">
        <v>25</v>
      </c>
      <c r="BI659" s="153">
        <v>0</v>
      </c>
      <c r="BJ659" s="294">
        <v>32</v>
      </c>
      <c r="BK659" s="294">
        <v>24</v>
      </c>
      <c r="BL659" s="297">
        <v>0</v>
      </c>
      <c r="BM659" s="21">
        <v>25</v>
      </c>
      <c r="BN659" s="82">
        <v>23</v>
      </c>
      <c r="BO659" s="152">
        <v>25</v>
      </c>
      <c r="BP659" s="153">
        <v>0</v>
      </c>
      <c r="BQ659" s="294">
        <v>32</v>
      </c>
      <c r="BR659" s="294">
        <v>24</v>
      </c>
      <c r="BS659" s="297">
        <v>0</v>
      </c>
      <c r="BT659" s="21">
        <v>25</v>
      </c>
      <c r="BU659" s="82">
        <v>23</v>
      </c>
      <c r="BV659" s="152">
        <v>25</v>
      </c>
      <c r="BW659" s="153">
        <v>0</v>
      </c>
      <c r="BX659" s="294">
        <v>32</v>
      </c>
      <c r="BY659" s="294">
        <v>24</v>
      </c>
      <c r="BZ659" s="297">
        <v>0</v>
      </c>
      <c r="CA659" s="21">
        <v>25</v>
      </c>
      <c r="CB659" s="21">
        <v>23</v>
      </c>
      <c r="CC659" s="748">
        <v>25</v>
      </c>
      <c r="CD659" s="153">
        <v>0</v>
      </c>
      <c r="CE659" s="153">
        <v>32</v>
      </c>
      <c r="CF659" s="153">
        <v>24</v>
      </c>
      <c r="CG659" s="153">
        <v>0</v>
      </c>
      <c r="CH659" s="153">
        <v>25</v>
      </c>
      <c r="CI659" s="749">
        <v>23</v>
      </c>
      <c r="CJ659" s="745" t="s">
        <v>24</v>
      </c>
    </row>
    <row r="660" spans="3:88">
      <c r="C660" s="58" t="s">
        <v>25</v>
      </c>
      <c r="D660" s="154">
        <v>9</v>
      </c>
      <c r="E660" s="153">
        <v>0</v>
      </c>
      <c r="F660" s="294">
        <v>12</v>
      </c>
      <c r="G660" s="297">
        <v>6</v>
      </c>
      <c r="H660" s="297">
        <v>0</v>
      </c>
      <c r="I660" s="21">
        <v>8</v>
      </c>
      <c r="J660" s="82">
        <v>4</v>
      </c>
      <c r="K660" s="154">
        <v>9</v>
      </c>
      <c r="L660" s="153">
        <v>0</v>
      </c>
      <c r="M660" s="294">
        <v>12</v>
      </c>
      <c r="N660" s="297">
        <v>6</v>
      </c>
      <c r="O660" s="297">
        <v>0</v>
      </c>
      <c r="P660" s="21">
        <v>8</v>
      </c>
      <c r="Q660" s="82">
        <v>4</v>
      </c>
      <c r="R660" s="154">
        <v>9</v>
      </c>
      <c r="S660" s="153">
        <v>0</v>
      </c>
      <c r="T660" s="294">
        <v>12</v>
      </c>
      <c r="U660" s="297">
        <v>6</v>
      </c>
      <c r="V660" s="297">
        <v>0</v>
      </c>
      <c r="W660" s="21">
        <v>8</v>
      </c>
      <c r="X660" s="82">
        <v>4</v>
      </c>
      <c r="Y660" s="154">
        <v>9</v>
      </c>
      <c r="Z660" s="153">
        <v>0</v>
      </c>
      <c r="AA660" s="294">
        <v>12</v>
      </c>
      <c r="AB660" s="294">
        <v>6</v>
      </c>
      <c r="AC660" s="297">
        <v>0</v>
      </c>
      <c r="AD660" s="21">
        <v>8</v>
      </c>
      <c r="AE660" s="82">
        <v>4</v>
      </c>
      <c r="AF660" s="154">
        <v>9</v>
      </c>
      <c r="AG660" s="153">
        <v>0</v>
      </c>
      <c r="AH660" s="294">
        <v>12</v>
      </c>
      <c r="AI660" s="294">
        <v>6</v>
      </c>
      <c r="AJ660" s="297">
        <v>0</v>
      </c>
      <c r="AK660" s="21">
        <v>8</v>
      </c>
      <c r="AL660" s="82">
        <v>4</v>
      </c>
      <c r="AM660" s="152">
        <v>9</v>
      </c>
      <c r="AN660" s="153">
        <v>0</v>
      </c>
      <c r="AO660" s="294">
        <v>12</v>
      </c>
      <c r="AP660" s="294">
        <v>6</v>
      </c>
      <c r="AQ660" s="297">
        <v>0</v>
      </c>
      <c r="AR660" s="21">
        <v>8</v>
      </c>
      <c r="AS660" s="82">
        <v>4</v>
      </c>
      <c r="AT660" s="152">
        <v>9</v>
      </c>
      <c r="AU660" s="153">
        <v>0</v>
      </c>
      <c r="AV660" s="294">
        <v>12</v>
      </c>
      <c r="AW660" s="294">
        <v>6</v>
      </c>
      <c r="AX660" s="297">
        <v>0</v>
      </c>
      <c r="AY660" s="21">
        <v>9</v>
      </c>
      <c r="AZ660" s="82">
        <v>5</v>
      </c>
      <c r="BA660" s="152">
        <v>9</v>
      </c>
      <c r="BB660" s="153">
        <v>0</v>
      </c>
      <c r="BC660" s="294">
        <v>13</v>
      </c>
      <c r="BD660" s="294">
        <v>7</v>
      </c>
      <c r="BE660" s="297">
        <v>0</v>
      </c>
      <c r="BF660" s="21">
        <v>11</v>
      </c>
      <c r="BG660" s="82">
        <v>5</v>
      </c>
      <c r="BH660" s="152">
        <v>9</v>
      </c>
      <c r="BI660" s="153">
        <v>0</v>
      </c>
      <c r="BJ660" s="294">
        <v>13</v>
      </c>
      <c r="BK660" s="294">
        <v>7</v>
      </c>
      <c r="BL660" s="297">
        <v>0</v>
      </c>
      <c r="BM660" s="21">
        <v>11</v>
      </c>
      <c r="BN660" s="82">
        <v>6</v>
      </c>
      <c r="BO660" s="152">
        <v>9</v>
      </c>
      <c r="BP660" s="153">
        <v>0</v>
      </c>
      <c r="BQ660" s="294">
        <v>13</v>
      </c>
      <c r="BR660" s="294">
        <v>7</v>
      </c>
      <c r="BS660" s="297">
        <v>0</v>
      </c>
      <c r="BT660" s="21">
        <v>11</v>
      </c>
      <c r="BU660" s="82">
        <v>6</v>
      </c>
      <c r="BV660" s="152">
        <v>9</v>
      </c>
      <c r="BW660" s="153">
        <v>0</v>
      </c>
      <c r="BX660" s="294">
        <v>13</v>
      </c>
      <c r="BY660" s="294">
        <v>7</v>
      </c>
      <c r="BZ660" s="297">
        <v>0</v>
      </c>
      <c r="CA660" s="21">
        <v>13</v>
      </c>
      <c r="CB660" s="21">
        <v>6</v>
      </c>
      <c r="CC660" s="748">
        <v>9</v>
      </c>
      <c r="CD660" s="153">
        <v>0</v>
      </c>
      <c r="CE660" s="153">
        <v>13</v>
      </c>
      <c r="CF660" s="153">
        <v>7</v>
      </c>
      <c r="CG660" s="153">
        <v>0</v>
      </c>
      <c r="CH660" s="153">
        <v>13</v>
      </c>
      <c r="CI660" s="749">
        <v>6</v>
      </c>
      <c r="CJ660" s="745" t="s">
        <v>25</v>
      </c>
    </row>
    <row r="661" spans="3:88">
      <c r="C661" s="58" t="s">
        <v>26</v>
      </c>
      <c r="D661" s="154">
        <v>457</v>
      </c>
      <c r="E661" s="153">
        <v>0</v>
      </c>
      <c r="F661" s="294">
        <v>641</v>
      </c>
      <c r="G661" s="297">
        <v>589</v>
      </c>
      <c r="H661" s="154">
        <v>1</v>
      </c>
      <c r="I661" s="21">
        <v>557</v>
      </c>
      <c r="J661" s="82">
        <v>407</v>
      </c>
      <c r="K661" s="154">
        <v>457</v>
      </c>
      <c r="L661" s="153">
        <v>0</v>
      </c>
      <c r="M661" s="294">
        <v>642</v>
      </c>
      <c r="N661" s="297">
        <v>590</v>
      </c>
      <c r="O661" s="154">
        <v>1</v>
      </c>
      <c r="P661" s="21">
        <v>557</v>
      </c>
      <c r="Q661" s="82">
        <v>425</v>
      </c>
      <c r="R661" s="154">
        <v>457</v>
      </c>
      <c r="S661" s="153">
        <v>0</v>
      </c>
      <c r="T661" s="294">
        <v>642</v>
      </c>
      <c r="U661" s="297">
        <v>590</v>
      </c>
      <c r="V661" s="154">
        <v>1</v>
      </c>
      <c r="W661" s="21">
        <v>557</v>
      </c>
      <c r="X661" s="82">
        <v>425</v>
      </c>
      <c r="Y661" s="154">
        <v>457</v>
      </c>
      <c r="Z661" s="153">
        <v>0</v>
      </c>
      <c r="AA661" s="294">
        <v>641</v>
      </c>
      <c r="AB661" s="294">
        <v>582</v>
      </c>
      <c r="AC661" s="154">
        <v>1</v>
      </c>
      <c r="AD661" s="21">
        <v>557</v>
      </c>
      <c r="AE661" s="82">
        <v>427</v>
      </c>
      <c r="AF661" s="154">
        <v>457</v>
      </c>
      <c r="AG661" s="153">
        <v>0</v>
      </c>
      <c r="AH661" s="294">
        <v>641</v>
      </c>
      <c r="AI661" s="294">
        <v>582</v>
      </c>
      <c r="AJ661" s="154">
        <v>1</v>
      </c>
      <c r="AK661" s="21">
        <v>558</v>
      </c>
      <c r="AL661" s="82">
        <v>428</v>
      </c>
      <c r="AM661" s="152">
        <v>457</v>
      </c>
      <c r="AN661" s="153">
        <v>0</v>
      </c>
      <c r="AO661" s="294">
        <v>641</v>
      </c>
      <c r="AP661" s="294">
        <v>582</v>
      </c>
      <c r="AQ661" s="154">
        <v>1</v>
      </c>
      <c r="AR661" s="21">
        <v>558</v>
      </c>
      <c r="AS661" s="82">
        <v>428</v>
      </c>
      <c r="AT661" s="152">
        <v>457</v>
      </c>
      <c r="AU661" s="153">
        <v>0</v>
      </c>
      <c r="AV661" s="294">
        <v>641</v>
      </c>
      <c r="AW661" s="294">
        <v>582</v>
      </c>
      <c r="AX661" s="154">
        <v>1</v>
      </c>
      <c r="AY661" s="21">
        <v>561</v>
      </c>
      <c r="AZ661" s="82">
        <v>430</v>
      </c>
      <c r="BA661" s="152">
        <v>456</v>
      </c>
      <c r="BB661" s="153">
        <v>0</v>
      </c>
      <c r="BC661" s="294">
        <v>642</v>
      </c>
      <c r="BD661" s="294">
        <v>489</v>
      </c>
      <c r="BE661" s="154">
        <v>1</v>
      </c>
      <c r="BF661" s="21">
        <v>564</v>
      </c>
      <c r="BG661" s="82">
        <v>457</v>
      </c>
      <c r="BH661" s="152">
        <v>456</v>
      </c>
      <c r="BI661" s="153">
        <v>0</v>
      </c>
      <c r="BJ661" s="294">
        <v>642</v>
      </c>
      <c r="BK661" s="294">
        <v>431</v>
      </c>
      <c r="BL661" s="154">
        <v>1</v>
      </c>
      <c r="BM661" s="21">
        <v>564</v>
      </c>
      <c r="BN661" s="82">
        <v>476</v>
      </c>
      <c r="BO661" s="152">
        <v>456</v>
      </c>
      <c r="BP661" s="153">
        <v>0</v>
      </c>
      <c r="BQ661" s="294">
        <v>642</v>
      </c>
      <c r="BR661" s="294">
        <v>431</v>
      </c>
      <c r="BS661" s="154">
        <v>1</v>
      </c>
      <c r="BT661" s="21">
        <v>564</v>
      </c>
      <c r="BU661" s="82">
        <v>480</v>
      </c>
      <c r="BV661" s="152">
        <v>456</v>
      </c>
      <c r="BW661" s="153">
        <v>0</v>
      </c>
      <c r="BX661" s="294">
        <v>642</v>
      </c>
      <c r="BY661" s="294">
        <v>431</v>
      </c>
      <c r="BZ661" s="154">
        <v>1</v>
      </c>
      <c r="CA661" s="21">
        <f>564+12</f>
        <v>576</v>
      </c>
      <c r="CB661" s="21">
        <v>481</v>
      </c>
      <c r="CC661" s="748">
        <v>456</v>
      </c>
      <c r="CD661" s="153">
        <v>0</v>
      </c>
      <c r="CE661" s="153">
        <v>642</v>
      </c>
      <c r="CF661" s="153">
        <v>430</v>
      </c>
      <c r="CG661" s="153">
        <v>1</v>
      </c>
      <c r="CH661" s="153">
        <v>584</v>
      </c>
      <c r="CI661" s="749">
        <v>482</v>
      </c>
      <c r="CJ661" s="745" t="s">
        <v>26</v>
      </c>
    </row>
    <row r="662" spans="3:88">
      <c r="C662" s="58" t="s">
        <v>39</v>
      </c>
      <c r="D662" s="154">
        <v>55</v>
      </c>
      <c r="E662" s="153">
        <v>0</v>
      </c>
      <c r="F662" s="294">
        <v>65</v>
      </c>
      <c r="G662" s="154">
        <v>66</v>
      </c>
      <c r="H662" s="154">
        <v>1</v>
      </c>
      <c r="I662" s="21">
        <v>60</v>
      </c>
      <c r="J662" s="82">
        <v>44</v>
      </c>
      <c r="K662" s="154">
        <v>55</v>
      </c>
      <c r="L662" s="153">
        <v>0</v>
      </c>
      <c r="M662" s="294">
        <v>65</v>
      </c>
      <c r="N662" s="154">
        <v>66</v>
      </c>
      <c r="O662" s="154">
        <v>1</v>
      </c>
      <c r="P662" s="21">
        <v>60</v>
      </c>
      <c r="Q662" s="82">
        <v>44</v>
      </c>
      <c r="R662" s="154">
        <v>55</v>
      </c>
      <c r="S662" s="153">
        <v>0</v>
      </c>
      <c r="T662" s="294">
        <v>65</v>
      </c>
      <c r="U662" s="154">
        <v>66</v>
      </c>
      <c r="V662" s="154">
        <v>1</v>
      </c>
      <c r="W662" s="21">
        <v>60</v>
      </c>
      <c r="X662" s="82">
        <v>56</v>
      </c>
      <c r="Y662" s="154">
        <v>55</v>
      </c>
      <c r="Z662" s="153">
        <v>0</v>
      </c>
      <c r="AA662" s="294">
        <v>65</v>
      </c>
      <c r="AB662" s="294">
        <v>67</v>
      </c>
      <c r="AC662" s="154">
        <v>1</v>
      </c>
      <c r="AD662" s="21">
        <v>60</v>
      </c>
      <c r="AE662" s="82">
        <v>62</v>
      </c>
      <c r="AF662" s="154">
        <v>55</v>
      </c>
      <c r="AG662" s="153">
        <v>0</v>
      </c>
      <c r="AH662" s="294">
        <v>65</v>
      </c>
      <c r="AI662" s="294">
        <v>67</v>
      </c>
      <c r="AJ662" s="154">
        <v>1</v>
      </c>
      <c r="AK662" s="21">
        <v>60</v>
      </c>
      <c r="AL662" s="82">
        <v>62</v>
      </c>
      <c r="AM662" s="152">
        <v>55</v>
      </c>
      <c r="AN662" s="153">
        <v>0</v>
      </c>
      <c r="AO662" s="294">
        <v>66</v>
      </c>
      <c r="AP662" s="294">
        <v>67</v>
      </c>
      <c r="AQ662" s="154">
        <v>1</v>
      </c>
      <c r="AR662" s="21">
        <v>60</v>
      </c>
      <c r="AS662" s="82">
        <v>62</v>
      </c>
      <c r="AT662" s="152">
        <v>55</v>
      </c>
      <c r="AU662" s="153">
        <v>0</v>
      </c>
      <c r="AV662" s="294">
        <v>66</v>
      </c>
      <c r="AW662" s="294">
        <v>67</v>
      </c>
      <c r="AX662" s="154">
        <v>1</v>
      </c>
      <c r="AY662" s="21">
        <v>60</v>
      </c>
      <c r="AZ662" s="82">
        <v>62</v>
      </c>
      <c r="BA662" s="152">
        <v>55</v>
      </c>
      <c r="BB662" s="153">
        <v>0</v>
      </c>
      <c r="BC662" s="294">
        <v>66</v>
      </c>
      <c r="BD662" s="294">
        <v>67</v>
      </c>
      <c r="BE662" s="154">
        <v>1</v>
      </c>
      <c r="BF662" s="21">
        <v>60</v>
      </c>
      <c r="BG662" s="82">
        <v>62</v>
      </c>
      <c r="BH662" s="152">
        <v>55</v>
      </c>
      <c r="BI662" s="153">
        <v>0</v>
      </c>
      <c r="BJ662" s="294">
        <v>66</v>
      </c>
      <c r="BK662" s="294">
        <v>66</v>
      </c>
      <c r="BL662" s="154">
        <v>1</v>
      </c>
      <c r="BM662" s="21">
        <v>60</v>
      </c>
      <c r="BN662" s="82">
        <v>63</v>
      </c>
      <c r="BO662" s="152">
        <v>55</v>
      </c>
      <c r="BP662" s="153">
        <v>0</v>
      </c>
      <c r="BQ662" s="294">
        <v>66</v>
      </c>
      <c r="BR662" s="294">
        <v>66</v>
      </c>
      <c r="BS662" s="154">
        <v>1</v>
      </c>
      <c r="BT662" s="21">
        <v>60</v>
      </c>
      <c r="BU662" s="82">
        <v>63</v>
      </c>
      <c r="BV662" s="152">
        <v>55</v>
      </c>
      <c r="BW662" s="153">
        <v>0</v>
      </c>
      <c r="BX662" s="294">
        <v>66</v>
      </c>
      <c r="BY662" s="294">
        <v>66</v>
      </c>
      <c r="BZ662" s="154">
        <v>1</v>
      </c>
      <c r="CA662" s="21">
        <v>60</v>
      </c>
      <c r="CB662" s="21">
        <v>63</v>
      </c>
      <c r="CC662" s="748">
        <v>55</v>
      </c>
      <c r="CD662" s="153">
        <v>0</v>
      </c>
      <c r="CE662" s="153">
        <v>66</v>
      </c>
      <c r="CF662" s="153">
        <v>66</v>
      </c>
      <c r="CG662" s="153">
        <v>1</v>
      </c>
      <c r="CH662" s="153">
        <v>60</v>
      </c>
      <c r="CI662" s="749">
        <v>63</v>
      </c>
      <c r="CJ662" s="745" t="s">
        <v>39</v>
      </c>
    </row>
    <row r="663" spans="3:88" ht="22.5">
      <c r="C663" s="26" t="s">
        <v>1193</v>
      </c>
      <c r="D663" s="124">
        <v>71</v>
      </c>
      <c r="E663" s="124">
        <v>0</v>
      </c>
      <c r="F663" s="452">
        <v>79</v>
      </c>
      <c r="G663" s="453">
        <v>73</v>
      </c>
      <c r="H663" s="124">
        <v>47</v>
      </c>
      <c r="I663" s="553">
        <v>76</v>
      </c>
      <c r="J663" s="454">
        <v>42</v>
      </c>
      <c r="K663" s="124">
        <v>71</v>
      </c>
      <c r="L663" s="124">
        <v>0</v>
      </c>
      <c r="M663" s="452">
        <v>79</v>
      </c>
      <c r="N663" s="453">
        <v>73</v>
      </c>
      <c r="O663" s="124">
        <v>47</v>
      </c>
      <c r="P663" s="553">
        <v>75</v>
      </c>
      <c r="Q663" s="454">
        <v>48</v>
      </c>
      <c r="R663" s="124">
        <v>71</v>
      </c>
      <c r="S663" s="124">
        <v>0</v>
      </c>
      <c r="T663" s="452">
        <v>79</v>
      </c>
      <c r="U663" s="453">
        <v>73</v>
      </c>
      <c r="V663" s="124">
        <v>47</v>
      </c>
      <c r="W663" s="553">
        <v>75</v>
      </c>
      <c r="X663" s="454">
        <v>48</v>
      </c>
      <c r="Y663" s="124">
        <v>71</v>
      </c>
      <c r="Z663" s="124">
        <v>0</v>
      </c>
      <c r="AA663" s="452">
        <v>79</v>
      </c>
      <c r="AB663" s="294">
        <v>73</v>
      </c>
      <c r="AC663" s="124">
        <v>47</v>
      </c>
      <c r="AD663" s="553">
        <v>75</v>
      </c>
      <c r="AE663" s="454">
        <v>48</v>
      </c>
      <c r="AF663" s="124">
        <v>71</v>
      </c>
      <c r="AG663" s="124">
        <v>0</v>
      </c>
      <c r="AH663" s="452">
        <v>79</v>
      </c>
      <c r="AI663" s="294">
        <v>73</v>
      </c>
      <c r="AJ663" s="124">
        <v>47</v>
      </c>
      <c r="AK663" s="553">
        <v>75</v>
      </c>
      <c r="AL663" s="454">
        <v>48</v>
      </c>
      <c r="AM663" s="96">
        <v>71</v>
      </c>
      <c r="AN663" s="124">
        <v>0</v>
      </c>
      <c r="AO663" s="452">
        <v>79</v>
      </c>
      <c r="AP663" s="294">
        <v>73</v>
      </c>
      <c r="AQ663" s="124">
        <v>47</v>
      </c>
      <c r="AR663" s="553">
        <v>75</v>
      </c>
      <c r="AS663" s="454">
        <v>48</v>
      </c>
      <c r="AT663" s="96">
        <v>71</v>
      </c>
      <c r="AU663" s="124">
        <v>0</v>
      </c>
      <c r="AV663" s="452">
        <v>79</v>
      </c>
      <c r="AW663" s="294">
        <v>73</v>
      </c>
      <c r="AX663" s="124">
        <v>47</v>
      </c>
      <c r="AY663" s="553">
        <v>75</v>
      </c>
      <c r="AZ663" s="454">
        <v>48</v>
      </c>
      <c r="BA663" s="96">
        <v>71</v>
      </c>
      <c r="BB663" s="124">
        <v>0</v>
      </c>
      <c r="BC663" s="452">
        <v>79</v>
      </c>
      <c r="BD663" s="294">
        <v>73</v>
      </c>
      <c r="BE663" s="124">
        <v>47</v>
      </c>
      <c r="BF663" s="553">
        <v>75</v>
      </c>
      <c r="BG663" s="454">
        <v>48</v>
      </c>
      <c r="BH663" s="96">
        <v>71</v>
      </c>
      <c r="BI663" s="124">
        <v>0</v>
      </c>
      <c r="BJ663" s="452">
        <v>79</v>
      </c>
      <c r="BK663" s="294">
        <v>73</v>
      </c>
      <c r="BL663" s="124">
        <v>25</v>
      </c>
      <c r="BM663" s="553">
        <v>75</v>
      </c>
      <c r="BN663" s="454">
        <v>54</v>
      </c>
      <c r="BO663" s="96">
        <v>71</v>
      </c>
      <c r="BP663" s="124">
        <v>0</v>
      </c>
      <c r="BQ663" s="452">
        <v>79</v>
      </c>
      <c r="BR663" s="294">
        <v>73</v>
      </c>
      <c r="BS663" s="124">
        <v>25</v>
      </c>
      <c r="BT663" s="553">
        <v>75</v>
      </c>
      <c r="BU663" s="454">
        <v>58</v>
      </c>
      <c r="BV663" s="96">
        <v>71</v>
      </c>
      <c r="BW663" s="124">
        <v>0</v>
      </c>
      <c r="BX663" s="452">
        <v>79</v>
      </c>
      <c r="BY663" s="294">
        <v>73</v>
      </c>
      <c r="BZ663" s="124">
        <v>25</v>
      </c>
      <c r="CA663" s="553">
        <v>75</v>
      </c>
      <c r="CB663" s="553">
        <v>60</v>
      </c>
      <c r="CC663" s="752">
        <v>71</v>
      </c>
      <c r="CD663" s="753">
        <v>0</v>
      </c>
      <c r="CE663" s="753">
        <v>79</v>
      </c>
      <c r="CF663" s="753">
        <v>73</v>
      </c>
      <c r="CG663" s="753">
        <v>25</v>
      </c>
      <c r="CH663" s="753">
        <v>75</v>
      </c>
      <c r="CI663" s="754">
        <v>62</v>
      </c>
      <c r="CJ663" s="745" t="s">
        <v>40</v>
      </c>
    </row>
    <row r="664" spans="3:88">
      <c r="C664" s="58" t="s">
        <v>27</v>
      </c>
      <c r="D664" s="154">
        <v>32</v>
      </c>
      <c r="E664" s="153">
        <v>0</v>
      </c>
      <c r="F664" s="294">
        <v>36</v>
      </c>
      <c r="G664" s="297">
        <v>29</v>
      </c>
      <c r="H664" s="297">
        <v>0</v>
      </c>
      <c r="I664" s="21">
        <v>27</v>
      </c>
      <c r="J664" s="82">
        <v>11</v>
      </c>
      <c r="K664" s="154">
        <v>32</v>
      </c>
      <c r="L664" s="153">
        <v>0</v>
      </c>
      <c r="M664" s="294">
        <v>36</v>
      </c>
      <c r="N664" s="297">
        <v>30</v>
      </c>
      <c r="O664" s="297">
        <v>0</v>
      </c>
      <c r="P664" s="21">
        <v>27</v>
      </c>
      <c r="Q664" s="82">
        <v>17</v>
      </c>
      <c r="R664" s="154">
        <v>32</v>
      </c>
      <c r="S664" s="153">
        <v>0</v>
      </c>
      <c r="T664" s="294">
        <v>36</v>
      </c>
      <c r="U664" s="297">
        <v>30</v>
      </c>
      <c r="V664" s="297">
        <v>0</v>
      </c>
      <c r="W664" s="21">
        <v>27</v>
      </c>
      <c r="X664" s="82">
        <v>17</v>
      </c>
      <c r="Y664" s="154">
        <v>32</v>
      </c>
      <c r="Z664" s="153">
        <v>0</v>
      </c>
      <c r="AA664" s="294">
        <v>36</v>
      </c>
      <c r="AB664" s="294">
        <v>30</v>
      </c>
      <c r="AC664" s="297">
        <v>0</v>
      </c>
      <c r="AD664" s="21">
        <v>27</v>
      </c>
      <c r="AE664" s="82">
        <v>17</v>
      </c>
      <c r="AF664" s="154">
        <v>32</v>
      </c>
      <c r="AG664" s="153">
        <v>0</v>
      </c>
      <c r="AH664" s="294">
        <v>36</v>
      </c>
      <c r="AI664" s="294">
        <v>30</v>
      </c>
      <c r="AJ664" s="297">
        <v>0</v>
      </c>
      <c r="AK664" s="21">
        <v>27</v>
      </c>
      <c r="AL664" s="82">
        <v>17</v>
      </c>
      <c r="AM664" s="152">
        <v>32</v>
      </c>
      <c r="AN664" s="153">
        <v>0</v>
      </c>
      <c r="AO664" s="294">
        <v>36</v>
      </c>
      <c r="AP664" s="294">
        <v>30</v>
      </c>
      <c r="AQ664" s="297">
        <v>0</v>
      </c>
      <c r="AR664" s="21">
        <v>27</v>
      </c>
      <c r="AS664" s="82">
        <v>17</v>
      </c>
      <c r="AT664" s="152">
        <v>32</v>
      </c>
      <c r="AU664" s="153">
        <v>0</v>
      </c>
      <c r="AV664" s="294">
        <v>36</v>
      </c>
      <c r="AW664" s="294">
        <v>30</v>
      </c>
      <c r="AX664" s="297">
        <v>0</v>
      </c>
      <c r="AY664" s="21">
        <v>28</v>
      </c>
      <c r="AZ664" s="82">
        <v>17</v>
      </c>
      <c r="BA664" s="152">
        <v>32</v>
      </c>
      <c r="BB664" s="153">
        <v>0</v>
      </c>
      <c r="BC664" s="294">
        <v>36</v>
      </c>
      <c r="BD664" s="294">
        <v>29</v>
      </c>
      <c r="BE664" s="297">
        <v>0</v>
      </c>
      <c r="BF664" s="21">
        <v>28</v>
      </c>
      <c r="BG664" s="82">
        <v>17</v>
      </c>
      <c r="BH664" s="152">
        <v>32</v>
      </c>
      <c r="BI664" s="153">
        <v>0</v>
      </c>
      <c r="BJ664" s="294">
        <v>36</v>
      </c>
      <c r="BK664" s="294">
        <v>26</v>
      </c>
      <c r="BL664" s="297">
        <v>0</v>
      </c>
      <c r="BM664" s="21">
        <v>28</v>
      </c>
      <c r="BN664" s="82">
        <v>18</v>
      </c>
      <c r="BO664" s="152">
        <v>32</v>
      </c>
      <c r="BP664" s="153">
        <v>0</v>
      </c>
      <c r="BQ664" s="294">
        <v>36</v>
      </c>
      <c r="BR664" s="294">
        <v>26</v>
      </c>
      <c r="BS664" s="297">
        <v>0</v>
      </c>
      <c r="BT664" s="21">
        <v>28</v>
      </c>
      <c r="BU664" s="82">
        <v>20</v>
      </c>
      <c r="BV664" s="152">
        <v>32</v>
      </c>
      <c r="BW664" s="153">
        <v>0</v>
      </c>
      <c r="BX664" s="294">
        <v>36</v>
      </c>
      <c r="BY664" s="294">
        <v>26</v>
      </c>
      <c r="BZ664" s="297">
        <v>0</v>
      </c>
      <c r="CA664" s="21">
        <v>29</v>
      </c>
      <c r="CB664" s="21">
        <v>20</v>
      </c>
      <c r="CC664" s="748">
        <v>32</v>
      </c>
      <c r="CD664" s="153">
        <v>0</v>
      </c>
      <c r="CE664" s="153">
        <v>36</v>
      </c>
      <c r="CF664" s="153">
        <v>26</v>
      </c>
      <c r="CG664" s="153">
        <v>0</v>
      </c>
      <c r="CH664" s="153">
        <v>29</v>
      </c>
      <c r="CI664" s="749">
        <v>20</v>
      </c>
      <c r="CJ664" s="745" t="s">
        <v>27</v>
      </c>
    </row>
    <row r="665" spans="3:88">
      <c r="C665" s="58" t="s">
        <v>28</v>
      </c>
      <c r="D665" s="154">
        <v>54</v>
      </c>
      <c r="E665" s="153">
        <v>0</v>
      </c>
      <c r="F665" s="294">
        <v>69</v>
      </c>
      <c r="G665" s="154">
        <v>59</v>
      </c>
      <c r="H665" s="154">
        <v>0</v>
      </c>
      <c r="I665" s="21">
        <v>54</v>
      </c>
      <c r="J665" s="82">
        <v>42</v>
      </c>
      <c r="K665" s="154">
        <v>54</v>
      </c>
      <c r="L665" s="153">
        <v>0</v>
      </c>
      <c r="M665" s="294">
        <v>69</v>
      </c>
      <c r="N665" s="154">
        <v>59</v>
      </c>
      <c r="O665" s="154">
        <v>0</v>
      </c>
      <c r="P665" s="21">
        <v>55</v>
      </c>
      <c r="Q665" s="82">
        <v>46</v>
      </c>
      <c r="R665" s="154">
        <v>54</v>
      </c>
      <c r="S665" s="153">
        <v>0</v>
      </c>
      <c r="T665" s="294">
        <v>69</v>
      </c>
      <c r="U665" s="154">
        <v>59</v>
      </c>
      <c r="V665" s="154">
        <v>0</v>
      </c>
      <c r="W665" s="21">
        <v>55</v>
      </c>
      <c r="X665" s="82">
        <v>46</v>
      </c>
      <c r="Y665" s="154">
        <v>54</v>
      </c>
      <c r="Z665" s="153">
        <v>0</v>
      </c>
      <c r="AA665" s="294">
        <v>69</v>
      </c>
      <c r="AB665" s="294">
        <v>57</v>
      </c>
      <c r="AC665" s="154">
        <v>0</v>
      </c>
      <c r="AD665" s="21">
        <v>58</v>
      </c>
      <c r="AE665" s="82">
        <v>47</v>
      </c>
      <c r="AF665" s="154">
        <v>54</v>
      </c>
      <c r="AG665" s="153">
        <v>0</v>
      </c>
      <c r="AH665" s="294">
        <v>69</v>
      </c>
      <c r="AI665" s="294">
        <v>57</v>
      </c>
      <c r="AJ665" s="154">
        <v>0</v>
      </c>
      <c r="AK665" s="21">
        <v>58</v>
      </c>
      <c r="AL665" s="82">
        <v>47</v>
      </c>
      <c r="AM665" s="152">
        <v>54</v>
      </c>
      <c r="AN665" s="153">
        <v>0</v>
      </c>
      <c r="AO665" s="294">
        <v>69</v>
      </c>
      <c r="AP665" s="294">
        <v>58</v>
      </c>
      <c r="AQ665" s="154">
        <v>0</v>
      </c>
      <c r="AR665" s="21">
        <v>58</v>
      </c>
      <c r="AS665" s="82">
        <v>49</v>
      </c>
      <c r="AT665" s="152">
        <v>54</v>
      </c>
      <c r="AU665" s="153">
        <v>0</v>
      </c>
      <c r="AV665" s="294">
        <v>69</v>
      </c>
      <c r="AW665" s="294">
        <v>58</v>
      </c>
      <c r="AX665" s="154">
        <v>0</v>
      </c>
      <c r="AY665" s="21">
        <v>59</v>
      </c>
      <c r="AZ665" s="82">
        <v>49</v>
      </c>
      <c r="BA665" s="152">
        <v>54</v>
      </c>
      <c r="BB665" s="153">
        <v>0</v>
      </c>
      <c r="BC665" s="294">
        <v>69</v>
      </c>
      <c r="BD665" s="294">
        <v>58</v>
      </c>
      <c r="BE665" s="154">
        <v>0</v>
      </c>
      <c r="BF665" s="21">
        <v>59</v>
      </c>
      <c r="BG665" s="82">
        <v>49</v>
      </c>
      <c r="BH665" s="152">
        <v>54</v>
      </c>
      <c r="BI665" s="153">
        <v>0</v>
      </c>
      <c r="BJ665" s="294">
        <v>69</v>
      </c>
      <c r="BK665" s="294">
        <v>57</v>
      </c>
      <c r="BL665" s="154">
        <v>0</v>
      </c>
      <c r="BM665" s="21">
        <v>59</v>
      </c>
      <c r="BN665" s="82">
        <v>51</v>
      </c>
      <c r="BO665" s="152">
        <v>54</v>
      </c>
      <c r="BP665" s="153">
        <v>0</v>
      </c>
      <c r="BQ665" s="294">
        <v>69</v>
      </c>
      <c r="BR665" s="294">
        <v>57</v>
      </c>
      <c r="BS665" s="154">
        <v>0</v>
      </c>
      <c r="BT665" s="21">
        <v>59</v>
      </c>
      <c r="BU665" s="82">
        <v>51</v>
      </c>
      <c r="BV665" s="152">
        <v>54</v>
      </c>
      <c r="BW665" s="153">
        <v>0</v>
      </c>
      <c r="BX665" s="294">
        <v>69</v>
      </c>
      <c r="BY665" s="294">
        <v>57</v>
      </c>
      <c r="BZ665" s="154">
        <v>0</v>
      </c>
      <c r="CA665" s="21">
        <v>61</v>
      </c>
      <c r="CB665" s="21">
        <v>51</v>
      </c>
      <c r="CC665" s="748">
        <v>54</v>
      </c>
      <c r="CD665" s="153">
        <v>0</v>
      </c>
      <c r="CE665" s="153">
        <v>69</v>
      </c>
      <c r="CF665" s="153">
        <v>57</v>
      </c>
      <c r="CG665" s="153">
        <v>0</v>
      </c>
      <c r="CH665" s="153">
        <v>61</v>
      </c>
      <c r="CI665" s="749">
        <v>51</v>
      </c>
      <c r="CJ665" s="745" t="s">
        <v>28</v>
      </c>
    </row>
    <row r="666" spans="3:88">
      <c r="C666" s="201" t="s">
        <v>29</v>
      </c>
      <c r="D666" s="154">
        <v>14</v>
      </c>
      <c r="E666" s="153">
        <v>0</v>
      </c>
      <c r="F666" s="294">
        <v>12</v>
      </c>
      <c r="G666" s="297">
        <v>12</v>
      </c>
      <c r="H666" s="154">
        <v>0</v>
      </c>
      <c r="I666" s="21">
        <v>6</v>
      </c>
      <c r="J666" s="82">
        <v>3</v>
      </c>
      <c r="K666" s="154">
        <v>14</v>
      </c>
      <c r="L666" s="153">
        <v>0</v>
      </c>
      <c r="M666" s="294">
        <v>12</v>
      </c>
      <c r="N666" s="297">
        <v>12</v>
      </c>
      <c r="O666" s="154">
        <v>0</v>
      </c>
      <c r="P666" s="21">
        <v>6</v>
      </c>
      <c r="Q666" s="82">
        <v>3</v>
      </c>
      <c r="R666" s="154">
        <v>14</v>
      </c>
      <c r="S666" s="153">
        <v>0</v>
      </c>
      <c r="T666" s="294">
        <v>12</v>
      </c>
      <c r="U666" s="297">
        <v>12</v>
      </c>
      <c r="V666" s="154">
        <v>0</v>
      </c>
      <c r="W666" s="21">
        <v>6</v>
      </c>
      <c r="X666" s="82">
        <v>3</v>
      </c>
      <c r="Y666" s="154">
        <v>14</v>
      </c>
      <c r="Z666" s="153">
        <v>0</v>
      </c>
      <c r="AA666" s="294">
        <v>12</v>
      </c>
      <c r="AB666" s="294">
        <v>12</v>
      </c>
      <c r="AC666" s="154">
        <v>0</v>
      </c>
      <c r="AD666" s="21">
        <v>6</v>
      </c>
      <c r="AE666" s="82">
        <v>3</v>
      </c>
      <c r="AF666" s="154">
        <v>14</v>
      </c>
      <c r="AG666" s="153">
        <v>0</v>
      </c>
      <c r="AH666" s="294">
        <v>12</v>
      </c>
      <c r="AI666" s="294">
        <v>12</v>
      </c>
      <c r="AJ666" s="154">
        <v>0</v>
      </c>
      <c r="AK666" s="21">
        <v>5</v>
      </c>
      <c r="AL666" s="82">
        <v>3</v>
      </c>
      <c r="AM666" s="152">
        <v>14</v>
      </c>
      <c r="AN666" s="153">
        <v>0</v>
      </c>
      <c r="AO666" s="294">
        <v>12</v>
      </c>
      <c r="AP666" s="294">
        <v>12</v>
      </c>
      <c r="AQ666" s="154">
        <v>0</v>
      </c>
      <c r="AR666" s="21">
        <v>5</v>
      </c>
      <c r="AS666" s="82">
        <v>3</v>
      </c>
      <c r="AT666" s="152">
        <v>14</v>
      </c>
      <c r="AU666" s="153">
        <v>0</v>
      </c>
      <c r="AV666" s="294">
        <v>12</v>
      </c>
      <c r="AW666" s="294">
        <v>12</v>
      </c>
      <c r="AX666" s="154">
        <v>0</v>
      </c>
      <c r="AY666" s="21">
        <v>5</v>
      </c>
      <c r="AZ666" s="82">
        <v>3</v>
      </c>
      <c r="BA666" s="152">
        <v>14</v>
      </c>
      <c r="BB666" s="153">
        <v>0</v>
      </c>
      <c r="BC666" s="294">
        <v>12</v>
      </c>
      <c r="BD666" s="294">
        <v>12</v>
      </c>
      <c r="BE666" s="154">
        <v>0</v>
      </c>
      <c r="BF666" s="21">
        <v>6</v>
      </c>
      <c r="BG666" s="82">
        <v>3</v>
      </c>
      <c r="BH666" s="152">
        <v>14</v>
      </c>
      <c r="BI666" s="153">
        <v>0</v>
      </c>
      <c r="BJ666" s="294">
        <v>12</v>
      </c>
      <c r="BK666" s="294">
        <v>12</v>
      </c>
      <c r="BL666" s="154">
        <v>0</v>
      </c>
      <c r="BM666" s="21">
        <v>6</v>
      </c>
      <c r="BN666" s="82">
        <v>3</v>
      </c>
      <c r="BO666" s="152">
        <v>14</v>
      </c>
      <c r="BP666" s="153">
        <v>0</v>
      </c>
      <c r="BQ666" s="294">
        <v>12</v>
      </c>
      <c r="BR666" s="294">
        <v>12</v>
      </c>
      <c r="BS666" s="154">
        <v>0</v>
      </c>
      <c r="BT666" s="21">
        <v>6</v>
      </c>
      <c r="BU666" s="82">
        <v>3</v>
      </c>
      <c r="BV666" s="152">
        <v>14</v>
      </c>
      <c r="BW666" s="153">
        <v>0</v>
      </c>
      <c r="BX666" s="294">
        <v>12</v>
      </c>
      <c r="BY666" s="294">
        <v>12</v>
      </c>
      <c r="BZ666" s="154">
        <v>0</v>
      </c>
      <c r="CA666" s="21">
        <v>7</v>
      </c>
      <c r="CB666" s="21">
        <v>3</v>
      </c>
      <c r="CC666" s="748">
        <v>14</v>
      </c>
      <c r="CD666" s="153">
        <v>0</v>
      </c>
      <c r="CE666" s="153">
        <v>12</v>
      </c>
      <c r="CF666" s="153">
        <v>12</v>
      </c>
      <c r="CG666" s="153">
        <v>0</v>
      </c>
      <c r="CH666" s="153">
        <v>8</v>
      </c>
      <c r="CI666" s="749">
        <v>3</v>
      </c>
      <c r="CJ666" s="745" t="s">
        <v>29</v>
      </c>
    </row>
    <row r="667" spans="3:88" ht="13.5" thickBot="1">
      <c r="C667" s="363" t="s">
        <v>91</v>
      </c>
      <c r="D667" s="157">
        <v>5</v>
      </c>
      <c r="E667" s="157">
        <v>0</v>
      </c>
      <c r="F667" s="296">
        <v>5</v>
      </c>
      <c r="G667" s="298">
        <v>5</v>
      </c>
      <c r="H667" s="298">
        <v>0</v>
      </c>
      <c r="I667" s="554">
        <v>3</v>
      </c>
      <c r="J667" s="299"/>
      <c r="K667" s="157">
        <v>5</v>
      </c>
      <c r="L667" s="157">
        <v>0</v>
      </c>
      <c r="M667" s="296">
        <v>5</v>
      </c>
      <c r="N667" s="298">
        <v>5</v>
      </c>
      <c r="O667" s="298">
        <v>0</v>
      </c>
      <c r="P667" s="554">
        <v>3</v>
      </c>
      <c r="Q667" s="299"/>
      <c r="R667" s="157">
        <v>5</v>
      </c>
      <c r="S667" s="157">
        <v>0</v>
      </c>
      <c r="T667" s="296">
        <v>5</v>
      </c>
      <c r="U667" s="298">
        <v>5</v>
      </c>
      <c r="V667" s="298">
        <v>0</v>
      </c>
      <c r="W667" s="554">
        <v>3</v>
      </c>
      <c r="X667" s="299"/>
      <c r="Y667" s="157">
        <v>5</v>
      </c>
      <c r="Z667" s="157">
        <v>0</v>
      </c>
      <c r="AA667" s="296">
        <v>5</v>
      </c>
      <c r="AB667" s="296">
        <v>5</v>
      </c>
      <c r="AC667" s="298">
        <v>0</v>
      </c>
      <c r="AD667" s="554">
        <v>3</v>
      </c>
      <c r="AE667" s="299"/>
      <c r="AF667" s="157">
        <v>5</v>
      </c>
      <c r="AG667" s="157">
        <v>0</v>
      </c>
      <c r="AH667" s="296">
        <v>5</v>
      </c>
      <c r="AI667" s="294">
        <v>5</v>
      </c>
      <c r="AJ667" s="298">
        <v>0</v>
      </c>
      <c r="AK667" s="554">
        <v>3</v>
      </c>
      <c r="AL667" s="299"/>
      <c r="AM667" s="155">
        <v>5</v>
      </c>
      <c r="AN667" s="157">
        <v>0</v>
      </c>
      <c r="AO667" s="296">
        <v>5</v>
      </c>
      <c r="AP667" s="296">
        <v>5</v>
      </c>
      <c r="AQ667" s="298">
        <v>0</v>
      </c>
      <c r="AR667" s="554">
        <v>3</v>
      </c>
      <c r="AS667" s="299"/>
      <c r="AT667" s="155">
        <v>5</v>
      </c>
      <c r="AU667" s="157">
        <v>0</v>
      </c>
      <c r="AV667" s="296">
        <v>5</v>
      </c>
      <c r="AW667" s="296">
        <v>5</v>
      </c>
      <c r="AX667" s="298">
        <v>0</v>
      </c>
      <c r="AY667" s="554">
        <v>3</v>
      </c>
      <c r="AZ667" s="299">
        <v>1</v>
      </c>
      <c r="BA667" s="155">
        <v>5</v>
      </c>
      <c r="BB667" s="157">
        <v>0</v>
      </c>
      <c r="BC667" s="296">
        <v>5</v>
      </c>
      <c r="BD667" s="296">
        <v>5</v>
      </c>
      <c r="BE667" s="298">
        <v>0</v>
      </c>
      <c r="BF667" s="554">
        <v>3</v>
      </c>
      <c r="BG667" s="299">
        <v>1</v>
      </c>
      <c r="BH667" s="155">
        <v>5</v>
      </c>
      <c r="BI667" s="157">
        <v>0</v>
      </c>
      <c r="BJ667" s="296">
        <v>5</v>
      </c>
      <c r="BK667" s="296">
        <v>5</v>
      </c>
      <c r="BL667" s="298">
        <v>0</v>
      </c>
      <c r="BM667" s="554">
        <v>3</v>
      </c>
      <c r="BN667" s="299">
        <v>3</v>
      </c>
      <c r="BO667" s="155">
        <v>5</v>
      </c>
      <c r="BP667" s="157">
        <v>0</v>
      </c>
      <c r="BQ667" s="296">
        <v>5</v>
      </c>
      <c r="BR667" s="296">
        <v>5</v>
      </c>
      <c r="BS667" s="298">
        <v>0</v>
      </c>
      <c r="BT667" s="554">
        <v>3</v>
      </c>
      <c r="BU667" s="299">
        <v>3</v>
      </c>
      <c r="BV667" s="155">
        <v>5</v>
      </c>
      <c r="BW667" s="157">
        <v>0</v>
      </c>
      <c r="BX667" s="296">
        <v>5</v>
      </c>
      <c r="BY667" s="296">
        <v>5</v>
      </c>
      <c r="BZ667" s="298">
        <v>0</v>
      </c>
      <c r="CA667" s="554">
        <v>3</v>
      </c>
      <c r="CB667" s="747">
        <v>3</v>
      </c>
      <c r="CC667" s="755">
        <v>5</v>
      </c>
      <c r="CD667" s="756">
        <v>0</v>
      </c>
      <c r="CE667" s="756">
        <v>5</v>
      </c>
      <c r="CF667" s="756">
        <v>6</v>
      </c>
      <c r="CG667" s="756">
        <v>0</v>
      </c>
      <c r="CH667" s="756">
        <v>3</v>
      </c>
      <c r="CI667" s="757">
        <v>3</v>
      </c>
      <c r="CJ667" s="745" t="s">
        <v>91</v>
      </c>
    </row>
    <row r="668" spans="3:88" ht="13.5" thickBot="1">
      <c r="R668" s="661"/>
      <c r="AM668" s="651"/>
      <c r="AN668" s="651"/>
      <c r="AO668" s="651"/>
      <c r="AP668" s="651"/>
      <c r="AQ668" s="651"/>
      <c r="AR668" s="651"/>
      <c r="AS668" s="651"/>
      <c r="AT668" s="651"/>
      <c r="AU668" s="651"/>
      <c r="AV668" s="651"/>
      <c r="AW668" s="651"/>
      <c r="AX668" s="651"/>
      <c r="AY668" s="651"/>
      <c r="AZ668" s="651"/>
      <c r="BH668" s="651"/>
      <c r="BI668" s="651"/>
      <c r="BJ668" s="651"/>
      <c r="BK668" s="651"/>
      <c r="BL668" s="651"/>
      <c r="BM668" s="651"/>
      <c r="BN668" s="651"/>
      <c r="BO668" s="651"/>
      <c r="CC668" s="738">
        <f>SUM(CC643:CC667)</f>
        <v>2167</v>
      </c>
      <c r="CD668" s="738">
        <f t="shared" ref="CD668:CH668" si="16">SUM(CD643:CD667)</f>
        <v>0</v>
      </c>
      <c r="CE668" s="738">
        <f t="shared" si="16"/>
        <v>2731</v>
      </c>
      <c r="CF668" s="738">
        <f t="shared" si="16"/>
        <v>2140</v>
      </c>
      <c r="CG668" s="738">
        <f t="shared" si="16"/>
        <v>29</v>
      </c>
      <c r="CH668" s="738">
        <f t="shared" si="16"/>
        <v>2446</v>
      </c>
      <c r="CI668" s="738">
        <f>SUM(CI643:CI667)</f>
        <v>2026</v>
      </c>
    </row>
    <row r="669" spans="3:88" ht="13.5" thickBot="1">
      <c r="C669" s="559" t="s">
        <v>1192</v>
      </c>
      <c r="D669" s="560"/>
      <c r="E669" s="560"/>
      <c r="F669" s="560"/>
      <c r="G669" s="560"/>
      <c r="H669" s="560"/>
      <c r="I669" s="560"/>
      <c r="J669" s="560"/>
      <c r="K669" s="560"/>
      <c r="L669" s="560"/>
      <c r="M669" s="560"/>
      <c r="N669" s="560"/>
      <c r="O669" s="560"/>
      <c r="P669" s="560"/>
      <c r="Q669" s="560"/>
      <c r="R669" s="560"/>
      <c r="S669" s="560"/>
      <c r="T669" s="560"/>
      <c r="U669" s="560"/>
      <c r="V669" s="560"/>
      <c r="W669" s="560"/>
      <c r="X669" s="560"/>
      <c r="Y669" s="560"/>
      <c r="Z669" s="560"/>
      <c r="AA669" s="560"/>
      <c r="AB669" s="560"/>
      <c r="AC669" s="560"/>
      <c r="AD669" s="560"/>
      <c r="AE669" s="560"/>
      <c r="AF669" s="560"/>
      <c r="AG669" s="560"/>
      <c r="AH669" s="560"/>
      <c r="AI669" s="560"/>
      <c r="AJ669" s="560"/>
      <c r="AK669" s="560"/>
      <c r="AL669" s="560"/>
      <c r="AM669" s="560"/>
      <c r="AN669" s="560"/>
      <c r="AO669" s="560"/>
      <c r="AP669" s="560"/>
      <c r="AQ669" s="560"/>
      <c r="AR669" s="560"/>
      <c r="AS669" s="560"/>
      <c r="BA669" s="691" t="s">
        <v>1188</v>
      </c>
      <c r="BH669" s="691" t="s">
        <v>1187</v>
      </c>
      <c r="BI669" s="651"/>
      <c r="BJ669" s="651"/>
      <c r="BK669" s="651"/>
      <c r="BL669" s="651"/>
      <c r="BM669" s="651"/>
      <c r="BN669" s="651"/>
      <c r="BO669" s="691" t="s">
        <v>1189</v>
      </c>
    </row>
    <row r="670" spans="3:88" ht="24" customHeight="1" thickBot="1">
      <c r="C670" s="583" t="s">
        <v>48</v>
      </c>
      <c r="D670" s="807">
        <v>44562</v>
      </c>
      <c r="E670" s="800"/>
      <c r="F670" s="800"/>
      <c r="G670" s="800"/>
      <c r="H670" s="800"/>
      <c r="I670" s="800"/>
      <c r="J670" s="801"/>
      <c r="K670" s="807">
        <v>44593</v>
      </c>
      <c r="L670" s="800"/>
      <c r="M670" s="800"/>
      <c r="N670" s="800"/>
      <c r="O670" s="800"/>
      <c r="P670" s="800"/>
      <c r="Q670" s="801"/>
      <c r="R670" s="807">
        <v>44621</v>
      </c>
      <c r="S670" s="800"/>
      <c r="T670" s="800"/>
      <c r="U670" s="800"/>
      <c r="V670" s="800"/>
      <c r="W670" s="800"/>
      <c r="X670" s="801"/>
      <c r="Y670" s="807">
        <v>44652</v>
      </c>
      <c r="Z670" s="800"/>
      <c r="AA670" s="800"/>
      <c r="AB670" s="800"/>
      <c r="AC670" s="800"/>
      <c r="AD670" s="800"/>
      <c r="AE670" s="801"/>
      <c r="AF670" s="807">
        <v>44682</v>
      </c>
      <c r="AG670" s="800"/>
      <c r="AH670" s="800"/>
      <c r="AI670" s="800"/>
      <c r="AJ670" s="800"/>
      <c r="AK670" s="800"/>
      <c r="AL670" s="801"/>
      <c r="AM670" s="807">
        <v>44713</v>
      </c>
      <c r="AN670" s="800"/>
      <c r="AO670" s="800"/>
      <c r="AP670" s="800"/>
      <c r="AQ670" s="800"/>
      <c r="AR670" s="800"/>
      <c r="AS670" s="801"/>
      <c r="BH670" s="651"/>
      <c r="BI670" s="651"/>
      <c r="BJ670" s="651"/>
      <c r="BK670" s="651"/>
      <c r="BL670" s="651"/>
      <c r="BM670" s="651"/>
      <c r="BN670" s="651"/>
      <c r="BO670" s="651"/>
    </row>
    <row r="671" spans="3:88" ht="23.25" thickBot="1">
      <c r="C671" s="585"/>
      <c r="D671" s="447" t="s">
        <v>2</v>
      </c>
      <c r="E671" s="448" t="s">
        <v>3</v>
      </c>
      <c r="F671" s="449" t="s">
        <v>51</v>
      </c>
      <c r="G671" s="449" t="s">
        <v>66</v>
      </c>
      <c r="H671" s="449" t="s">
        <v>1136</v>
      </c>
      <c r="I671" s="674" t="s">
        <v>1134</v>
      </c>
      <c r="J671" s="451" t="s">
        <v>1139</v>
      </c>
      <c r="K671" s="447" t="s">
        <v>2</v>
      </c>
      <c r="L671" s="448" t="s">
        <v>3</v>
      </c>
      <c r="M671" s="449" t="s">
        <v>51</v>
      </c>
      <c r="N671" s="449" t="s">
        <v>66</v>
      </c>
      <c r="O671" s="449" t="s">
        <v>1136</v>
      </c>
      <c r="P671" s="674" t="s">
        <v>1134</v>
      </c>
      <c r="Q671" s="451" t="s">
        <v>1139</v>
      </c>
      <c r="R671" s="447" t="s">
        <v>2</v>
      </c>
      <c r="S671" s="448" t="s">
        <v>3</v>
      </c>
      <c r="T671" s="449" t="s">
        <v>51</v>
      </c>
      <c r="U671" s="449" t="s">
        <v>66</v>
      </c>
      <c r="V671" s="449" t="s">
        <v>1136</v>
      </c>
      <c r="W671" s="674" t="s">
        <v>1134</v>
      </c>
      <c r="X671" s="450" t="s">
        <v>1139</v>
      </c>
      <c r="Y671" s="447" t="s">
        <v>2</v>
      </c>
      <c r="Z671" s="448" t="s">
        <v>3</v>
      </c>
      <c r="AA671" s="449" t="s">
        <v>51</v>
      </c>
      <c r="AB671" s="449" t="s">
        <v>66</v>
      </c>
      <c r="AC671" s="449" t="s">
        <v>1136</v>
      </c>
      <c r="AD671" s="449" t="s">
        <v>1134</v>
      </c>
      <c r="AE671" s="450" t="s">
        <v>1139</v>
      </c>
      <c r="AF671" s="447" t="s">
        <v>2</v>
      </c>
      <c r="AG671" s="448" t="s">
        <v>3</v>
      </c>
      <c r="AH671" s="449" t="s">
        <v>51</v>
      </c>
      <c r="AI671" s="449" t="s">
        <v>66</v>
      </c>
      <c r="AJ671" s="449" t="s">
        <v>1136</v>
      </c>
      <c r="AK671" s="449" t="s">
        <v>1134</v>
      </c>
      <c r="AL671" s="450" t="s">
        <v>1139</v>
      </c>
      <c r="AM671" s="447" t="s">
        <v>2</v>
      </c>
      <c r="AN671" s="448" t="s">
        <v>3</v>
      </c>
      <c r="AO671" s="449" t="s">
        <v>51</v>
      </c>
      <c r="AP671" s="449" t="s">
        <v>66</v>
      </c>
      <c r="AQ671" s="449" t="s">
        <v>1136</v>
      </c>
      <c r="AR671" s="449" t="s">
        <v>1134</v>
      </c>
      <c r="AS671" s="450" t="s">
        <v>1139</v>
      </c>
    </row>
    <row r="672" spans="3:88">
      <c r="C672" s="57" t="s">
        <v>8</v>
      </c>
      <c r="D672" s="748">
        <v>85</v>
      </c>
      <c r="E672" s="153">
        <v>0</v>
      </c>
      <c r="F672" s="153">
        <v>107</v>
      </c>
      <c r="G672" s="153">
        <v>60</v>
      </c>
      <c r="H672" s="153">
        <v>0</v>
      </c>
      <c r="I672" s="153">
        <v>95</v>
      </c>
      <c r="J672" s="749">
        <v>77</v>
      </c>
      <c r="K672" s="748">
        <v>85</v>
      </c>
      <c r="L672" s="153">
        <v>0</v>
      </c>
      <c r="M672" s="153">
        <v>107</v>
      </c>
      <c r="N672" s="153">
        <v>60</v>
      </c>
      <c r="O672" s="153">
        <v>0</v>
      </c>
      <c r="P672" s="153">
        <v>95</v>
      </c>
      <c r="Q672" s="749">
        <v>77</v>
      </c>
      <c r="R672" s="748">
        <v>84</v>
      </c>
      <c r="S672" s="153">
        <v>0</v>
      </c>
      <c r="T672" s="153">
        <v>107</v>
      </c>
      <c r="U672" s="153">
        <v>60</v>
      </c>
      <c r="V672" s="153">
        <v>0</v>
      </c>
      <c r="W672" s="153">
        <v>96</v>
      </c>
      <c r="X672" s="749">
        <v>77</v>
      </c>
      <c r="Y672" s="748">
        <v>84</v>
      </c>
      <c r="Z672" s="153">
        <v>0</v>
      </c>
      <c r="AA672" s="153">
        <v>107</v>
      </c>
      <c r="AB672" s="153">
        <v>59</v>
      </c>
      <c r="AC672" s="153">
        <v>0</v>
      </c>
      <c r="AD672" s="153">
        <v>100</v>
      </c>
      <c r="AE672" s="749">
        <v>77</v>
      </c>
      <c r="AF672" s="748">
        <v>84</v>
      </c>
      <c r="AG672" s="153">
        <v>0</v>
      </c>
      <c r="AH672" s="153">
        <v>107</v>
      </c>
      <c r="AI672" s="153">
        <v>59</v>
      </c>
      <c r="AJ672" s="153">
        <v>0</v>
      </c>
      <c r="AK672" s="153">
        <v>102</v>
      </c>
      <c r="AL672" s="749">
        <v>78</v>
      </c>
      <c r="AM672" s="748">
        <v>84</v>
      </c>
      <c r="AN672" s="153">
        <v>0</v>
      </c>
      <c r="AO672" s="153">
        <v>104</v>
      </c>
      <c r="AP672" s="153">
        <v>57</v>
      </c>
      <c r="AQ672" s="153">
        <v>0</v>
      </c>
      <c r="AR672" s="153">
        <v>103</v>
      </c>
      <c r="AS672" s="749">
        <v>76</v>
      </c>
    </row>
    <row r="673" spans="3:45">
      <c r="C673" s="58" t="s">
        <v>9</v>
      </c>
      <c r="D673" s="748">
        <v>21</v>
      </c>
      <c r="E673" s="153">
        <v>0</v>
      </c>
      <c r="F673" s="153">
        <v>23</v>
      </c>
      <c r="G673" s="153">
        <v>16</v>
      </c>
      <c r="H673" s="153">
        <v>0</v>
      </c>
      <c r="I673" s="153">
        <v>19</v>
      </c>
      <c r="J673" s="749">
        <v>12</v>
      </c>
      <c r="K673" s="748">
        <v>21</v>
      </c>
      <c r="L673" s="153">
        <v>0</v>
      </c>
      <c r="M673" s="153">
        <v>23</v>
      </c>
      <c r="N673" s="153">
        <v>16</v>
      </c>
      <c r="O673" s="153">
        <v>0</v>
      </c>
      <c r="P673" s="153">
        <v>19</v>
      </c>
      <c r="Q673" s="749">
        <v>12</v>
      </c>
      <c r="R673" s="748">
        <v>21</v>
      </c>
      <c r="S673" s="153">
        <v>0</v>
      </c>
      <c r="T673" s="153">
        <v>23</v>
      </c>
      <c r="U673" s="153">
        <v>16</v>
      </c>
      <c r="V673" s="153">
        <v>0</v>
      </c>
      <c r="W673" s="153">
        <v>19</v>
      </c>
      <c r="X673" s="749">
        <v>12</v>
      </c>
      <c r="Y673" s="748">
        <v>21</v>
      </c>
      <c r="Z673" s="153">
        <v>0</v>
      </c>
      <c r="AA673" s="153">
        <v>23</v>
      </c>
      <c r="AB673" s="153">
        <v>16</v>
      </c>
      <c r="AC673" s="153">
        <v>0</v>
      </c>
      <c r="AD673" s="153">
        <v>19</v>
      </c>
      <c r="AE673" s="749">
        <v>12</v>
      </c>
      <c r="AF673" s="748">
        <v>21</v>
      </c>
      <c r="AG673" s="153">
        <v>0</v>
      </c>
      <c r="AH673" s="153">
        <v>23</v>
      </c>
      <c r="AI673" s="153">
        <v>16</v>
      </c>
      <c r="AJ673" s="153">
        <v>0</v>
      </c>
      <c r="AK673" s="153">
        <v>20</v>
      </c>
      <c r="AL673" s="749">
        <v>17</v>
      </c>
      <c r="AM673" s="748">
        <v>21</v>
      </c>
      <c r="AN673" s="153">
        <v>0</v>
      </c>
      <c r="AO673" s="153">
        <v>23</v>
      </c>
      <c r="AP673" s="153">
        <v>6</v>
      </c>
      <c r="AQ673" s="153">
        <v>0</v>
      </c>
      <c r="AR673" s="153">
        <v>20</v>
      </c>
      <c r="AS673" s="749">
        <v>17</v>
      </c>
    </row>
    <row r="674" spans="3:45">
      <c r="C674" s="58" t="s">
        <v>10</v>
      </c>
      <c r="D674" s="748">
        <v>19</v>
      </c>
      <c r="E674" s="153">
        <v>0</v>
      </c>
      <c r="F674" s="153">
        <v>26</v>
      </c>
      <c r="G674" s="153">
        <v>14</v>
      </c>
      <c r="H674" s="153">
        <v>0</v>
      </c>
      <c r="I674" s="153">
        <v>20</v>
      </c>
      <c r="J674" s="749">
        <v>10</v>
      </c>
      <c r="K674" s="748">
        <v>19</v>
      </c>
      <c r="L674" s="153">
        <v>0</v>
      </c>
      <c r="M674" s="153">
        <v>26</v>
      </c>
      <c r="N674" s="153">
        <v>14</v>
      </c>
      <c r="O674" s="153">
        <v>0</v>
      </c>
      <c r="P674" s="153">
        <v>20</v>
      </c>
      <c r="Q674" s="749">
        <v>10</v>
      </c>
      <c r="R674" s="748">
        <v>19</v>
      </c>
      <c r="S674" s="153">
        <v>0</v>
      </c>
      <c r="T674" s="153">
        <v>26</v>
      </c>
      <c r="U674" s="153">
        <v>9</v>
      </c>
      <c r="V674" s="153">
        <v>0</v>
      </c>
      <c r="W674" s="153">
        <v>20</v>
      </c>
      <c r="X674" s="749">
        <v>10</v>
      </c>
      <c r="Y674" s="748">
        <v>19</v>
      </c>
      <c r="Z674" s="153">
        <v>0</v>
      </c>
      <c r="AA674" s="153">
        <v>26</v>
      </c>
      <c r="AB674" s="153">
        <v>8</v>
      </c>
      <c r="AC674" s="153">
        <v>0</v>
      </c>
      <c r="AD674" s="153">
        <v>23</v>
      </c>
      <c r="AE674" s="749">
        <v>10</v>
      </c>
      <c r="AF674" s="748">
        <v>19</v>
      </c>
      <c r="AG674" s="153">
        <v>0</v>
      </c>
      <c r="AH674" s="153">
        <v>26</v>
      </c>
      <c r="AI674" s="153">
        <v>8</v>
      </c>
      <c r="AJ674" s="153">
        <v>0</v>
      </c>
      <c r="AK674" s="153">
        <v>23</v>
      </c>
      <c r="AL674" s="749">
        <v>10</v>
      </c>
      <c r="AM674" s="748">
        <v>19</v>
      </c>
      <c r="AN674" s="153">
        <v>0</v>
      </c>
      <c r="AO674" s="153">
        <v>26</v>
      </c>
      <c r="AP674" s="153">
        <v>7</v>
      </c>
      <c r="AQ674" s="153">
        <v>0</v>
      </c>
      <c r="AR674" s="153">
        <v>23</v>
      </c>
      <c r="AS674" s="749">
        <v>10</v>
      </c>
    </row>
    <row r="675" spans="3:45">
      <c r="C675" s="58" t="s">
        <v>11</v>
      </c>
      <c r="D675" s="748">
        <v>29</v>
      </c>
      <c r="E675" s="153">
        <v>0</v>
      </c>
      <c r="F675" s="153">
        <v>31</v>
      </c>
      <c r="G675" s="153">
        <v>17</v>
      </c>
      <c r="H675" s="153">
        <v>0</v>
      </c>
      <c r="I675" s="153">
        <v>25</v>
      </c>
      <c r="J675" s="749">
        <v>10</v>
      </c>
      <c r="K675" s="748">
        <v>29</v>
      </c>
      <c r="L675" s="153">
        <v>0</v>
      </c>
      <c r="M675" s="153">
        <v>31</v>
      </c>
      <c r="N675" s="153">
        <v>17</v>
      </c>
      <c r="O675" s="153">
        <v>0</v>
      </c>
      <c r="P675" s="153">
        <v>25</v>
      </c>
      <c r="Q675" s="749">
        <v>10</v>
      </c>
      <c r="R675" s="748">
        <v>29</v>
      </c>
      <c r="S675" s="153">
        <v>0</v>
      </c>
      <c r="T675" s="153">
        <v>31</v>
      </c>
      <c r="U675" s="153">
        <v>17</v>
      </c>
      <c r="V675" s="153">
        <v>0</v>
      </c>
      <c r="W675" s="153">
        <v>26</v>
      </c>
      <c r="X675" s="749">
        <v>11</v>
      </c>
      <c r="Y675" s="748">
        <v>29</v>
      </c>
      <c r="Z675" s="153">
        <v>0</v>
      </c>
      <c r="AA675" s="153">
        <v>31</v>
      </c>
      <c r="AB675" s="153">
        <v>17</v>
      </c>
      <c r="AC675" s="153">
        <v>0</v>
      </c>
      <c r="AD675" s="153">
        <v>29</v>
      </c>
      <c r="AE675" s="749">
        <v>11</v>
      </c>
      <c r="AF675" s="748">
        <v>29</v>
      </c>
      <c r="AG675" s="153">
        <v>0</v>
      </c>
      <c r="AH675" s="153">
        <v>31</v>
      </c>
      <c r="AI675" s="153">
        <v>17</v>
      </c>
      <c r="AJ675" s="153">
        <v>0</v>
      </c>
      <c r="AK675" s="153">
        <v>29</v>
      </c>
      <c r="AL675" s="749">
        <v>14</v>
      </c>
      <c r="AM675" s="748">
        <v>29</v>
      </c>
      <c r="AN675" s="153">
        <v>0</v>
      </c>
      <c r="AO675" s="153">
        <v>31</v>
      </c>
      <c r="AP675" s="153">
        <v>17</v>
      </c>
      <c r="AQ675" s="153">
        <v>0</v>
      </c>
      <c r="AR675" s="153">
        <v>29</v>
      </c>
      <c r="AS675" s="749">
        <v>14</v>
      </c>
    </row>
    <row r="676" spans="3:45">
      <c r="C676" s="58" t="s">
        <v>12</v>
      </c>
      <c r="D676" s="748">
        <v>51</v>
      </c>
      <c r="E676" s="153">
        <v>0</v>
      </c>
      <c r="F676" s="153">
        <v>56</v>
      </c>
      <c r="G676" s="153">
        <v>38</v>
      </c>
      <c r="H676" s="153">
        <v>0</v>
      </c>
      <c r="I676" s="153">
        <v>53</v>
      </c>
      <c r="J676" s="749">
        <v>38</v>
      </c>
      <c r="K676" s="748">
        <v>51</v>
      </c>
      <c r="L676" s="153">
        <v>0</v>
      </c>
      <c r="M676" s="153">
        <v>56</v>
      </c>
      <c r="N676" s="153">
        <v>38</v>
      </c>
      <c r="O676" s="153">
        <v>0</v>
      </c>
      <c r="P676" s="153">
        <v>53</v>
      </c>
      <c r="Q676" s="749">
        <v>38</v>
      </c>
      <c r="R676" s="748">
        <v>51</v>
      </c>
      <c r="S676" s="153">
        <v>0</v>
      </c>
      <c r="T676" s="153">
        <v>56</v>
      </c>
      <c r="U676" s="153">
        <v>39</v>
      </c>
      <c r="V676" s="153">
        <v>0</v>
      </c>
      <c r="W676" s="153">
        <v>53</v>
      </c>
      <c r="X676" s="749">
        <v>41</v>
      </c>
      <c r="Y676" s="748">
        <v>51</v>
      </c>
      <c r="Z676" s="153">
        <v>0</v>
      </c>
      <c r="AA676" s="153">
        <v>56</v>
      </c>
      <c r="AB676" s="153">
        <v>39</v>
      </c>
      <c r="AC676" s="153">
        <v>0</v>
      </c>
      <c r="AD676" s="153">
        <v>55</v>
      </c>
      <c r="AE676" s="749">
        <v>42</v>
      </c>
      <c r="AF676" s="748">
        <v>51</v>
      </c>
      <c r="AG676" s="153">
        <v>0</v>
      </c>
      <c r="AH676" s="153">
        <v>57</v>
      </c>
      <c r="AI676" s="153">
        <v>39</v>
      </c>
      <c r="AJ676" s="153">
        <v>0</v>
      </c>
      <c r="AK676" s="153">
        <v>56</v>
      </c>
      <c r="AL676" s="749">
        <v>46</v>
      </c>
      <c r="AM676" s="748">
        <v>51</v>
      </c>
      <c r="AN676" s="153">
        <v>0</v>
      </c>
      <c r="AO676" s="153">
        <v>57</v>
      </c>
      <c r="AP676" s="153">
        <v>14</v>
      </c>
      <c r="AQ676" s="153">
        <v>0</v>
      </c>
      <c r="AR676" s="153">
        <v>56</v>
      </c>
      <c r="AS676" s="749">
        <v>45</v>
      </c>
    </row>
    <row r="677" spans="3:45">
      <c r="C677" s="58" t="s">
        <v>13</v>
      </c>
      <c r="D677" s="748">
        <v>38</v>
      </c>
      <c r="E677" s="153">
        <v>0</v>
      </c>
      <c r="F677" s="153">
        <v>51</v>
      </c>
      <c r="G677" s="153">
        <v>14</v>
      </c>
      <c r="H677" s="153">
        <v>0</v>
      </c>
      <c r="I677" s="153">
        <v>48</v>
      </c>
      <c r="J677" s="749">
        <v>32</v>
      </c>
      <c r="K677" s="748">
        <v>38</v>
      </c>
      <c r="L677" s="153">
        <v>0</v>
      </c>
      <c r="M677" s="153">
        <v>51</v>
      </c>
      <c r="N677" s="153">
        <v>13</v>
      </c>
      <c r="O677" s="153">
        <v>0</v>
      </c>
      <c r="P677" s="153">
        <v>48</v>
      </c>
      <c r="Q677" s="749">
        <v>32</v>
      </c>
      <c r="R677" s="748">
        <v>38</v>
      </c>
      <c r="S677" s="153">
        <v>0</v>
      </c>
      <c r="T677" s="153">
        <v>51</v>
      </c>
      <c r="U677" s="153">
        <v>13</v>
      </c>
      <c r="V677" s="153">
        <v>0</v>
      </c>
      <c r="W677" s="153">
        <v>48</v>
      </c>
      <c r="X677" s="749">
        <v>32</v>
      </c>
      <c r="Y677" s="748">
        <v>38</v>
      </c>
      <c r="Z677" s="153">
        <v>0</v>
      </c>
      <c r="AA677" s="153">
        <v>51</v>
      </c>
      <c r="AB677" s="153">
        <v>13</v>
      </c>
      <c r="AC677" s="153">
        <v>0</v>
      </c>
      <c r="AD677" s="153">
        <v>49</v>
      </c>
      <c r="AE677" s="749">
        <v>32</v>
      </c>
      <c r="AF677" s="748">
        <v>38</v>
      </c>
      <c r="AG677" s="153">
        <v>0</v>
      </c>
      <c r="AH677" s="153">
        <v>51</v>
      </c>
      <c r="AI677" s="153">
        <v>13</v>
      </c>
      <c r="AJ677" s="153">
        <v>0</v>
      </c>
      <c r="AK677" s="153">
        <v>49</v>
      </c>
      <c r="AL677" s="749">
        <v>32</v>
      </c>
      <c r="AM677" s="748">
        <v>38</v>
      </c>
      <c r="AN677" s="153">
        <v>0</v>
      </c>
      <c r="AO677" s="153">
        <v>51</v>
      </c>
      <c r="AP677" s="153">
        <v>12</v>
      </c>
      <c r="AQ677" s="153">
        <v>0</v>
      </c>
      <c r="AR677" s="153">
        <v>48</v>
      </c>
      <c r="AS677" s="749">
        <v>32</v>
      </c>
    </row>
    <row r="678" spans="3:45">
      <c r="C678" s="58" t="s">
        <v>14</v>
      </c>
      <c r="D678" s="748">
        <v>83</v>
      </c>
      <c r="E678" s="153">
        <v>0</v>
      </c>
      <c r="F678" s="153">
        <v>89</v>
      </c>
      <c r="G678" s="153">
        <v>70</v>
      </c>
      <c r="H678" s="153">
        <v>1</v>
      </c>
      <c r="I678" s="153">
        <v>78</v>
      </c>
      <c r="J678" s="749">
        <v>66</v>
      </c>
      <c r="K678" s="748">
        <v>83</v>
      </c>
      <c r="L678" s="153">
        <v>0</v>
      </c>
      <c r="M678" s="153">
        <v>89</v>
      </c>
      <c r="N678" s="153">
        <v>70</v>
      </c>
      <c r="O678" s="153">
        <v>1</v>
      </c>
      <c r="P678" s="153">
        <v>78</v>
      </c>
      <c r="Q678" s="749">
        <v>66</v>
      </c>
      <c r="R678" s="748">
        <v>83</v>
      </c>
      <c r="S678" s="153">
        <v>0</v>
      </c>
      <c r="T678" s="153">
        <v>89</v>
      </c>
      <c r="U678" s="153">
        <v>70</v>
      </c>
      <c r="V678" s="153">
        <v>1</v>
      </c>
      <c r="W678" s="153">
        <v>82</v>
      </c>
      <c r="X678" s="749">
        <v>66</v>
      </c>
      <c r="Y678" s="748">
        <v>83</v>
      </c>
      <c r="Z678" s="153">
        <v>0</v>
      </c>
      <c r="AA678" s="153">
        <v>89</v>
      </c>
      <c r="AB678" s="153">
        <v>70</v>
      </c>
      <c r="AC678" s="153">
        <v>0</v>
      </c>
      <c r="AD678" s="153">
        <v>82</v>
      </c>
      <c r="AE678" s="749">
        <v>66</v>
      </c>
      <c r="AF678" s="748">
        <v>83</v>
      </c>
      <c r="AG678" s="153">
        <v>0</v>
      </c>
      <c r="AH678" s="153">
        <v>90</v>
      </c>
      <c r="AI678" s="153">
        <v>70</v>
      </c>
      <c r="AJ678" s="153">
        <v>0</v>
      </c>
      <c r="AK678" s="153">
        <v>82</v>
      </c>
      <c r="AL678" s="749">
        <v>66</v>
      </c>
      <c r="AM678" s="748">
        <v>83</v>
      </c>
      <c r="AN678" s="153">
        <v>0</v>
      </c>
      <c r="AO678" s="153">
        <v>89</v>
      </c>
      <c r="AP678" s="153">
        <v>66</v>
      </c>
      <c r="AQ678" s="153">
        <v>0</v>
      </c>
      <c r="AR678" s="153">
        <v>83</v>
      </c>
      <c r="AS678" s="749">
        <v>59</v>
      </c>
    </row>
    <row r="679" spans="3:45">
      <c r="C679" s="58" t="s">
        <v>15</v>
      </c>
      <c r="D679" s="748">
        <v>83</v>
      </c>
      <c r="E679" s="153">
        <v>0</v>
      </c>
      <c r="F679" s="153">
        <v>92</v>
      </c>
      <c r="G679" s="153">
        <v>62</v>
      </c>
      <c r="H679" s="153">
        <v>0</v>
      </c>
      <c r="I679" s="153">
        <v>88</v>
      </c>
      <c r="J679" s="749">
        <v>70</v>
      </c>
      <c r="K679" s="748">
        <v>83</v>
      </c>
      <c r="L679" s="153">
        <v>0</v>
      </c>
      <c r="M679" s="153">
        <v>92</v>
      </c>
      <c r="N679" s="153">
        <v>62</v>
      </c>
      <c r="O679" s="153">
        <v>0</v>
      </c>
      <c r="P679" s="153">
        <v>87</v>
      </c>
      <c r="Q679" s="749">
        <v>70</v>
      </c>
      <c r="R679" s="748">
        <v>83</v>
      </c>
      <c r="S679" s="153">
        <v>0</v>
      </c>
      <c r="T679" s="153">
        <v>92</v>
      </c>
      <c r="U679" s="153">
        <v>62</v>
      </c>
      <c r="V679" s="153">
        <v>0</v>
      </c>
      <c r="W679" s="153">
        <v>87</v>
      </c>
      <c r="X679" s="749">
        <v>71</v>
      </c>
      <c r="Y679" s="748">
        <v>83</v>
      </c>
      <c r="Z679" s="153">
        <v>0</v>
      </c>
      <c r="AA679" s="153">
        <v>92</v>
      </c>
      <c r="AB679" s="153">
        <v>50</v>
      </c>
      <c r="AC679" s="153">
        <v>0</v>
      </c>
      <c r="AD679" s="153">
        <v>89</v>
      </c>
      <c r="AE679" s="749">
        <v>72</v>
      </c>
      <c r="AF679" s="748">
        <v>83</v>
      </c>
      <c r="AG679" s="153">
        <v>0</v>
      </c>
      <c r="AH679" s="153">
        <v>92</v>
      </c>
      <c r="AI679" s="153">
        <v>50</v>
      </c>
      <c r="AJ679" s="153">
        <v>0</v>
      </c>
      <c r="AK679" s="153">
        <v>91</v>
      </c>
      <c r="AL679" s="749">
        <v>72</v>
      </c>
      <c r="AM679" s="748">
        <v>82</v>
      </c>
      <c r="AN679" s="153">
        <v>0</v>
      </c>
      <c r="AO679" s="153">
        <v>90</v>
      </c>
      <c r="AP679" s="153">
        <v>12</v>
      </c>
      <c r="AQ679" s="153">
        <v>0</v>
      </c>
      <c r="AR679" s="153">
        <v>90</v>
      </c>
      <c r="AS679" s="749">
        <v>72</v>
      </c>
    </row>
    <row r="680" spans="3:45">
      <c r="C680" s="58" t="s">
        <v>16</v>
      </c>
      <c r="D680" s="748">
        <v>7</v>
      </c>
      <c r="E680" s="153">
        <v>0</v>
      </c>
      <c r="F680" s="153">
        <v>12</v>
      </c>
      <c r="G680" s="153">
        <v>12</v>
      </c>
      <c r="H680" s="153">
        <v>0</v>
      </c>
      <c r="I680" s="153">
        <v>7</v>
      </c>
      <c r="J680" s="749">
        <v>0</v>
      </c>
      <c r="K680" s="748">
        <v>7</v>
      </c>
      <c r="L680" s="153">
        <v>0</v>
      </c>
      <c r="M680" s="153">
        <v>12</v>
      </c>
      <c r="N680" s="153">
        <v>12</v>
      </c>
      <c r="O680" s="153">
        <v>0</v>
      </c>
      <c r="P680" s="153">
        <v>7</v>
      </c>
      <c r="Q680" s="749">
        <v>0</v>
      </c>
      <c r="R680" s="748">
        <v>7</v>
      </c>
      <c r="S680" s="153">
        <v>0</v>
      </c>
      <c r="T680" s="153">
        <v>12</v>
      </c>
      <c r="U680" s="153">
        <v>12</v>
      </c>
      <c r="V680" s="153">
        <v>0</v>
      </c>
      <c r="W680" s="153">
        <v>7</v>
      </c>
      <c r="X680" s="749">
        <v>0</v>
      </c>
      <c r="Y680" s="748">
        <v>7</v>
      </c>
      <c r="Z680" s="153">
        <v>0</v>
      </c>
      <c r="AA680" s="153">
        <v>12</v>
      </c>
      <c r="AB680" s="153">
        <v>12</v>
      </c>
      <c r="AC680" s="153">
        <v>0</v>
      </c>
      <c r="AD680" s="153">
        <v>7</v>
      </c>
      <c r="AE680" s="749">
        <v>0</v>
      </c>
      <c r="AF680" s="748">
        <v>7</v>
      </c>
      <c r="AG680" s="153">
        <v>0</v>
      </c>
      <c r="AH680" s="153">
        <v>12</v>
      </c>
      <c r="AI680" s="153">
        <v>12</v>
      </c>
      <c r="AJ680" s="153">
        <v>0</v>
      </c>
      <c r="AK680" s="153">
        <v>7</v>
      </c>
      <c r="AL680" s="749">
        <v>0</v>
      </c>
      <c r="AM680" s="748">
        <v>7</v>
      </c>
      <c r="AN680" s="153">
        <v>0</v>
      </c>
      <c r="AO680" s="153">
        <v>10</v>
      </c>
      <c r="AP680" s="153">
        <v>10</v>
      </c>
      <c r="AQ680" s="153">
        <v>0</v>
      </c>
      <c r="AR680" s="153">
        <v>7</v>
      </c>
      <c r="AS680" s="749">
        <v>0</v>
      </c>
    </row>
    <row r="681" spans="3:45">
      <c r="C681" s="58" t="s">
        <v>17</v>
      </c>
      <c r="D681" s="750">
        <v>578</v>
      </c>
      <c r="E681" s="248">
        <v>0</v>
      </c>
      <c r="F681" s="248">
        <v>775</v>
      </c>
      <c r="G681" s="248">
        <v>700</v>
      </c>
      <c r="H681" s="248">
        <v>1</v>
      </c>
      <c r="I681" s="248">
        <v>707</v>
      </c>
      <c r="J681" s="749">
        <v>645</v>
      </c>
      <c r="K681" s="750">
        <v>578</v>
      </c>
      <c r="L681" s="248">
        <v>0</v>
      </c>
      <c r="M681" s="248">
        <v>775</v>
      </c>
      <c r="N681" s="248">
        <v>700</v>
      </c>
      <c r="O681" s="248">
        <v>1</v>
      </c>
      <c r="P681" s="248">
        <v>707</v>
      </c>
      <c r="Q681" s="749">
        <v>645</v>
      </c>
      <c r="R681" s="750">
        <v>578</v>
      </c>
      <c r="S681" s="248">
        <v>0</v>
      </c>
      <c r="T681" s="248">
        <v>775</v>
      </c>
      <c r="U681" s="248">
        <v>701</v>
      </c>
      <c r="V681" s="248">
        <v>1</v>
      </c>
      <c r="W681" s="248">
        <v>709</v>
      </c>
      <c r="X681" s="749">
        <v>662</v>
      </c>
      <c r="Y681" s="750">
        <v>578</v>
      </c>
      <c r="Z681" s="248">
        <v>0</v>
      </c>
      <c r="AA681" s="248">
        <v>775</v>
      </c>
      <c r="AB681" s="248">
        <v>653</v>
      </c>
      <c r="AC681" s="248">
        <v>1</v>
      </c>
      <c r="AD681" s="248">
        <v>710</v>
      </c>
      <c r="AE681" s="749">
        <v>662</v>
      </c>
      <c r="AF681" s="750">
        <v>577</v>
      </c>
      <c r="AG681" s="248">
        <v>0</v>
      </c>
      <c r="AH681" s="248">
        <v>776</v>
      </c>
      <c r="AI681" s="248">
        <v>659</v>
      </c>
      <c r="AJ681" s="248">
        <v>2</v>
      </c>
      <c r="AK681" s="248">
        <v>716</v>
      </c>
      <c r="AL681" s="749">
        <v>685</v>
      </c>
      <c r="AM681" s="750">
        <v>564</v>
      </c>
      <c r="AN681" s="248">
        <v>0</v>
      </c>
      <c r="AO681" s="248">
        <v>766</v>
      </c>
      <c r="AP681" s="248">
        <v>603</v>
      </c>
      <c r="AQ681" s="248">
        <v>0</v>
      </c>
      <c r="AR681" s="248">
        <v>711</v>
      </c>
      <c r="AS681" s="749">
        <v>675</v>
      </c>
    </row>
    <row r="682" spans="3:45">
      <c r="C682" s="58" t="s">
        <v>18</v>
      </c>
      <c r="D682" s="748">
        <v>49</v>
      </c>
      <c r="E682" s="153">
        <v>0</v>
      </c>
      <c r="F682" s="153">
        <v>70</v>
      </c>
      <c r="G682" s="153">
        <v>56</v>
      </c>
      <c r="H682" s="153">
        <v>0</v>
      </c>
      <c r="I682" s="153">
        <v>59</v>
      </c>
      <c r="J682" s="751">
        <v>50</v>
      </c>
      <c r="K682" s="748">
        <v>49</v>
      </c>
      <c r="L682" s="153">
        <v>0</v>
      </c>
      <c r="M682" s="153">
        <v>70</v>
      </c>
      <c r="N682" s="153">
        <v>56</v>
      </c>
      <c r="O682" s="153">
        <v>0</v>
      </c>
      <c r="P682" s="153">
        <v>59</v>
      </c>
      <c r="Q682" s="751">
        <v>50</v>
      </c>
      <c r="R682" s="748">
        <v>49</v>
      </c>
      <c r="S682" s="153">
        <v>0</v>
      </c>
      <c r="T682" s="153">
        <v>70</v>
      </c>
      <c r="U682" s="153">
        <v>56</v>
      </c>
      <c r="V682" s="153">
        <v>0</v>
      </c>
      <c r="W682" s="153">
        <v>60</v>
      </c>
      <c r="X682" s="749">
        <v>53</v>
      </c>
      <c r="Y682" s="748">
        <v>49</v>
      </c>
      <c r="Z682" s="153">
        <v>0</v>
      </c>
      <c r="AA682" s="153">
        <v>70</v>
      </c>
      <c r="AB682" s="153">
        <v>56</v>
      </c>
      <c r="AC682" s="153">
        <v>0</v>
      </c>
      <c r="AD682" s="153">
        <v>62</v>
      </c>
      <c r="AE682" s="749">
        <v>53</v>
      </c>
      <c r="AF682" s="748">
        <v>49</v>
      </c>
      <c r="AG682" s="153">
        <v>0</v>
      </c>
      <c r="AH682" s="153">
        <v>70</v>
      </c>
      <c r="AI682" s="153">
        <v>56</v>
      </c>
      <c r="AJ682" s="153">
        <v>0</v>
      </c>
      <c r="AK682" s="153">
        <v>64</v>
      </c>
      <c r="AL682" s="749">
        <v>53</v>
      </c>
      <c r="AM682" s="748">
        <v>49</v>
      </c>
      <c r="AN682" s="153">
        <v>0</v>
      </c>
      <c r="AO682" s="153">
        <v>69</v>
      </c>
      <c r="AP682" s="153">
        <v>56</v>
      </c>
      <c r="AQ682" s="153">
        <v>0</v>
      </c>
      <c r="AR682" s="153">
        <v>63</v>
      </c>
      <c r="AS682" s="749">
        <v>55</v>
      </c>
    </row>
    <row r="683" spans="3:45">
      <c r="C683" s="58" t="s">
        <v>19</v>
      </c>
      <c r="D683" s="748">
        <v>74</v>
      </c>
      <c r="E683" s="153">
        <v>0</v>
      </c>
      <c r="F683" s="153">
        <v>64</v>
      </c>
      <c r="G683" s="153">
        <v>61</v>
      </c>
      <c r="H683" s="153">
        <v>0</v>
      </c>
      <c r="I683" s="153">
        <v>62</v>
      </c>
      <c r="J683" s="749">
        <v>52</v>
      </c>
      <c r="K683" s="748">
        <v>74</v>
      </c>
      <c r="L683" s="153">
        <v>0</v>
      </c>
      <c r="M683" s="153">
        <v>64</v>
      </c>
      <c r="N683" s="153">
        <v>61</v>
      </c>
      <c r="O683" s="153">
        <v>0</v>
      </c>
      <c r="P683" s="153">
        <v>62</v>
      </c>
      <c r="Q683" s="749">
        <v>52</v>
      </c>
      <c r="R683" s="748">
        <v>74</v>
      </c>
      <c r="S683" s="153">
        <v>0</v>
      </c>
      <c r="T683" s="153">
        <v>64</v>
      </c>
      <c r="U683" s="153">
        <v>61</v>
      </c>
      <c r="V683" s="153">
        <v>0</v>
      </c>
      <c r="W683" s="153">
        <v>62</v>
      </c>
      <c r="X683" s="749">
        <v>52</v>
      </c>
      <c r="Y683" s="748">
        <v>74</v>
      </c>
      <c r="Z683" s="153">
        <v>0</v>
      </c>
      <c r="AA683" s="153">
        <v>64</v>
      </c>
      <c r="AB683" s="153">
        <v>58</v>
      </c>
      <c r="AC683" s="153">
        <v>0</v>
      </c>
      <c r="AD683" s="153">
        <v>62</v>
      </c>
      <c r="AE683" s="749">
        <v>52</v>
      </c>
      <c r="AF683" s="748">
        <v>74</v>
      </c>
      <c r="AG683" s="153">
        <v>0</v>
      </c>
      <c r="AH683" s="153">
        <v>65</v>
      </c>
      <c r="AI683" s="153">
        <v>58</v>
      </c>
      <c r="AJ683" s="153">
        <v>0</v>
      </c>
      <c r="AK683" s="153">
        <v>63</v>
      </c>
      <c r="AL683" s="749">
        <v>52</v>
      </c>
      <c r="AM683" s="748">
        <v>74</v>
      </c>
      <c r="AN683" s="153">
        <v>0</v>
      </c>
      <c r="AO683" s="153">
        <v>67</v>
      </c>
      <c r="AP683" s="153">
        <v>55</v>
      </c>
      <c r="AQ683" s="153">
        <v>0</v>
      </c>
      <c r="AR683" s="153">
        <v>62</v>
      </c>
      <c r="AS683" s="749">
        <v>53</v>
      </c>
    </row>
    <row r="684" spans="3:45">
      <c r="C684" s="58" t="s">
        <v>20</v>
      </c>
      <c r="D684" s="748">
        <v>103</v>
      </c>
      <c r="E684" s="153">
        <v>0</v>
      </c>
      <c r="F684" s="153">
        <v>107</v>
      </c>
      <c r="G684" s="153">
        <v>96</v>
      </c>
      <c r="H684" s="153">
        <v>0</v>
      </c>
      <c r="I684" s="153">
        <v>92</v>
      </c>
      <c r="J684" s="749">
        <v>82</v>
      </c>
      <c r="K684" s="748">
        <v>103</v>
      </c>
      <c r="L684" s="153">
        <v>0</v>
      </c>
      <c r="M684" s="153">
        <v>107</v>
      </c>
      <c r="N684" s="153">
        <v>96</v>
      </c>
      <c r="O684" s="153">
        <v>0</v>
      </c>
      <c r="P684" s="153">
        <v>92</v>
      </c>
      <c r="Q684" s="749">
        <v>82</v>
      </c>
      <c r="R684" s="748">
        <v>103</v>
      </c>
      <c r="S684" s="153">
        <v>0</v>
      </c>
      <c r="T684" s="153">
        <v>107</v>
      </c>
      <c r="U684" s="153">
        <v>96</v>
      </c>
      <c r="V684" s="153">
        <v>0</v>
      </c>
      <c r="W684" s="153">
        <v>93</v>
      </c>
      <c r="X684" s="749">
        <v>86</v>
      </c>
      <c r="Y684" s="748">
        <v>103</v>
      </c>
      <c r="Z684" s="153">
        <v>0</v>
      </c>
      <c r="AA684" s="153">
        <v>108</v>
      </c>
      <c r="AB684" s="153">
        <v>89</v>
      </c>
      <c r="AC684" s="153">
        <v>0</v>
      </c>
      <c r="AD684" s="153">
        <v>94</v>
      </c>
      <c r="AE684" s="749">
        <v>87</v>
      </c>
      <c r="AF684" s="748">
        <v>103</v>
      </c>
      <c r="AG684" s="153">
        <v>0</v>
      </c>
      <c r="AH684" s="153">
        <v>108</v>
      </c>
      <c r="AI684" s="153">
        <v>89</v>
      </c>
      <c r="AJ684" s="153">
        <v>0</v>
      </c>
      <c r="AK684" s="153">
        <v>96</v>
      </c>
      <c r="AL684" s="749">
        <v>87</v>
      </c>
      <c r="AM684" s="748">
        <v>102</v>
      </c>
      <c r="AN684" s="153">
        <v>0</v>
      </c>
      <c r="AO684" s="153">
        <v>110</v>
      </c>
      <c r="AP684" s="153">
        <v>80</v>
      </c>
      <c r="AQ684" s="153">
        <v>0</v>
      </c>
      <c r="AR684" s="153">
        <v>99</v>
      </c>
      <c r="AS684" s="749">
        <v>90</v>
      </c>
    </row>
    <row r="685" spans="3:45">
      <c r="C685" s="58" t="s">
        <v>21</v>
      </c>
      <c r="D685" s="748">
        <v>196</v>
      </c>
      <c r="E685" s="153">
        <v>0</v>
      </c>
      <c r="F685" s="153">
        <v>239</v>
      </c>
      <c r="G685" s="153">
        <v>190</v>
      </c>
      <c r="H685" s="153">
        <v>0</v>
      </c>
      <c r="I685" s="153">
        <v>220</v>
      </c>
      <c r="J685" s="749">
        <v>179</v>
      </c>
      <c r="K685" s="748">
        <v>196</v>
      </c>
      <c r="L685" s="153">
        <v>0</v>
      </c>
      <c r="M685" s="153">
        <v>239</v>
      </c>
      <c r="N685" s="153">
        <v>188</v>
      </c>
      <c r="O685" s="153">
        <v>0</v>
      </c>
      <c r="P685" s="153">
        <v>220</v>
      </c>
      <c r="Q685" s="749">
        <v>179</v>
      </c>
      <c r="R685" s="748">
        <v>196</v>
      </c>
      <c r="S685" s="153">
        <v>0</v>
      </c>
      <c r="T685" s="153">
        <v>239</v>
      </c>
      <c r="U685" s="153">
        <v>183</v>
      </c>
      <c r="V685" s="153">
        <v>0</v>
      </c>
      <c r="W685" s="153">
        <v>223</v>
      </c>
      <c r="X685" s="749">
        <v>181</v>
      </c>
      <c r="Y685" s="748">
        <v>196</v>
      </c>
      <c r="Z685" s="153">
        <v>0</v>
      </c>
      <c r="AA685" s="153">
        <v>239</v>
      </c>
      <c r="AB685" s="153">
        <v>153</v>
      </c>
      <c r="AC685" s="153">
        <v>0</v>
      </c>
      <c r="AD685" s="153">
        <v>225</v>
      </c>
      <c r="AE685" s="749">
        <v>182</v>
      </c>
      <c r="AF685" s="748">
        <v>196</v>
      </c>
      <c r="AG685" s="153">
        <v>0</v>
      </c>
      <c r="AH685" s="153">
        <v>240</v>
      </c>
      <c r="AI685" s="153">
        <v>153</v>
      </c>
      <c r="AJ685" s="153">
        <v>0</v>
      </c>
      <c r="AK685" s="153">
        <v>228</v>
      </c>
      <c r="AL685" s="749">
        <v>183</v>
      </c>
      <c r="AM685" s="748">
        <v>196</v>
      </c>
      <c r="AN685" s="153">
        <v>0</v>
      </c>
      <c r="AO685" s="153">
        <v>241</v>
      </c>
      <c r="AP685" s="153">
        <v>135</v>
      </c>
      <c r="AQ685" s="153">
        <v>0</v>
      </c>
      <c r="AR685" s="153">
        <v>231</v>
      </c>
      <c r="AS685" s="749">
        <v>183</v>
      </c>
    </row>
    <row r="686" spans="3:45">
      <c r="C686" s="58" t="s">
        <v>22</v>
      </c>
      <c r="D686" s="748">
        <v>15</v>
      </c>
      <c r="E686" s="153">
        <v>0</v>
      </c>
      <c r="F686" s="153">
        <v>18</v>
      </c>
      <c r="G686" s="153">
        <v>4</v>
      </c>
      <c r="H686" s="153">
        <v>0</v>
      </c>
      <c r="I686" s="153">
        <v>15</v>
      </c>
      <c r="J686" s="749">
        <v>7</v>
      </c>
      <c r="K686" s="748">
        <v>15</v>
      </c>
      <c r="L686" s="153">
        <v>0</v>
      </c>
      <c r="M686" s="153">
        <v>18</v>
      </c>
      <c r="N686" s="153">
        <v>4</v>
      </c>
      <c r="O686" s="153">
        <v>0</v>
      </c>
      <c r="P686" s="153">
        <v>15</v>
      </c>
      <c r="Q686" s="749">
        <v>7</v>
      </c>
      <c r="R686" s="748">
        <v>15</v>
      </c>
      <c r="S686" s="153">
        <v>0</v>
      </c>
      <c r="T686" s="153">
        <v>18</v>
      </c>
      <c r="U686" s="153">
        <v>4</v>
      </c>
      <c r="V686" s="153">
        <v>0</v>
      </c>
      <c r="W686" s="153">
        <v>15</v>
      </c>
      <c r="X686" s="749">
        <v>7</v>
      </c>
      <c r="Y686" s="748">
        <v>15</v>
      </c>
      <c r="Z686" s="153">
        <v>0</v>
      </c>
      <c r="AA686" s="153">
        <v>18</v>
      </c>
      <c r="AB686" s="153">
        <v>3</v>
      </c>
      <c r="AC686" s="153">
        <v>0</v>
      </c>
      <c r="AD686" s="153">
        <v>15</v>
      </c>
      <c r="AE686" s="749">
        <v>7</v>
      </c>
      <c r="AF686" s="748">
        <v>15</v>
      </c>
      <c r="AG686" s="153">
        <v>0</v>
      </c>
      <c r="AH686" s="153">
        <v>18</v>
      </c>
      <c r="AI686" s="153">
        <v>3</v>
      </c>
      <c r="AJ686" s="153">
        <v>0</v>
      </c>
      <c r="AK686" s="153">
        <v>16</v>
      </c>
      <c r="AL686" s="749">
        <v>8</v>
      </c>
      <c r="AM686" s="748">
        <v>15</v>
      </c>
      <c r="AN686" s="153">
        <v>0</v>
      </c>
      <c r="AO686" s="153">
        <v>18</v>
      </c>
      <c r="AP686" s="153">
        <v>1</v>
      </c>
      <c r="AQ686" s="153">
        <v>0</v>
      </c>
      <c r="AR686" s="153">
        <v>17</v>
      </c>
      <c r="AS686" s="749">
        <v>8</v>
      </c>
    </row>
    <row r="687" spans="3:45">
      <c r="C687" s="58" t="s">
        <v>23</v>
      </c>
      <c r="D687" s="748">
        <v>17</v>
      </c>
      <c r="E687" s="153">
        <v>0</v>
      </c>
      <c r="F687" s="153">
        <v>21</v>
      </c>
      <c r="G687" s="153">
        <v>7</v>
      </c>
      <c r="H687" s="153">
        <v>0</v>
      </c>
      <c r="I687" s="153">
        <v>12</v>
      </c>
      <c r="J687" s="749">
        <v>8</v>
      </c>
      <c r="K687" s="748">
        <v>17</v>
      </c>
      <c r="L687" s="153">
        <v>0</v>
      </c>
      <c r="M687" s="153">
        <v>21</v>
      </c>
      <c r="N687" s="153">
        <v>7</v>
      </c>
      <c r="O687" s="153">
        <v>0</v>
      </c>
      <c r="P687" s="153">
        <v>12</v>
      </c>
      <c r="Q687" s="749">
        <v>8</v>
      </c>
      <c r="R687" s="748">
        <v>17</v>
      </c>
      <c r="S687" s="153">
        <v>0</v>
      </c>
      <c r="T687" s="153">
        <v>21</v>
      </c>
      <c r="U687" s="153">
        <v>7</v>
      </c>
      <c r="V687" s="153">
        <v>0</v>
      </c>
      <c r="W687" s="153">
        <v>13</v>
      </c>
      <c r="X687" s="749">
        <v>8</v>
      </c>
      <c r="Y687" s="748">
        <v>17</v>
      </c>
      <c r="Z687" s="153">
        <v>0</v>
      </c>
      <c r="AA687" s="153">
        <v>21</v>
      </c>
      <c r="AB687" s="153">
        <v>3</v>
      </c>
      <c r="AC687" s="153">
        <v>0</v>
      </c>
      <c r="AD687" s="153">
        <v>13</v>
      </c>
      <c r="AE687" s="749">
        <v>8</v>
      </c>
      <c r="AF687" s="748">
        <v>17</v>
      </c>
      <c r="AG687" s="153">
        <v>0</v>
      </c>
      <c r="AH687" s="153">
        <v>21</v>
      </c>
      <c r="AI687" s="153">
        <v>3</v>
      </c>
      <c r="AJ687" s="153">
        <v>0</v>
      </c>
      <c r="AK687" s="153">
        <v>14</v>
      </c>
      <c r="AL687" s="749">
        <v>9</v>
      </c>
      <c r="AM687" s="748">
        <v>17</v>
      </c>
      <c r="AN687" s="153">
        <v>0</v>
      </c>
      <c r="AO687" s="153">
        <v>21</v>
      </c>
      <c r="AP687" s="153">
        <v>1</v>
      </c>
      <c r="AQ687" s="153">
        <v>0</v>
      </c>
      <c r="AR687" s="153">
        <v>15</v>
      </c>
      <c r="AS687" s="749">
        <v>9</v>
      </c>
    </row>
    <row r="688" spans="3:45">
      <c r="C688" s="58" t="s">
        <v>24</v>
      </c>
      <c r="D688" s="748">
        <v>25</v>
      </c>
      <c r="E688" s="153">
        <v>0</v>
      </c>
      <c r="F688" s="153">
        <v>32</v>
      </c>
      <c r="G688" s="153">
        <v>24</v>
      </c>
      <c r="H688" s="153">
        <v>0</v>
      </c>
      <c r="I688" s="153">
        <v>27</v>
      </c>
      <c r="J688" s="749">
        <v>23</v>
      </c>
      <c r="K688" s="748">
        <v>25</v>
      </c>
      <c r="L688" s="153">
        <v>0</v>
      </c>
      <c r="M688" s="153">
        <v>32</v>
      </c>
      <c r="N688" s="153">
        <v>23</v>
      </c>
      <c r="O688" s="153">
        <v>0</v>
      </c>
      <c r="P688" s="153">
        <v>26</v>
      </c>
      <c r="Q688" s="749">
        <v>23</v>
      </c>
      <c r="R688" s="748">
        <v>25</v>
      </c>
      <c r="S688" s="153">
        <v>0</v>
      </c>
      <c r="T688" s="153">
        <v>32</v>
      </c>
      <c r="U688" s="153">
        <v>23</v>
      </c>
      <c r="V688" s="153">
        <v>0</v>
      </c>
      <c r="W688" s="153">
        <v>26</v>
      </c>
      <c r="X688" s="749">
        <v>23</v>
      </c>
      <c r="Y688" s="748">
        <v>25</v>
      </c>
      <c r="Z688" s="153">
        <v>0</v>
      </c>
      <c r="AA688" s="153">
        <v>32</v>
      </c>
      <c r="AB688" s="153">
        <v>23</v>
      </c>
      <c r="AC688" s="153">
        <v>0</v>
      </c>
      <c r="AD688" s="153">
        <v>26</v>
      </c>
      <c r="AE688" s="749">
        <v>23</v>
      </c>
      <c r="AF688" s="748">
        <v>25</v>
      </c>
      <c r="AG688" s="153">
        <v>0</v>
      </c>
      <c r="AH688" s="153">
        <v>32</v>
      </c>
      <c r="AI688" s="153">
        <v>23</v>
      </c>
      <c r="AJ688" s="153">
        <v>0</v>
      </c>
      <c r="AK688" s="153">
        <v>26</v>
      </c>
      <c r="AL688" s="749">
        <v>26</v>
      </c>
      <c r="AM688" s="748">
        <v>25</v>
      </c>
      <c r="AN688" s="153">
        <v>0</v>
      </c>
      <c r="AO688" s="153">
        <v>32</v>
      </c>
      <c r="AP688" s="153">
        <v>15</v>
      </c>
      <c r="AQ688" s="153">
        <v>0</v>
      </c>
      <c r="AR688" s="153">
        <v>27</v>
      </c>
      <c r="AS688" s="749">
        <v>26</v>
      </c>
    </row>
    <row r="689" spans="3:45">
      <c r="C689" s="58" t="s">
        <v>25</v>
      </c>
      <c r="D689" s="748">
        <v>9</v>
      </c>
      <c r="E689" s="153">
        <v>0</v>
      </c>
      <c r="F689" s="153">
        <v>13</v>
      </c>
      <c r="G689" s="153">
        <v>7</v>
      </c>
      <c r="H689" s="153">
        <v>0</v>
      </c>
      <c r="I689" s="153">
        <v>13</v>
      </c>
      <c r="J689" s="749">
        <v>7</v>
      </c>
      <c r="K689" s="748">
        <v>9</v>
      </c>
      <c r="L689" s="153">
        <v>0</v>
      </c>
      <c r="M689" s="153">
        <v>13</v>
      </c>
      <c r="N689" s="153">
        <v>7</v>
      </c>
      <c r="O689" s="153">
        <v>0</v>
      </c>
      <c r="P689" s="153">
        <v>12</v>
      </c>
      <c r="Q689" s="749">
        <v>7</v>
      </c>
      <c r="R689" s="748">
        <v>9</v>
      </c>
      <c r="S689" s="153">
        <v>0</v>
      </c>
      <c r="T689" s="153">
        <v>13</v>
      </c>
      <c r="U689" s="153">
        <v>7</v>
      </c>
      <c r="V689" s="153">
        <v>0</v>
      </c>
      <c r="W689" s="153">
        <v>12</v>
      </c>
      <c r="X689" s="749">
        <v>8</v>
      </c>
      <c r="Y689" s="748">
        <v>9</v>
      </c>
      <c r="Z689" s="153">
        <v>0</v>
      </c>
      <c r="AA689" s="153">
        <v>13</v>
      </c>
      <c r="AB689" s="153">
        <v>7</v>
      </c>
      <c r="AC689" s="153">
        <v>0</v>
      </c>
      <c r="AD689" s="153">
        <v>12</v>
      </c>
      <c r="AE689" s="749">
        <v>8</v>
      </c>
      <c r="AF689" s="748">
        <v>9</v>
      </c>
      <c r="AG689" s="153">
        <v>0</v>
      </c>
      <c r="AH689" s="153">
        <v>13</v>
      </c>
      <c r="AI689" s="153">
        <v>7</v>
      </c>
      <c r="AJ689" s="153">
        <v>0</v>
      </c>
      <c r="AK689" s="153">
        <v>12</v>
      </c>
      <c r="AL689" s="749">
        <v>9</v>
      </c>
      <c r="AM689" s="748">
        <v>9</v>
      </c>
      <c r="AN689" s="153">
        <v>0</v>
      </c>
      <c r="AO689" s="153">
        <v>12</v>
      </c>
      <c r="AP689" s="153">
        <v>0</v>
      </c>
      <c r="AQ689" s="153">
        <v>0</v>
      </c>
      <c r="AR689" s="153">
        <v>11</v>
      </c>
      <c r="AS689" s="749">
        <v>9</v>
      </c>
    </row>
    <row r="690" spans="3:45">
      <c r="C690" s="58" t="s">
        <v>26</v>
      </c>
      <c r="D690" s="748">
        <v>456</v>
      </c>
      <c r="E690" s="153">
        <v>0</v>
      </c>
      <c r="F690" s="153">
        <v>642</v>
      </c>
      <c r="G690" s="153">
        <v>434</v>
      </c>
      <c r="H690" s="153">
        <v>1</v>
      </c>
      <c r="I690" s="153">
        <v>586</v>
      </c>
      <c r="J690" s="749">
        <v>484</v>
      </c>
      <c r="K690" s="748">
        <v>456</v>
      </c>
      <c r="L690" s="153">
        <v>0</v>
      </c>
      <c r="M690" s="153">
        <v>640</v>
      </c>
      <c r="N690" s="153">
        <v>434</v>
      </c>
      <c r="O690" s="153">
        <v>1</v>
      </c>
      <c r="P690" s="153">
        <v>586</v>
      </c>
      <c r="Q690" s="749">
        <v>484</v>
      </c>
      <c r="R690" s="748">
        <v>455</v>
      </c>
      <c r="S690" s="153">
        <v>0</v>
      </c>
      <c r="T690" s="153">
        <v>639</v>
      </c>
      <c r="U690" s="153">
        <v>433</v>
      </c>
      <c r="V690" s="153">
        <v>1</v>
      </c>
      <c r="W690" s="153">
        <v>594</v>
      </c>
      <c r="X690" s="749">
        <v>496</v>
      </c>
      <c r="Y690" s="748">
        <v>455</v>
      </c>
      <c r="Z690" s="153">
        <v>0</v>
      </c>
      <c r="AA690" s="153">
        <v>639</v>
      </c>
      <c r="AB690" s="153">
        <v>426</v>
      </c>
      <c r="AC690" s="153">
        <v>1</v>
      </c>
      <c r="AD690" s="153">
        <v>596</v>
      </c>
      <c r="AE690" s="749">
        <v>501</v>
      </c>
      <c r="AF690" s="748">
        <v>455</v>
      </c>
      <c r="AG690" s="153">
        <v>0</v>
      </c>
      <c r="AH690" s="153">
        <v>639</v>
      </c>
      <c r="AI690" s="153">
        <v>428</v>
      </c>
      <c r="AJ690" s="153">
        <v>1</v>
      </c>
      <c r="AK690" s="153">
        <v>603</v>
      </c>
      <c r="AL690" s="749">
        <v>518</v>
      </c>
      <c r="AM690" s="748">
        <v>449</v>
      </c>
      <c r="AN690" s="153">
        <v>0</v>
      </c>
      <c r="AO690" s="153">
        <v>629</v>
      </c>
      <c r="AP690" s="153">
        <v>421</v>
      </c>
      <c r="AQ690" s="153">
        <v>1</v>
      </c>
      <c r="AR690" s="153">
        <v>592</v>
      </c>
      <c r="AS690" s="749">
        <v>520</v>
      </c>
    </row>
    <row r="691" spans="3:45">
      <c r="C691" s="58" t="s">
        <v>39</v>
      </c>
      <c r="D691" s="748">
        <v>55</v>
      </c>
      <c r="E691" s="153">
        <v>0</v>
      </c>
      <c r="F691" s="153">
        <v>66</v>
      </c>
      <c r="G691" s="153">
        <v>65</v>
      </c>
      <c r="H691" s="153">
        <v>1</v>
      </c>
      <c r="I691" s="153">
        <v>60</v>
      </c>
      <c r="J691" s="749">
        <v>63</v>
      </c>
      <c r="K691" s="748">
        <v>54</v>
      </c>
      <c r="L691" s="153">
        <v>0</v>
      </c>
      <c r="M691" s="153">
        <v>66</v>
      </c>
      <c r="N691" s="153">
        <v>65</v>
      </c>
      <c r="O691" s="153">
        <v>1</v>
      </c>
      <c r="P691" s="153">
        <v>60</v>
      </c>
      <c r="Q691" s="749">
        <v>63</v>
      </c>
      <c r="R691" s="748">
        <v>54</v>
      </c>
      <c r="S691" s="153">
        <v>0</v>
      </c>
      <c r="T691" s="153">
        <v>66</v>
      </c>
      <c r="U691" s="153">
        <v>65</v>
      </c>
      <c r="V691" s="153">
        <v>1</v>
      </c>
      <c r="W691" s="153">
        <v>63</v>
      </c>
      <c r="X691" s="749">
        <v>63</v>
      </c>
      <c r="Y691" s="748">
        <v>54</v>
      </c>
      <c r="Z691" s="153">
        <v>0</v>
      </c>
      <c r="AA691" s="153">
        <v>66</v>
      </c>
      <c r="AB691" s="153">
        <v>63</v>
      </c>
      <c r="AC691" s="153">
        <v>1</v>
      </c>
      <c r="AD691" s="153">
        <v>63</v>
      </c>
      <c r="AE691" s="749">
        <v>63</v>
      </c>
      <c r="AF691" s="748">
        <v>54</v>
      </c>
      <c r="AG691" s="153">
        <v>0</v>
      </c>
      <c r="AH691" s="153">
        <v>66</v>
      </c>
      <c r="AI691" s="153">
        <v>63</v>
      </c>
      <c r="AJ691" s="153">
        <v>1</v>
      </c>
      <c r="AK691" s="153">
        <v>63</v>
      </c>
      <c r="AL691" s="749">
        <v>63</v>
      </c>
      <c r="AM691" s="748">
        <v>51</v>
      </c>
      <c r="AN691" s="153">
        <v>0</v>
      </c>
      <c r="AO691" s="153">
        <v>65</v>
      </c>
      <c r="AP691" s="153">
        <v>53</v>
      </c>
      <c r="AQ691" s="153">
        <v>1</v>
      </c>
      <c r="AR691" s="153">
        <v>62</v>
      </c>
      <c r="AS691" s="749">
        <v>61</v>
      </c>
    </row>
    <row r="692" spans="3:45" ht="22.5">
      <c r="C692" s="26" t="s">
        <v>1193</v>
      </c>
      <c r="D692" s="752">
        <v>71</v>
      </c>
      <c r="E692" s="753">
        <v>0</v>
      </c>
      <c r="F692" s="753">
        <v>79</v>
      </c>
      <c r="G692" s="153">
        <v>73</v>
      </c>
      <c r="H692" s="753">
        <v>25</v>
      </c>
      <c r="I692" s="753">
        <v>75</v>
      </c>
      <c r="J692" s="754">
        <v>63</v>
      </c>
      <c r="K692" s="752">
        <v>71</v>
      </c>
      <c r="L692" s="753">
        <v>0</v>
      </c>
      <c r="M692" s="753">
        <v>79</v>
      </c>
      <c r="N692" s="153">
        <v>73</v>
      </c>
      <c r="O692" s="753">
        <v>25</v>
      </c>
      <c r="P692" s="753">
        <v>75</v>
      </c>
      <c r="Q692" s="754">
        <v>63</v>
      </c>
      <c r="R692" s="752">
        <v>71</v>
      </c>
      <c r="S692" s="753">
        <v>0</v>
      </c>
      <c r="T692" s="753">
        <v>79</v>
      </c>
      <c r="U692" s="153">
        <v>73</v>
      </c>
      <c r="V692" s="753">
        <v>25</v>
      </c>
      <c r="W692" s="753">
        <v>75</v>
      </c>
      <c r="X692" s="754">
        <v>68</v>
      </c>
      <c r="Y692" s="752">
        <v>71</v>
      </c>
      <c r="Z692" s="753">
        <v>0</v>
      </c>
      <c r="AA692" s="753">
        <v>79</v>
      </c>
      <c r="AB692" s="153">
        <v>58</v>
      </c>
      <c r="AC692" s="753">
        <v>0</v>
      </c>
      <c r="AD692" s="753">
        <v>75</v>
      </c>
      <c r="AE692" s="754">
        <v>69</v>
      </c>
      <c r="AF692" s="752">
        <v>71</v>
      </c>
      <c r="AG692" s="753">
        <v>0</v>
      </c>
      <c r="AH692" s="753">
        <v>79</v>
      </c>
      <c r="AI692" s="153">
        <v>58</v>
      </c>
      <c r="AJ692" s="753">
        <v>1</v>
      </c>
      <c r="AK692" s="753">
        <v>75</v>
      </c>
      <c r="AL692" s="754">
        <v>69</v>
      </c>
      <c r="AM692" s="752">
        <v>71</v>
      </c>
      <c r="AN692" s="753">
        <v>0</v>
      </c>
      <c r="AO692" s="753">
        <v>79</v>
      </c>
      <c r="AP692" s="153">
        <v>58</v>
      </c>
      <c r="AQ692" s="753">
        <v>0</v>
      </c>
      <c r="AR692" s="753">
        <v>76</v>
      </c>
      <c r="AS692" s="754">
        <v>71</v>
      </c>
    </row>
    <row r="693" spans="3:45">
      <c r="C693" s="58" t="s">
        <v>27</v>
      </c>
      <c r="D693" s="748">
        <v>32</v>
      </c>
      <c r="E693" s="153">
        <v>0</v>
      </c>
      <c r="F693" s="153">
        <v>36</v>
      </c>
      <c r="G693" s="153">
        <v>26</v>
      </c>
      <c r="H693" s="153">
        <v>0</v>
      </c>
      <c r="I693" s="153">
        <v>29</v>
      </c>
      <c r="J693" s="749">
        <v>20</v>
      </c>
      <c r="K693" s="748">
        <v>32</v>
      </c>
      <c r="L693" s="153">
        <v>0</v>
      </c>
      <c r="M693" s="153">
        <v>36</v>
      </c>
      <c r="N693" s="153">
        <v>26</v>
      </c>
      <c r="O693" s="153">
        <v>0</v>
      </c>
      <c r="P693" s="153">
        <v>29</v>
      </c>
      <c r="Q693" s="749">
        <v>20</v>
      </c>
      <c r="R693" s="748">
        <v>32</v>
      </c>
      <c r="S693" s="153">
        <v>0</v>
      </c>
      <c r="T693" s="153">
        <v>36</v>
      </c>
      <c r="U693" s="153">
        <v>26</v>
      </c>
      <c r="V693" s="153">
        <v>0</v>
      </c>
      <c r="W693" s="153">
        <v>29</v>
      </c>
      <c r="X693" s="749">
        <v>20</v>
      </c>
      <c r="Y693" s="748">
        <v>32</v>
      </c>
      <c r="Z693" s="153">
        <v>0</v>
      </c>
      <c r="AA693" s="153">
        <v>36</v>
      </c>
      <c r="AB693" s="153">
        <v>26</v>
      </c>
      <c r="AC693" s="153">
        <v>0</v>
      </c>
      <c r="AD693" s="153">
        <v>29</v>
      </c>
      <c r="AE693" s="749">
        <v>20</v>
      </c>
      <c r="AF693" s="748">
        <v>32</v>
      </c>
      <c r="AG693" s="153">
        <v>0</v>
      </c>
      <c r="AH693" s="153">
        <v>36</v>
      </c>
      <c r="AI693" s="153">
        <v>26</v>
      </c>
      <c r="AJ693" s="153">
        <v>0</v>
      </c>
      <c r="AK693" s="153">
        <v>30</v>
      </c>
      <c r="AL693" s="749">
        <v>21</v>
      </c>
      <c r="AM693" s="748">
        <v>32</v>
      </c>
      <c r="AN693" s="153">
        <v>0</v>
      </c>
      <c r="AO693" s="153">
        <v>36</v>
      </c>
      <c r="AP693" s="153">
        <v>17</v>
      </c>
      <c r="AQ693" s="153">
        <v>0</v>
      </c>
      <c r="AR693" s="153">
        <v>30</v>
      </c>
      <c r="AS693" s="749">
        <v>27</v>
      </c>
    </row>
    <row r="694" spans="3:45">
      <c r="C694" s="58" t="s">
        <v>28</v>
      </c>
      <c r="D694" s="748">
        <v>54</v>
      </c>
      <c r="E694" s="153">
        <v>0</v>
      </c>
      <c r="F694" s="153">
        <v>69</v>
      </c>
      <c r="G694" s="753">
        <v>57</v>
      </c>
      <c r="H694" s="153">
        <v>0</v>
      </c>
      <c r="I694" s="153">
        <v>63</v>
      </c>
      <c r="J694" s="749">
        <v>51</v>
      </c>
      <c r="K694" s="748">
        <v>54</v>
      </c>
      <c r="L694" s="153">
        <v>0</v>
      </c>
      <c r="M694" s="153">
        <v>69</v>
      </c>
      <c r="N694" s="753">
        <v>57</v>
      </c>
      <c r="O694" s="153">
        <v>0</v>
      </c>
      <c r="P694" s="153">
        <v>63</v>
      </c>
      <c r="Q694" s="749">
        <v>51</v>
      </c>
      <c r="R694" s="748">
        <v>54</v>
      </c>
      <c r="S694" s="153">
        <v>0</v>
      </c>
      <c r="T694" s="153">
        <v>69</v>
      </c>
      <c r="U694" s="753">
        <v>57</v>
      </c>
      <c r="V694" s="153">
        <v>0</v>
      </c>
      <c r="W694" s="153">
        <v>63</v>
      </c>
      <c r="X694" s="749">
        <v>51</v>
      </c>
      <c r="Y694" s="748">
        <v>54</v>
      </c>
      <c r="Z694" s="153">
        <v>0</v>
      </c>
      <c r="AA694" s="153">
        <v>69</v>
      </c>
      <c r="AB694" s="753">
        <v>57</v>
      </c>
      <c r="AC694" s="153">
        <v>0</v>
      </c>
      <c r="AD694" s="153">
        <v>63</v>
      </c>
      <c r="AE694" s="749">
        <v>51</v>
      </c>
      <c r="AF694" s="748">
        <v>54</v>
      </c>
      <c r="AG694" s="153">
        <v>0</v>
      </c>
      <c r="AH694" s="153">
        <v>69</v>
      </c>
      <c r="AI694" s="753">
        <v>57</v>
      </c>
      <c r="AJ694" s="153">
        <v>0</v>
      </c>
      <c r="AK694" s="153">
        <v>63</v>
      </c>
      <c r="AL694" s="749">
        <v>52</v>
      </c>
      <c r="AM694" s="748">
        <v>54</v>
      </c>
      <c r="AN694" s="153">
        <v>0</v>
      </c>
      <c r="AO694" s="153">
        <v>69</v>
      </c>
      <c r="AP694" s="753">
        <v>57</v>
      </c>
      <c r="AQ694" s="153">
        <v>0</v>
      </c>
      <c r="AR694" s="153">
        <v>63</v>
      </c>
      <c r="AS694" s="749">
        <v>52</v>
      </c>
    </row>
    <row r="695" spans="3:45">
      <c r="C695" s="201" t="s">
        <v>29</v>
      </c>
      <c r="D695" s="748">
        <v>14</v>
      </c>
      <c r="E695" s="153">
        <v>0</v>
      </c>
      <c r="F695" s="153">
        <v>12</v>
      </c>
      <c r="G695" s="153">
        <v>12</v>
      </c>
      <c r="H695" s="153">
        <v>0</v>
      </c>
      <c r="I695" s="153">
        <v>8</v>
      </c>
      <c r="J695" s="749">
        <v>4</v>
      </c>
      <c r="K695" s="748">
        <v>14</v>
      </c>
      <c r="L695" s="153">
        <v>0</v>
      </c>
      <c r="M695" s="153">
        <v>12</v>
      </c>
      <c r="N695" s="153">
        <v>12</v>
      </c>
      <c r="O695" s="153">
        <v>0</v>
      </c>
      <c r="P695" s="153">
        <v>8</v>
      </c>
      <c r="Q695" s="749">
        <v>4</v>
      </c>
      <c r="R695" s="748">
        <v>14</v>
      </c>
      <c r="S695" s="153">
        <v>0</v>
      </c>
      <c r="T695" s="153">
        <v>12</v>
      </c>
      <c r="U695" s="153">
        <v>12</v>
      </c>
      <c r="V695" s="153">
        <v>0</v>
      </c>
      <c r="W695" s="153">
        <v>8</v>
      </c>
      <c r="X695" s="749">
        <v>4</v>
      </c>
      <c r="Y695" s="748">
        <v>14</v>
      </c>
      <c r="Z695" s="153">
        <v>0</v>
      </c>
      <c r="AA695" s="153">
        <v>12</v>
      </c>
      <c r="AB695" s="153">
        <v>12</v>
      </c>
      <c r="AC695" s="153">
        <v>0</v>
      </c>
      <c r="AD695" s="153">
        <v>8</v>
      </c>
      <c r="AE695" s="749">
        <v>4</v>
      </c>
      <c r="AF695" s="748">
        <v>14</v>
      </c>
      <c r="AG695" s="153">
        <v>0</v>
      </c>
      <c r="AH695" s="153">
        <v>12</v>
      </c>
      <c r="AI695" s="153">
        <v>12</v>
      </c>
      <c r="AJ695" s="153">
        <v>0</v>
      </c>
      <c r="AK695" s="153">
        <v>8</v>
      </c>
      <c r="AL695" s="749">
        <v>4</v>
      </c>
      <c r="AM695" s="748">
        <v>14</v>
      </c>
      <c r="AN695" s="153">
        <v>0</v>
      </c>
      <c r="AO695" s="153">
        <v>12</v>
      </c>
      <c r="AP695" s="153">
        <v>12</v>
      </c>
      <c r="AQ695" s="153">
        <v>0</v>
      </c>
      <c r="AR695" s="153">
        <v>8</v>
      </c>
      <c r="AS695" s="749">
        <v>4</v>
      </c>
    </row>
    <row r="696" spans="3:45" ht="13.5" thickBot="1">
      <c r="C696" s="363" t="s">
        <v>91</v>
      </c>
      <c r="D696" s="755">
        <v>5</v>
      </c>
      <c r="E696" s="756">
        <v>0</v>
      </c>
      <c r="F696" s="756">
        <v>5</v>
      </c>
      <c r="G696" s="756">
        <v>5</v>
      </c>
      <c r="H696" s="756">
        <v>0</v>
      </c>
      <c r="I696" s="756">
        <v>3</v>
      </c>
      <c r="J696" s="757">
        <v>3</v>
      </c>
      <c r="K696" s="755">
        <v>5</v>
      </c>
      <c r="L696" s="756">
        <v>0</v>
      </c>
      <c r="M696" s="756">
        <v>5</v>
      </c>
      <c r="N696" s="756">
        <v>5</v>
      </c>
      <c r="O696" s="756">
        <v>0</v>
      </c>
      <c r="P696" s="756">
        <v>3</v>
      </c>
      <c r="Q696" s="757">
        <v>3</v>
      </c>
      <c r="R696" s="755">
        <v>5</v>
      </c>
      <c r="S696" s="756">
        <v>0</v>
      </c>
      <c r="T696" s="756">
        <v>5</v>
      </c>
      <c r="U696" s="756">
        <v>5</v>
      </c>
      <c r="V696" s="756">
        <v>0</v>
      </c>
      <c r="W696" s="756">
        <v>3</v>
      </c>
      <c r="X696" s="757">
        <v>3</v>
      </c>
      <c r="Y696" s="755">
        <v>5</v>
      </c>
      <c r="Z696" s="756">
        <v>0</v>
      </c>
      <c r="AA696" s="756">
        <v>5</v>
      </c>
      <c r="AB696" s="756">
        <v>3</v>
      </c>
      <c r="AC696" s="756">
        <v>0</v>
      </c>
      <c r="AD696" s="756">
        <v>3</v>
      </c>
      <c r="AE696" s="757">
        <v>3</v>
      </c>
      <c r="AF696" s="755">
        <v>5</v>
      </c>
      <c r="AG696" s="756">
        <v>0</v>
      </c>
      <c r="AH696" s="756">
        <v>5</v>
      </c>
      <c r="AI696" s="756">
        <v>3</v>
      </c>
      <c r="AJ696" s="756">
        <v>0</v>
      </c>
      <c r="AK696" s="756">
        <v>3</v>
      </c>
      <c r="AL696" s="757">
        <v>4</v>
      </c>
      <c r="AM696" s="755">
        <v>5</v>
      </c>
      <c r="AN696" s="756">
        <v>0</v>
      </c>
      <c r="AO696" s="756">
        <v>5</v>
      </c>
      <c r="AP696" s="756">
        <v>1</v>
      </c>
      <c r="AQ696" s="756">
        <v>0</v>
      </c>
      <c r="AR696" s="756">
        <v>3</v>
      </c>
      <c r="AS696" s="757">
        <v>4</v>
      </c>
    </row>
    <row r="697" spans="3:45">
      <c r="D697" s="738">
        <f>SUM(D672:D696)</f>
        <v>2169</v>
      </c>
      <c r="E697" s="738">
        <f t="shared" ref="E697:I697" si="17">SUM(E672:E696)</f>
        <v>0</v>
      </c>
      <c r="F697" s="738">
        <f t="shared" si="17"/>
        <v>2735</v>
      </c>
      <c r="G697" s="738">
        <f>SUM(G672:G696)</f>
        <v>2120</v>
      </c>
      <c r="H697" s="738">
        <f t="shared" si="17"/>
        <v>29</v>
      </c>
      <c r="I697" s="738">
        <f t="shared" si="17"/>
        <v>2464</v>
      </c>
      <c r="J697" s="738">
        <f>SUM(J672:J696)</f>
        <v>2056</v>
      </c>
      <c r="K697" s="738">
        <f>SUM(K672:K696)</f>
        <v>2168</v>
      </c>
      <c r="L697" s="738">
        <f t="shared" ref="L697:M697" si="18">SUM(L672:L696)</f>
        <v>0</v>
      </c>
      <c r="M697" s="738">
        <f t="shared" si="18"/>
        <v>2733</v>
      </c>
      <c r="N697" s="738">
        <f>SUM(N672:N696)</f>
        <v>2116</v>
      </c>
      <c r="O697" s="738">
        <f t="shared" ref="O697:P697" si="19">SUM(O672:O696)</f>
        <v>29</v>
      </c>
      <c r="P697" s="738">
        <f t="shared" si="19"/>
        <v>2461</v>
      </c>
      <c r="Q697" s="738">
        <f>SUM(Q672:Q696)</f>
        <v>2056</v>
      </c>
      <c r="R697" s="738">
        <f>SUM(R672:R696)</f>
        <v>2166</v>
      </c>
      <c r="S697" s="738">
        <f t="shared" ref="S697:T697" si="20">SUM(S672:S696)</f>
        <v>0</v>
      </c>
      <c r="T697" s="738">
        <f t="shared" si="20"/>
        <v>2732</v>
      </c>
      <c r="U697" s="738">
        <f>SUM(U672:U696)</f>
        <v>2107</v>
      </c>
      <c r="V697" s="738">
        <f t="shared" ref="V697:W697" si="21">SUM(V672:V696)</f>
        <v>29</v>
      </c>
      <c r="W697" s="738">
        <f t="shared" si="21"/>
        <v>2486</v>
      </c>
      <c r="X697" s="738">
        <f>SUM(X672:X696)</f>
        <v>2105</v>
      </c>
      <c r="Y697" s="797"/>
      <c r="Z697" s="797"/>
      <c r="AA697" s="797"/>
      <c r="AB697" s="797"/>
      <c r="AC697" s="797"/>
      <c r="AD697" s="797"/>
      <c r="AE697" s="797"/>
      <c r="AF697" s="798">
        <f>SUM(AF672:AF696)</f>
        <v>2165</v>
      </c>
      <c r="AG697" s="798">
        <f t="shared" ref="AG697:AL697" si="22">SUM(AG672:AG696)</f>
        <v>0</v>
      </c>
      <c r="AH697" s="798">
        <f t="shared" si="22"/>
        <v>2738</v>
      </c>
      <c r="AI697" s="798">
        <f t="shared" si="22"/>
        <v>1982</v>
      </c>
      <c r="AJ697" s="798">
        <f t="shared" si="22"/>
        <v>5</v>
      </c>
      <c r="AK697" s="798">
        <f t="shared" si="22"/>
        <v>2539</v>
      </c>
      <c r="AL697" s="798">
        <f t="shared" si="22"/>
        <v>2178</v>
      </c>
      <c r="AM697" s="798"/>
    </row>
  </sheetData>
  <mergeCells count="30">
    <mergeCell ref="D670:J670"/>
    <mergeCell ref="CC641:CI641"/>
    <mergeCell ref="BV641:CB641"/>
    <mergeCell ref="D641:J641"/>
    <mergeCell ref="K641:Q641"/>
    <mergeCell ref="R641:X641"/>
    <mergeCell ref="Y641:AE641"/>
    <mergeCell ref="AF641:AL641"/>
    <mergeCell ref="BO641:BU641"/>
    <mergeCell ref="BH641:BN641"/>
    <mergeCell ref="BA641:BG641"/>
    <mergeCell ref="AT641:AZ641"/>
    <mergeCell ref="AM641:AS641"/>
    <mergeCell ref="K670:Q670"/>
    <mergeCell ref="R670:X670"/>
    <mergeCell ref="Y670:AE670"/>
    <mergeCell ref="AF670:AL670"/>
    <mergeCell ref="BG496:BK496"/>
    <mergeCell ref="BI612:BO612"/>
    <mergeCell ref="BP612:BV612"/>
    <mergeCell ref="BW612:CC612"/>
    <mergeCell ref="BF554:BK554"/>
    <mergeCell ref="BL554:BQ554"/>
    <mergeCell ref="BR554:BW554"/>
    <mergeCell ref="BE525:BJ525"/>
    <mergeCell ref="BK525:BP525"/>
    <mergeCell ref="BF583:BK583"/>
    <mergeCell ref="BL583:BQ583"/>
    <mergeCell ref="BR583:BW583"/>
    <mergeCell ref="AM670:AS670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7" workbookViewId="0">
      <selection activeCell="B26" sqref="B26:P26"/>
    </sheetView>
  </sheetViews>
  <sheetFormatPr baseColWidth="10" defaultRowHeight="12.75"/>
  <sheetData>
    <row r="1" spans="1:19" ht="15">
      <c r="A1" s="793" t="s">
        <v>1166</v>
      </c>
      <c r="B1" s="653" t="s">
        <v>1144</v>
      </c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</row>
    <row r="2" spans="1:19">
      <c r="A2" s="471">
        <v>1</v>
      </c>
      <c r="B2" s="651" t="s">
        <v>1145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</row>
    <row r="3" spans="1:19">
      <c r="A3" s="471">
        <v>2</v>
      </c>
      <c r="B3" s="651" t="s">
        <v>1146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</row>
    <row r="4" spans="1:19">
      <c r="A4" s="471">
        <v>3</v>
      </c>
      <c r="B4" s="651" t="s">
        <v>1147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</row>
    <row r="5" spans="1:19">
      <c r="A5" s="471">
        <v>4</v>
      </c>
      <c r="B5" s="651" t="s">
        <v>1148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</row>
    <row r="6" spans="1:19">
      <c r="A6" s="471">
        <v>5</v>
      </c>
      <c r="B6" s="651" t="s">
        <v>1149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</row>
    <row r="7" spans="1:19">
      <c r="A7" s="471">
        <v>6</v>
      </c>
      <c r="B7" s="651" t="s">
        <v>1150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</row>
    <row r="8" spans="1:19">
      <c r="A8" s="471">
        <v>7</v>
      </c>
      <c r="B8" s="651" t="s">
        <v>1151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</row>
    <row r="9" spans="1:19">
      <c r="A9" s="471">
        <v>8</v>
      </c>
      <c r="B9" s="651" t="s">
        <v>1152</v>
      </c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</row>
    <row r="10" spans="1:19">
      <c r="A10" s="471">
        <v>9</v>
      </c>
      <c r="B10" s="651" t="s">
        <v>1153</v>
      </c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</row>
    <row r="11" spans="1:19">
      <c r="A11" s="471">
        <v>10</v>
      </c>
      <c r="B11" s="651" t="s">
        <v>1154</v>
      </c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51"/>
      <c r="S11" s="651"/>
    </row>
    <row r="12" spans="1:19">
      <c r="A12" s="471">
        <v>11</v>
      </c>
      <c r="B12" s="651" t="s">
        <v>1155</v>
      </c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</row>
    <row r="13" spans="1:19">
      <c r="A13" s="471">
        <v>12</v>
      </c>
      <c r="B13" s="651" t="s">
        <v>1156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</row>
    <row r="14" spans="1:19">
      <c r="A14" s="471">
        <v>13</v>
      </c>
      <c r="B14" s="651" t="s">
        <v>1157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</row>
    <row r="15" spans="1:19">
      <c r="A15" s="471">
        <v>14</v>
      </c>
      <c r="B15" s="651" t="s">
        <v>1158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</row>
    <row r="16" spans="1:19">
      <c r="A16" s="471">
        <v>15</v>
      </c>
      <c r="B16" s="651" t="s">
        <v>1168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</row>
    <row r="17" spans="1:19">
      <c r="A17" s="471">
        <v>16</v>
      </c>
      <c r="B17" s="651" t="s">
        <v>1169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</row>
    <row r="18" spans="1:19">
      <c r="A18" s="471">
        <v>17</v>
      </c>
      <c r="B18" s="651" t="s">
        <v>1170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</row>
    <row r="19" spans="1:19">
      <c r="A19" s="471">
        <v>18</v>
      </c>
      <c r="B19" s="651" t="s">
        <v>1171</v>
      </c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</row>
    <row r="20" spans="1:19">
      <c r="A20" s="471">
        <v>19</v>
      </c>
      <c r="B20" s="651" t="s">
        <v>1172</v>
      </c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</row>
    <row r="21" spans="1:19">
      <c r="A21" s="471"/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</row>
    <row r="22" spans="1:19" ht="15">
      <c r="B22" s="653" t="s">
        <v>1159</v>
      </c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</row>
    <row r="23" spans="1:19">
      <c r="A23" s="471">
        <v>20</v>
      </c>
      <c r="B23" s="651" t="s">
        <v>1160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</row>
    <row r="24" spans="1:19" ht="28.5" customHeight="1">
      <c r="A24" s="471">
        <v>21</v>
      </c>
      <c r="B24" s="808" t="s">
        <v>1161</v>
      </c>
      <c r="C24" s="808"/>
      <c r="D24" s="808"/>
      <c r="E24" s="808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652"/>
      <c r="R24" s="652"/>
      <c r="S24" s="652"/>
    </row>
    <row r="25" spans="1:19" ht="28.5" customHeight="1">
      <c r="A25" s="471">
        <v>22</v>
      </c>
      <c r="B25" s="808" t="s">
        <v>1162</v>
      </c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652"/>
      <c r="R25" s="652"/>
      <c r="S25" s="652"/>
    </row>
    <row r="26" spans="1:19" ht="27" customHeight="1">
      <c r="A26" s="471">
        <v>23</v>
      </c>
      <c r="B26" s="808" t="s">
        <v>1163</v>
      </c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652"/>
      <c r="R26" s="652"/>
      <c r="S26" s="652"/>
    </row>
    <row r="27" spans="1:19" ht="26.25" customHeight="1">
      <c r="A27" s="471">
        <v>24</v>
      </c>
      <c r="B27" s="808" t="s">
        <v>1173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652"/>
      <c r="R27" s="652"/>
      <c r="S27" s="652"/>
    </row>
    <row r="28" spans="1:19">
      <c r="B28" s="543"/>
      <c r="C28" s="543"/>
      <c r="D28" s="543"/>
      <c r="E28" s="543"/>
      <c r="F28" s="544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</row>
    <row r="29" spans="1:19" ht="15">
      <c r="B29" s="653" t="s">
        <v>1174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53"/>
      <c r="S29" s="653"/>
    </row>
    <row r="30" spans="1:19">
      <c r="A30" s="471">
        <v>25</v>
      </c>
      <c r="B30" s="651" t="s">
        <v>1175</v>
      </c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</row>
    <row r="31" spans="1:19">
      <c r="A31" s="471">
        <v>26</v>
      </c>
      <c r="B31" s="651" t="s">
        <v>1176</v>
      </c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</row>
    <row r="32" spans="1:19">
      <c r="A32" s="471">
        <v>27</v>
      </c>
      <c r="B32" s="651" t="s">
        <v>1177</v>
      </c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</row>
    <row r="33" spans="1:19">
      <c r="A33" s="471">
        <v>28</v>
      </c>
      <c r="B33" s="651" t="s">
        <v>1178</v>
      </c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5"/>
  <sheetViews>
    <sheetView zoomScale="106" zoomScaleNormal="106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/>
    </sheetView>
  </sheetViews>
  <sheetFormatPr baseColWidth="10" defaultRowHeight="12.75"/>
  <cols>
    <col min="1" max="2" width="11.42578125" style="651"/>
    <col min="3" max="3" width="26.28515625" style="651" customWidth="1"/>
    <col min="4" max="4" width="11.85546875" style="651" customWidth="1"/>
    <col min="5" max="5" width="9.7109375" style="651" customWidth="1"/>
    <col min="6" max="6" width="7.85546875" style="651" customWidth="1"/>
    <col min="7" max="7" width="7.28515625" style="651" customWidth="1"/>
    <col min="8" max="8" width="5.7109375" style="651" customWidth="1"/>
    <col min="9" max="9" width="5.28515625" style="651" customWidth="1"/>
    <col min="10" max="10" width="5.7109375" style="651" customWidth="1"/>
    <col min="11" max="11" width="8.42578125" style="651" customWidth="1"/>
    <col min="12" max="12" width="6.140625" style="651" customWidth="1"/>
    <col min="13" max="13" width="5.85546875" style="651" customWidth="1"/>
    <col min="14" max="14" width="8.28515625" style="651" customWidth="1"/>
    <col min="15" max="15" width="10" style="651" customWidth="1"/>
    <col min="16" max="16" width="13.85546875" style="651" customWidth="1"/>
    <col min="17" max="17" width="6.5703125" style="651" customWidth="1"/>
    <col min="18" max="18" width="7" style="651" customWidth="1"/>
    <col min="19" max="19" width="8.28515625" style="651" customWidth="1"/>
    <col min="20" max="20" width="9.42578125" style="651" customWidth="1"/>
    <col min="21" max="21" width="7.7109375" style="651" bestFit="1" customWidth="1"/>
    <col min="22" max="22" width="11.42578125" style="651" customWidth="1"/>
    <col min="23" max="16384" width="11.42578125" style="651"/>
  </cols>
  <sheetData>
    <row r="1" spans="1:21">
      <c r="A1" s="522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45"/>
    </row>
    <row r="2" spans="1:21" ht="18">
      <c r="A2" s="524" t="s">
        <v>86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46"/>
    </row>
    <row r="3" spans="1:21">
      <c r="A3" s="526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47"/>
    </row>
    <row r="4" spans="1:21" ht="14.25">
      <c r="A4" s="528" t="s">
        <v>96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48"/>
    </row>
    <row r="5" spans="1:21" ht="13.5" thickBot="1">
      <c r="A5" s="530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48"/>
    </row>
    <row r="6" spans="1:21" ht="14.25">
      <c r="A6" s="531" t="s">
        <v>85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49"/>
    </row>
    <row r="7" spans="1:21" ht="14.25">
      <c r="A7" s="533" t="str">
        <f>Índice!C7</f>
        <v>Fecha de publicación: Julio 2022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50"/>
    </row>
    <row r="8" spans="1:21" ht="15" thickBot="1">
      <c r="A8" s="535" t="str">
        <f>Índice!C8</f>
        <v>Fecha de Corte: Junio 2022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51"/>
    </row>
    <row r="9" spans="1:21" ht="15" thickBot="1">
      <c r="A9" s="213"/>
      <c r="B9" s="214"/>
      <c r="C9" s="214"/>
      <c r="D9" s="214"/>
      <c r="H9" s="212"/>
      <c r="J9" s="212"/>
    </row>
    <row r="10" spans="1:21" ht="13.5" thickBot="1">
      <c r="A10" s="684" t="s">
        <v>69</v>
      </c>
      <c r="B10" s="684" t="s">
        <v>97</v>
      </c>
      <c r="C10" s="684" t="s">
        <v>98</v>
      </c>
      <c r="D10" s="685" t="s">
        <v>1135</v>
      </c>
      <c r="E10" s="814">
        <v>44713</v>
      </c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  <c r="U10" s="815"/>
    </row>
    <row r="11" spans="1:21" ht="13.5" thickBot="1">
      <c r="A11" s="686"/>
      <c r="B11" s="686"/>
      <c r="C11" s="686"/>
      <c r="D11" s="687"/>
      <c r="E11" s="816" t="s">
        <v>99</v>
      </c>
      <c r="F11" s="817"/>
      <c r="G11" s="817"/>
      <c r="H11" s="817"/>
      <c r="I11" s="817"/>
      <c r="J11" s="817"/>
      <c r="K11" s="818"/>
      <c r="L11" s="819" t="s">
        <v>100</v>
      </c>
      <c r="M11" s="817"/>
      <c r="N11" s="817"/>
      <c r="O11" s="817"/>
      <c r="P11" s="817"/>
      <c r="Q11" s="818"/>
      <c r="R11" s="820" t="s">
        <v>101</v>
      </c>
      <c r="S11" s="821"/>
      <c r="T11" s="821"/>
      <c r="U11" s="822"/>
    </row>
    <row r="12" spans="1:21" ht="22.5">
      <c r="A12" s="684" t="s">
        <v>69</v>
      </c>
      <c r="B12" s="684" t="s">
        <v>97</v>
      </c>
      <c r="C12" s="684" t="s">
        <v>98</v>
      </c>
      <c r="D12" s="685" t="s">
        <v>1135</v>
      </c>
      <c r="E12" s="274" t="s">
        <v>2</v>
      </c>
      <c r="F12" s="274" t="s">
        <v>3</v>
      </c>
      <c r="G12" s="274" t="s">
        <v>51</v>
      </c>
      <c r="H12" s="274" t="s">
        <v>66</v>
      </c>
      <c r="I12" s="274" t="s">
        <v>1136</v>
      </c>
      <c r="J12" s="274" t="s">
        <v>1137</v>
      </c>
      <c r="K12" s="274" t="s">
        <v>68</v>
      </c>
      <c r="L12" s="472" t="s">
        <v>2</v>
      </c>
      <c r="M12" s="472" t="s">
        <v>3</v>
      </c>
      <c r="N12" s="472" t="s">
        <v>51</v>
      </c>
      <c r="O12" s="472" t="s">
        <v>66</v>
      </c>
      <c r="P12" s="472" t="s">
        <v>1136</v>
      </c>
      <c r="Q12" s="472" t="s">
        <v>68</v>
      </c>
      <c r="R12" s="473" t="s">
        <v>1133</v>
      </c>
      <c r="S12" s="473" t="s">
        <v>1141</v>
      </c>
      <c r="T12" s="473" t="s">
        <v>66</v>
      </c>
      <c r="U12" s="473" t="s">
        <v>68</v>
      </c>
    </row>
    <row r="13" spans="1:21" ht="12.75" customHeight="1">
      <c r="A13" s="215" t="s">
        <v>102</v>
      </c>
      <c r="B13" s="215" t="s">
        <v>179</v>
      </c>
      <c r="C13" s="215" t="s">
        <v>179</v>
      </c>
      <c r="D13" s="215">
        <v>11550</v>
      </c>
      <c r="E13" s="216">
        <v>2</v>
      </c>
      <c r="F13" s="216">
        <v>0</v>
      </c>
      <c r="G13" s="692">
        <v>3</v>
      </c>
      <c r="H13" s="692">
        <v>3</v>
      </c>
      <c r="I13" s="216">
        <v>0</v>
      </c>
      <c r="J13" s="216">
        <v>3</v>
      </c>
      <c r="K13" s="216">
        <v>3</v>
      </c>
      <c r="L13" s="216">
        <v>2</v>
      </c>
      <c r="M13" s="216">
        <v>0</v>
      </c>
      <c r="N13" s="692">
        <v>1</v>
      </c>
      <c r="O13" s="216">
        <v>1</v>
      </c>
      <c r="P13" s="692">
        <v>0</v>
      </c>
      <c r="Q13" s="216">
        <v>0</v>
      </c>
      <c r="R13" s="216">
        <v>1</v>
      </c>
      <c r="S13" s="216">
        <v>0</v>
      </c>
      <c r="T13" s="216">
        <v>1</v>
      </c>
      <c r="U13" s="216">
        <v>0</v>
      </c>
    </row>
    <row r="14" spans="1:21" ht="12.75" customHeight="1">
      <c r="A14" s="215" t="s">
        <v>102</v>
      </c>
      <c r="B14" s="215" t="s">
        <v>168</v>
      </c>
      <c r="C14" s="215" t="s">
        <v>168</v>
      </c>
      <c r="D14" s="215">
        <v>11150</v>
      </c>
      <c r="E14" s="216">
        <v>0</v>
      </c>
      <c r="F14" s="216">
        <v>0</v>
      </c>
      <c r="G14" s="692">
        <v>0</v>
      </c>
      <c r="H14" s="692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692">
        <v>0</v>
      </c>
      <c r="O14" s="216">
        <v>0</v>
      </c>
      <c r="P14" s="692">
        <v>0</v>
      </c>
      <c r="Q14" s="216">
        <v>0</v>
      </c>
      <c r="R14" s="216">
        <v>1</v>
      </c>
      <c r="S14" s="216">
        <v>0</v>
      </c>
      <c r="T14" s="216">
        <v>1</v>
      </c>
      <c r="U14" s="216">
        <v>0</v>
      </c>
    </row>
    <row r="15" spans="1:21" ht="12.75" customHeight="1">
      <c r="A15" s="215" t="s">
        <v>102</v>
      </c>
      <c r="B15" s="215" t="s">
        <v>168</v>
      </c>
      <c r="C15" s="215" t="s">
        <v>170</v>
      </c>
      <c r="D15" s="215">
        <v>11152</v>
      </c>
      <c r="E15" s="216">
        <v>0</v>
      </c>
      <c r="F15" s="216">
        <v>0</v>
      </c>
      <c r="G15" s="692">
        <v>0</v>
      </c>
      <c r="H15" s="692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692">
        <v>0</v>
      </c>
      <c r="O15" s="216">
        <v>0</v>
      </c>
      <c r="P15" s="692">
        <v>0</v>
      </c>
      <c r="Q15" s="216">
        <v>0</v>
      </c>
      <c r="R15" s="216">
        <v>0</v>
      </c>
      <c r="S15" s="216">
        <v>0</v>
      </c>
      <c r="T15" s="216">
        <v>0</v>
      </c>
      <c r="U15" s="216">
        <v>0</v>
      </c>
    </row>
    <row r="16" spans="1:21" ht="12.75" customHeight="1">
      <c r="A16" s="215" t="s">
        <v>102</v>
      </c>
      <c r="B16" s="215" t="s">
        <v>168</v>
      </c>
      <c r="C16" s="215" t="s">
        <v>171</v>
      </c>
      <c r="D16" s="215">
        <v>11153</v>
      </c>
      <c r="E16" s="216">
        <v>0</v>
      </c>
      <c r="F16" s="216">
        <v>0</v>
      </c>
      <c r="G16" s="692">
        <v>0</v>
      </c>
      <c r="H16" s="692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692">
        <v>0</v>
      </c>
      <c r="O16" s="216">
        <v>0</v>
      </c>
      <c r="P16" s="692">
        <v>0</v>
      </c>
      <c r="Q16" s="216">
        <v>0</v>
      </c>
      <c r="R16" s="216">
        <v>0</v>
      </c>
      <c r="S16" s="216">
        <v>0</v>
      </c>
      <c r="T16" s="216">
        <v>0</v>
      </c>
      <c r="U16" s="216">
        <v>0</v>
      </c>
    </row>
    <row r="17" spans="1:21" ht="12.75" customHeight="1">
      <c r="A17" s="215" t="s">
        <v>102</v>
      </c>
      <c r="B17" s="215" t="s">
        <v>168</v>
      </c>
      <c r="C17" s="215" t="s">
        <v>169</v>
      </c>
      <c r="D17" s="215">
        <v>11151</v>
      </c>
      <c r="E17" s="216">
        <v>0</v>
      </c>
      <c r="F17" s="216">
        <v>0</v>
      </c>
      <c r="G17" s="692">
        <v>0</v>
      </c>
      <c r="H17" s="692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692">
        <v>0</v>
      </c>
      <c r="O17" s="216">
        <v>0</v>
      </c>
      <c r="P17" s="692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</row>
    <row r="18" spans="1:21" ht="12.75" customHeight="1">
      <c r="A18" s="215" t="s">
        <v>102</v>
      </c>
      <c r="B18" s="215" t="s">
        <v>168</v>
      </c>
      <c r="C18" s="247" t="s">
        <v>172</v>
      </c>
      <c r="D18" s="247">
        <v>11154</v>
      </c>
      <c r="E18" s="216">
        <v>0</v>
      </c>
      <c r="F18" s="216">
        <v>0</v>
      </c>
      <c r="G18" s="692">
        <v>0</v>
      </c>
      <c r="H18" s="692">
        <v>0</v>
      </c>
      <c r="I18" s="216">
        <v>0</v>
      </c>
      <c r="J18" s="216">
        <v>0</v>
      </c>
      <c r="K18" s="216">
        <v>0</v>
      </c>
      <c r="L18" s="216">
        <v>1</v>
      </c>
      <c r="M18" s="216">
        <v>0</v>
      </c>
      <c r="N18" s="692">
        <v>1</v>
      </c>
      <c r="O18" s="216">
        <v>0</v>
      </c>
      <c r="P18" s="692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</row>
    <row r="19" spans="1:21" ht="12.75" customHeight="1">
      <c r="A19" s="215" t="s">
        <v>102</v>
      </c>
      <c r="B19" s="215" t="s">
        <v>103</v>
      </c>
      <c r="C19" s="215" t="s">
        <v>104</v>
      </c>
      <c r="D19" s="215">
        <v>10151</v>
      </c>
      <c r="E19" s="216">
        <v>2</v>
      </c>
      <c r="F19" s="216">
        <v>0</v>
      </c>
      <c r="G19" s="692">
        <v>3</v>
      </c>
      <c r="H19" s="692">
        <v>2</v>
      </c>
      <c r="I19" s="216">
        <v>0</v>
      </c>
      <c r="J19" s="216">
        <v>3</v>
      </c>
      <c r="K19" s="216">
        <v>3</v>
      </c>
      <c r="L19" s="216">
        <v>2</v>
      </c>
      <c r="M19" s="216">
        <v>0</v>
      </c>
      <c r="N19" s="692">
        <v>2</v>
      </c>
      <c r="O19" s="216">
        <v>1</v>
      </c>
      <c r="P19" s="692">
        <v>0</v>
      </c>
      <c r="Q19" s="216">
        <v>2</v>
      </c>
      <c r="R19" s="216">
        <v>2</v>
      </c>
      <c r="S19" s="216">
        <v>0</v>
      </c>
      <c r="T19" s="216">
        <v>1</v>
      </c>
      <c r="U19" s="216">
        <v>0</v>
      </c>
    </row>
    <row r="20" spans="1:21" ht="12.75" customHeight="1">
      <c r="A20" s="215" t="s">
        <v>102</v>
      </c>
      <c r="B20" s="215" t="s">
        <v>103</v>
      </c>
      <c r="C20" s="215" t="s">
        <v>106</v>
      </c>
      <c r="D20" s="215">
        <v>10153</v>
      </c>
      <c r="E20" s="216">
        <v>0</v>
      </c>
      <c r="F20" s="216">
        <v>0</v>
      </c>
      <c r="G20" s="692">
        <v>0</v>
      </c>
      <c r="H20" s="692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692">
        <v>0</v>
      </c>
      <c r="O20" s="216">
        <v>0</v>
      </c>
      <c r="P20" s="692">
        <v>0</v>
      </c>
      <c r="Q20" s="216">
        <v>0</v>
      </c>
      <c r="R20" s="216">
        <v>0</v>
      </c>
      <c r="S20" s="216">
        <v>0</v>
      </c>
      <c r="T20" s="216">
        <v>0</v>
      </c>
      <c r="U20" s="216">
        <v>0</v>
      </c>
    </row>
    <row r="21" spans="1:21" ht="12.75" customHeight="1">
      <c r="A21" s="215" t="s">
        <v>102</v>
      </c>
      <c r="B21" s="215" t="s">
        <v>103</v>
      </c>
      <c r="C21" s="215" t="s">
        <v>107</v>
      </c>
      <c r="D21" s="215">
        <v>10154</v>
      </c>
      <c r="E21" s="216">
        <v>0</v>
      </c>
      <c r="F21" s="216">
        <v>0</v>
      </c>
      <c r="G21" s="692">
        <v>1</v>
      </c>
      <c r="H21" s="692">
        <v>0</v>
      </c>
      <c r="I21" s="216">
        <v>0</v>
      </c>
      <c r="J21" s="216">
        <v>1</v>
      </c>
      <c r="K21" s="216">
        <v>0</v>
      </c>
      <c r="L21" s="216">
        <v>0</v>
      </c>
      <c r="M21" s="216">
        <v>0</v>
      </c>
      <c r="N21" s="692">
        <v>0</v>
      </c>
      <c r="O21" s="216">
        <v>0</v>
      </c>
      <c r="P21" s="692">
        <v>0</v>
      </c>
      <c r="Q21" s="216">
        <v>0</v>
      </c>
      <c r="R21" s="216">
        <v>0</v>
      </c>
      <c r="S21" s="216">
        <v>0</v>
      </c>
      <c r="T21" s="216">
        <v>0</v>
      </c>
      <c r="U21" s="216">
        <v>0</v>
      </c>
    </row>
    <row r="22" spans="1:21" ht="12.75" customHeight="1">
      <c r="A22" s="215" t="s">
        <v>102</v>
      </c>
      <c r="B22" s="215" t="s">
        <v>103</v>
      </c>
      <c r="C22" s="215" t="s">
        <v>108</v>
      </c>
      <c r="D22" s="215">
        <v>10155</v>
      </c>
      <c r="E22" s="216">
        <v>0</v>
      </c>
      <c r="F22" s="216">
        <v>0</v>
      </c>
      <c r="G22" s="692">
        <v>0</v>
      </c>
      <c r="H22" s="692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692">
        <v>0</v>
      </c>
      <c r="O22" s="216">
        <v>0</v>
      </c>
      <c r="P22" s="692">
        <v>0</v>
      </c>
      <c r="Q22" s="216">
        <v>0</v>
      </c>
      <c r="R22" s="216">
        <v>0</v>
      </c>
      <c r="S22" s="216">
        <v>0</v>
      </c>
      <c r="T22" s="216">
        <v>0</v>
      </c>
      <c r="U22" s="216">
        <v>0</v>
      </c>
    </row>
    <row r="23" spans="1:21" ht="12.75" customHeight="1">
      <c r="A23" s="215" t="s">
        <v>102</v>
      </c>
      <c r="B23" s="215" t="s">
        <v>103</v>
      </c>
      <c r="C23" s="215" t="s">
        <v>103</v>
      </c>
      <c r="D23" s="215">
        <v>10150</v>
      </c>
      <c r="E23" s="216">
        <v>36</v>
      </c>
      <c r="F23" s="216">
        <v>0</v>
      </c>
      <c r="G23" s="692">
        <v>57</v>
      </c>
      <c r="H23" s="692">
        <v>32</v>
      </c>
      <c r="I23" s="216">
        <v>0</v>
      </c>
      <c r="J23" s="216">
        <v>58</v>
      </c>
      <c r="K23" s="216">
        <v>53</v>
      </c>
      <c r="L23" s="216">
        <v>38</v>
      </c>
      <c r="M23" s="216">
        <v>0</v>
      </c>
      <c r="N23" s="692">
        <v>67</v>
      </c>
      <c r="O23" s="216">
        <v>61</v>
      </c>
      <c r="P23" s="692">
        <v>0</v>
      </c>
      <c r="Q23" s="216">
        <v>64</v>
      </c>
      <c r="R23" s="216">
        <v>23</v>
      </c>
      <c r="S23" s="216">
        <v>21</v>
      </c>
      <c r="T23" s="216">
        <v>34</v>
      </c>
      <c r="U23" s="216">
        <v>0</v>
      </c>
    </row>
    <row r="24" spans="1:21" ht="12.75" customHeight="1">
      <c r="A24" s="215" t="s">
        <v>102</v>
      </c>
      <c r="B24" s="215" t="s">
        <v>103</v>
      </c>
      <c r="C24" s="215" t="s">
        <v>105</v>
      </c>
      <c r="D24" s="215">
        <v>10152</v>
      </c>
      <c r="E24" s="216">
        <v>2</v>
      </c>
      <c r="F24" s="216">
        <v>0</v>
      </c>
      <c r="G24" s="692">
        <v>2</v>
      </c>
      <c r="H24" s="692">
        <v>1</v>
      </c>
      <c r="I24" s="216">
        <v>0</v>
      </c>
      <c r="J24" s="216">
        <v>1</v>
      </c>
      <c r="K24" s="216">
        <v>0</v>
      </c>
      <c r="L24" s="216">
        <v>1</v>
      </c>
      <c r="M24" s="216">
        <v>0</v>
      </c>
      <c r="N24" s="692">
        <v>0</v>
      </c>
      <c r="O24" s="216">
        <v>0</v>
      </c>
      <c r="P24" s="692">
        <v>0</v>
      </c>
      <c r="Q24" s="216">
        <v>0</v>
      </c>
      <c r="R24" s="216">
        <v>0</v>
      </c>
      <c r="S24" s="216">
        <v>0</v>
      </c>
      <c r="T24" s="216">
        <v>1</v>
      </c>
      <c r="U24" s="216">
        <v>0</v>
      </c>
    </row>
    <row r="25" spans="1:21" ht="12.75" customHeight="1">
      <c r="A25" s="215" t="s">
        <v>102</v>
      </c>
      <c r="B25" s="215" t="s">
        <v>103</v>
      </c>
      <c r="C25" s="215" t="s">
        <v>109</v>
      </c>
      <c r="D25" s="215">
        <v>10156</v>
      </c>
      <c r="E25" s="216">
        <v>2</v>
      </c>
      <c r="F25" s="216">
        <v>0</v>
      </c>
      <c r="G25" s="692">
        <v>2</v>
      </c>
      <c r="H25" s="692">
        <v>3</v>
      </c>
      <c r="I25" s="216">
        <v>0</v>
      </c>
      <c r="J25" s="216">
        <v>2</v>
      </c>
      <c r="K25" s="216">
        <v>2</v>
      </c>
      <c r="L25" s="216">
        <v>1</v>
      </c>
      <c r="M25" s="216">
        <v>0</v>
      </c>
      <c r="N25" s="692">
        <v>1</v>
      </c>
      <c r="O25" s="216">
        <v>1</v>
      </c>
      <c r="P25" s="692">
        <v>0</v>
      </c>
      <c r="Q25" s="216">
        <v>1</v>
      </c>
      <c r="R25" s="216">
        <v>1</v>
      </c>
      <c r="S25" s="216">
        <v>0</v>
      </c>
      <c r="T25" s="216">
        <v>1</v>
      </c>
      <c r="U25" s="216">
        <v>0</v>
      </c>
    </row>
    <row r="26" spans="1:21" ht="12.75" customHeight="1">
      <c r="A26" s="215" t="s">
        <v>102</v>
      </c>
      <c r="B26" s="215" t="s">
        <v>103</v>
      </c>
      <c r="C26" s="215" t="s">
        <v>110</v>
      </c>
      <c r="D26" s="215">
        <v>10157</v>
      </c>
      <c r="E26" s="216">
        <v>2</v>
      </c>
      <c r="F26" s="216">
        <v>0</v>
      </c>
      <c r="G26" s="692">
        <v>1</v>
      </c>
      <c r="H26" s="692">
        <v>0</v>
      </c>
      <c r="I26" s="216">
        <v>0</v>
      </c>
      <c r="J26" s="216">
        <v>1</v>
      </c>
      <c r="K26" s="216">
        <v>0</v>
      </c>
      <c r="L26" s="216">
        <v>3</v>
      </c>
      <c r="M26" s="216">
        <v>0</v>
      </c>
      <c r="N26" s="692">
        <v>1</v>
      </c>
      <c r="O26" s="216">
        <v>0</v>
      </c>
      <c r="P26" s="692">
        <v>0</v>
      </c>
      <c r="Q26" s="216">
        <v>0</v>
      </c>
      <c r="R26" s="216">
        <v>0</v>
      </c>
      <c r="S26" s="216">
        <v>0</v>
      </c>
      <c r="T26" s="216">
        <v>0</v>
      </c>
      <c r="U26" s="216">
        <v>0</v>
      </c>
    </row>
    <row r="27" spans="1:21" ht="12.75" customHeight="1">
      <c r="A27" s="215" t="s">
        <v>102</v>
      </c>
      <c r="B27" s="215" t="s">
        <v>103</v>
      </c>
      <c r="C27" s="215" t="s">
        <v>111</v>
      </c>
      <c r="D27" s="215">
        <v>10158</v>
      </c>
      <c r="E27" s="216">
        <v>0</v>
      </c>
      <c r="F27" s="216">
        <v>0</v>
      </c>
      <c r="G27" s="692">
        <v>0</v>
      </c>
      <c r="H27" s="692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692">
        <v>0</v>
      </c>
      <c r="O27" s="216">
        <v>0</v>
      </c>
      <c r="P27" s="692">
        <v>0</v>
      </c>
      <c r="Q27" s="216">
        <v>0</v>
      </c>
      <c r="R27" s="216">
        <v>0</v>
      </c>
      <c r="S27" s="216">
        <v>0</v>
      </c>
      <c r="T27" s="216">
        <v>0</v>
      </c>
      <c r="U27" s="216">
        <v>0</v>
      </c>
    </row>
    <row r="28" spans="1:21" ht="12.75" customHeight="1">
      <c r="A28" s="215" t="s">
        <v>102</v>
      </c>
      <c r="B28" s="215" t="s">
        <v>103</v>
      </c>
      <c r="C28" s="215" t="s">
        <v>112</v>
      </c>
      <c r="D28" s="215">
        <v>10159</v>
      </c>
      <c r="E28" s="216">
        <v>0</v>
      </c>
      <c r="F28" s="216">
        <v>0</v>
      </c>
      <c r="G28" s="692">
        <v>0</v>
      </c>
      <c r="H28" s="692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692">
        <v>0</v>
      </c>
      <c r="O28" s="216">
        <v>0</v>
      </c>
      <c r="P28" s="692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</row>
    <row r="29" spans="1:21" ht="12.75" customHeight="1">
      <c r="A29" s="215" t="s">
        <v>102</v>
      </c>
      <c r="B29" s="215" t="s">
        <v>103</v>
      </c>
      <c r="C29" s="215" t="s">
        <v>113</v>
      </c>
      <c r="D29" s="215">
        <v>10160</v>
      </c>
      <c r="E29" s="216">
        <v>0</v>
      </c>
      <c r="F29" s="216">
        <v>0</v>
      </c>
      <c r="G29" s="692">
        <v>0</v>
      </c>
      <c r="H29" s="692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692">
        <v>0</v>
      </c>
      <c r="O29" s="216">
        <v>0</v>
      </c>
      <c r="P29" s="692">
        <v>0</v>
      </c>
      <c r="Q29" s="216">
        <v>0</v>
      </c>
      <c r="R29" s="216">
        <v>0</v>
      </c>
      <c r="S29" s="216">
        <v>0</v>
      </c>
      <c r="T29" s="216">
        <v>0</v>
      </c>
      <c r="U29" s="216">
        <v>0</v>
      </c>
    </row>
    <row r="30" spans="1:21" ht="12.75" customHeight="1">
      <c r="A30" s="215" t="s">
        <v>102</v>
      </c>
      <c r="B30" s="215" t="s">
        <v>103</v>
      </c>
      <c r="C30" s="215" t="s">
        <v>114</v>
      </c>
      <c r="D30" s="215">
        <v>10161</v>
      </c>
      <c r="E30" s="216">
        <v>1</v>
      </c>
      <c r="F30" s="216">
        <v>0</v>
      </c>
      <c r="G30" s="692">
        <v>1</v>
      </c>
      <c r="H30" s="692">
        <v>0</v>
      </c>
      <c r="I30" s="216">
        <v>0</v>
      </c>
      <c r="J30" s="216">
        <v>1</v>
      </c>
      <c r="K30" s="216">
        <v>0</v>
      </c>
      <c r="L30" s="216">
        <v>0</v>
      </c>
      <c r="M30" s="216">
        <v>0</v>
      </c>
      <c r="N30" s="692">
        <v>0</v>
      </c>
      <c r="O30" s="216">
        <v>0</v>
      </c>
      <c r="P30" s="692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</row>
    <row r="31" spans="1:21" ht="12.75" customHeight="1">
      <c r="A31" s="215" t="s">
        <v>102</v>
      </c>
      <c r="B31" s="215" t="s">
        <v>103</v>
      </c>
      <c r="C31" s="215" t="s">
        <v>115</v>
      </c>
      <c r="D31" s="215">
        <v>10162</v>
      </c>
      <c r="E31" s="216">
        <v>3</v>
      </c>
      <c r="F31" s="216">
        <v>0</v>
      </c>
      <c r="G31" s="692">
        <v>1</v>
      </c>
      <c r="H31" s="692">
        <v>0</v>
      </c>
      <c r="I31" s="216">
        <v>0</v>
      </c>
      <c r="J31" s="216">
        <v>3</v>
      </c>
      <c r="K31" s="216">
        <v>1</v>
      </c>
      <c r="L31" s="216">
        <v>0</v>
      </c>
      <c r="M31" s="216">
        <v>0</v>
      </c>
      <c r="N31" s="692">
        <v>3</v>
      </c>
      <c r="O31" s="216">
        <v>1</v>
      </c>
      <c r="P31" s="692">
        <v>0</v>
      </c>
      <c r="Q31" s="216">
        <v>3</v>
      </c>
      <c r="R31" s="216">
        <v>2</v>
      </c>
      <c r="S31" s="216">
        <v>0</v>
      </c>
      <c r="T31" s="216">
        <v>1</v>
      </c>
      <c r="U31" s="216">
        <v>0</v>
      </c>
    </row>
    <row r="32" spans="1:21" ht="12.75" customHeight="1">
      <c r="A32" s="215" t="s">
        <v>102</v>
      </c>
      <c r="B32" s="215" t="s">
        <v>103</v>
      </c>
      <c r="C32" s="215" t="s">
        <v>116</v>
      </c>
      <c r="D32" s="215">
        <v>10163</v>
      </c>
      <c r="E32" s="216">
        <v>2</v>
      </c>
      <c r="F32" s="216">
        <v>0</v>
      </c>
      <c r="G32" s="692">
        <v>2</v>
      </c>
      <c r="H32" s="692">
        <v>2</v>
      </c>
      <c r="I32" s="216">
        <v>0</v>
      </c>
      <c r="J32" s="216">
        <v>2</v>
      </c>
      <c r="K32" s="216">
        <v>2</v>
      </c>
      <c r="L32" s="216">
        <v>1</v>
      </c>
      <c r="M32" s="216">
        <v>0</v>
      </c>
      <c r="N32" s="692">
        <v>1</v>
      </c>
      <c r="O32" s="216">
        <v>0</v>
      </c>
      <c r="P32" s="692">
        <v>0</v>
      </c>
      <c r="Q32" s="216">
        <v>0</v>
      </c>
      <c r="R32" s="216">
        <v>2</v>
      </c>
      <c r="S32" s="216">
        <v>0</v>
      </c>
      <c r="T32" s="216">
        <v>1</v>
      </c>
      <c r="U32" s="216">
        <v>0</v>
      </c>
    </row>
    <row r="33" spans="1:21" ht="12.75" customHeight="1">
      <c r="A33" s="215" t="s">
        <v>102</v>
      </c>
      <c r="B33" s="215" t="s">
        <v>103</v>
      </c>
      <c r="C33" s="215" t="s">
        <v>117</v>
      </c>
      <c r="D33" s="215">
        <v>10164</v>
      </c>
      <c r="E33" s="216">
        <v>1</v>
      </c>
      <c r="F33" s="216">
        <v>0</v>
      </c>
      <c r="G33" s="692">
        <v>1</v>
      </c>
      <c r="H33" s="692">
        <v>1</v>
      </c>
      <c r="I33" s="216">
        <v>0</v>
      </c>
      <c r="J33" s="216">
        <v>1</v>
      </c>
      <c r="K33" s="216">
        <v>0</v>
      </c>
      <c r="L33" s="216">
        <v>1</v>
      </c>
      <c r="M33" s="216">
        <v>0</v>
      </c>
      <c r="N33" s="692">
        <v>0</v>
      </c>
      <c r="O33" s="216">
        <v>0</v>
      </c>
      <c r="P33" s="692">
        <v>0</v>
      </c>
      <c r="Q33" s="216">
        <v>0</v>
      </c>
      <c r="R33" s="216">
        <v>0</v>
      </c>
      <c r="S33" s="216">
        <v>0</v>
      </c>
      <c r="T33" s="216">
        <v>1</v>
      </c>
      <c r="U33" s="216">
        <v>0</v>
      </c>
    </row>
    <row r="34" spans="1:21" ht="12.75" customHeight="1">
      <c r="A34" s="215" t="s">
        <v>102</v>
      </c>
      <c r="B34" s="215" t="s">
        <v>103</v>
      </c>
      <c r="C34" s="215" t="s">
        <v>118</v>
      </c>
      <c r="D34" s="215">
        <v>10165</v>
      </c>
      <c r="E34" s="216">
        <v>0</v>
      </c>
      <c r="F34" s="216">
        <v>0</v>
      </c>
      <c r="G34" s="692">
        <v>1</v>
      </c>
      <c r="H34" s="692">
        <v>0</v>
      </c>
      <c r="I34" s="216">
        <v>0</v>
      </c>
      <c r="J34" s="216">
        <v>0</v>
      </c>
      <c r="K34" s="216">
        <v>0</v>
      </c>
      <c r="L34" s="216">
        <v>1</v>
      </c>
      <c r="M34" s="216">
        <v>0</v>
      </c>
      <c r="N34" s="692">
        <v>0</v>
      </c>
      <c r="O34" s="216">
        <v>0</v>
      </c>
      <c r="P34" s="692">
        <v>0</v>
      </c>
      <c r="Q34" s="216">
        <v>0</v>
      </c>
      <c r="R34" s="216">
        <v>0</v>
      </c>
      <c r="S34" s="216">
        <v>0</v>
      </c>
      <c r="T34" s="216">
        <v>0</v>
      </c>
      <c r="U34" s="216">
        <v>0</v>
      </c>
    </row>
    <row r="35" spans="1:21" ht="12.75" customHeight="1">
      <c r="A35" s="215" t="s">
        <v>102</v>
      </c>
      <c r="B35" s="215" t="s">
        <v>103</v>
      </c>
      <c r="C35" s="215" t="s">
        <v>119</v>
      </c>
      <c r="D35" s="215">
        <v>10166</v>
      </c>
      <c r="E35" s="216">
        <v>1</v>
      </c>
      <c r="F35" s="216">
        <v>0</v>
      </c>
      <c r="G35" s="692">
        <v>2</v>
      </c>
      <c r="H35" s="692">
        <v>1</v>
      </c>
      <c r="I35" s="216">
        <v>0</v>
      </c>
      <c r="J35" s="216">
        <v>1</v>
      </c>
      <c r="K35" s="216">
        <v>0</v>
      </c>
      <c r="L35" s="216">
        <v>1</v>
      </c>
      <c r="M35" s="216">
        <v>0</v>
      </c>
      <c r="N35" s="692">
        <v>1</v>
      </c>
      <c r="O35" s="216">
        <v>0</v>
      </c>
      <c r="P35" s="692">
        <v>0</v>
      </c>
      <c r="Q35" s="216">
        <v>0</v>
      </c>
      <c r="R35" s="216">
        <v>1</v>
      </c>
      <c r="S35" s="216">
        <v>0</v>
      </c>
      <c r="T35" s="216">
        <v>1</v>
      </c>
      <c r="U35" s="216">
        <v>0</v>
      </c>
    </row>
    <row r="36" spans="1:21" ht="12.75" customHeight="1">
      <c r="A36" s="215" t="s">
        <v>102</v>
      </c>
      <c r="B36" s="215" t="s">
        <v>103</v>
      </c>
      <c r="C36" s="215" t="s">
        <v>120</v>
      </c>
      <c r="D36" s="215">
        <v>10167</v>
      </c>
      <c r="E36" s="216">
        <v>1</v>
      </c>
      <c r="F36" s="216">
        <v>0</v>
      </c>
      <c r="G36" s="692">
        <v>2</v>
      </c>
      <c r="H36" s="692">
        <v>0</v>
      </c>
      <c r="I36" s="216">
        <v>0</v>
      </c>
      <c r="J36" s="216">
        <v>2</v>
      </c>
      <c r="K36" s="216">
        <v>2</v>
      </c>
      <c r="L36" s="216">
        <v>0</v>
      </c>
      <c r="M36" s="216">
        <v>0</v>
      </c>
      <c r="N36" s="692">
        <v>0</v>
      </c>
      <c r="O36" s="216">
        <v>0</v>
      </c>
      <c r="P36" s="692">
        <v>0</v>
      </c>
      <c r="Q36" s="216">
        <v>0</v>
      </c>
      <c r="R36" s="216">
        <v>1</v>
      </c>
      <c r="S36" s="216">
        <v>0</v>
      </c>
      <c r="T36" s="216">
        <v>2</v>
      </c>
      <c r="U36" s="216">
        <v>0</v>
      </c>
    </row>
    <row r="37" spans="1:21" ht="12.75" customHeight="1">
      <c r="A37" s="215" t="s">
        <v>102</v>
      </c>
      <c r="B37" s="215" t="s">
        <v>103</v>
      </c>
      <c r="C37" s="215" t="s">
        <v>121</v>
      </c>
      <c r="D37" s="215">
        <v>10168</v>
      </c>
      <c r="E37" s="216">
        <v>1</v>
      </c>
      <c r="F37" s="216">
        <v>0</v>
      </c>
      <c r="G37" s="692">
        <v>1</v>
      </c>
      <c r="H37" s="692">
        <v>1</v>
      </c>
      <c r="I37" s="216">
        <v>0</v>
      </c>
      <c r="J37" s="216">
        <v>1</v>
      </c>
      <c r="K37" s="216">
        <v>0</v>
      </c>
      <c r="L37" s="216">
        <v>1</v>
      </c>
      <c r="M37" s="216">
        <v>0</v>
      </c>
      <c r="N37" s="692">
        <v>0</v>
      </c>
      <c r="O37" s="216">
        <v>0</v>
      </c>
      <c r="P37" s="692">
        <v>0</v>
      </c>
      <c r="Q37" s="216">
        <v>0</v>
      </c>
      <c r="R37" s="216">
        <v>1</v>
      </c>
      <c r="S37" s="216">
        <v>0</v>
      </c>
      <c r="T37" s="216">
        <v>1</v>
      </c>
      <c r="U37" s="216">
        <v>0</v>
      </c>
    </row>
    <row r="38" spans="1:21" ht="12.75" customHeight="1">
      <c r="A38" s="215" t="s">
        <v>102</v>
      </c>
      <c r="B38" s="215" t="s">
        <v>103</v>
      </c>
      <c r="C38" s="215" t="s">
        <v>122</v>
      </c>
      <c r="D38" s="215">
        <v>10169</v>
      </c>
      <c r="E38" s="216">
        <v>1</v>
      </c>
      <c r="F38" s="216">
        <v>0</v>
      </c>
      <c r="G38" s="692">
        <v>2</v>
      </c>
      <c r="H38" s="692">
        <v>0</v>
      </c>
      <c r="I38" s="216">
        <v>0</v>
      </c>
      <c r="J38" s="216">
        <v>2</v>
      </c>
      <c r="K38" s="216">
        <v>1</v>
      </c>
      <c r="L38" s="216">
        <v>1</v>
      </c>
      <c r="M38" s="216">
        <v>0</v>
      </c>
      <c r="N38" s="692">
        <v>2</v>
      </c>
      <c r="O38" s="216">
        <v>0</v>
      </c>
      <c r="P38" s="692">
        <v>0</v>
      </c>
      <c r="Q38" s="216">
        <v>1</v>
      </c>
      <c r="R38" s="216">
        <v>0</v>
      </c>
      <c r="S38" s="216">
        <v>0</v>
      </c>
      <c r="T38" s="216">
        <v>0</v>
      </c>
      <c r="U38" s="216">
        <v>0</v>
      </c>
    </row>
    <row r="39" spans="1:21" ht="12.75" customHeight="1">
      <c r="A39" s="215" t="s">
        <v>102</v>
      </c>
      <c r="B39" s="215" t="s">
        <v>103</v>
      </c>
      <c r="C39" s="215" t="s">
        <v>123</v>
      </c>
      <c r="D39" s="215">
        <v>10170</v>
      </c>
      <c r="E39" s="216">
        <v>2</v>
      </c>
      <c r="F39" s="216">
        <v>0</v>
      </c>
      <c r="G39" s="692">
        <v>2</v>
      </c>
      <c r="H39" s="692">
        <v>1</v>
      </c>
      <c r="I39" s="216">
        <v>0</v>
      </c>
      <c r="J39" s="216">
        <v>2</v>
      </c>
      <c r="K39" s="216">
        <v>1</v>
      </c>
      <c r="L39" s="216">
        <v>0</v>
      </c>
      <c r="M39" s="216">
        <v>0</v>
      </c>
      <c r="N39" s="692">
        <v>0</v>
      </c>
      <c r="O39" s="216">
        <v>0</v>
      </c>
      <c r="P39" s="692">
        <v>0</v>
      </c>
      <c r="Q39" s="216">
        <v>0</v>
      </c>
      <c r="R39" s="216">
        <v>2</v>
      </c>
      <c r="S39" s="216">
        <v>0</v>
      </c>
      <c r="T39" s="216">
        <v>2</v>
      </c>
      <c r="U39" s="216">
        <v>0</v>
      </c>
    </row>
    <row r="40" spans="1:21" ht="12.75" customHeight="1">
      <c r="A40" s="215" t="s">
        <v>102</v>
      </c>
      <c r="B40" s="215" t="s">
        <v>103</v>
      </c>
      <c r="C40" s="215" t="s">
        <v>124</v>
      </c>
      <c r="D40" s="215">
        <v>10171</v>
      </c>
      <c r="E40" s="216">
        <v>1</v>
      </c>
      <c r="F40" s="216">
        <v>0</v>
      </c>
      <c r="G40" s="692">
        <v>1</v>
      </c>
      <c r="H40" s="692">
        <v>0</v>
      </c>
      <c r="I40" s="216">
        <v>0</v>
      </c>
      <c r="J40" s="216">
        <v>1</v>
      </c>
      <c r="K40" s="216">
        <v>0</v>
      </c>
      <c r="L40" s="216">
        <v>0</v>
      </c>
      <c r="M40" s="216">
        <v>0</v>
      </c>
      <c r="N40" s="692">
        <v>0</v>
      </c>
      <c r="O40" s="216">
        <v>0</v>
      </c>
      <c r="P40" s="692">
        <v>0</v>
      </c>
      <c r="Q40" s="216">
        <v>0</v>
      </c>
      <c r="R40" s="216">
        <v>0</v>
      </c>
      <c r="S40" s="216">
        <v>0</v>
      </c>
      <c r="T40" s="216">
        <v>0</v>
      </c>
      <c r="U40" s="216">
        <v>0</v>
      </c>
    </row>
    <row r="41" spans="1:21" ht="12.75" customHeight="1">
      <c r="A41" s="215" t="s">
        <v>102</v>
      </c>
      <c r="B41" s="215" t="s">
        <v>173</v>
      </c>
      <c r="C41" s="215" t="s">
        <v>173</v>
      </c>
      <c r="D41" s="215">
        <v>11250</v>
      </c>
      <c r="E41" s="216">
        <v>0</v>
      </c>
      <c r="F41" s="216">
        <v>0</v>
      </c>
      <c r="G41" s="692">
        <v>0</v>
      </c>
      <c r="H41" s="692">
        <v>0</v>
      </c>
      <c r="I41" s="216">
        <v>0</v>
      </c>
      <c r="J41" s="216">
        <v>0</v>
      </c>
      <c r="K41" s="216">
        <v>0</v>
      </c>
      <c r="L41" s="216">
        <v>1</v>
      </c>
      <c r="M41" s="216">
        <v>0</v>
      </c>
      <c r="N41" s="692">
        <v>1</v>
      </c>
      <c r="O41" s="216">
        <v>0</v>
      </c>
      <c r="P41" s="692">
        <v>0</v>
      </c>
      <c r="Q41" s="216">
        <v>0</v>
      </c>
      <c r="R41" s="216">
        <v>0</v>
      </c>
      <c r="S41" s="216">
        <v>0</v>
      </c>
      <c r="T41" s="216">
        <v>0</v>
      </c>
      <c r="U41" s="216">
        <v>0</v>
      </c>
    </row>
    <row r="42" spans="1:21" ht="12.75" customHeight="1">
      <c r="A42" s="215" t="s">
        <v>102</v>
      </c>
      <c r="B42" s="215" t="s">
        <v>173</v>
      </c>
      <c r="C42" s="215" t="s">
        <v>174</v>
      </c>
      <c r="D42" s="215">
        <v>11253</v>
      </c>
      <c r="E42" s="216">
        <v>0</v>
      </c>
      <c r="F42" s="216">
        <v>0</v>
      </c>
      <c r="G42" s="692">
        <v>0</v>
      </c>
      <c r="H42" s="692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692">
        <v>0</v>
      </c>
      <c r="O42" s="216">
        <v>0</v>
      </c>
      <c r="P42" s="692"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v>0</v>
      </c>
    </row>
    <row r="43" spans="1:21" ht="12.75" customHeight="1">
      <c r="A43" s="215" t="s">
        <v>102</v>
      </c>
      <c r="B43" s="215" t="s">
        <v>125</v>
      </c>
      <c r="C43" s="215" t="s">
        <v>126</v>
      </c>
      <c r="D43" s="215">
        <v>10251</v>
      </c>
      <c r="E43" s="216">
        <v>1</v>
      </c>
      <c r="F43" s="216">
        <v>0</v>
      </c>
      <c r="G43" s="692">
        <v>2</v>
      </c>
      <c r="H43" s="692">
        <v>1</v>
      </c>
      <c r="I43" s="216">
        <v>0</v>
      </c>
      <c r="J43" s="216">
        <v>1</v>
      </c>
      <c r="K43" s="216">
        <v>0</v>
      </c>
      <c r="L43" s="216">
        <v>0</v>
      </c>
      <c r="M43" s="216">
        <v>0</v>
      </c>
      <c r="N43" s="692">
        <v>1</v>
      </c>
      <c r="O43" s="216">
        <v>0</v>
      </c>
      <c r="P43" s="692">
        <v>0</v>
      </c>
      <c r="Q43" s="216">
        <v>0</v>
      </c>
      <c r="R43" s="216">
        <v>0</v>
      </c>
      <c r="S43" s="216">
        <v>0</v>
      </c>
      <c r="T43" s="216">
        <v>0</v>
      </c>
      <c r="U43" s="216">
        <v>0</v>
      </c>
    </row>
    <row r="44" spans="1:21" ht="12.75" customHeight="1">
      <c r="A44" s="215" t="s">
        <v>102</v>
      </c>
      <c r="B44" s="215" t="s">
        <v>125</v>
      </c>
      <c r="C44" s="215" t="s">
        <v>125</v>
      </c>
      <c r="D44" s="215">
        <v>10250</v>
      </c>
      <c r="E44" s="216">
        <v>1</v>
      </c>
      <c r="F44" s="216">
        <v>0</v>
      </c>
      <c r="G44" s="692">
        <v>0</v>
      </c>
      <c r="H44" s="692">
        <v>0</v>
      </c>
      <c r="I44" s="216">
        <v>0</v>
      </c>
      <c r="J44" s="216">
        <v>0</v>
      </c>
      <c r="K44" s="216">
        <v>0</v>
      </c>
      <c r="L44" s="216">
        <v>2</v>
      </c>
      <c r="M44" s="216">
        <v>0</v>
      </c>
      <c r="N44" s="692">
        <v>2</v>
      </c>
      <c r="O44" s="216">
        <v>0</v>
      </c>
      <c r="P44" s="692">
        <v>0</v>
      </c>
      <c r="Q44" s="216">
        <v>0</v>
      </c>
      <c r="R44" s="216">
        <v>1</v>
      </c>
      <c r="S44" s="216">
        <v>0</v>
      </c>
      <c r="T44" s="216">
        <v>1</v>
      </c>
      <c r="U44" s="216">
        <v>0</v>
      </c>
    </row>
    <row r="45" spans="1:21" ht="12.75" customHeight="1">
      <c r="A45" s="215" t="s">
        <v>102</v>
      </c>
      <c r="B45" s="215" t="s">
        <v>125</v>
      </c>
      <c r="C45" s="215" t="s">
        <v>127</v>
      </c>
      <c r="D45" s="215">
        <v>10252</v>
      </c>
      <c r="E45" s="216">
        <v>0</v>
      </c>
      <c r="F45" s="216">
        <v>0</v>
      </c>
      <c r="G45" s="692">
        <v>0</v>
      </c>
      <c r="H45" s="692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692">
        <v>0</v>
      </c>
      <c r="O45" s="216">
        <v>0</v>
      </c>
      <c r="P45" s="692">
        <v>0</v>
      </c>
      <c r="Q45" s="216">
        <v>0</v>
      </c>
      <c r="R45" s="216">
        <v>0</v>
      </c>
      <c r="S45" s="216">
        <v>0</v>
      </c>
      <c r="T45" s="216">
        <v>0</v>
      </c>
      <c r="U45" s="216">
        <v>0</v>
      </c>
    </row>
    <row r="46" spans="1:21" ht="12.75" customHeight="1">
      <c r="A46" s="215" t="s">
        <v>102</v>
      </c>
      <c r="B46" s="215" t="s">
        <v>178</v>
      </c>
      <c r="C46" s="215" t="s">
        <v>178</v>
      </c>
      <c r="D46" s="215">
        <v>11450</v>
      </c>
      <c r="E46" s="216">
        <v>1</v>
      </c>
      <c r="F46" s="216">
        <v>0</v>
      </c>
      <c r="G46" s="692">
        <v>0</v>
      </c>
      <c r="H46" s="692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692">
        <v>0</v>
      </c>
      <c r="O46" s="216">
        <v>0</v>
      </c>
      <c r="P46" s="692">
        <v>0</v>
      </c>
      <c r="Q46" s="216">
        <v>0</v>
      </c>
      <c r="R46" s="216">
        <v>0</v>
      </c>
      <c r="S46" s="216">
        <v>0</v>
      </c>
      <c r="T46" s="216">
        <v>1</v>
      </c>
      <c r="U46" s="216">
        <v>0</v>
      </c>
    </row>
    <row r="47" spans="1:21" ht="12.75" customHeight="1">
      <c r="A47" s="215" t="s">
        <v>102</v>
      </c>
      <c r="B47" s="215" t="s">
        <v>128</v>
      </c>
      <c r="C47" s="215" t="s">
        <v>129</v>
      </c>
      <c r="D47" s="215">
        <v>10352</v>
      </c>
      <c r="E47" s="216">
        <v>0</v>
      </c>
      <c r="F47" s="216">
        <v>0</v>
      </c>
      <c r="G47" s="692">
        <v>0</v>
      </c>
      <c r="H47" s="692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692">
        <v>0</v>
      </c>
      <c r="O47" s="216">
        <v>0</v>
      </c>
      <c r="P47" s="692">
        <v>0</v>
      </c>
      <c r="Q47" s="216">
        <v>0</v>
      </c>
      <c r="R47" s="216">
        <v>0</v>
      </c>
      <c r="S47" s="216">
        <v>0</v>
      </c>
      <c r="T47" s="216">
        <v>0</v>
      </c>
      <c r="U47" s="216">
        <v>0</v>
      </c>
    </row>
    <row r="48" spans="1:21" ht="12.75" customHeight="1">
      <c r="A48" s="215" t="s">
        <v>102</v>
      </c>
      <c r="B48" s="215" t="s">
        <v>128</v>
      </c>
      <c r="C48" s="215" t="s">
        <v>128</v>
      </c>
      <c r="D48" s="215">
        <v>10350</v>
      </c>
      <c r="E48" s="216">
        <v>1</v>
      </c>
      <c r="F48" s="216">
        <v>0</v>
      </c>
      <c r="G48" s="692">
        <v>1</v>
      </c>
      <c r="H48" s="692">
        <v>2</v>
      </c>
      <c r="I48" s="216">
        <v>0</v>
      </c>
      <c r="J48" s="216">
        <v>2</v>
      </c>
      <c r="K48" s="216">
        <v>1</v>
      </c>
      <c r="L48" s="216">
        <v>3</v>
      </c>
      <c r="M48" s="216">
        <v>0</v>
      </c>
      <c r="N48" s="692">
        <v>2</v>
      </c>
      <c r="O48" s="216">
        <v>2</v>
      </c>
      <c r="P48" s="692">
        <v>0</v>
      </c>
      <c r="Q48" s="216">
        <v>0</v>
      </c>
      <c r="R48" s="216">
        <v>1</v>
      </c>
      <c r="S48" s="216">
        <v>0</v>
      </c>
      <c r="T48" s="216">
        <v>2</v>
      </c>
      <c r="U48" s="216">
        <v>0</v>
      </c>
    </row>
    <row r="49" spans="1:21" ht="12.75" customHeight="1">
      <c r="A49" s="215" t="s">
        <v>102</v>
      </c>
      <c r="B49" s="215" t="s">
        <v>128</v>
      </c>
      <c r="C49" s="215" t="s">
        <v>130</v>
      </c>
      <c r="D49" s="215">
        <v>10353</v>
      </c>
      <c r="E49" s="216">
        <v>0</v>
      </c>
      <c r="F49" s="216">
        <v>0</v>
      </c>
      <c r="G49" s="692">
        <v>0</v>
      </c>
      <c r="H49" s="692">
        <v>0</v>
      </c>
      <c r="I49" s="216">
        <v>0</v>
      </c>
      <c r="J49" s="216">
        <v>0</v>
      </c>
      <c r="K49" s="216">
        <v>0</v>
      </c>
      <c r="L49" s="216">
        <v>1</v>
      </c>
      <c r="M49" s="216">
        <v>0</v>
      </c>
      <c r="N49" s="692">
        <v>0</v>
      </c>
      <c r="O49" s="216">
        <v>0</v>
      </c>
      <c r="P49" s="692">
        <v>0</v>
      </c>
      <c r="Q49" s="216">
        <v>0</v>
      </c>
      <c r="R49" s="216">
        <v>0</v>
      </c>
      <c r="S49" s="216">
        <v>0</v>
      </c>
      <c r="T49" s="216">
        <v>0</v>
      </c>
      <c r="U49" s="216">
        <v>0</v>
      </c>
    </row>
    <row r="50" spans="1:21" ht="12.75" customHeight="1">
      <c r="A50" s="215" t="s">
        <v>102</v>
      </c>
      <c r="B50" s="215" t="s">
        <v>128</v>
      </c>
      <c r="C50" s="215" t="s">
        <v>135</v>
      </c>
      <c r="D50" s="215">
        <v>10359</v>
      </c>
      <c r="E50" s="216">
        <v>1</v>
      </c>
      <c r="F50" s="216">
        <v>0</v>
      </c>
      <c r="G50" s="692">
        <v>1</v>
      </c>
      <c r="H50" s="692">
        <v>0</v>
      </c>
      <c r="I50" s="216">
        <v>0</v>
      </c>
      <c r="J50" s="216">
        <v>1</v>
      </c>
      <c r="K50" s="216">
        <v>1</v>
      </c>
      <c r="L50" s="216">
        <v>0</v>
      </c>
      <c r="M50" s="216">
        <v>0</v>
      </c>
      <c r="N50" s="692">
        <v>0</v>
      </c>
      <c r="O50" s="216">
        <v>0</v>
      </c>
      <c r="P50" s="692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0</v>
      </c>
    </row>
    <row r="51" spans="1:21" ht="12.75" customHeight="1">
      <c r="A51" s="215" t="s">
        <v>102</v>
      </c>
      <c r="B51" s="215" t="s">
        <v>128</v>
      </c>
      <c r="C51" s="215" t="s">
        <v>131</v>
      </c>
      <c r="D51" s="215">
        <v>10354</v>
      </c>
      <c r="E51" s="216">
        <v>0</v>
      </c>
      <c r="F51" s="216">
        <v>0</v>
      </c>
      <c r="G51" s="692">
        <v>0</v>
      </c>
      <c r="H51" s="692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692">
        <v>0</v>
      </c>
      <c r="O51" s="216">
        <v>0</v>
      </c>
      <c r="P51" s="692">
        <v>0</v>
      </c>
      <c r="Q51" s="216">
        <v>0</v>
      </c>
      <c r="R51" s="216">
        <v>0</v>
      </c>
      <c r="S51" s="216">
        <v>0</v>
      </c>
      <c r="T51" s="216">
        <v>0</v>
      </c>
      <c r="U51" s="216">
        <v>0</v>
      </c>
    </row>
    <row r="52" spans="1:21" ht="12.75" customHeight="1">
      <c r="A52" s="215" t="s">
        <v>102</v>
      </c>
      <c r="B52" s="215" t="s">
        <v>128</v>
      </c>
      <c r="C52" s="215" t="s">
        <v>132</v>
      </c>
      <c r="D52" s="215">
        <v>10356</v>
      </c>
      <c r="E52" s="216">
        <v>0</v>
      </c>
      <c r="F52" s="216">
        <v>0</v>
      </c>
      <c r="G52" s="692">
        <v>0</v>
      </c>
      <c r="H52" s="692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692">
        <v>0</v>
      </c>
      <c r="O52" s="216">
        <v>0</v>
      </c>
      <c r="P52" s="692">
        <v>0</v>
      </c>
      <c r="Q52" s="216">
        <v>0</v>
      </c>
      <c r="R52" s="216">
        <v>0</v>
      </c>
      <c r="S52" s="216">
        <v>0</v>
      </c>
      <c r="T52" s="216">
        <v>0</v>
      </c>
      <c r="U52" s="216">
        <v>0</v>
      </c>
    </row>
    <row r="53" spans="1:21" ht="12.75" customHeight="1">
      <c r="A53" s="215" t="s">
        <v>102</v>
      </c>
      <c r="B53" s="215" t="s">
        <v>128</v>
      </c>
      <c r="C53" s="215" t="s">
        <v>133</v>
      </c>
      <c r="D53" s="215">
        <v>10357</v>
      </c>
      <c r="E53" s="216">
        <v>1</v>
      </c>
      <c r="F53" s="216">
        <v>0</v>
      </c>
      <c r="G53" s="692">
        <v>1</v>
      </c>
      <c r="H53" s="692">
        <v>0</v>
      </c>
      <c r="I53" s="216">
        <v>0</v>
      </c>
      <c r="J53" s="216">
        <v>1</v>
      </c>
      <c r="K53" s="216">
        <v>0</v>
      </c>
      <c r="L53" s="216">
        <v>0</v>
      </c>
      <c r="M53" s="216">
        <v>0</v>
      </c>
      <c r="N53" s="692">
        <v>0</v>
      </c>
      <c r="O53" s="216">
        <v>0</v>
      </c>
      <c r="P53" s="692">
        <v>0</v>
      </c>
      <c r="Q53" s="216">
        <v>0</v>
      </c>
      <c r="R53" s="216">
        <v>0</v>
      </c>
      <c r="S53" s="216">
        <v>0</v>
      </c>
      <c r="T53" s="216">
        <v>0</v>
      </c>
      <c r="U53" s="216">
        <v>0</v>
      </c>
    </row>
    <row r="54" spans="1:21" ht="12.75" customHeight="1">
      <c r="A54" s="215" t="s">
        <v>102</v>
      </c>
      <c r="B54" s="215" t="s">
        <v>128</v>
      </c>
      <c r="C54" s="215" t="s">
        <v>136</v>
      </c>
      <c r="D54" s="215">
        <v>10360</v>
      </c>
      <c r="E54" s="216">
        <v>0</v>
      </c>
      <c r="F54" s="216">
        <v>0</v>
      </c>
      <c r="G54" s="692">
        <v>0</v>
      </c>
      <c r="H54" s="692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692">
        <v>0</v>
      </c>
      <c r="O54" s="216">
        <v>0</v>
      </c>
      <c r="P54" s="692">
        <v>0</v>
      </c>
      <c r="Q54" s="216">
        <v>0</v>
      </c>
      <c r="R54" s="216">
        <v>0</v>
      </c>
      <c r="S54" s="216">
        <v>0</v>
      </c>
      <c r="T54" s="216">
        <v>0</v>
      </c>
      <c r="U54" s="216">
        <v>0</v>
      </c>
    </row>
    <row r="55" spans="1:21" ht="12.75" customHeight="1">
      <c r="A55" s="215" t="s">
        <v>102</v>
      </c>
      <c r="B55" s="215" t="s">
        <v>128</v>
      </c>
      <c r="C55" s="215" t="s">
        <v>134</v>
      </c>
      <c r="D55" s="215">
        <v>10358</v>
      </c>
      <c r="E55" s="216">
        <v>0</v>
      </c>
      <c r="F55" s="216">
        <v>0</v>
      </c>
      <c r="G55" s="692">
        <v>0</v>
      </c>
      <c r="H55" s="692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692">
        <v>1</v>
      </c>
      <c r="O55" s="216">
        <v>0</v>
      </c>
      <c r="P55" s="692">
        <v>0</v>
      </c>
      <c r="Q55" s="216">
        <v>0</v>
      </c>
      <c r="R55" s="216">
        <v>0</v>
      </c>
      <c r="S55" s="216">
        <v>0</v>
      </c>
      <c r="T55" s="216">
        <v>0</v>
      </c>
      <c r="U55" s="216">
        <v>0</v>
      </c>
    </row>
    <row r="56" spans="1:21" ht="12.75" customHeight="1">
      <c r="A56" s="215" t="s">
        <v>102</v>
      </c>
      <c r="B56" s="215" t="s">
        <v>137</v>
      </c>
      <c r="C56" s="215" t="s">
        <v>138</v>
      </c>
      <c r="D56" s="215">
        <v>10451</v>
      </c>
      <c r="E56" s="216">
        <v>0</v>
      </c>
      <c r="F56" s="216">
        <v>0</v>
      </c>
      <c r="G56" s="692">
        <v>0</v>
      </c>
      <c r="H56" s="692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692">
        <v>0</v>
      </c>
      <c r="O56" s="216">
        <v>0</v>
      </c>
      <c r="P56" s="692">
        <v>0</v>
      </c>
      <c r="Q56" s="216">
        <v>0</v>
      </c>
      <c r="R56" s="216">
        <v>0</v>
      </c>
      <c r="S56" s="216">
        <v>0</v>
      </c>
      <c r="T56" s="216">
        <v>0</v>
      </c>
      <c r="U56" s="216">
        <v>0</v>
      </c>
    </row>
    <row r="57" spans="1:21" ht="12.75" customHeight="1">
      <c r="A57" s="215" t="s">
        <v>102</v>
      </c>
      <c r="B57" s="215" t="s">
        <v>137</v>
      </c>
      <c r="C57" s="215" t="s">
        <v>139</v>
      </c>
      <c r="D57" s="215">
        <v>10452</v>
      </c>
      <c r="E57" s="216">
        <v>0</v>
      </c>
      <c r="F57" s="216">
        <v>0</v>
      </c>
      <c r="G57" s="692">
        <v>0</v>
      </c>
      <c r="H57" s="692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692">
        <v>0</v>
      </c>
      <c r="O57" s="216">
        <v>0</v>
      </c>
      <c r="P57" s="692">
        <v>0</v>
      </c>
      <c r="Q57" s="216">
        <v>0</v>
      </c>
      <c r="R57" s="216">
        <v>0</v>
      </c>
      <c r="S57" s="216">
        <v>0</v>
      </c>
      <c r="T57" s="216">
        <v>0</v>
      </c>
      <c r="U57" s="216">
        <v>0</v>
      </c>
    </row>
    <row r="58" spans="1:21" ht="12.75" customHeight="1">
      <c r="A58" s="215" t="s">
        <v>102</v>
      </c>
      <c r="B58" s="215" t="s">
        <v>137</v>
      </c>
      <c r="C58" s="215" t="s">
        <v>140</v>
      </c>
      <c r="D58" s="215">
        <v>10453</v>
      </c>
      <c r="E58" s="216">
        <v>2</v>
      </c>
      <c r="F58" s="216">
        <v>0</v>
      </c>
      <c r="G58" s="692">
        <v>1</v>
      </c>
      <c r="H58" s="692">
        <v>1</v>
      </c>
      <c r="I58" s="216">
        <v>0</v>
      </c>
      <c r="J58" s="216">
        <v>1</v>
      </c>
      <c r="K58" s="216">
        <v>0</v>
      </c>
      <c r="L58" s="216">
        <v>0</v>
      </c>
      <c r="M58" s="216">
        <v>0</v>
      </c>
      <c r="N58" s="692">
        <v>0</v>
      </c>
      <c r="O58" s="216">
        <v>0</v>
      </c>
      <c r="P58" s="692">
        <v>0</v>
      </c>
      <c r="Q58" s="216">
        <v>0</v>
      </c>
      <c r="R58" s="216">
        <v>0</v>
      </c>
      <c r="S58" s="216">
        <v>0</v>
      </c>
      <c r="T58" s="216">
        <v>0</v>
      </c>
      <c r="U58" s="216">
        <v>0</v>
      </c>
    </row>
    <row r="59" spans="1:21" ht="12.75" customHeight="1">
      <c r="A59" s="215" t="s">
        <v>102</v>
      </c>
      <c r="B59" s="215" t="s">
        <v>137</v>
      </c>
      <c r="C59" s="215" t="s">
        <v>137</v>
      </c>
      <c r="D59" s="215">
        <v>10450</v>
      </c>
      <c r="E59" s="216">
        <v>2</v>
      </c>
      <c r="F59" s="216">
        <v>0</v>
      </c>
      <c r="G59" s="692">
        <v>1</v>
      </c>
      <c r="H59" s="692">
        <v>1</v>
      </c>
      <c r="I59" s="216">
        <v>0</v>
      </c>
      <c r="J59" s="216">
        <v>1</v>
      </c>
      <c r="K59" s="216">
        <v>0</v>
      </c>
      <c r="L59" s="216">
        <v>2</v>
      </c>
      <c r="M59" s="216">
        <v>0</v>
      </c>
      <c r="N59" s="692">
        <v>1</v>
      </c>
      <c r="O59" s="216">
        <v>0</v>
      </c>
      <c r="P59" s="692">
        <v>0</v>
      </c>
      <c r="Q59" s="216">
        <v>0</v>
      </c>
      <c r="R59" s="216">
        <v>0</v>
      </c>
      <c r="S59" s="216">
        <v>0</v>
      </c>
      <c r="T59" s="216">
        <v>1</v>
      </c>
      <c r="U59" s="216">
        <v>0</v>
      </c>
    </row>
    <row r="60" spans="1:21" ht="12.75" customHeight="1">
      <c r="A60" s="215" t="s">
        <v>102</v>
      </c>
      <c r="B60" s="215" t="s">
        <v>165</v>
      </c>
      <c r="C60" s="215" t="s">
        <v>166</v>
      </c>
      <c r="D60" s="215">
        <v>11050</v>
      </c>
      <c r="E60" s="216">
        <v>1</v>
      </c>
      <c r="F60" s="216">
        <v>0</v>
      </c>
      <c r="G60" s="692">
        <v>0</v>
      </c>
      <c r="H60" s="692">
        <v>0</v>
      </c>
      <c r="I60" s="216">
        <v>0</v>
      </c>
      <c r="J60" s="216">
        <v>0</v>
      </c>
      <c r="K60" s="216">
        <v>0</v>
      </c>
      <c r="L60" s="216">
        <v>1</v>
      </c>
      <c r="M60" s="216">
        <v>0</v>
      </c>
      <c r="N60" s="692">
        <v>1</v>
      </c>
      <c r="O60" s="216">
        <v>0</v>
      </c>
      <c r="P60" s="692">
        <v>0</v>
      </c>
      <c r="Q60" s="216">
        <v>0</v>
      </c>
      <c r="R60" s="216">
        <v>0</v>
      </c>
      <c r="S60" s="216">
        <v>0</v>
      </c>
      <c r="T60" s="216">
        <v>1</v>
      </c>
      <c r="U60" s="216">
        <v>0</v>
      </c>
    </row>
    <row r="61" spans="1:21" ht="12.75" customHeight="1">
      <c r="A61" s="215" t="s">
        <v>102</v>
      </c>
      <c r="B61" s="215" t="s">
        <v>165</v>
      </c>
      <c r="C61" s="215" t="s">
        <v>167</v>
      </c>
      <c r="D61" s="215">
        <v>11051</v>
      </c>
      <c r="E61" s="216">
        <v>0</v>
      </c>
      <c r="F61" s="216">
        <v>0</v>
      </c>
      <c r="G61" s="692">
        <v>0</v>
      </c>
      <c r="H61" s="692">
        <v>0</v>
      </c>
      <c r="I61" s="216">
        <v>0</v>
      </c>
      <c r="J61" s="216">
        <v>0</v>
      </c>
      <c r="K61" s="216">
        <v>0</v>
      </c>
      <c r="L61" s="216">
        <v>1</v>
      </c>
      <c r="M61" s="216">
        <v>0</v>
      </c>
      <c r="N61" s="692">
        <v>1</v>
      </c>
      <c r="O61" s="216">
        <v>0</v>
      </c>
      <c r="P61" s="692">
        <v>0</v>
      </c>
      <c r="Q61" s="216">
        <v>0</v>
      </c>
      <c r="R61" s="216">
        <v>0</v>
      </c>
      <c r="S61" s="216">
        <v>0</v>
      </c>
      <c r="T61" s="216">
        <v>0</v>
      </c>
      <c r="U61" s="216">
        <v>0</v>
      </c>
    </row>
    <row r="62" spans="1:21" ht="12.75" customHeight="1">
      <c r="A62" s="215" t="s">
        <v>102</v>
      </c>
      <c r="B62" s="215" t="s">
        <v>141</v>
      </c>
      <c r="C62" s="215" t="s">
        <v>142</v>
      </c>
      <c r="D62" s="215">
        <v>10552</v>
      </c>
      <c r="E62" s="216">
        <v>1</v>
      </c>
      <c r="F62" s="216">
        <v>0</v>
      </c>
      <c r="G62" s="692">
        <v>1</v>
      </c>
      <c r="H62" s="692">
        <v>1</v>
      </c>
      <c r="I62" s="216">
        <v>0</v>
      </c>
      <c r="J62" s="216">
        <v>1</v>
      </c>
      <c r="K62" s="216">
        <v>0</v>
      </c>
      <c r="L62" s="216">
        <v>0</v>
      </c>
      <c r="M62" s="216">
        <v>0</v>
      </c>
      <c r="N62" s="692">
        <v>0</v>
      </c>
      <c r="O62" s="216">
        <v>0</v>
      </c>
      <c r="P62" s="692">
        <v>0</v>
      </c>
      <c r="Q62" s="216">
        <v>0</v>
      </c>
      <c r="R62" s="216">
        <v>0</v>
      </c>
      <c r="S62" s="216">
        <v>0</v>
      </c>
      <c r="T62" s="216">
        <v>0</v>
      </c>
      <c r="U62" s="216">
        <v>0</v>
      </c>
    </row>
    <row r="63" spans="1:21" ht="12.75" customHeight="1">
      <c r="A63" s="215" t="s">
        <v>102</v>
      </c>
      <c r="B63" s="215" t="s">
        <v>141</v>
      </c>
      <c r="C63" s="215" t="s">
        <v>143</v>
      </c>
      <c r="D63" s="215">
        <v>10553</v>
      </c>
      <c r="E63" s="216">
        <v>1</v>
      </c>
      <c r="F63" s="216">
        <v>0</v>
      </c>
      <c r="G63" s="692">
        <v>1</v>
      </c>
      <c r="H63" s="692">
        <v>1</v>
      </c>
      <c r="I63" s="216">
        <v>0</v>
      </c>
      <c r="J63" s="216">
        <v>1</v>
      </c>
      <c r="K63" s="216">
        <v>1</v>
      </c>
      <c r="L63" s="216">
        <v>1</v>
      </c>
      <c r="M63" s="216">
        <v>0</v>
      </c>
      <c r="N63" s="692">
        <v>1</v>
      </c>
      <c r="O63" s="216">
        <v>1</v>
      </c>
      <c r="P63" s="692">
        <v>0</v>
      </c>
      <c r="Q63" s="216">
        <v>0</v>
      </c>
      <c r="R63" s="216">
        <v>0</v>
      </c>
      <c r="S63" s="216">
        <v>0</v>
      </c>
      <c r="T63" s="216">
        <v>1</v>
      </c>
      <c r="U63" s="216">
        <v>0</v>
      </c>
    </row>
    <row r="64" spans="1:21" ht="12.75" customHeight="1">
      <c r="A64" s="215" t="s">
        <v>102</v>
      </c>
      <c r="B64" s="215" t="s">
        <v>141</v>
      </c>
      <c r="C64" s="215" t="s">
        <v>148</v>
      </c>
      <c r="D64" s="215">
        <v>10562</v>
      </c>
      <c r="E64" s="216">
        <v>0</v>
      </c>
      <c r="F64" s="216">
        <v>0</v>
      </c>
      <c r="G64" s="692">
        <v>0</v>
      </c>
      <c r="H64" s="692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692">
        <v>0</v>
      </c>
      <c r="O64" s="216">
        <v>0</v>
      </c>
      <c r="P64" s="692">
        <v>0</v>
      </c>
      <c r="Q64" s="216">
        <v>0</v>
      </c>
      <c r="R64" s="216">
        <v>0</v>
      </c>
      <c r="S64" s="216">
        <v>0</v>
      </c>
      <c r="T64" s="216">
        <v>0</v>
      </c>
      <c r="U64" s="216">
        <v>0</v>
      </c>
    </row>
    <row r="65" spans="1:21" ht="12.75" customHeight="1">
      <c r="A65" s="215" t="s">
        <v>102</v>
      </c>
      <c r="B65" s="215" t="s">
        <v>141</v>
      </c>
      <c r="C65" s="215" t="s">
        <v>144</v>
      </c>
      <c r="D65" s="215">
        <v>10554</v>
      </c>
      <c r="E65" s="216">
        <v>2</v>
      </c>
      <c r="F65" s="216">
        <v>0</v>
      </c>
      <c r="G65" s="692">
        <v>0</v>
      </c>
      <c r="H65" s="692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692">
        <v>0</v>
      </c>
      <c r="O65" s="216">
        <v>0</v>
      </c>
      <c r="P65" s="692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</row>
    <row r="66" spans="1:21" ht="12.75" customHeight="1">
      <c r="A66" s="215" t="s">
        <v>102</v>
      </c>
      <c r="B66" s="215" t="s">
        <v>141</v>
      </c>
      <c r="C66" s="215" t="s">
        <v>145</v>
      </c>
      <c r="D66" s="215">
        <v>10556</v>
      </c>
      <c r="E66" s="216">
        <v>0</v>
      </c>
      <c r="F66" s="216">
        <v>0</v>
      </c>
      <c r="G66" s="692">
        <v>0</v>
      </c>
      <c r="H66" s="692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692">
        <v>0</v>
      </c>
      <c r="O66" s="216">
        <v>0</v>
      </c>
      <c r="P66" s="692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</row>
    <row r="67" spans="1:21" ht="12.75" customHeight="1">
      <c r="A67" s="215" t="s">
        <v>102</v>
      </c>
      <c r="B67" s="215" t="s">
        <v>141</v>
      </c>
      <c r="C67" s="215" t="s">
        <v>141</v>
      </c>
      <c r="D67" s="215">
        <v>10550</v>
      </c>
      <c r="E67" s="216">
        <v>0</v>
      </c>
      <c r="F67" s="216">
        <v>0</v>
      </c>
      <c r="G67" s="692">
        <v>1</v>
      </c>
      <c r="H67" s="692">
        <v>0</v>
      </c>
      <c r="I67" s="216">
        <v>0</v>
      </c>
      <c r="J67" s="216">
        <v>1</v>
      </c>
      <c r="K67" s="216">
        <v>1</v>
      </c>
      <c r="L67" s="216">
        <v>0</v>
      </c>
      <c r="M67" s="216">
        <v>0</v>
      </c>
      <c r="N67" s="692">
        <v>0</v>
      </c>
      <c r="O67" s="216">
        <v>0</v>
      </c>
      <c r="P67" s="692">
        <v>0</v>
      </c>
      <c r="Q67" s="216">
        <v>0</v>
      </c>
      <c r="R67" s="216">
        <v>1</v>
      </c>
      <c r="S67" s="216">
        <v>0</v>
      </c>
      <c r="T67" s="216">
        <v>0</v>
      </c>
      <c r="U67" s="216">
        <v>0</v>
      </c>
    </row>
    <row r="68" spans="1:21" ht="12.75" customHeight="1">
      <c r="A68" s="215" t="s">
        <v>102</v>
      </c>
      <c r="B68" s="215" t="s">
        <v>141</v>
      </c>
      <c r="C68" s="215" t="s">
        <v>146</v>
      </c>
      <c r="D68" s="215">
        <v>10559</v>
      </c>
      <c r="E68" s="216">
        <v>1</v>
      </c>
      <c r="F68" s="216">
        <v>0</v>
      </c>
      <c r="G68" s="692">
        <v>1</v>
      </c>
      <c r="H68" s="692">
        <v>0</v>
      </c>
      <c r="I68" s="216">
        <v>0</v>
      </c>
      <c r="J68" s="216">
        <v>1</v>
      </c>
      <c r="K68" s="216">
        <v>0</v>
      </c>
      <c r="L68" s="216">
        <v>0</v>
      </c>
      <c r="M68" s="216">
        <v>0</v>
      </c>
      <c r="N68" s="692">
        <v>0</v>
      </c>
      <c r="O68" s="216">
        <v>0</v>
      </c>
      <c r="P68" s="692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</row>
    <row r="69" spans="1:21" ht="12.75" customHeight="1">
      <c r="A69" s="215" t="s">
        <v>102</v>
      </c>
      <c r="B69" s="215" t="s">
        <v>141</v>
      </c>
      <c r="C69" s="215" t="s">
        <v>147</v>
      </c>
      <c r="D69" s="215">
        <v>10561</v>
      </c>
      <c r="E69" s="216">
        <v>0</v>
      </c>
      <c r="F69" s="216">
        <v>0</v>
      </c>
      <c r="G69" s="692">
        <v>0</v>
      </c>
      <c r="H69" s="692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692">
        <v>0</v>
      </c>
      <c r="O69" s="216">
        <v>0</v>
      </c>
      <c r="P69" s="692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</row>
    <row r="70" spans="1:21" ht="12.75" customHeight="1">
      <c r="A70" s="215" t="s">
        <v>102</v>
      </c>
      <c r="B70" s="215" t="s">
        <v>149</v>
      </c>
      <c r="C70" s="215" t="s">
        <v>149</v>
      </c>
      <c r="D70" s="215">
        <v>10650</v>
      </c>
      <c r="E70" s="216">
        <v>2</v>
      </c>
      <c r="F70" s="216">
        <v>0</v>
      </c>
      <c r="G70" s="692">
        <v>1</v>
      </c>
      <c r="H70" s="692">
        <v>1</v>
      </c>
      <c r="I70" s="216">
        <v>0</v>
      </c>
      <c r="J70" s="216">
        <v>1</v>
      </c>
      <c r="K70" s="216">
        <v>0</v>
      </c>
      <c r="L70" s="216">
        <v>0</v>
      </c>
      <c r="M70" s="216">
        <v>0</v>
      </c>
      <c r="N70" s="692">
        <v>0</v>
      </c>
      <c r="O70" s="216">
        <v>0</v>
      </c>
      <c r="P70" s="692">
        <v>0</v>
      </c>
      <c r="Q70" s="216">
        <v>0</v>
      </c>
      <c r="R70" s="216">
        <v>0</v>
      </c>
      <c r="S70" s="216">
        <v>0</v>
      </c>
      <c r="T70" s="216">
        <v>2</v>
      </c>
      <c r="U70" s="216">
        <v>0</v>
      </c>
    </row>
    <row r="71" spans="1:21" ht="12.75" customHeight="1">
      <c r="A71" s="215" t="s">
        <v>102</v>
      </c>
      <c r="B71" s="215" t="s">
        <v>149</v>
      </c>
      <c r="C71" s="215" t="s">
        <v>150</v>
      </c>
      <c r="D71" s="215">
        <v>10652</v>
      </c>
      <c r="E71" s="216">
        <v>0</v>
      </c>
      <c r="F71" s="216">
        <v>0</v>
      </c>
      <c r="G71" s="692">
        <v>0</v>
      </c>
      <c r="H71" s="692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692">
        <v>0</v>
      </c>
      <c r="O71" s="216">
        <v>0</v>
      </c>
      <c r="P71" s="692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</row>
    <row r="72" spans="1:21" ht="12.75" customHeight="1">
      <c r="A72" s="215" t="s">
        <v>102</v>
      </c>
      <c r="B72" s="215" t="s">
        <v>151</v>
      </c>
      <c r="C72" s="215" t="s">
        <v>152</v>
      </c>
      <c r="D72" s="215">
        <v>10751</v>
      </c>
      <c r="E72" s="216">
        <v>0</v>
      </c>
      <c r="F72" s="216">
        <v>0</v>
      </c>
      <c r="G72" s="692">
        <v>0</v>
      </c>
      <c r="H72" s="692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692">
        <v>0</v>
      </c>
      <c r="O72" s="216">
        <v>0</v>
      </c>
      <c r="P72" s="692"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</row>
    <row r="73" spans="1:21" ht="12.75" customHeight="1">
      <c r="A73" s="215" t="s">
        <v>102</v>
      </c>
      <c r="B73" s="215" t="s">
        <v>151</v>
      </c>
      <c r="C73" s="215" t="s">
        <v>151</v>
      </c>
      <c r="D73" s="215">
        <v>10750</v>
      </c>
      <c r="E73" s="216">
        <v>1</v>
      </c>
      <c r="F73" s="216">
        <v>0</v>
      </c>
      <c r="G73" s="692">
        <v>1</v>
      </c>
      <c r="H73" s="692">
        <v>0</v>
      </c>
      <c r="I73" s="216">
        <v>0</v>
      </c>
      <c r="J73" s="216">
        <v>1</v>
      </c>
      <c r="K73" s="216">
        <v>0</v>
      </c>
      <c r="L73" s="216">
        <v>0</v>
      </c>
      <c r="M73" s="216">
        <v>0</v>
      </c>
      <c r="N73" s="692">
        <v>0</v>
      </c>
      <c r="O73" s="216">
        <v>0</v>
      </c>
      <c r="P73" s="692">
        <v>0</v>
      </c>
      <c r="Q73" s="216">
        <v>0</v>
      </c>
      <c r="R73" s="216">
        <v>0</v>
      </c>
      <c r="S73" s="216">
        <v>0</v>
      </c>
      <c r="T73" s="216">
        <v>1</v>
      </c>
      <c r="U73" s="216">
        <v>0</v>
      </c>
    </row>
    <row r="74" spans="1:21" ht="12.75" customHeight="1">
      <c r="A74" s="215" t="s">
        <v>102</v>
      </c>
      <c r="B74" s="215" t="s">
        <v>153</v>
      </c>
      <c r="C74" s="215" t="s">
        <v>155</v>
      </c>
      <c r="D74" s="215">
        <v>10851</v>
      </c>
      <c r="E74" s="216">
        <v>0</v>
      </c>
      <c r="F74" s="216">
        <v>0</v>
      </c>
      <c r="G74" s="692">
        <v>1</v>
      </c>
      <c r="H74" s="692">
        <v>1</v>
      </c>
      <c r="I74" s="216">
        <v>0</v>
      </c>
      <c r="J74" s="216">
        <v>1</v>
      </c>
      <c r="K74" s="216">
        <v>1</v>
      </c>
      <c r="L74" s="216">
        <v>1</v>
      </c>
      <c r="M74" s="216">
        <v>0</v>
      </c>
      <c r="N74" s="692">
        <v>1</v>
      </c>
      <c r="O74" s="216">
        <v>1</v>
      </c>
      <c r="P74" s="692">
        <v>0</v>
      </c>
      <c r="Q74" s="216">
        <v>1</v>
      </c>
      <c r="R74" s="216">
        <v>1</v>
      </c>
      <c r="S74" s="216">
        <v>0</v>
      </c>
      <c r="T74" s="216">
        <v>1</v>
      </c>
      <c r="U74" s="216">
        <v>0</v>
      </c>
    </row>
    <row r="75" spans="1:21" ht="12.75" customHeight="1">
      <c r="A75" s="215" t="s">
        <v>102</v>
      </c>
      <c r="B75" s="215" t="s">
        <v>153</v>
      </c>
      <c r="C75" s="215" t="s">
        <v>157</v>
      </c>
      <c r="D75" s="215">
        <v>10854</v>
      </c>
      <c r="E75" s="216">
        <v>0</v>
      </c>
      <c r="F75" s="216">
        <v>0</v>
      </c>
      <c r="G75" s="692">
        <v>0</v>
      </c>
      <c r="H75" s="692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692">
        <v>0</v>
      </c>
      <c r="O75" s="216">
        <v>0</v>
      </c>
      <c r="P75" s="692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</row>
    <row r="76" spans="1:21" ht="12.75" customHeight="1">
      <c r="A76" s="215" t="s">
        <v>102</v>
      </c>
      <c r="B76" s="215" t="s">
        <v>153</v>
      </c>
      <c r="C76" s="215" t="s">
        <v>154</v>
      </c>
      <c r="D76" s="215">
        <v>10850</v>
      </c>
      <c r="E76" s="216">
        <v>1</v>
      </c>
      <c r="F76" s="216">
        <v>0</v>
      </c>
      <c r="G76" s="692">
        <v>1</v>
      </c>
      <c r="H76" s="692">
        <v>1</v>
      </c>
      <c r="I76" s="216">
        <v>0</v>
      </c>
      <c r="J76" s="216">
        <v>1</v>
      </c>
      <c r="K76" s="216">
        <v>1</v>
      </c>
      <c r="L76" s="216">
        <v>2</v>
      </c>
      <c r="M76" s="216">
        <v>0</v>
      </c>
      <c r="N76" s="692">
        <v>1</v>
      </c>
      <c r="O76" s="216">
        <v>0</v>
      </c>
      <c r="P76" s="692">
        <v>0</v>
      </c>
      <c r="Q76" s="216">
        <v>0</v>
      </c>
      <c r="R76" s="216">
        <v>0</v>
      </c>
      <c r="S76" s="216">
        <v>0</v>
      </c>
      <c r="T76" s="216">
        <v>1</v>
      </c>
      <c r="U76" s="216">
        <v>0</v>
      </c>
    </row>
    <row r="77" spans="1:21" ht="12.75" customHeight="1">
      <c r="A77" s="215" t="s">
        <v>102</v>
      </c>
      <c r="B77" s="215" t="s">
        <v>153</v>
      </c>
      <c r="C77" s="215" t="s">
        <v>156</v>
      </c>
      <c r="D77" s="215">
        <v>10853</v>
      </c>
      <c r="E77" s="216">
        <v>0</v>
      </c>
      <c r="F77" s="216">
        <v>0</v>
      </c>
      <c r="G77" s="692">
        <v>0</v>
      </c>
      <c r="H77" s="692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692">
        <v>0</v>
      </c>
      <c r="O77" s="216">
        <v>0</v>
      </c>
      <c r="P77" s="692">
        <v>0</v>
      </c>
      <c r="Q77" s="216">
        <v>0</v>
      </c>
      <c r="R77" s="216">
        <v>0</v>
      </c>
      <c r="S77" s="216">
        <v>0</v>
      </c>
      <c r="T77" s="216">
        <v>0</v>
      </c>
      <c r="U77" s="216">
        <v>0</v>
      </c>
    </row>
    <row r="78" spans="1:21" ht="12.75" customHeight="1">
      <c r="A78" s="215" t="s">
        <v>102</v>
      </c>
      <c r="B78" s="215" t="s">
        <v>153</v>
      </c>
      <c r="C78" s="215" t="s">
        <v>180</v>
      </c>
      <c r="D78" s="215">
        <v>10852</v>
      </c>
      <c r="E78" s="216">
        <v>0</v>
      </c>
      <c r="F78" s="216">
        <v>0</v>
      </c>
      <c r="G78" s="692">
        <v>0</v>
      </c>
      <c r="H78" s="692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692">
        <v>0</v>
      </c>
      <c r="O78" s="216">
        <v>0</v>
      </c>
      <c r="P78" s="692">
        <v>0</v>
      </c>
      <c r="Q78" s="216">
        <v>0</v>
      </c>
      <c r="R78" s="216">
        <v>0</v>
      </c>
      <c r="S78" s="216">
        <v>0</v>
      </c>
      <c r="T78" s="216">
        <v>0</v>
      </c>
      <c r="U78" s="216">
        <v>0</v>
      </c>
    </row>
    <row r="79" spans="1:21" ht="12.75" customHeight="1">
      <c r="A79" s="215" t="s">
        <v>102</v>
      </c>
      <c r="B79" s="215" t="s">
        <v>175</v>
      </c>
      <c r="C79" s="215" t="s">
        <v>176</v>
      </c>
      <c r="D79" s="215">
        <v>11351</v>
      </c>
      <c r="E79" s="216">
        <v>0</v>
      </c>
      <c r="F79" s="216">
        <v>0</v>
      </c>
      <c r="G79" s="692">
        <v>0</v>
      </c>
      <c r="H79" s="692">
        <v>0</v>
      </c>
      <c r="I79" s="216">
        <v>0</v>
      </c>
      <c r="J79" s="216">
        <v>0</v>
      </c>
      <c r="K79" s="216">
        <v>0</v>
      </c>
      <c r="L79" s="216">
        <v>2</v>
      </c>
      <c r="M79" s="216">
        <v>0</v>
      </c>
      <c r="N79" s="692">
        <v>0</v>
      </c>
      <c r="O79" s="216">
        <v>0</v>
      </c>
      <c r="P79" s="692">
        <v>0</v>
      </c>
      <c r="Q79" s="216">
        <v>0</v>
      </c>
      <c r="R79" s="216">
        <v>0</v>
      </c>
      <c r="S79" s="216">
        <v>0</v>
      </c>
      <c r="T79" s="216">
        <v>0</v>
      </c>
      <c r="U79" s="216">
        <v>0</v>
      </c>
    </row>
    <row r="80" spans="1:21" ht="12.75" customHeight="1">
      <c r="A80" s="215" t="s">
        <v>102</v>
      </c>
      <c r="B80" s="215" t="s">
        <v>175</v>
      </c>
      <c r="C80" s="215" t="s">
        <v>177</v>
      </c>
      <c r="D80" s="215">
        <v>11352</v>
      </c>
      <c r="E80" s="216">
        <v>0</v>
      </c>
      <c r="F80" s="216">
        <v>0</v>
      </c>
      <c r="G80" s="692">
        <v>0</v>
      </c>
      <c r="H80" s="692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692">
        <v>0</v>
      </c>
      <c r="O80" s="216">
        <v>0</v>
      </c>
      <c r="P80" s="692">
        <v>0</v>
      </c>
      <c r="Q80" s="216">
        <v>0</v>
      </c>
      <c r="R80" s="216">
        <v>0</v>
      </c>
      <c r="S80" s="216">
        <v>0</v>
      </c>
      <c r="T80" s="216">
        <v>0</v>
      </c>
      <c r="U80" s="216">
        <v>0</v>
      </c>
    </row>
    <row r="81" spans="1:21" ht="12.75" customHeight="1">
      <c r="A81" s="215" t="s">
        <v>102</v>
      </c>
      <c r="B81" s="215" t="s">
        <v>175</v>
      </c>
      <c r="C81" s="215" t="s">
        <v>175</v>
      </c>
      <c r="D81" s="215">
        <v>11350</v>
      </c>
      <c r="E81" s="216">
        <v>0</v>
      </c>
      <c r="F81" s="216">
        <v>0</v>
      </c>
      <c r="G81" s="692">
        <v>0</v>
      </c>
      <c r="H81" s="692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692">
        <v>0</v>
      </c>
      <c r="O81" s="216">
        <v>0</v>
      </c>
      <c r="P81" s="692">
        <v>0</v>
      </c>
      <c r="Q81" s="216">
        <v>0</v>
      </c>
      <c r="R81" s="216">
        <v>0</v>
      </c>
      <c r="S81" s="216">
        <v>0</v>
      </c>
      <c r="T81" s="216">
        <v>1</v>
      </c>
      <c r="U81" s="216">
        <v>0</v>
      </c>
    </row>
    <row r="82" spans="1:21" ht="12.75" customHeight="1">
      <c r="A82" s="215" t="s">
        <v>102</v>
      </c>
      <c r="B82" s="215" t="s">
        <v>158</v>
      </c>
      <c r="C82" s="215" t="s">
        <v>159</v>
      </c>
      <c r="D82" s="215">
        <v>10951</v>
      </c>
      <c r="E82" s="216">
        <v>1</v>
      </c>
      <c r="F82" s="216">
        <v>0</v>
      </c>
      <c r="G82" s="692">
        <v>1</v>
      </c>
      <c r="H82" s="692">
        <v>0</v>
      </c>
      <c r="I82" s="216">
        <v>0</v>
      </c>
      <c r="J82" s="216">
        <v>0</v>
      </c>
      <c r="K82" s="216">
        <v>1</v>
      </c>
      <c r="L82" s="216">
        <v>1</v>
      </c>
      <c r="M82" s="216">
        <v>0</v>
      </c>
      <c r="N82" s="692">
        <v>1</v>
      </c>
      <c r="O82" s="216">
        <v>0</v>
      </c>
      <c r="P82" s="692">
        <v>0</v>
      </c>
      <c r="Q82" s="216">
        <v>0</v>
      </c>
      <c r="R82" s="216">
        <v>0</v>
      </c>
      <c r="S82" s="216">
        <v>0</v>
      </c>
      <c r="T82" s="216">
        <v>0</v>
      </c>
      <c r="U82" s="216">
        <v>0</v>
      </c>
    </row>
    <row r="83" spans="1:21" ht="12.75" customHeight="1">
      <c r="A83" s="215" t="s">
        <v>102</v>
      </c>
      <c r="B83" s="215" t="s">
        <v>158</v>
      </c>
      <c r="C83" s="215" t="s">
        <v>160</v>
      </c>
      <c r="D83" s="215">
        <v>10952</v>
      </c>
      <c r="E83" s="216">
        <v>1</v>
      </c>
      <c r="F83" s="216">
        <v>0</v>
      </c>
      <c r="G83" s="692">
        <v>1</v>
      </c>
      <c r="H83" s="692">
        <v>0</v>
      </c>
      <c r="I83" s="216">
        <v>0</v>
      </c>
      <c r="J83" s="216">
        <v>0</v>
      </c>
      <c r="K83" s="216">
        <v>0</v>
      </c>
      <c r="L83" s="216">
        <v>1</v>
      </c>
      <c r="M83" s="216">
        <v>0</v>
      </c>
      <c r="N83" s="692">
        <v>0</v>
      </c>
      <c r="O83" s="216">
        <v>0</v>
      </c>
      <c r="P83" s="692">
        <v>0</v>
      </c>
      <c r="Q83" s="216">
        <v>0</v>
      </c>
      <c r="R83" s="216">
        <v>0</v>
      </c>
      <c r="S83" s="216">
        <v>0</v>
      </c>
      <c r="T83" s="216">
        <v>0</v>
      </c>
      <c r="U83" s="216">
        <v>0</v>
      </c>
    </row>
    <row r="84" spans="1:21" ht="12.75" customHeight="1">
      <c r="A84" s="215" t="s">
        <v>102</v>
      </c>
      <c r="B84" s="215" t="s">
        <v>158</v>
      </c>
      <c r="C84" s="215" t="s">
        <v>161</v>
      </c>
      <c r="D84" s="215">
        <v>10953</v>
      </c>
      <c r="E84" s="216">
        <v>0</v>
      </c>
      <c r="F84" s="216">
        <v>0</v>
      </c>
      <c r="G84" s="692">
        <v>0</v>
      </c>
      <c r="H84" s="692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692">
        <v>0</v>
      </c>
      <c r="O84" s="216">
        <v>0</v>
      </c>
      <c r="P84" s="692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</row>
    <row r="85" spans="1:21" ht="12.75" customHeight="1">
      <c r="A85" s="215" t="s">
        <v>102</v>
      </c>
      <c r="B85" s="215" t="s">
        <v>158</v>
      </c>
      <c r="C85" s="215" t="s">
        <v>162</v>
      </c>
      <c r="D85" s="215">
        <v>10954</v>
      </c>
      <c r="E85" s="216">
        <v>0</v>
      </c>
      <c r="F85" s="216">
        <v>0</v>
      </c>
      <c r="G85" s="692">
        <v>0</v>
      </c>
      <c r="H85" s="692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692">
        <v>1</v>
      </c>
      <c r="O85" s="216">
        <v>0</v>
      </c>
      <c r="P85" s="692">
        <v>0</v>
      </c>
      <c r="Q85" s="216">
        <v>0</v>
      </c>
      <c r="R85" s="216">
        <v>0</v>
      </c>
      <c r="S85" s="216">
        <v>0</v>
      </c>
      <c r="T85" s="216">
        <v>0</v>
      </c>
      <c r="U85" s="216">
        <v>0</v>
      </c>
    </row>
    <row r="86" spans="1:21" ht="12.75" customHeight="1">
      <c r="A86" s="215" t="s">
        <v>102</v>
      </c>
      <c r="B86" s="215" t="s">
        <v>158</v>
      </c>
      <c r="C86" s="215" t="s">
        <v>163</v>
      </c>
      <c r="D86" s="215">
        <v>10955</v>
      </c>
      <c r="E86" s="216">
        <v>1</v>
      </c>
      <c r="F86" s="216">
        <v>0</v>
      </c>
      <c r="G86" s="692">
        <v>1</v>
      </c>
      <c r="H86" s="692">
        <v>0</v>
      </c>
      <c r="I86" s="216">
        <v>0</v>
      </c>
      <c r="J86" s="216">
        <v>1</v>
      </c>
      <c r="K86" s="216">
        <v>0</v>
      </c>
      <c r="L86" s="216">
        <v>0</v>
      </c>
      <c r="M86" s="216">
        <v>0</v>
      </c>
      <c r="N86" s="692">
        <v>0</v>
      </c>
      <c r="O86" s="216">
        <v>0</v>
      </c>
      <c r="P86" s="692">
        <v>0</v>
      </c>
      <c r="Q86" s="216">
        <v>0</v>
      </c>
      <c r="R86" s="216">
        <v>0</v>
      </c>
      <c r="S86" s="216">
        <v>0</v>
      </c>
      <c r="T86" s="216">
        <v>0</v>
      </c>
      <c r="U86" s="216">
        <v>0</v>
      </c>
    </row>
    <row r="87" spans="1:21" ht="12.75" customHeight="1">
      <c r="A87" s="215" t="s">
        <v>102</v>
      </c>
      <c r="B87" s="215" t="s">
        <v>158</v>
      </c>
      <c r="C87" s="215" t="s">
        <v>164</v>
      </c>
      <c r="D87" s="215">
        <v>10956</v>
      </c>
      <c r="E87" s="216">
        <v>0</v>
      </c>
      <c r="F87" s="216">
        <v>0</v>
      </c>
      <c r="G87" s="692">
        <v>0</v>
      </c>
      <c r="H87" s="692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692">
        <v>0</v>
      </c>
      <c r="O87" s="216">
        <v>0</v>
      </c>
      <c r="P87" s="692">
        <v>0</v>
      </c>
      <c r="Q87" s="216">
        <v>0</v>
      </c>
      <c r="R87" s="216">
        <v>0</v>
      </c>
      <c r="S87" s="216">
        <v>0</v>
      </c>
      <c r="T87" s="216">
        <v>0</v>
      </c>
      <c r="U87" s="216">
        <v>0</v>
      </c>
    </row>
    <row r="88" spans="1:21" ht="12.75" customHeight="1">
      <c r="A88" s="215" t="s">
        <v>102</v>
      </c>
      <c r="B88" s="215" t="s">
        <v>158</v>
      </c>
      <c r="C88" s="215" t="s">
        <v>158</v>
      </c>
      <c r="D88" s="215">
        <v>10950</v>
      </c>
      <c r="E88" s="216">
        <v>1</v>
      </c>
      <c r="F88" s="216">
        <v>0</v>
      </c>
      <c r="G88" s="692">
        <v>1</v>
      </c>
      <c r="H88" s="692">
        <v>0</v>
      </c>
      <c r="I88" s="216">
        <v>0</v>
      </c>
      <c r="J88" s="216">
        <v>2</v>
      </c>
      <c r="K88" s="216">
        <v>1</v>
      </c>
      <c r="L88" s="216">
        <v>0</v>
      </c>
      <c r="M88" s="216">
        <v>0</v>
      </c>
      <c r="N88" s="692">
        <v>0</v>
      </c>
      <c r="O88" s="216">
        <v>0</v>
      </c>
      <c r="P88" s="692">
        <v>0</v>
      </c>
      <c r="Q88" s="216">
        <v>0</v>
      </c>
      <c r="R88" s="216">
        <v>1</v>
      </c>
      <c r="S88" s="216">
        <v>0</v>
      </c>
      <c r="T88" s="216">
        <v>1</v>
      </c>
      <c r="U88" s="216">
        <v>0</v>
      </c>
    </row>
    <row r="89" spans="1:21" ht="12.75" customHeight="1">
      <c r="A89" s="217" t="s">
        <v>181</v>
      </c>
      <c r="B89" s="217" t="s">
        <v>206</v>
      </c>
      <c r="C89" s="217" t="s">
        <v>206</v>
      </c>
      <c r="D89" s="217">
        <v>20650</v>
      </c>
      <c r="E89" s="216">
        <v>1</v>
      </c>
      <c r="F89" s="216">
        <v>0</v>
      </c>
      <c r="G89" s="692">
        <v>1</v>
      </c>
      <c r="H89" s="692">
        <v>1</v>
      </c>
      <c r="I89" s="216">
        <v>0</v>
      </c>
      <c r="J89" s="216">
        <v>1</v>
      </c>
      <c r="K89" s="216">
        <v>1</v>
      </c>
      <c r="L89" s="216">
        <v>1</v>
      </c>
      <c r="M89" s="216">
        <v>0</v>
      </c>
      <c r="N89" s="692">
        <v>1</v>
      </c>
      <c r="O89" s="216">
        <v>1</v>
      </c>
      <c r="P89" s="692">
        <v>0</v>
      </c>
      <c r="Q89" s="216">
        <v>0</v>
      </c>
      <c r="R89" s="216">
        <v>0</v>
      </c>
      <c r="S89" s="216">
        <v>1</v>
      </c>
      <c r="T89" s="216">
        <v>1</v>
      </c>
      <c r="U89" s="216">
        <v>0</v>
      </c>
    </row>
    <row r="90" spans="1:21" ht="12.75" customHeight="1">
      <c r="A90" s="217" t="s">
        <v>181</v>
      </c>
      <c r="B90" s="217" t="s">
        <v>191</v>
      </c>
      <c r="C90" s="217" t="s">
        <v>191</v>
      </c>
      <c r="D90" s="217">
        <v>20250</v>
      </c>
      <c r="E90" s="216">
        <v>2</v>
      </c>
      <c r="F90" s="216">
        <v>0</v>
      </c>
      <c r="G90" s="692">
        <v>1</v>
      </c>
      <c r="H90" s="692">
        <v>0</v>
      </c>
      <c r="I90" s="216">
        <v>0</v>
      </c>
      <c r="J90" s="216">
        <v>0</v>
      </c>
      <c r="K90" s="216">
        <v>1</v>
      </c>
      <c r="L90" s="216">
        <v>1</v>
      </c>
      <c r="M90" s="216">
        <v>0</v>
      </c>
      <c r="N90" s="692">
        <v>1</v>
      </c>
      <c r="O90" s="216">
        <v>0</v>
      </c>
      <c r="P90" s="692">
        <v>0</v>
      </c>
      <c r="Q90" s="216">
        <v>0</v>
      </c>
      <c r="R90" s="216">
        <v>0</v>
      </c>
      <c r="S90" s="216">
        <v>1</v>
      </c>
      <c r="T90" s="216">
        <v>1</v>
      </c>
      <c r="U90" s="216">
        <v>0</v>
      </c>
    </row>
    <row r="91" spans="1:21" ht="12.75" customHeight="1">
      <c r="A91" s="217" t="s">
        <v>181</v>
      </c>
      <c r="B91" s="217" t="s">
        <v>191</v>
      </c>
      <c r="C91" s="217" t="s">
        <v>192</v>
      </c>
      <c r="D91" s="217">
        <v>20251</v>
      </c>
      <c r="E91" s="216">
        <v>1</v>
      </c>
      <c r="F91" s="216">
        <v>0</v>
      </c>
      <c r="G91" s="692">
        <v>0</v>
      </c>
      <c r="H91" s="692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692">
        <v>0</v>
      </c>
      <c r="O91" s="216">
        <v>0</v>
      </c>
      <c r="P91" s="692">
        <v>0</v>
      </c>
      <c r="Q91" s="216">
        <v>0</v>
      </c>
      <c r="R91" s="216">
        <v>0</v>
      </c>
      <c r="S91" s="216">
        <v>0</v>
      </c>
      <c r="T91" s="216">
        <v>0</v>
      </c>
      <c r="U91" s="216">
        <v>0</v>
      </c>
    </row>
    <row r="92" spans="1:21" ht="12.75" customHeight="1">
      <c r="A92" s="217" t="s">
        <v>181</v>
      </c>
      <c r="B92" s="217" t="s">
        <v>193</v>
      </c>
      <c r="C92" s="217" t="s">
        <v>195</v>
      </c>
      <c r="D92" s="217">
        <v>20351</v>
      </c>
      <c r="E92" s="216">
        <v>0</v>
      </c>
      <c r="F92" s="216">
        <v>0</v>
      </c>
      <c r="G92" s="692">
        <v>0</v>
      </c>
      <c r="H92" s="692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692">
        <v>0</v>
      </c>
      <c r="O92" s="216">
        <v>0</v>
      </c>
      <c r="P92" s="692">
        <v>0</v>
      </c>
      <c r="Q92" s="216">
        <v>0</v>
      </c>
      <c r="R92" s="216">
        <v>0</v>
      </c>
      <c r="S92" s="216">
        <v>0</v>
      </c>
      <c r="T92" s="216">
        <v>0</v>
      </c>
      <c r="U92" s="216">
        <v>0</v>
      </c>
    </row>
    <row r="93" spans="1:21" ht="12.75" customHeight="1">
      <c r="A93" s="217" t="s">
        <v>181</v>
      </c>
      <c r="B93" s="217" t="s">
        <v>193</v>
      </c>
      <c r="C93" s="217" t="s">
        <v>196</v>
      </c>
      <c r="D93" s="217">
        <v>20353</v>
      </c>
      <c r="E93" s="216">
        <v>0</v>
      </c>
      <c r="F93" s="216">
        <v>0</v>
      </c>
      <c r="G93" s="692">
        <v>0</v>
      </c>
      <c r="H93" s="692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692">
        <v>0</v>
      </c>
      <c r="O93" s="216">
        <v>0</v>
      </c>
      <c r="P93" s="692">
        <v>0</v>
      </c>
      <c r="Q93" s="216">
        <v>0</v>
      </c>
      <c r="R93" s="216">
        <v>0</v>
      </c>
      <c r="S93" s="216">
        <v>0</v>
      </c>
      <c r="T93" s="216">
        <v>1</v>
      </c>
      <c r="U93" s="216">
        <v>0</v>
      </c>
    </row>
    <row r="94" spans="1:21" ht="12.75" customHeight="1">
      <c r="A94" s="217" t="s">
        <v>181</v>
      </c>
      <c r="B94" s="217" t="s">
        <v>193</v>
      </c>
      <c r="C94" s="217" t="s">
        <v>194</v>
      </c>
      <c r="D94" s="217">
        <v>20350</v>
      </c>
      <c r="E94" s="216">
        <v>1</v>
      </c>
      <c r="F94" s="216">
        <v>0</v>
      </c>
      <c r="G94" s="692">
        <v>2</v>
      </c>
      <c r="H94" s="692">
        <v>0</v>
      </c>
      <c r="I94" s="216">
        <v>0</v>
      </c>
      <c r="J94" s="216">
        <v>2</v>
      </c>
      <c r="K94" s="216">
        <v>2</v>
      </c>
      <c r="L94" s="216">
        <v>1</v>
      </c>
      <c r="M94" s="216">
        <v>0</v>
      </c>
      <c r="N94" s="692">
        <v>1</v>
      </c>
      <c r="O94" s="216">
        <v>0</v>
      </c>
      <c r="P94" s="692">
        <v>0</v>
      </c>
      <c r="Q94" s="216">
        <v>0</v>
      </c>
      <c r="R94" s="216">
        <v>0</v>
      </c>
      <c r="S94" s="216">
        <v>1</v>
      </c>
      <c r="T94" s="216">
        <v>1</v>
      </c>
      <c r="U94" s="216">
        <v>0</v>
      </c>
    </row>
    <row r="95" spans="1:21" ht="12.75" customHeight="1">
      <c r="A95" s="217" t="s">
        <v>181</v>
      </c>
      <c r="B95" s="217" t="s">
        <v>193</v>
      </c>
      <c r="C95" s="217" t="s">
        <v>197</v>
      </c>
      <c r="D95" s="217">
        <v>20354</v>
      </c>
      <c r="E95" s="216">
        <v>1</v>
      </c>
      <c r="F95" s="216">
        <v>0</v>
      </c>
      <c r="G95" s="692">
        <v>1</v>
      </c>
      <c r="H95" s="692">
        <v>0</v>
      </c>
      <c r="I95" s="216">
        <v>0</v>
      </c>
      <c r="J95" s="216">
        <v>1</v>
      </c>
      <c r="K95" s="216">
        <v>0</v>
      </c>
      <c r="L95" s="216">
        <v>0</v>
      </c>
      <c r="M95" s="216">
        <v>0</v>
      </c>
      <c r="N95" s="692">
        <v>0</v>
      </c>
      <c r="O95" s="216">
        <v>0</v>
      </c>
      <c r="P95" s="692">
        <v>0</v>
      </c>
      <c r="Q95" s="216">
        <v>0</v>
      </c>
      <c r="R95" s="216">
        <v>0</v>
      </c>
      <c r="S95" s="216">
        <v>0</v>
      </c>
      <c r="T95" s="216">
        <v>0</v>
      </c>
      <c r="U95" s="216">
        <v>0</v>
      </c>
    </row>
    <row r="96" spans="1:21" ht="12.75" customHeight="1">
      <c r="A96" s="217" t="s">
        <v>181</v>
      </c>
      <c r="B96" s="217" t="s">
        <v>193</v>
      </c>
      <c r="C96" s="217" t="s">
        <v>198</v>
      </c>
      <c r="D96" s="217">
        <v>20355</v>
      </c>
      <c r="E96" s="216">
        <v>0</v>
      </c>
      <c r="F96" s="216">
        <v>0</v>
      </c>
      <c r="G96" s="692">
        <v>0</v>
      </c>
      <c r="H96" s="692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692">
        <v>1</v>
      </c>
      <c r="O96" s="216">
        <v>0</v>
      </c>
      <c r="P96" s="692">
        <v>0</v>
      </c>
      <c r="Q96" s="216">
        <v>0</v>
      </c>
      <c r="R96" s="216">
        <v>0</v>
      </c>
      <c r="S96" s="216">
        <v>0</v>
      </c>
      <c r="T96" s="216">
        <v>0</v>
      </c>
      <c r="U96" s="216">
        <v>0</v>
      </c>
    </row>
    <row r="97" spans="1:21" ht="12.75" customHeight="1">
      <c r="A97" s="217" t="s">
        <v>181</v>
      </c>
      <c r="B97" s="217" t="s">
        <v>199</v>
      </c>
      <c r="C97" s="217" t="s">
        <v>199</v>
      </c>
      <c r="D97" s="217">
        <v>20450</v>
      </c>
      <c r="E97" s="216">
        <v>1</v>
      </c>
      <c r="F97" s="216">
        <v>0</v>
      </c>
      <c r="G97" s="692">
        <v>1</v>
      </c>
      <c r="H97" s="692">
        <v>1</v>
      </c>
      <c r="I97" s="216">
        <v>0</v>
      </c>
      <c r="J97" s="216">
        <v>1</v>
      </c>
      <c r="K97" s="216">
        <v>1</v>
      </c>
      <c r="L97" s="216">
        <v>1</v>
      </c>
      <c r="M97" s="216">
        <v>0</v>
      </c>
      <c r="N97" s="692">
        <v>1</v>
      </c>
      <c r="O97" s="216">
        <v>0</v>
      </c>
      <c r="P97" s="692">
        <v>0</v>
      </c>
      <c r="Q97" s="216">
        <v>0</v>
      </c>
      <c r="R97" s="216">
        <v>0</v>
      </c>
      <c r="S97" s="216">
        <v>1</v>
      </c>
      <c r="T97" s="216">
        <v>1</v>
      </c>
      <c r="U97" s="216">
        <v>0</v>
      </c>
    </row>
    <row r="98" spans="1:21" ht="12.75" customHeight="1">
      <c r="A98" s="217" t="s">
        <v>181</v>
      </c>
      <c r="B98" s="217" t="s">
        <v>182</v>
      </c>
      <c r="C98" s="217" t="s">
        <v>183</v>
      </c>
      <c r="D98" s="217">
        <v>20151</v>
      </c>
      <c r="E98" s="216">
        <v>0</v>
      </c>
      <c r="F98" s="216">
        <v>0</v>
      </c>
      <c r="G98" s="692">
        <v>0</v>
      </c>
      <c r="H98" s="692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692">
        <v>0</v>
      </c>
      <c r="O98" s="216">
        <v>0</v>
      </c>
      <c r="P98" s="692">
        <v>0</v>
      </c>
      <c r="Q98" s="216">
        <v>0</v>
      </c>
      <c r="R98" s="216">
        <v>0</v>
      </c>
      <c r="S98" s="216">
        <v>0</v>
      </c>
      <c r="T98" s="216">
        <v>1</v>
      </c>
      <c r="U98" s="216">
        <v>0</v>
      </c>
    </row>
    <row r="99" spans="1:21" ht="12.75" customHeight="1">
      <c r="A99" s="217" t="s">
        <v>181</v>
      </c>
      <c r="B99" s="217" t="s">
        <v>182</v>
      </c>
      <c r="C99" s="217" t="s">
        <v>182</v>
      </c>
      <c r="D99" s="217">
        <v>20150</v>
      </c>
      <c r="E99" s="216">
        <v>6</v>
      </c>
      <c r="F99" s="216">
        <v>0</v>
      </c>
      <c r="G99" s="692">
        <v>8</v>
      </c>
      <c r="H99" s="692">
        <v>0</v>
      </c>
      <c r="I99" s="216">
        <v>0</v>
      </c>
      <c r="J99" s="216">
        <v>7</v>
      </c>
      <c r="K99" s="216">
        <v>7</v>
      </c>
      <c r="L99" s="216">
        <v>2</v>
      </c>
      <c r="M99" s="216">
        <v>0</v>
      </c>
      <c r="N99" s="692">
        <v>3</v>
      </c>
      <c r="O99" s="216">
        <v>1</v>
      </c>
      <c r="P99" s="692">
        <v>0</v>
      </c>
      <c r="Q99" s="216">
        <v>1</v>
      </c>
      <c r="R99" s="216">
        <v>3</v>
      </c>
      <c r="S99" s="216">
        <v>6</v>
      </c>
      <c r="T99" s="216">
        <v>4</v>
      </c>
      <c r="U99" s="216">
        <v>2</v>
      </c>
    </row>
    <row r="100" spans="1:21" ht="12.75" customHeight="1">
      <c r="A100" s="217" t="s">
        <v>181</v>
      </c>
      <c r="B100" s="217" t="s">
        <v>182</v>
      </c>
      <c r="C100" s="217" t="s">
        <v>184</v>
      </c>
      <c r="D100" s="217">
        <v>20153</v>
      </c>
      <c r="E100" s="216">
        <v>0</v>
      </c>
      <c r="F100" s="216">
        <v>0</v>
      </c>
      <c r="G100" s="692">
        <v>0</v>
      </c>
      <c r="H100" s="692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692">
        <v>1</v>
      </c>
      <c r="O100" s="216">
        <v>0</v>
      </c>
      <c r="P100" s="692">
        <v>0</v>
      </c>
      <c r="Q100" s="216">
        <v>0</v>
      </c>
      <c r="R100" s="216">
        <v>0</v>
      </c>
      <c r="S100" s="216">
        <v>0</v>
      </c>
      <c r="T100" s="216">
        <v>0</v>
      </c>
      <c r="U100" s="216">
        <v>0</v>
      </c>
    </row>
    <row r="101" spans="1:21" ht="12.75" customHeight="1">
      <c r="A101" s="217" t="s">
        <v>181</v>
      </c>
      <c r="B101" s="217" t="s">
        <v>182</v>
      </c>
      <c r="C101" s="217" t="s">
        <v>185</v>
      </c>
      <c r="D101" s="217">
        <v>20155</v>
      </c>
      <c r="E101" s="216">
        <v>1</v>
      </c>
      <c r="F101" s="216">
        <v>0</v>
      </c>
      <c r="G101" s="692">
        <v>1</v>
      </c>
      <c r="H101" s="692">
        <v>0</v>
      </c>
      <c r="I101" s="216">
        <v>0</v>
      </c>
      <c r="J101" s="216">
        <v>1</v>
      </c>
      <c r="K101" s="216">
        <v>0</v>
      </c>
      <c r="L101" s="216">
        <v>1</v>
      </c>
      <c r="M101" s="216">
        <v>0</v>
      </c>
      <c r="N101" s="692">
        <v>1</v>
      </c>
      <c r="O101" s="216">
        <v>0</v>
      </c>
      <c r="P101" s="692">
        <v>0</v>
      </c>
      <c r="Q101" s="216">
        <v>0</v>
      </c>
      <c r="R101" s="216">
        <v>0</v>
      </c>
      <c r="S101" s="216">
        <v>1</v>
      </c>
      <c r="T101" s="216">
        <v>1</v>
      </c>
      <c r="U101" s="216">
        <v>0</v>
      </c>
    </row>
    <row r="102" spans="1:21" ht="12.75" customHeight="1">
      <c r="A102" s="217" t="s">
        <v>181</v>
      </c>
      <c r="B102" s="217" t="s">
        <v>182</v>
      </c>
      <c r="C102" s="217" t="s">
        <v>186</v>
      </c>
      <c r="D102" s="217">
        <v>20156</v>
      </c>
      <c r="E102" s="216">
        <v>0</v>
      </c>
      <c r="F102" s="216">
        <v>0</v>
      </c>
      <c r="G102" s="692">
        <v>0</v>
      </c>
      <c r="H102" s="692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692">
        <v>0</v>
      </c>
      <c r="O102" s="216">
        <v>0</v>
      </c>
      <c r="P102" s="692">
        <v>0</v>
      </c>
      <c r="Q102" s="216">
        <v>0</v>
      </c>
      <c r="R102" s="216">
        <v>0</v>
      </c>
      <c r="S102" s="216">
        <v>0</v>
      </c>
      <c r="T102" s="216">
        <v>0</v>
      </c>
      <c r="U102" s="216">
        <v>0</v>
      </c>
    </row>
    <row r="103" spans="1:21" ht="12.75" customHeight="1">
      <c r="A103" s="217" t="s">
        <v>181</v>
      </c>
      <c r="B103" s="217" t="s">
        <v>182</v>
      </c>
      <c r="C103" s="217" t="s">
        <v>190</v>
      </c>
      <c r="D103" s="217">
        <v>20160</v>
      </c>
      <c r="E103" s="216">
        <v>1</v>
      </c>
      <c r="F103" s="216">
        <v>0</v>
      </c>
      <c r="G103" s="692">
        <v>1</v>
      </c>
      <c r="H103" s="692">
        <v>1</v>
      </c>
      <c r="I103" s="216">
        <v>0</v>
      </c>
      <c r="J103" s="216">
        <v>1</v>
      </c>
      <c r="K103" s="216">
        <v>0</v>
      </c>
      <c r="L103" s="216">
        <v>1</v>
      </c>
      <c r="M103" s="216">
        <v>0</v>
      </c>
      <c r="N103" s="692">
        <v>1</v>
      </c>
      <c r="O103" s="216">
        <v>1</v>
      </c>
      <c r="P103" s="692">
        <v>0</v>
      </c>
      <c r="Q103" s="216">
        <v>0</v>
      </c>
      <c r="R103" s="216">
        <v>0</v>
      </c>
      <c r="S103" s="216">
        <v>0</v>
      </c>
      <c r="T103" s="216">
        <v>1</v>
      </c>
      <c r="U103" s="216">
        <v>0</v>
      </c>
    </row>
    <row r="104" spans="1:21" ht="12.75" customHeight="1">
      <c r="A104" s="217" t="s">
        <v>181</v>
      </c>
      <c r="B104" s="217" t="s">
        <v>182</v>
      </c>
      <c r="C104" s="217" t="s">
        <v>187</v>
      </c>
      <c r="D104" s="217">
        <v>20157</v>
      </c>
      <c r="E104" s="216">
        <v>0</v>
      </c>
      <c r="F104" s="216">
        <v>0</v>
      </c>
      <c r="G104" s="692">
        <v>1</v>
      </c>
      <c r="H104" s="692">
        <v>0</v>
      </c>
      <c r="I104" s="216">
        <v>0</v>
      </c>
      <c r="J104" s="216">
        <v>1</v>
      </c>
      <c r="K104" s="216">
        <v>0</v>
      </c>
      <c r="L104" s="216">
        <v>0</v>
      </c>
      <c r="M104" s="216">
        <v>0</v>
      </c>
      <c r="N104" s="692">
        <v>1</v>
      </c>
      <c r="O104" s="216">
        <v>0</v>
      </c>
      <c r="P104" s="692">
        <v>0</v>
      </c>
      <c r="Q104" s="216">
        <v>0</v>
      </c>
      <c r="R104" s="216">
        <v>0</v>
      </c>
      <c r="S104" s="216">
        <v>0</v>
      </c>
      <c r="T104" s="216">
        <v>0</v>
      </c>
      <c r="U104" s="216">
        <v>0</v>
      </c>
    </row>
    <row r="105" spans="1:21" ht="12.75" customHeight="1">
      <c r="A105" s="217" t="s">
        <v>181</v>
      </c>
      <c r="B105" s="217" t="s">
        <v>182</v>
      </c>
      <c r="C105" s="217" t="s">
        <v>188</v>
      </c>
      <c r="D105" s="217">
        <v>20158</v>
      </c>
      <c r="E105" s="216">
        <v>0</v>
      </c>
      <c r="F105" s="216">
        <v>0</v>
      </c>
      <c r="G105" s="692">
        <v>0</v>
      </c>
      <c r="H105" s="692">
        <v>0</v>
      </c>
      <c r="I105" s="216">
        <v>0</v>
      </c>
      <c r="J105" s="216">
        <v>0</v>
      </c>
      <c r="K105" s="216">
        <v>0</v>
      </c>
      <c r="L105" s="216">
        <v>0</v>
      </c>
      <c r="M105" s="216">
        <v>0</v>
      </c>
      <c r="N105" s="692">
        <v>0</v>
      </c>
      <c r="O105" s="216">
        <v>0</v>
      </c>
      <c r="P105" s="692">
        <v>0</v>
      </c>
      <c r="Q105" s="216">
        <v>0</v>
      </c>
      <c r="R105" s="216">
        <v>0</v>
      </c>
      <c r="S105" s="216">
        <v>0</v>
      </c>
      <c r="T105" s="216">
        <v>0</v>
      </c>
      <c r="U105" s="216">
        <v>0</v>
      </c>
    </row>
    <row r="106" spans="1:21" ht="12.75" customHeight="1">
      <c r="A106" s="217" t="s">
        <v>181</v>
      </c>
      <c r="B106" s="217" t="s">
        <v>182</v>
      </c>
      <c r="C106" s="217" t="s">
        <v>189</v>
      </c>
      <c r="D106" s="217">
        <v>20159</v>
      </c>
      <c r="E106" s="216">
        <v>1</v>
      </c>
      <c r="F106" s="216">
        <v>0</v>
      </c>
      <c r="G106" s="692">
        <v>1</v>
      </c>
      <c r="H106" s="692">
        <v>0</v>
      </c>
      <c r="I106" s="216">
        <v>0</v>
      </c>
      <c r="J106" s="216">
        <v>1</v>
      </c>
      <c r="K106" s="216">
        <v>0</v>
      </c>
      <c r="L106" s="216">
        <v>1</v>
      </c>
      <c r="M106" s="216">
        <v>0</v>
      </c>
      <c r="N106" s="692">
        <v>0</v>
      </c>
      <c r="O106" s="216">
        <v>0</v>
      </c>
      <c r="P106" s="692">
        <v>0</v>
      </c>
      <c r="Q106" s="216">
        <v>0</v>
      </c>
      <c r="R106" s="216">
        <v>0</v>
      </c>
      <c r="S106" s="216">
        <v>1</v>
      </c>
      <c r="T106" s="216">
        <v>1</v>
      </c>
      <c r="U106" s="216">
        <v>0</v>
      </c>
    </row>
    <row r="107" spans="1:21" ht="12.75" customHeight="1">
      <c r="A107" s="217" t="s">
        <v>181</v>
      </c>
      <c r="B107" s="217" t="s">
        <v>207</v>
      </c>
      <c r="C107" s="217" t="s">
        <v>207</v>
      </c>
      <c r="D107" s="217">
        <v>20750</v>
      </c>
      <c r="E107" s="216">
        <v>1</v>
      </c>
      <c r="F107" s="216">
        <v>0</v>
      </c>
      <c r="G107" s="692">
        <v>1</v>
      </c>
      <c r="H107" s="692">
        <v>1</v>
      </c>
      <c r="I107" s="216">
        <v>0</v>
      </c>
      <c r="J107" s="216">
        <v>1</v>
      </c>
      <c r="K107" s="216">
        <v>1</v>
      </c>
      <c r="L107" s="216">
        <v>1</v>
      </c>
      <c r="M107" s="216">
        <v>0</v>
      </c>
      <c r="N107" s="692">
        <v>1</v>
      </c>
      <c r="O107" s="216">
        <v>0</v>
      </c>
      <c r="P107" s="692">
        <v>0</v>
      </c>
      <c r="Q107" s="216">
        <v>0</v>
      </c>
      <c r="R107" s="216">
        <v>0</v>
      </c>
      <c r="S107" s="216">
        <v>1</v>
      </c>
      <c r="T107" s="216">
        <v>1</v>
      </c>
      <c r="U107" s="216">
        <v>0</v>
      </c>
    </row>
    <row r="108" spans="1:21" ht="12.75" customHeight="1">
      <c r="A108" s="217" t="s">
        <v>181</v>
      </c>
      <c r="B108" s="217" t="s">
        <v>200</v>
      </c>
      <c r="C108" s="217" t="s">
        <v>201</v>
      </c>
      <c r="D108" s="217">
        <v>20551</v>
      </c>
      <c r="E108" s="216">
        <v>1</v>
      </c>
      <c r="F108" s="216">
        <v>0</v>
      </c>
      <c r="G108" s="692">
        <v>1</v>
      </c>
      <c r="H108" s="692">
        <v>1</v>
      </c>
      <c r="I108" s="216">
        <v>0</v>
      </c>
      <c r="J108" s="216">
        <v>0</v>
      </c>
      <c r="K108" s="216">
        <v>1</v>
      </c>
      <c r="L108" s="216">
        <v>0</v>
      </c>
      <c r="M108" s="216">
        <v>0</v>
      </c>
      <c r="N108" s="692">
        <v>0</v>
      </c>
      <c r="O108" s="216">
        <v>0</v>
      </c>
      <c r="P108" s="692">
        <v>0</v>
      </c>
      <c r="Q108" s="216">
        <v>0</v>
      </c>
      <c r="R108" s="216">
        <v>0</v>
      </c>
      <c r="S108" s="216">
        <v>1</v>
      </c>
      <c r="T108" s="216">
        <v>1</v>
      </c>
      <c r="U108" s="216">
        <v>0</v>
      </c>
    </row>
    <row r="109" spans="1:21" ht="12.75" customHeight="1">
      <c r="A109" s="217" t="s">
        <v>181</v>
      </c>
      <c r="B109" s="217" t="s">
        <v>200</v>
      </c>
      <c r="C109" s="217" t="s">
        <v>202</v>
      </c>
      <c r="D109" s="217">
        <v>20552</v>
      </c>
      <c r="E109" s="216">
        <v>0</v>
      </c>
      <c r="F109" s="216">
        <v>0</v>
      </c>
      <c r="G109" s="692">
        <v>0</v>
      </c>
      <c r="H109" s="692">
        <v>0</v>
      </c>
      <c r="I109" s="216">
        <v>0</v>
      </c>
      <c r="J109" s="216">
        <v>0</v>
      </c>
      <c r="K109" s="216">
        <v>0</v>
      </c>
      <c r="L109" s="216">
        <v>0</v>
      </c>
      <c r="M109" s="216">
        <v>0</v>
      </c>
      <c r="N109" s="692">
        <v>0</v>
      </c>
      <c r="O109" s="216">
        <v>0</v>
      </c>
      <c r="P109" s="692">
        <v>0</v>
      </c>
      <c r="Q109" s="216">
        <v>0</v>
      </c>
      <c r="R109" s="216">
        <v>0</v>
      </c>
      <c r="S109" s="216">
        <v>0</v>
      </c>
      <c r="T109" s="216">
        <v>0</v>
      </c>
      <c r="U109" s="216">
        <v>0</v>
      </c>
    </row>
    <row r="110" spans="1:21" ht="12.75" customHeight="1">
      <c r="A110" s="217" t="s">
        <v>181</v>
      </c>
      <c r="B110" s="217" t="s">
        <v>200</v>
      </c>
      <c r="C110" s="217" t="s">
        <v>203</v>
      </c>
      <c r="D110" s="217">
        <v>20553</v>
      </c>
      <c r="E110" s="216">
        <v>0</v>
      </c>
      <c r="F110" s="216">
        <v>0</v>
      </c>
      <c r="G110" s="692">
        <v>0</v>
      </c>
      <c r="H110" s="692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692">
        <v>0</v>
      </c>
      <c r="O110" s="216">
        <v>0</v>
      </c>
      <c r="P110" s="692">
        <v>0</v>
      </c>
      <c r="Q110" s="216">
        <v>0</v>
      </c>
      <c r="R110" s="216">
        <v>0</v>
      </c>
      <c r="S110" s="216">
        <v>0</v>
      </c>
      <c r="T110" s="216">
        <v>0</v>
      </c>
      <c r="U110" s="216">
        <v>0</v>
      </c>
    </row>
    <row r="111" spans="1:21" ht="12.75" customHeight="1">
      <c r="A111" s="217" t="s">
        <v>181</v>
      </c>
      <c r="B111" s="217" t="s">
        <v>200</v>
      </c>
      <c r="C111" s="217" t="s">
        <v>200</v>
      </c>
      <c r="D111" s="217">
        <v>20550</v>
      </c>
      <c r="E111" s="216">
        <v>1</v>
      </c>
      <c r="F111" s="216">
        <v>0</v>
      </c>
      <c r="G111" s="692">
        <v>1</v>
      </c>
      <c r="H111" s="692">
        <v>0</v>
      </c>
      <c r="I111" s="216">
        <v>0</v>
      </c>
      <c r="J111" s="216">
        <v>1</v>
      </c>
      <c r="K111" s="216">
        <v>1</v>
      </c>
      <c r="L111" s="216">
        <v>0</v>
      </c>
      <c r="M111" s="216">
        <v>0</v>
      </c>
      <c r="N111" s="692">
        <v>0</v>
      </c>
      <c r="O111" s="216">
        <v>0</v>
      </c>
      <c r="P111" s="692">
        <v>0</v>
      </c>
      <c r="Q111" s="216">
        <v>0</v>
      </c>
      <c r="R111" s="216">
        <v>0</v>
      </c>
      <c r="S111" s="216">
        <v>1</v>
      </c>
      <c r="T111" s="216">
        <v>1</v>
      </c>
      <c r="U111" s="216">
        <v>0</v>
      </c>
    </row>
    <row r="112" spans="1:21" ht="12.75" customHeight="1">
      <c r="A112" s="217" t="s">
        <v>181</v>
      </c>
      <c r="B112" s="217" t="s">
        <v>200</v>
      </c>
      <c r="C112" s="217" t="s">
        <v>204</v>
      </c>
      <c r="D112" s="217">
        <v>20554</v>
      </c>
      <c r="E112" s="216">
        <v>1</v>
      </c>
      <c r="F112" s="216">
        <v>0</v>
      </c>
      <c r="G112" s="692">
        <v>1</v>
      </c>
      <c r="H112" s="692">
        <v>1</v>
      </c>
      <c r="I112" s="216">
        <v>0</v>
      </c>
      <c r="J112" s="216">
        <v>1</v>
      </c>
      <c r="K112" s="216">
        <v>1</v>
      </c>
      <c r="L112" s="216">
        <v>1</v>
      </c>
      <c r="M112" s="216">
        <v>0</v>
      </c>
      <c r="N112" s="692">
        <v>1</v>
      </c>
      <c r="O112" s="216">
        <v>0</v>
      </c>
      <c r="P112" s="692">
        <v>0</v>
      </c>
      <c r="Q112" s="216">
        <v>0</v>
      </c>
      <c r="R112" s="216">
        <v>0</v>
      </c>
      <c r="S112" s="216">
        <v>1</v>
      </c>
      <c r="T112" s="216">
        <v>1</v>
      </c>
      <c r="U112" s="216">
        <v>0</v>
      </c>
    </row>
    <row r="113" spans="1:21" ht="12.75" customHeight="1">
      <c r="A113" s="217" t="s">
        <v>181</v>
      </c>
      <c r="B113" s="217" t="s">
        <v>200</v>
      </c>
      <c r="C113" s="217" t="s">
        <v>174</v>
      </c>
      <c r="D113" s="217">
        <v>20556</v>
      </c>
      <c r="E113" s="216">
        <v>1</v>
      </c>
      <c r="F113" s="216">
        <v>0</v>
      </c>
      <c r="G113" s="692">
        <v>1</v>
      </c>
      <c r="H113" s="692">
        <v>0</v>
      </c>
      <c r="I113" s="216">
        <v>0</v>
      </c>
      <c r="J113" s="216">
        <v>1</v>
      </c>
      <c r="K113" s="216">
        <v>1</v>
      </c>
      <c r="L113" s="216">
        <v>0</v>
      </c>
      <c r="M113" s="216">
        <v>0</v>
      </c>
      <c r="N113" s="692">
        <v>0</v>
      </c>
      <c r="O113" s="216">
        <v>0</v>
      </c>
      <c r="P113" s="692">
        <v>0</v>
      </c>
      <c r="Q113" s="216">
        <v>0</v>
      </c>
      <c r="R113" s="216">
        <v>0</v>
      </c>
      <c r="S113" s="216">
        <v>0</v>
      </c>
      <c r="T113" s="216">
        <v>0</v>
      </c>
      <c r="U113" s="216">
        <v>0</v>
      </c>
    </row>
    <row r="114" spans="1:21" ht="12.75" customHeight="1">
      <c r="A114" s="217" t="s">
        <v>181</v>
      </c>
      <c r="B114" s="217" t="s">
        <v>200</v>
      </c>
      <c r="C114" s="217" t="s">
        <v>205</v>
      </c>
      <c r="D114" s="217">
        <v>20555</v>
      </c>
      <c r="E114" s="216">
        <v>0</v>
      </c>
      <c r="F114" s="216">
        <v>0</v>
      </c>
      <c r="G114" s="692">
        <v>0</v>
      </c>
      <c r="H114" s="692">
        <v>0</v>
      </c>
      <c r="I114" s="216">
        <v>0</v>
      </c>
      <c r="J114" s="216">
        <v>0</v>
      </c>
      <c r="K114" s="216">
        <v>0</v>
      </c>
      <c r="L114" s="216">
        <v>1</v>
      </c>
      <c r="M114" s="216">
        <v>0</v>
      </c>
      <c r="N114" s="692">
        <v>1</v>
      </c>
      <c r="O114" s="216">
        <v>0</v>
      </c>
      <c r="P114" s="692">
        <v>0</v>
      </c>
      <c r="Q114" s="216">
        <v>0</v>
      </c>
      <c r="R114" s="216">
        <v>0</v>
      </c>
      <c r="S114" s="216">
        <v>0</v>
      </c>
      <c r="T114" s="216">
        <v>0</v>
      </c>
      <c r="U114" s="216">
        <v>0</v>
      </c>
    </row>
    <row r="115" spans="1:21" ht="12.75" customHeight="1">
      <c r="A115" s="224" t="s">
        <v>208</v>
      </c>
      <c r="B115" s="224" t="s">
        <v>209</v>
      </c>
      <c r="C115" s="224" t="s">
        <v>209</v>
      </c>
      <c r="D115" s="224">
        <v>30150</v>
      </c>
      <c r="E115" s="216">
        <v>2</v>
      </c>
      <c r="F115" s="216">
        <v>0</v>
      </c>
      <c r="G115" s="692">
        <v>5</v>
      </c>
      <c r="H115" s="692">
        <v>0</v>
      </c>
      <c r="I115" s="216">
        <v>0</v>
      </c>
      <c r="J115" s="216">
        <v>5</v>
      </c>
      <c r="K115" s="216">
        <v>2</v>
      </c>
      <c r="L115" s="216">
        <v>6</v>
      </c>
      <c r="M115" s="216">
        <v>0</v>
      </c>
      <c r="N115" s="692">
        <v>8</v>
      </c>
      <c r="O115" s="216">
        <v>5</v>
      </c>
      <c r="P115" s="692">
        <v>0</v>
      </c>
      <c r="Q115" s="216">
        <v>5</v>
      </c>
      <c r="R115" s="216">
        <v>3</v>
      </c>
      <c r="S115" s="216">
        <v>0</v>
      </c>
      <c r="T115" s="216">
        <v>3</v>
      </c>
      <c r="U115" s="216">
        <v>0</v>
      </c>
    </row>
    <row r="116" spans="1:21" ht="12.75" customHeight="1">
      <c r="A116" s="224" t="s">
        <v>208</v>
      </c>
      <c r="B116" s="224" t="s">
        <v>209</v>
      </c>
      <c r="C116" s="224" t="s">
        <v>210</v>
      </c>
      <c r="D116" s="224">
        <v>30151</v>
      </c>
      <c r="E116" s="216">
        <v>0</v>
      </c>
      <c r="F116" s="216">
        <v>0</v>
      </c>
      <c r="G116" s="692">
        <v>0</v>
      </c>
      <c r="H116" s="692">
        <v>0</v>
      </c>
      <c r="I116" s="216">
        <v>0</v>
      </c>
      <c r="J116" s="216">
        <v>0</v>
      </c>
      <c r="K116" s="216">
        <v>0</v>
      </c>
      <c r="L116" s="216">
        <v>0</v>
      </c>
      <c r="M116" s="216">
        <v>0</v>
      </c>
      <c r="N116" s="692">
        <v>0</v>
      </c>
      <c r="O116" s="216">
        <v>0</v>
      </c>
      <c r="P116" s="692">
        <v>0</v>
      </c>
      <c r="Q116" s="216">
        <v>0</v>
      </c>
      <c r="R116" s="216">
        <v>0</v>
      </c>
      <c r="S116" s="216">
        <v>0</v>
      </c>
      <c r="T116" s="216">
        <v>0</v>
      </c>
      <c r="U116" s="216">
        <v>0</v>
      </c>
    </row>
    <row r="117" spans="1:21" ht="12.75" customHeight="1">
      <c r="A117" s="224" t="s">
        <v>208</v>
      </c>
      <c r="B117" s="224" t="s">
        <v>209</v>
      </c>
      <c r="C117" s="224" t="s">
        <v>211</v>
      </c>
      <c r="D117" s="224">
        <v>30153</v>
      </c>
      <c r="E117" s="216">
        <v>0</v>
      </c>
      <c r="F117" s="216">
        <v>0</v>
      </c>
      <c r="G117" s="692">
        <v>0</v>
      </c>
      <c r="H117" s="692">
        <v>0</v>
      </c>
      <c r="I117" s="216">
        <v>0</v>
      </c>
      <c r="J117" s="216">
        <v>0</v>
      </c>
      <c r="K117" s="216">
        <v>0</v>
      </c>
      <c r="L117" s="216">
        <v>0</v>
      </c>
      <c r="M117" s="216">
        <v>0</v>
      </c>
      <c r="N117" s="692">
        <v>0</v>
      </c>
      <c r="O117" s="216">
        <v>0</v>
      </c>
      <c r="P117" s="692">
        <v>0</v>
      </c>
      <c r="Q117" s="216">
        <v>0</v>
      </c>
      <c r="R117" s="216">
        <v>0</v>
      </c>
      <c r="S117" s="216">
        <v>0</v>
      </c>
      <c r="T117" s="216">
        <v>0</v>
      </c>
      <c r="U117" s="216">
        <v>0</v>
      </c>
    </row>
    <row r="118" spans="1:21" ht="12.75" customHeight="1">
      <c r="A118" s="224" t="s">
        <v>208</v>
      </c>
      <c r="B118" s="224" t="s">
        <v>209</v>
      </c>
      <c r="C118" s="224" t="s">
        <v>212</v>
      </c>
      <c r="D118" s="224">
        <v>30154</v>
      </c>
      <c r="E118" s="216">
        <v>0</v>
      </c>
      <c r="F118" s="216">
        <v>0</v>
      </c>
      <c r="G118" s="692">
        <v>1</v>
      </c>
      <c r="H118" s="692">
        <v>0</v>
      </c>
      <c r="I118" s="216">
        <v>0</v>
      </c>
      <c r="J118" s="216">
        <v>1</v>
      </c>
      <c r="K118" s="216">
        <v>0</v>
      </c>
      <c r="L118" s="216">
        <v>0</v>
      </c>
      <c r="M118" s="216">
        <v>0</v>
      </c>
      <c r="N118" s="692">
        <v>0</v>
      </c>
      <c r="O118" s="216">
        <v>0</v>
      </c>
      <c r="P118" s="692">
        <v>0</v>
      </c>
      <c r="Q118" s="216">
        <v>0</v>
      </c>
      <c r="R118" s="216">
        <v>1</v>
      </c>
      <c r="S118" s="216">
        <v>0</v>
      </c>
      <c r="T118" s="216">
        <v>1</v>
      </c>
      <c r="U118" s="216">
        <v>0</v>
      </c>
    </row>
    <row r="119" spans="1:21" ht="12.75" customHeight="1">
      <c r="A119" s="224" t="s">
        <v>208</v>
      </c>
      <c r="B119" s="224" t="s">
        <v>209</v>
      </c>
      <c r="C119" s="224" t="s">
        <v>213</v>
      </c>
      <c r="D119" s="224">
        <v>30155</v>
      </c>
      <c r="E119" s="216">
        <v>1</v>
      </c>
      <c r="F119" s="216">
        <v>0</v>
      </c>
      <c r="G119" s="692">
        <v>1</v>
      </c>
      <c r="H119" s="692">
        <v>0</v>
      </c>
      <c r="I119" s="216">
        <v>0</v>
      </c>
      <c r="J119" s="216">
        <v>1</v>
      </c>
      <c r="K119" s="216">
        <v>0</v>
      </c>
      <c r="L119" s="216">
        <v>1</v>
      </c>
      <c r="M119" s="216">
        <v>0</v>
      </c>
      <c r="N119" s="692">
        <v>1</v>
      </c>
      <c r="O119" s="216">
        <v>0</v>
      </c>
      <c r="P119" s="692">
        <v>0</v>
      </c>
      <c r="Q119" s="216">
        <v>0</v>
      </c>
      <c r="R119" s="216">
        <v>0</v>
      </c>
      <c r="S119" s="216">
        <v>0</v>
      </c>
      <c r="T119" s="216">
        <v>1</v>
      </c>
      <c r="U119" s="216">
        <v>0</v>
      </c>
    </row>
    <row r="120" spans="1:21" ht="12.75" customHeight="1">
      <c r="A120" s="224" t="s">
        <v>208</v>
      </c>
      <c r="B120" s="224" t="s">
        <v>209</v>
      </c>
      <c r="C120" s="224" t="s">
        <v>214</v>
      </c>
      <c r="D120" s="224">
        <v>30156</v>
      </c>
      <c r="E120" s="216">
        <v>0</v>
      </c>
      <c r="F120" s="216">
        <v>0</v>
      </c>
      <c r="G120" s="692">
        <v>0</v>
      </c>
      <c r="H120" s="692">
        <v>0</v>
      </c>
      <c r="I120" s="216">
        <v>0</v>
      </c>
      <c r="J120" s="216">
        <v>0</v>
      </c>
      <c r="K120" s="216">
        <v>0</v>
      </c>
      <c r="L120" s="216">
        <v>0</v>
      </c>
      <c r="M120" s="216">
        <v>0</v>
      </c>
      <c r="N120" s="692">
        <v>0</v>
      </c>
      <c r="O120" s="216">
        <v>0</v>
      </c>
      <c r="P120" s="692">
        <v>0</v>
      </c>
      <c r="Q120" s="216">
        <v>0</v>
      </c>
      <c r="R120" s="216">
        <v>0</v>
      </c>
      <c r="S120" s="216">
        <v>0</v>
      </c>
      <c r="T120" s="216">
        <v>0</v>
      </c>
      <c r="U120" s="216">
        <v>0</v>
      </c>
    </row>
    <row r="121" spans="1:21" ht="12.75" customHeight="1">
      <c r="A121" s="224" t="s">
        <v>208</v>
      </c>
      <c r="B121" s="224" t="s">
        <v>209</v>
      </c>
      <c r="C121" s="224" t="s">
        <v>215</v>
      </c>
      <c r="D121" s="224">
        <v>30157</v>
      </c>
      <c r="E121" s="216">
        <v>1</v>
      </c>
      <c r="F121" s="216">
        <v>0</v>
      </c>
      <c r="G121" s="692">
        <v>0</v>
      </c>
      <c r="H121" s="692">
        <v>0</v>
      </c>
      <c r="I121" s="216">
        <v>0</v>
      </c>
      <c r="J121" s="216">
        <v>0</v>
      </c>
      <c r="K121" s="216">
        <v>0</v>
      </c>
      <c r="L121" s="216">
        <v>0</v>
      </c>
      <c r="M121" s="216">
        <v>0</v>
      </c>
      <c r="N121" s="692">
        <v>0</v>
      </c>
      <c r="O121" s="216">
        <v>0</v>
      </c>
      <c r="P121" s="692">
        <v>0</v>
      </c>
      <c r="Q121" s="216">
        <v>0</v>
      </c>
      <c r="R121" s="216">
        <v>0</v>
      </c>
      <c r="S121" s="216">
        <v>0</v>
      </c>
      <c r="T121" s="216">
        <v>0</v>
      </c>
      <c r="U121" s="216">
        <v>0</v>
      </c>
    </row>
    <row r="122" spans="1:21" ht="12.75" customHeight="1">
      <c r="A122" s="224" t="s">
        <v>208</v>
      </c>
      <c r="B122" s="224" t="s">
        <v>209</v>
      </c>
      <c r="C122" s="224" t="s">
        <v>200</v>
      </c>
      <c r="D122" s="224">
        <v>30158</v>
      </c>
      <c r="E122" s="216">
        <v>0</v>
      </c>
      <c r="F122" s="216">
        <v>0</v>
      </c>
      <c r="G122" s="692">
        <v>1</v>
      </c>
      <c r="H122" s="692">
        <v>0</v>
      </c>
      <c r="I122" s="216">
        <v>0</v>
      </c>
      <c r="J122" s="216">
        <v>0</v>
      </c>
      <c r="K122" s="216">
        <v>1</v>
      </c>
      <c r="L122" s="216">
        <v>0</v>
      </c>
      <c r="M122" s="216">
        <v>0</v>
      </c>
      <c r="N122" s="692">
        <v>1</v>
      </c>
      <c r="O122" s="216">
        <v>0</v>
      </c>
      <c r="P122" s="692">
        <v>0</v>
      </c>
      <c r="Q122" s="216">
        <v>0</v>
      </c>
      <c r="R122" s="216">
        <v>0</v>
      </c>
      <c r="S122" s="216">
        <v>0</v>
      </c>
      <c r="T122" s="216">
        <v>0</v>
      </c>
      <c r="U122" s="216">
        <v>0</v>
      </c>
    </row>
    <row r="123" spans="1:21" ht="12.75" customHeight="1">
      <c r="A123" s="224" t="s">
        <v>208</v>
      </c>
      <c r="B123" s="224" t="s">
        <v>209</v>
      </c>
      <c r="C123" s="224" t="s">
        <v>216</v>
      </c>
      <c r="D123" s="224">
        <v>30160</v>
      </c>
      <c r="E123" s="216">
        <v>0</v>
      </c>
      <c r="F123" s="216">
        <v>0</v>
      </c>
      <c r="G123" s="692">
        <v>0</v>
      </c>
      <c r="H123" s="692">
        <v>0</v>
      </c>
      <c r="I123" s="216">
        <v>0</v>
      </c>
      <c r="J123" s="216">
        <v>0</v>
      </c>
      <c r="K123" s="216">
        <v>0</v>
      </c>
      <c r="L123" s="216">
        <v>0</v>
      </c>
      <c r="M123" s="216">
        <v>0</v>
      </c>
      <c r="N123" s="692">
        <v>0</v>
      </c>
      <c r="O123" s="216">
        <v>0</v>
      </c>
      <c r="P123" s="692">
        <v>0</v>
      </c>
      <c r="Q123" s="216">
        <v>0</v>
      </c>
      <c r="R123" s="216">
        <v>0</v>
      </c>
      <c r="S123" s="216">
        <v>0</v>
      </c>
      <c r="T123" s="216">
        <v>0</v>
      </c>
      <c r="U123" s="216">
        <v>0</v>
      </c>
    </row>
    <row r="124" spans="1:21" ht="12.75" customHeight="1">
      <c r="A124" s="224" t="s">
        <v>208</v>
      </c>
      <c r="B124" s="224" t="s">
        <v>217</v>
      </c>
      <c r="C124" s="224" t="s">
        <v>217</v>
      </c>
      <c r="D124" s="224">
        <v>30250</v>
      </c>
      <c r="E124" s="216">
        <v>2</v>
      </c>
      <c r="F124" s="216">
        <v>0</v>
      </c>
      <c r="G124" s="692">
        <v>2</v>
      </c>
      <c r="H124" s="692">
        <v>0</v>
      </c>
      <c r="I124" s="216">
        <v>0</v>
      </c>
      <c r="J124" s="216">
        <v>1</v>
      </c>
      <c r="K124" s="216">
        <v>1</v>
      </c>
      <c r="L124" s="216">
        <v>2</v>
      </c>
      <c r="M124" s="216">
        <v>0</v>
      </c>
      <c r="N124" s="692">
        <v>2</v>
      </c>
      <c r="O124" s="216">
        <v>2</v>
      </c>
      <c r="P124" s="692">
        <v>0</v>
      </c>
      <c r="Q124" s="216">
        <v>2</v>
      </c>
      <c r="R124" s="216">
        <v>1</v>
      </c>
      <c r="S124" s="216">
        <v>0</v>
      </c>
      <c r="T124" s="216">
        <v>1</v>
      </c>
      <c r="U124" s="216">
        <v>0</v>
      </c>
    </row>
    <row r="125" spans="1:21" ht="12.75" customHeight="1">
      <c r="A125" s="224" t="s">
        <v>208</v>
      </c>
      <c r="B125" s="224" t="s">
        <v>217</v>
      </c>
      <c r="C125" s="224" t="s">
        <v>221</v>
      </c>
      <c r="D125" s="224">
        <v>30254</v>
      </c>
      <c r="E125" s="216">
        <v>0</v>
      </c>
      <c r="F125" s="216">
        <v>0</v>
      </c>
      <c r="G125" s="692">
        <v>0</v>
      </c>
      <c r="H125" s="692">
        <v>0</v>
      </c>
      <c r="I125" s="216">
        <v>0</v>
      </c>
      <c r="J125" s="216">
        <v>0</v>
      </c>
      <c r="K125" s="216">
        <v>0</v>
      </c>
      <c r="L125" s="216">
        <v>0</v>
      </c>
      <c r="M125" s="216">
        <v>0</v>
      </c>
      <c r="N125" s="692">
        <v>0</v>
      </c>
      <c r="O125" s="216">
        <v>0</v>
      </c>
      <c r="P125" s="692">
        <v>0</v>
      </c>
      <c r="Q125" s="216">
        <v>0</v>
      </c>
      <c r="R125" s="216">
        <v>0</v>
      </c>
      <c r="S125" s="216">
        <v>0</v>
      </c>
      <c r="T125" s="216">
        <v>0</v>
      </c>
      <c r="U125" s="216">
        <v>0</v>
      </c>
    </row>
    <row r="126" spans="1:21" ht="12.75" customHeight="1">
      <c r="A126" s="224" t="s">
        <v>208</v>
      </c>
      <c r="B126" s="224" t="s">
        <v>217</v>
      </c>
      <c r="C126" s="224" t="s">
        <v>218</v>
      </c>
      <c r="D126" s="224">
        <v>30251</v>
      </c>
      <c r="E126" s="216">
        <v>0</v>
      </c>
      <c r="F126" s="216">
        <v>0</v>
      </c>
      <c r="G126" s="692">
        <v>0</v>
      </c>
      <c r="H126" s="692">
        <v>0</v>
      </c>
      <c r="I126" s="216">
        <v>0</v>
      </c>
      <c r="J126" s="216">
        <v>0</v>
      </c>
      <c r="K126" s="216">
        <v>0</v>
      </c>
      <c r="L126" s="216">
        <v>1</v>
      </c>
      <c r="M126" s="216">
        <v>0</v>
      </c>
      <c r="N126" s="692">
        <v>1</v>
      </c>
      <c r="O126" s="216">
        <v>0</v>
      </c>
      <c r="P126" s="692">
        <v>0</v>
      </c>
      <c r="Q126" s="216">
        <v>0</v>
      </c>
      <c r="R126" s="216">
        <v>1</v>
      </c>
      <c r="S126" s="216">
        <v>0</v>
      </c>
      <c r="T126" s="216">
        <v>1</v>
      </c>
      <c r="U126" s="216">
        <v>0</v>
      </c>
    </row>
    <row r="127" spans="1:21" ht="12.75" customHeight="1">
      <c r="A127" s="224" t="s">
        <v>208</v>
      </c>
      <c r="B127" s="224" t="s">
        <v>217</v>
      </c>
      <c r="C127" s="224" t="s">
        <v>219</v>
      </c>
      <c r="D127" s="224">
        <v>30252</v>
      </c>
      <c r="E127" s="216">
        <v>0</v>
      </c>
      <c r="F127" s="216">
        <v>0</v>
      </c>
      <c r="G127" s="692">
        <v>0</v>
      </c>
      <c r="H127" s="692">
        <v>0</v>
      </c>
      <c r="I127" s="216">
        <v>0</v>
      </c>
      <c r="J127" s="216">
        <v>0</v>
      </c>
      <c r="K127" s="216">
        <v>0</v>
      </c>
      <c r="L127" s="216">
        <v>0</v>
      </c>
      <c r="M127" s="216">
        <v>0</v>
      </c>
      <c r="N127" s="692">
        <v>0</v>
      </c>
      <c r="O127" s="216">
        <v>0</v>
      </c>
      <c r="P127" s="692">
        <v>0</v>
      </c>
      <c r="Q127" s="216">
        <v>0</v>
      </c>
      <c r="R127" s="216">
        <v>0</v>
      </c>
      <c r="S127" s="216">
        <v>0</v>
      </c>
      <c r="T127" s="216">
        <v>0</v>
      </c>
      <c r="U127" s="216">
        <v>0</v>
      </c>
    </row>
    <row r="128" spans="1:21" ht="12.75" customHeight="1">
      <c r="A128" s="224" t="s">
        <v>208</v>
      </c>
      <c r="B128" s="224" t="s">
        <v>217</v>
      </c>
      <c r="C128" s="224" t="s">
        <v>220</v>
      </c>
      <c r="D128" s="224">
        <v>30253</v>
      </c>
      <c r="E128" s="216">
        <v>0</v>
      </c>
      <c r="F128" s="216">
        <v>0</v>
      </c>
      <c r="G128" s="692">
        <v>0</v>
      </c>
      <c r="H128" s="692">
        <v>0</v>
      </c>
      <c r="I128" s="216">
        <v>0</v>
      </c>
      <c r="J128" s="216">
        <v>0</v>
      </c>
      <c r="K128" s="216">
        <v>0</v>
      </c>
      <c r="L128" s="216">
        <v>0</v>
      </c>
      <c r="M128" s="216">
        <v>0</v>
      </c>
      <c r="N128" s="692">
        <v>0</v>
      </c>
      <c r="O128" s="216">
        <v>0</v>
      </c>
      <c r="P128" s="692">
        <v>0</v>
      </c>
      <c r="Q128" s="216">
        <v>0</v>
      </c>
      <c r="R128" s="216">
        <v>0</v>
      </c>
      <c r="S128" s="216">
        <v>0</v>
      </c>
      <c r="T128" s="216">
        <v>0</v>
      </c>
      <c r="U128" s="216">
        <v>0</v>
      </c>
    </row>
    <row r="129" spans="1:21" ht="12.75" customHeight="1">
      <c r="A129" s="224" t="s">
        <v>208</v>
      </c>
      <c r="B129" s="224" t="s">
        <v>208</v>
      </c>
      <c r="C129" s="224" t="s">
        <v>208</v>
      </c>
      <c r="D129" s="224">
        <v>30350</v>
      </c>
      <c r="E129" s="216">
        <v>0</v>
      </c>
      <c r="F129" s="216">
        <v>0</v>
      </c>
      <c r="G129" s="692">
        <v>0</v>
      </c>
      <c r="H129" s="692">
        <v>0</v>
      </c>
      <c r="I129" s="216">
        <v>0</v>
      </c>
      <c r="J129" s="216">
        <v>0</v>
      </c>
      <c r="K129" s="216">
        <v>0</v>
      </c>
      <c r="L129" s="216">
        <v>0</v>
      </c>
      <c r="M129" s="216">
        <v>0</v>
      </c>
      <c r="N129" s="692">
        <v>0</v>
      </c>
      <c r="O129" s="216">
        <v>0</v>
      </c>
      <c r="P129" s="692">
        <v>0</v>
      </c>
      <c r="Q129" s="216">
        <v>0</v>
      </c>
      <c r="R129" s="216">
        <v>0</v>
      </c>
      <c r="S129" s="216">
        <v>0</v>
      </c>
      <c r="T129" s="216">
        <v>0</v>
      </c>
      <c r="U129" s="216">
        <v>0</v>
      </c>
    </row>
    <row r="130" spans="1:21" ht="12.75" customHeight="1">
      <c r="A130" s="224" t="s">
        <v>208</v>
      </c>
      <c r="B130" s="224" t="s">
        <v>208</v>
      </c>
      <c r="C130" s="224" t="s">
        <v>222</v>
      </c>
      <c r="D130" s="224">
        <v>30351</v>
      </c>
      <c r="E130" s="216">
        <v>1</v>
      </c>
      <c r="F130" s="216">
        <v>0</v>
      </c>
      <c r="G130" s="692">
        <v>1</v>
      </c>
      <c r="H130" s="692">
        <v>0</v>
      </c>
      <c r="I130" s="216">
        <v>0</v>
      </c>
      <c r="J130" s="216">
        <v>1</v>
      </c>
      <c r="K130" s="216">
        <v>0</v>
      </c>
      <c r="L130" s="216">
        <v>0</v>
      </c>
      <c r="M130" s="216">
        <v>0</v>
      </c>
      <c r="N130" s="692">
        <v>0</v>
      </c>
      <c r="O130" s="216">
        <v>0</v>
      </c>
      <c r="P130" s="692">
        <v>0</v>
      </c>
      <c r="Q130" s="216">
        <v>0</v>
      </c>
      <c r="R130" s="216">
        <v>0</v>
      </c>
      <c r="S130" s="216">
        <v>0</v>
      </c>
      <c r="T130" s="216">
        <v>0</v>
      </c>
      <c r="U130" s="216">
        <v>0</v>
      </c>
    </row>
    <row r="131" spans="1:21" ht="12.75" customHeight="1">
      <c r="A131" s="224" t="s">
        <v>208</v>
      </c>
      <c r="B131" s="224" t="s">
        <v>208</v>
      </c>
      <c r="C131" s="224" t="s">
        <v>223</v>
      </c>
      <c r="D131" s="224">
        <v>30352</v>
      </c>
      <c r="E131" s="216">
        <v>0</v>
      </c>
      <c r="F131" s="216">
        <v>0</v>
      </c>
      <c r="G131" s="692">
        <v>0</v>
      </c>
      <c r="H131" s="692">
        <v>0</v>
      </c>
      <c r="I131" s="216">
        <v>0</v>
      </c>
      <c r="J131" s="216">
        <v>0</v>
      </c>
      <c r="K131" s="216">
        <v>0</v>
      </c>
      <c r="L131" s="216">
        <v>1</v>
      </c>
      <c r="M131" s="216">
        <v>0</v>
      </c>
      <c r="N131" s="692">
        <v>0</v>
      </c>
      <c r="O131" s="216">
        <v>0</v>
      </c>
      <c r="P131" s="692">
        <v>0</v>
      </c>
      <c r="Q131" s="216">
        <v>0</v>
      </c>
      <c r="R131" s="216">
        <v>0</v>
      </c>
      <c r="S131" s="216">
        <v>0</v>
      </c>
      <c r="T131" s="216">
        <v>0</v>
      </c>
      <c r="U131" s="216">
        <v>0</v>
      </c>
    </row>
    <row r="132" spans="1:21" ht="12.75" customHeight="1">
      <c r="A132" s="224" t="s">
        <v>208</v>
      </c>
      <c r="B132" s="224" t="s">
        <v>208</v>
      </c>
      <c r="C132" s="224" t="s">
        <v>232</v>
      </c>
      <c r="D132" s="224">
        <v>30363</v>
      </c>
      <c r="E132" s="216">
        <v>2</v>
      </c>
      <c r="F132" s="216">
        <v>0</v>
      </c>
      <c r="G132" s="692">
        <v>1</v>
      </c>
      <c r="H132" s="692">
        <v>0</v>
      </c>
      <c r="I132" s="216">
        <v>0</v>
      </c>
      <c r="J132" s="216">
        <v>1</v>
      </c>
      <c r="K132" s="216">
        <v>0</v>
      </c>
      <c r="L132" s="216">
        <v>1</v>
      </c>
      <c r="M132" s="216">
        <v>0</v>
      </c>
      <c r="N132" s="692">
        <v>1</v>
      </c>
      <c r="O132" s="216">
        <v>1</v>
      </c>
      <c r="P132" s="692">
        <v>0</v>
      </c>
      <c r="Q132" s="216">
        <v>0</v>
      </c>
      <c r="R132" s="216">
        <v>0</v>
      </c>
      <c r="S132" s="216">
        <v>0</v>
      </c>
      <c r="T132" s="216">
        <v>0</v>
      </c>
      <c r="U132" s="216">
        <v>0</v>
      </c>
    </row>
    <row r="133" spans="1:21" ht="12.75" customHeight="1">
      <c r="A133" s="224" t="s">
        <v>208</v>
      </c>
      <c r="B133" s="224" t="s">
        <v>208</v>
      </c>
      <c r="C133" s="224" t="s">
        <v>224</v>
      </c>
      <c r="D133" s="224">
        <v>30353</v>
      </c>
      <c r="E133" s="216">
        <v>0</v>
      </c>
      <c r="F133" s="216">
        <v>0</v>
      </c>
      <c r="G133" s="692">
        <v>1</v>
      </c>
      <c r="H133" s="692">
        <v>0</v>
      </c>
      <c r="I133" s="216">
        <v>0</v>
      </c>
      <c r="J133" s="216">
        <v>0</v>
      </c>
      <c r="K133" s="216">
        <v>1</v>
      </c>
      <c r="L133" s="216">
        <v>1</v>
      </c>
      <c r="M133" s="216">
        <v>0</v>
      </c>
      <c r="N133" s="692">
        <v>1</v>
      </c>
      <c r="O133" s="216">
        <v>0</v>
      </c>
      <c r="P133" s="692">
        <v>0</v>
      </c>
      <c r="Q133" s="216">
        <v>0</v>
      </c>
      <c r="R133" s="216">
        <v>0</v>
      </c>
      <c r="S133" s="216">
        <v>0</v>
      </c>
      <c r="T133" s="216">
        <v>0</v>
      </c>
      <c r="U133" s="216">
        <v>0</v>
      </c>
    </row>
    <row r="134" spans="1:21" ht="12.75" customHeight="1">
      <c r="A134" s="224" t="s">
        <v>208</v>
      </c>
      <c r="B134" s="224" t="s">
        <v>208</v>
      </c>
      <c r="C134" s="224" t="s">
        <v>225</v>
      </c>
      <c r="D134" s="224">
        <v>30354</v>
      </c>
      <c r="E134" s="216">
        <v>0</v>
      </c>
      <c r="F134" s="216">
        <v>0</v>
      </c>
      <c r="G134" s="692">
        <v>0</v>
      </c>
      <c r="H134" s="692">
        <v>0</v>
      </c>
      <c r="I134" s="216">
        <v>0</v>
      </c>
      <c r="J134" s="216">
        <v>0</v>
      </c>
      <c r="K134" s="216">
        <v>0</v>
      </c>
      <c r="L134" s="216">
        <v>0</v>
      </c>
      <c r="M134" s="216">
        <v>0</v>
      </c>
      <c r="N134" s="692">
        <v>0</v>
      </c>
      <c r="O134" s="216">
        <v>0</v>
      </c>
      <c r="P134" s="692">
        <v>0</v>
      </c>
      <c r="Q134" s="216">
        <v>0</v>
      </c>
      <c r="R134" s="216">
        <v>0</v>
      </c>
      <c r="S134" s="216">
        <v>0</v>
      </c>
      <c r="T134" s="216">
        <v>0</v>
      </c>
      <c r="U134" s="216">
        <v>0</v>
      </c>
    </row>
    <row r="135" spans="1:21" ht="12.75" customHeight="1">
      <c r="A135" s="224" t="s">
        <v>208</v>
      </c>
      <c r="B135" s="224" t="s">
        <v>208</v>
      </c>
      <c r="C135" s="224" t="s">
        <v>226</v>
      </c>
      <c r="D135" s="224">
        <v>30355</v>
      </c>
      <c r="E135" s="216">
        <v>1</v>
      </c>
      <c r="F135" s="216">
        <v>0</v>
      </c>
      <c r="G135" s="692">
        <v>1</v>
      </c>
      <c r="H135" s="692">
        <v>0</v>
      </c>
      <c r="I135" s="216">
        <v>0</v>
      </c>
      <c r="J135" s="216">
        <v>1</v>
      </c>
      <c r="K135" s="216">
        <v>1</v>
      </c>
      <c r="L135" s="216">
        <v>1</v>
      </c>
      <c r="M135" s="216">
        <v>0</v>
      </c>
      <c r="N135" s="692">
        <v>1</v>
      </c>
      <c r="O135" s="216">
        <v>1</v>
      </c>
      <c r="P135" s="692">
        <v>0</v>
      </c>
      <c r="Q135" s="216">
        <v>1</v>
      </c>
      <c r="R135" s="216">
        <v>1</v>
      </c>
      <c r="S135" s="216">
        <v>0</v>
      </c>
      <c r="T135" s="216">
        <v>2</v>
      </c>
      <c r="U135" s="216">
        <v>0</v>
      </c>
    </row>
    <row r="136" spans="1:21" ht="12.75" customHeight="1">
      <c r="A136" s="224" t="s">
        <v>208</v>
      </c>
      <c r="B136" s="224" t="s">
        <v>208</v>
      </c>
      <c r="C136" s="224" t="s">
        <v>227</v>
      </c>
      <c r="D136" s="224">
        <v>30356</v>
      </c>
      <c r="E136" s="216">
        <v>0</v>
      </c>
      <c r="F136" s="216">
        <v>0</v>
      </c>
      <c r="G136" s="692">
        <v>0</v>
      </c>
      <c r="H136" s="692">
        <v>0</v>
      </c>
      <c r="I136" s="216">
        <v>0</v>
      </c>
      <c r="J136" s="216">
        <v>0</v>
      </c>
      <c r="K136" s="216">
        <v>0</v>
      </c>
      <c r="L136" s="216">
        <v>1</v>
      </c>
      <c r="M136" s="216">
        <v>0</v>
      </c>
      <c r="N136" s="692">
        <v>1</v>
      </c>
      <c r="O136" s="216">
        <v>1</v>
      </c>
      <c r="P136" s="692">
        <v>0</v>
      </c>
      <c r="Q136" s="216">
        <v>0</v>
      </c>
      <c r="R136" s="216">
        <v>1</v>
      </c>
      <c r="S136" s="216">
        <v>0</v>
      </c>
      <c r="T136" s="216">
        <v>1</v>
      </c>
      <c r="U136" s="216">
        <v>0</v>
      </c>
    </row>
    <row r="137" spans="1:21" ht="12.75" customHeight="1">
      <c r="A137" s="224" t="s">
        <v>208</v>
      </c>
      <c r="B137" s="224" t="s">
        <v>208</v>
      </c>
      <c r="C137" s="224" t="s">
        <v>228</v>
      </c>
      <c r="D137" s="224">
        <v>30357</v>
      </c>
      <c r="E137" s="216">
        <v>0</v>
      </c>
      <c r="F137" s="216">
        <v>0</v>
      </c>
      <c r="G137" s="692">
        <v>0</v>
      </c>
      <c r="H137" s="692">
        <v>0</v>
      </c>
      <c r="I137" s="216">
        <v>0</v>
      </c>
      <c r="J137" s="216">
        <v>0</v>
      </c>
      <c r="K137" s="216">
        <v>0</v>
      </c>
      <c r="L137" s="216">
        <v>0</v>
      </c>
      <c r="M137" s="216">
        <v>0</v>
      </c>
      <c r="N137" s="692">
        <v>0</v>
      </c>
      <c r="O137" s="216">
        <v>0</v>
      </c>
      <c r="P137" s="692">
        <v>0</v>
      </c>
      <c r="Q137" s="216">
        <v>0</v>
      </c>
      <c r="R137" s="216">
        <v>0</v>
      </c>
      <c r="S137" s="216">
        <v>0</v>
      </c>
      <c r="T137" s="216">
        <v>0</v>
      </c>
      <c r="U137" s="216">
        <v>0</v>
      </c>
    </row>
    <row r="138" spans="1:21" ht="12.75" customHeight="1">
      <c r="A138" s="224" t="s">
        <v>208</v>
      </c>
      <c r="B138" s="224" t="s">
        <v>208</v>
      </c>
      <c r="C138" s="224" t="s">
        <v>229</v>
      </c>
      <c r="D138" s="224">
        <v>30358</v>
      </c>
      <c r="E138" s="216">
        <v>0</v>
      </c>
      <c r="F138" s="216">
        <v>0</v>
      </c>
      <c r="G138" s="692">
        <v>0</v>
      </c>
      <c r="H138" s="692">
        <v>0</v>
      </c>
      <c r="I138" s="216">
        <v>0</v>
      </c>
      <c r="J138" s="216">
        <v>0</v>
      </c>
      <c r="K138" s="216">
        <v>0</v>
      </c>
      <c r="L138" s="216">
        <v>0</v>
      </c>
      <c r="M138" s="216">
        <v>0</v>
      </c>
      <c r="N138" s="692">
        <v>0</v>
      </c>
      <c r="O138" s="216">
        <v>0</v>
      </c>
      <c r="P138" s="692">
        <v>0</v>
      </c>
      <c r="Q138" s="216">
        <v>0</v>
      </c>
      <c r="R138" s="216">
        <v>0</v>
      </c>
      <c r="S138" s="216">
        <v>0</v>
      </c>
      <c r="T138" s="216">
        <v>0</v>
      </c>
      <c r="U138" s="216">
        <v>0</v>
      </c>
    </row>
    <row r="139" spans="1:21" ht="12.75" customHeight="1">
      <c r="A139" s="224" t="s">
        <v>208</v>
      </c>
      <c r="B139" s="224" t="s">
        <v>208</v>
      </c>
      <c r="C139" s="224" t="s">
        <v>231</v>
      </c>
      <c r="D139" s="224">
        <v>30362</v>
      </c>
      <c r="E139" s="216">
        <v>0</v>
      </c>
      <c r="F139" s="216">
        <v>0</v>
      </c>
      <c r="G139" s="692">
        <v>0</v>
      </c>
      <c r="H139" s="692">
        <v>0</v>
      </c>
      <c r="I139" s="216">
        <v>0</v>
      </c>
      <c r="J139" s="216">
        <v>0</v>
      </c>
      <c r="K139" s="216">
        <v>0</v>
      </c>
      <c r="L139" s="216">
        <v>0</v>
      </c>
      <c r="M139" s="216">
        <v>0</v>
      </c>
      <c r="N139" s="692">
        <v>0</v>
      </c>
      <c r="O139" s="216">
        <v>0</v>
      </c>
      <c r="P139" s="692">
        <v>0</v>
      </c>
      <c r="Q139" s="216">
        <v>0</v>
      </c>
      <c r="R139" s="216">
        <v>0</v>
      </c>
      <c r="S139" s="216">
        <v>0</v>
      </c>
      <c r="T139" s="216">
        <v>0</v>
      </c>
      <c r="U139" s="216">
        <v>0</v>
      </c>
    </row>
    <row r="140" spans="1:21" ht="12.75" customHeight="1">
      <c r="A140" s="224" t="s">
        <v>208</v>
      </c>
      <c r="B140" s="224" t="s">
        <v>208</v>
      </c>
      <c r="C140" s="224" t="s">
        <v>230</v>
      </c>
      <c r="D140" s="224">
        <v>30361</v>
      </c>
      <c r="E140" s="216">
        <v>0</v>
      </c>
      <c r="F140" s="216">
        <v>0</v>
      </c>
      <c r="G140" s="692">
        <v>0</v>
      </c>
      <c r="H140" s="692">
        <v>0</v>
      </c>
      <c r="I140" s="216">
        <v>0</v>
      </c>
      <c r="J140" s="216">
        <v>0</v>
      </c>
      <c r="K140" s="216">
        <v>0</v>
      </c>
      <c r="L140" s="216">
        <v>1</v>
      </c>
      <c r="M140" s="216">
        <v>0</v>
      </c>
      <c r="N140" s="692">
        <v>1</v>
      </c>
      <c r="O140" s="216">
        <v>0</v>
      </c>
      <c r="P140" s="692">
        <v>0</v>
      </c>
      <c r="Q140" s="216">
        <v>0</v>
      </c>
      <c r="R140" s="216">
        <v>0</v>
      </c>
      <c r="S140" s="216">
        <v>0</v>
      </c>
      <c r="T140" s="216">
        <v>0</v>
      </c>
      <c r="U140" s="216">
        <v>0</v>
      </c>
    </row>
    <row r="141" spans="1:21" ht="12.75" customHeight="1">
      <c r="A141" s="224" t="s">
        <v>208</v>
      </c>
      <c r="B141" s="224" t="s">
        <v>237</v>
      </c>
      <c r="C141" s="224" t="s">
        <v>237</v>
      </c>
      <c r="D141" s="224">
        <v>30650</v>
      </c>
      <c r="E141" s="216">
        <v>1</v>
      </c>
      <c r="F141" s="216">
        <v>0</v>
      </c>
      <c r="G141" s="692">
        <v>1</v>
      </c>
      <c r="H141" s="692">
        <v>0</v>
      </c>
      <c r="I141" s="216">
        <v>0</v>
      </c>
      <c r="J141" s="216">
        <v>1</v>
      </c>
      <c r="K141" s="216">
        <v>0</v>
      </c>
      <c r="L141" s="216">
        <v>0</v>
      </c>
      <c r="M141" s="216">
        <v>0</v>
      </c>
      <c r="N141" s="692">
        <v>1</v>
      </c>
      <c r="O141" s="216">
        <v>0</v>
      </c>
      <c r="P141" s="692">
        <v>0</v>
      </c>
      <c r="Q141" s="216">
        <v>0</v>
      </c>
      <c r="R141" s="216">
        <v>0</v>
      </c>
      <c r="S141" s="216">
        <v>0</v>
      </c>
      <c r="T141" s="216">
        <v>1</v>
      </c>
      <c r="U141" s="216">
        <v>0</v>
      </c>
    </row>
    <row r="142" spans="1:21" ht="12.75" customHeight="1">
      <c r="A142" s="224" t="s">
        <v>208</v>
      </c>
      <c r="B142" s="224" t="s">
        <v>237</v>
      </c>
      <c r="C142" s="224" t="s">
        <v>238</v>
      </c>
      <c r="D142" s="224">
        <v>30651</v>
      </c>
      <c r="E142" s="216">
        <v>1</v>
      </c>
      <c r="F142" s="216">
        <v>0</v>
      </c>
      <c r="G142" s="692">
        <v>1</v>
      </c>
      <c r="H142" s="692">
        <v>1</v>
      </c>
      <c r="I142" s="216">
        <v>0</v>
      </c>
      <c r="J142" s="216">
        <v>1</v>
      </c>
      <c r="K142" s="216">
        <v>0</v>
      </c>
      <c r="L142" s="216">
        <v>1</v>
      </c>
      <c r="M142" s="216">
        <v>0</v>
      </c>
      <c r="N142" s="692">
        <v>0</v>
      </c>
      <c r="O142" s="216">
        <v>0</v>
      </c>
      <c r="P142" s="692">
        <v>0</v>
      </c>
      <c r="Q142" s="216">
        <v>0</v>
      </c>
      <c r="R142" s="216">
        <v>0</v>
      </c>
      <c r="S142" s="216">
        <v>0</v>
      </c>
      <c r="T142" s="216">
        <v>0</v>
      </c>
      <c r="U142" s="216">
        <v>0</v>
      </c>
    </row>
    <row r="143" spans="1:21" ht="12.75" customHeight="1">
      <c r="A143" s="224" t="s">
        <v>208</v>
      </c>
      <c r="B143" s="224" t="s">
        <v>236</v>
      </c>
      <c r="C143" s="224" t="s">
        <v>236</v>
      </c>
      <c r="D143" s="224">
        <v>30550</v>
      </c>
      <c r="E143" s="216">
        <v>1</v>
      </c>
      <c r="F143" s="216">
        <v>0</v>
      </c>
      <c r="G143" s="692">
        <v>3</v>
      </c>
      <c r="H143" s="692">
        <v>0</v>
      </c>
      <c r="I143" s="216">
        <v>0</v>
      </c>
      <c r="J143" s="216">
        <v>3</v>
      </c>
      <c r="K143" s="216">
        <v>1</v>
      </c>
      <c r="L143" s="216">
        <v>1</v>
      </c>
      <c r="M143" s="216">
        <v>0</v>
      </c>
      <c r="N143" s="692">
        <v>1</v>
      </c>
      <c r="O143" s="216">
        <v>1</v>
      </c>
      <c r="P143" s="692">
        <v>0</v>
      </c>
      <c r="Q143" s="216">
        <v>0</v>
      </c>
      <c r="R143" s="216">
        <v>1</v>
      </c>
      <c r="S143" s="216">
        <v>0</v>
      </c>
      <c r="T143" s="216">
        <v>1</v>
      </c>
      <c r="U143" s="216">
        <v>0</v>
      </c>
    </row>
    <row r="144" spans="1:21" ht="12.75" customHeight="1">
      <c r="A144" s="224" t="s">
        <v>208</v>
      </c>
      <c r="B144" s="224" t="s">
        <v>233</v>
      </c>
      <c r="C144" s="224" t="s">
        <v>233</v>
      </c>
      <c r="D144" s="224">
        <v>30450</v>
      </c>
      <c r="E144" s="216">
        <v>4</v>
      </c>
      <c r="F144" s="216">
        <v>0</v>
      </c>
      <c r="G144" s="692">
        <v>5</v>
      </c>
      <c r="H144" s="692">
        <v>5</v>
      </c>
      <c r="I144" s="216">
        <v>0</v>
      </c>
      <c r="J144" s="216">
        <v>5</v>
      </c>
      <c r="K144" s="216">
        <v>3</v>
      </c>
      <c r="L144" s="216">
        <v>1</v>
      </c>
      <c r="M144" s="216">
        <v>0</v>
      </c>
      <c r="N144" s="692">
        <v>1</v>
      </c>
      <c r="O144" s="216">
        <v>1</v>
      </c>
      <c r="P144" s="692">
        <v>0</v>
      </c>
      <c r="Q144" s="216">
        <v>0</v>
      </c>
      <c r="R144" s="216">
        <v>1</v>
      </c>
      <c r="S144" s="216">
        <v>0</v>
      </c>
      <c r="T144" s="216">
        <v>2</v>
      </c>
      <c r="U144" s="216">
        <v>0</v>
      </c>
    </row>
    <row r="145" spans="1:21" ht="12.75" customHeight="1">
      <c r="A145" s="224" t="s">
        <v>208</v>
      </c>
      <c r="B145" s="224" t="s">
        <v>233</v>
      </c>
      <c r="C145" s="224" t="s">
        <v>234</v>
      </c>
      <c r="D145" s="224">
        <v>30451</v>
      </c>
      <c r="E145" s="216">
        <v>0</v>
      </c>
      <c r="F145" s="216">
        <v>0</v>
      </c>
      <c r="G145" s="692">
        <v>0</v>
      </c>
      <c r="H145" s="692">
        <v>0</v>
      </c>
      <c r="I145" s="216">
        <v>0</v>
      </c>
      <c r="J145" s="216">
        <v>0</v>
      </c>
      <c r="K145" s="216">
        <v>0</v>
      </c>
      <c r="L145" s="216">
        <v>0</v>
      </c>
      <c r="M145" s="216">
        <v>0</v>
      </c>
      <c r="N145" s="692">
        <v>0</v>
      </c>
      <c r="O145" s="216">
        <v>0</v>
      </c>
      <c r="P145" s="692">
        <v>0</v>
      </c>
      <c r="Q145" s="216">
        <v>0</v>
      </c>
      <c r="R145" s="216">
        <v>0</v>
      </c>
      <c r="S145" s="216">
        <v>0</v>
      </c>
      <c r="T145" s="216">
        <v>0</v>
      </c>
      <c r="U145" s="216">
        <v>0</v>
      </c>
    </row>
    <row r="146" spans="1:21" ht="12.75" customHeight="1">
      <c r="A146" s="224" t="s">
        <v>208</v>
      </c>
      <c r="B146" s="224" t="s">
        <v>233</v>
      </c>
      <c r="C146" s="224" t="s">
        <v>235</v>
      </c>
      <c r="D146" s="224">
        <v>30452</v>
      </c>
      <c r="E146" s="216">
        <v>1</v>
      </c>
      <c r="F146" s="216">
        <v>0</v>
      </c>
      <c r="G146" s="692">
        <v>1</v>
      </c>
      <c r="H146" s="692">
        <v>1</v>
      </c>
      <c r="I146" s="216">
        <v>0</v>
      </c>
      <c r="J146" s="216">
        <v>1</v>
      </c>
      <c r="K146" s="216">
        <v>0</v>
      </c>
      <c r="L146" s="216">
        <v>1</v>
      </c>
      <c r="M146" s="216">
        <v>0</v>
      </c>
      <c r="N146" s="692">
        <v>1</v>
      </c>
      <c r="O146" s="216">
        <v>0</v>
      </c>
      <c r="P146" s="692">
        <v>0</v>
      </c>
      <c r="Q146" s="216">
        <v>0</v>
      </c>
      <c r="R146" s="216">
        <v>1</v>
      </c>
      <c r="S146" s="216">
        <v>0</v>
      </c>
      <c r="T146" s="216">
        <v>1</v>
      </c>
      <c r="U146" s="216">
        <v>0</v>
      </c>
    </row>
    <row r="147" spans="1:21" ht="12.75" customHeight="1">
      <c r="A147" s="224" t="s">
        <v>208</v>
      </c>
      <c r="B147" s="224" t="s">
        <v>239</v>
      </c>
      <c r="C147" s="224" t="s">
        <v>239</v>
      </c>
      <c r="D147" s="224">
        <v>30750</v>
      </c>
      <c r="E147" s="216">
        <v>1</v>
      </c>
      <c r="F147" s="216">
        <v>0</v>
      </c>
      <c r="G147" s="692">
        <v>1</v>
      </c>
      <c r="H147" s="692">
        <v>0</v>
      </c>
      <c r="I147" s="216">
        <v>0</v>
      </c>
      <c r="J147" s="216">
        <v>1</v>
      </c>
      <c r="K147" s="216">
        <v>0</v>
      </c>
      <c r="L147" s="216">
        <v>3</v>
      </c>
      <c r="M147" s="216">
        <v>0</v>
      </c>
      <c r="N147" s="692">
        <v>2</v>
      </c>
      <c r="O147" s="216">
        <v>0</v>
      </c>
      <c r="P147" s="692">
        <v>0</v>
      </c>
      <c r="Q147" s="216">
        <v>0</v>
      </c>
      <c r="R147" s="216">
        <v>0</v>
      </c>
      <c r="S147" s="216">
        <v>0</v>
      </c>
      <c r="T147" s="216">
        <v>1</v>
      </c>
      <c r="U147" s="216">
        <v>0</v>
      </c>
    </row>
    <row r="148" spans="1:21" ht="12.75" customHeight="1">
      <c r="A148" s="218" t="s">
        <v>240</v>
      </c>
      <c r="B148" s="218" t="s">
        <v>181</v>
      </c>
      <c r="C148" s="218" t="s">
        <v>181</v>
      </c>
      <c r="D148" s="218">
        <v>40250</v>
      </c>
      <c r="E148" s="216">
        <v>2</v>
      </c>
      <c r="F148" s="216">
        <v>0</v>
      </c>
      <c r="G148" s="692">
        <v>2</v>
      </c>
      <c r="H148" s="692">
        <v>1</v>
      </c>
      <c r="I148" s="216">
        <v>0</v>
      </c>
      <c r="J148" s="216">
        <v>2</v>
      </c>
      <c r="K148" s="216">
        <v>1</v>
      </c>
      <c r="L148" s="216">
        <v>1</v>
      </c>
      <c r="M148" s="216">
        <v>0</v>
      </c>
      <c r="N148" s="692">
        <v>1</v>
      </c>
      <c r="O148" s="216">
        <v>1</v>
      </c>
      <c r="P148" s="692">
        <v>0</v>
      </c>
      <c r="Q148" s="216">
        <v>0</v>
      </c>
      <c r="R148" s="216">
        <v>0</v>
      </c>
      <c r="S148" s="216">
        <v>0</v>
      </c>
      <c r="T148" s="216">
        <v>1</v>
      </c>
      <c r="U148" s="216">
        <v>0</v>
      </c>
    </row>
    <row r="149" spans="1:21" ht="12.75" customHeight="1">
      <c r="A149" s="218" t="s">
        <v>240</v>
      </c>
      <c r="B149" s="218" t="s">
        <v>181</v>
      </c>
      <c r="C149" s="218" t="s">
        <v>251</v>
      </c>
      <c r="D149" s="218">
        <v>40251</v>
      </c>
      <c r="E149" s="216">
        <v>0</v>
      </c>
      <c r="F149" s="216">
        <v>0</v>
      </c>
      <c r="G149" s="692">
        <v>0</v>
      </c>
      <c r="H149" s="692">
        <v>0</v>
      </c>
      <c r="I149" s="216">
        <v>0</v>
      </c>
      <c r="J149" s="216">
        <v>0</v>
      </c>
      <c r="K149" s="216">
        <v>0</v>
      </c>
      <c r="L149" s="216">
        <v>0</v>
      </c>
      <c r="M149" s="216">
        <v>0</v>
      </c>
      <c r="N149" s="692">
        <v>0</v>
      </c>
      <c r="O149" s="216">
        <v>0</v>
      </c>
      <c r="P149" s="692">
        <v>0</v>
      </c>
      <c r="Q149" s="216">
        <v>0</v>
      </c>
      <c r="R149" s="216">
        <v>0</v>
      </c>
      <c r="S149" s="216">
        <v>0</v>
      </c>
      <c r="T149" s="216">
        <v>0</v>
      </c>
      <c r="U149" s="216">
        <v>0</v>
      </c>
    </row>
    <row r="150" spans="1:21" ht="12.75" customHeight="1">
      <c r="A150" s="218" t="s">
        <v>240</v>
      </c>
      <c r="B150" s="218" t="s">
        <v>181</v>
      </c>
      <c r="C150" s="218" t="s">
        <v>252</v>
      </c>
      <c r="D150" s="218">
        <v>40252</v>
      </c>
      <c r="E150" s="216">
        <v>2</v>
      </c>
      <c r="F150" s="216">
        <v>0</v>
      </c>
      <c r="G150" s="692">
        <v>2</v>
      </c>
      <c r="H150" s="692">
        <v>1</v>
      </c>
      <c r="I150" s="216">
        <v>0</v>
      </c>
      <c r="J150" s="216">
        <v>1</v>
      </c>
      <c r="K150" s="216">
        <v>1</v>
      </c>
      <c r="L150" s="216">
        <v>1</v>
      </c>
      <c r="M150" s="216">
        <v>0</v>
      </c>
      <c r="N150" s="692">
        <v>1</v>
      </c>
      <c r="O150" s="216">
        <v>0</v>
      </c>
      <c r="P150" s="692">
        <v>1</v>
      </c>
      <c r="Q150" s="216">
        <v>0</v>
      </c>
      <c r="R150" s="216">
        <v>1</v>
      </c>
      <c r="S150" s="216">
        <v>0</v>
      </c>
      <c r="T150" s="216">
        <v>1</v>
      </c>
      <c r="U150" s="216">
        <v>0</v>
      </c>
    </row>
    <row r="151" spans="1:21" ht="12.75" customHeight="1">
      <c r="A151" s="218" t="s">
        <v>240</v>
      </c>
      <c r="B151" s="218" t="s">
        <v>181</v>
      </c>
      <c r="C151" s="218" t="s">
        <v>253</v>
      </c>
      <c r="D151" s="218">
        <v>40253</v>
      </c>
      <c r="E151" s="216">
        <v>0</v>
      </c>
      <c r="F151" s="216">
        <v>0</v>
      </c>
      <c r="G151" s="692">
        <v>0</v>
      </c>
      <c r="H151" s="692">
        <v>0</v>
      </c>
      <c r="I151" s="216">
        <v>0</v>
      </c>
      <c r="J151" s="216">
        <v>0</v>
      </c>
      <c r="K151" s="216">
        <v>0</v>
      </c>
      <c r="L151" s="216">
        <v>0</v>
      </c>
      <c r="M151" s="216">
        <v>0</v>
      </c>
      <c r="N151" s="692">
        <v>0</v>
      </c>
      <c r="O151" s="216">
        <v>0</v>
      </c>
      <c r="P151" s="692">
        <v>0</v>
      </c>
      <c r="Q151" s="216">
        <v>0</v>
      </c>
      <c r="R151" s="216">
        <v>0</v>
      </c>
      <c r="S151" s="216">
        <v>0</v>
      </c>
      <c r="T151" s="216">
        <v>0</v>
      </c>
      <c r="U151" s="216">
        <v>0</v>
      </c>
    </row>
    <row r="152" spans="1:21" ht="12.75" customHeight="1">
      <c r="A152" s="218" t="s">
        <v>240</v>
      </c>
      <c r="B152" s="218" t="s">
        <v>181</v>
      </c>
      <c r="C152" s="218" t="s">
        <v>255</v>
      </c>
      <c r="D152" s="218">
        <v>40255</v>
      </c>
      <c r="E152" s="216">
        <v>0</v>
      </c>
      <c r="F152" s="216">
        <v>0</v>
      </c>
      <c r="G152" s="692">
        <v>0</v>
      </c>
      <c r="H152" s="692">
        <v>0</v>
      </c>
      <c r="I152" s="216">
        <v>0</v>
      </c>
      <c r="J152" s="216">
        <v>0</v>
      </c>
      <c r="K152" s="216">
        <v>0</v>
      </c>
      <c r="L152" s="216">
        <v>0</v>
      </c>
      <c r="M152" s="216">
        <v>0</v>
      </c>
      <c r="N152" s="692">
        <v>0</v>
      </c>
      <c r="O152" s="216">
        <v>0</v>
      </c>
      <c r="P152" s="692">
        <v>0</v>
      </c>
      <c r="Q152" s="216">
        <v>0</v>
      </c>
      <c r="R152" s="216">
        <v>0</v>
      </c>
      <c r="S152" s="216">
        <v>0</v>
      </c>
      <c r="T152" s="216">
        <v>0</v>
      </c>
      <c r="U152" s="216">
        <v>0</v>
      </c>
    </row>
    <row r="153" spans="1:21" ht="12.75" customHeight="1">
      <c r="A153" s="218" t="s">
        <v>240</v>
      </c>
      <c r="B153" s="218" t="s">
        <v>181</v>
      </c>
      <c r="C153" s="218" t="s">
        <v>254</v>
      </c>
      <c r="D153" s="218">
        <v>40254</v>
      </c>
      <c r="E153" s="216">
        <v>0</v>
      </c>
      <c r="F153" s="216">
        <v>0</v>
      </c>
      <c r="G153" s="692">
        <v>0</v>
      </c>
      <c r="H153" s="692">
        <v>0</v>
      </c>
      <c r="I153" s="216">
        <v>0</v>
      </c>
      <c r="J153" s="216">
        <v>0</v>
      </c>
      <c r="K153" s="216">
        <v>0</v>
      </c>
      <c r="L153" s="216">
        <v>0</v>
      </c>
      <c r="M153" s="216">
        <v>0</v>
      </c>
      <c r="N153" s="692">
        <v>0</v>
      </c>
      <c r="O153" s="216">
        <v>0</v>
      </c>
      <c r="P153" s="692">
        <v>0</v>
      </c>
      <c r="Q153" s="216">
        <v>0</v>
      </c>
      <c r="R153" s="216">
        <v>0</v>
      </c>
      <c r="S153" s="216">
        <v>0</v>
      </c>
      <c r="T153" s="216">
        <v>0</v>
      </c>
      <c r="U153" s="216">
        <v>0</v>
      </c>
    </row>
    <row r="154" spans="1:21" ht="12.75" customHeight="1">
      <c r="A154" s="218" t="s">
        <v>240</v>
      </c>
      <c r="B154" s="218" t="s">
        <v>256</v>
      </c>
      <c r="C154" s="218" t="s">
        <v>257</v>
      </c>
      <c r="D154" s="218">
        <v>40350</v>
      </c>
      <c r="E154" s="216">
        <v>1</v>
      </c>
      <c r="F154" s="216">
        <v>0</v>
      </c>
      <c r="G154" s="692">
        <v>1</v>
      </c>
      <c r="H154" s="692">
        <v>1</v>
      </c>
      <c r="I154" s="216">
        <v>0</v>
      </c>
      <c r="J154" s="216">
        <v>1</v>
      </c>
      <c r="K154" s="216">
        <v>0</v>
      </c>
      <c r="L154" s="216">
        <v>1</v>
      </c>
      <c r="M154" s="216">
        <v>0</v>
      </c>
      <c r="N154" s="692">
        <v>1</v>
      </c>
      <c r="O154" s="216">
        <v>0</v>
      </c>
      <c r="P154" s="692">
        <v>1</v>
      </c>
      <c r="Q154" s="216">
        <v>0</v>
      </c>
      <c r="R154" s="216">
        <v>1</v>
      </c>
      <c r="S154" s="216">
        <v>0</v>
      </c>
      <c r="T154" s="216">
        <v>1</v>
      </c>
      <c r="U154" s="216">
        <v>0</v>
      </c>
    </row>
    <row r="155" spans="1:21" ht="12.75" customHeight="1">
      <c r="A155" s="218" t="s">
        <v>240</v>
      </c>
      <c r="B155" s="218" t="s">
        <v>256</v>
      </c>
      <c r="C155" s="218" t="s">
        <v>258</v>
      </c>
      <c r="D155" s="218">
        <v>40351</v>
      </c>
      <c r="E155" s="216">
        <v>0</v>
      </c>
      <c r="F155" s="216">
        <v>0</v>
      </c>
      <c r="G155" s="692">
        <v>0</v>
      </c>
      <c r="H155" s="692">
        <v>0</v>
      </c>
      <c r="I155" s="216">
        <v>0</v>
      </c>
      <c r="J155" s="216">
        <v>0</v>
      </c>
      <c r="K155" s="216">
        <v>0</v>
      </c>
      <c r="L155" s="216">
        <v>0</v>
      </c>
      <c r="M155" s="216">
        <v>0</v>
      </c>
      <c r="N155" s="692">
        <v>0</v>
      </c>
      <c r="O155" s="216">
        <v>0</v>
      </c>
      <c r="P155" s="692">
        <v>0</v>
      </c>
      <c r="Q155" s="216">
        <v>0</v>
      </c>
      <c r="R155" s="216">
        <v>0</v>
      </c>
      <c r="S155" s="216">
        <v>0</v>
      </c>
      <c r="T155" s="216">
        <v>0</v>
      </c>
      <c r="U155" s="216">
        <v>0</v>
      </c>
    </row>
    <row r="156" spans="1:21" ht="12.75" customHeight="1">
      <c r="A156" s="218" t="s">
        <v>240</v>
      </c>
      <c r="B156" s="218" t="s">
        <v>256</v>
      </c>
      <c r="C156" s="218" t="s">
        <v>259</v>
      </c>
      <c r="D156" s="218">
        <v>40352</v>
      </c>
      <c r="E156" s="216">
        <v>1</v>
      </c>
      <c r="F156" s="216">
        <v>0</v>
      </c>
      <c r="G156" s="692">
        <v>1</v>
      </c>
      <c r="H156" s="692">
        <v>0</v>
      </c>
      <c r="I156" s="216">
        <v>0</v>
      </c>
      <c r="J156" s="216">
        <v>1</v>
      </c>
      <c r="K156" s="216">
        <v>0</v>
      </c>
      <c r="L156" s="216">
        <v>1</v>
      </c>
      <c r="M156" s="216">
        <v>0</v>
      </c>
      <c r="N156" s="692">
        <v>0</v>
      </c>
      <c r="O156" s="216">
        <v>0</v>
      </c>
      <c r="P156" s="692">
        <v>0</v>
      </c>
      <c r="Q156" s="216">
        <v>0</v>
      </c>
      <c r="R156" s="216">
        <v>0</v>
      </c>
      <c r="S156" s="216">
        <v>0</v>
      </c>
      <c r="T156" s="216">
        <v>0</v>
      </c>
      <c r="U156" s="216">
        <v>0</v>
      </c>
    </row>
    <row r="157" spans="1:21" ht="12.75" customHeight="1">
      <c r="A157" s="218" t="s">
        <v>240</v>
      </c>
      <c r="B157" s="218" t="s">
        <v>256</v>
      </c>
      <c r="C157" s="218" t="s">
        <v>260</v>
      </c>
      <c r="D157" s="218">
        <v>40353</v>
      </c>
      <c r="E157" s="216">
        <v>1</v>
      </c>
      <c r="F157" s="216">
        <v>0</v>
      </c>
      <c r="G157" s="692">
        <v>1</v>
      </c>
      <c r="H157" s="692">
        <v>0</v>
      </c>
      <c r="I157" s="216">
        <v>0</v>
      </c>
      <c r="J157" s="216">
        <v>1</v>
      </c>
      <c r="K157" s="216">
        <v>0</v>
      </c>
      <c r="L157" s="216">
        <v>0</v>
      </c>
      <c r="M157" s="216">
        <v>0</v>
      </c>
      <c r="N157" s="692">
        <v>0</v>
      </c>
      <c r="O157" s="216">
        <v>0</v>
      </c>
      <c r="P157" s="692">
        <v>0</v>
      </c>
      <c r="Q157" s="216">
        <v>0</v>
      </c>
      <c r="R157" s="216">
        <v>0</v>
      </c>
      <c r="S157" s="216">
        <v>0</v>
      </c>
      <c r="T157" s="216">
        <v>0</v>
      </c>
      <c r="U157" s="216">
        <v>0</v>
      </c>
    </row>
    <row r="158" spans="1:21" ht="12.75" customHeight="1">
      <c r="A158" s="218" t="s">
        <v>240</v>
      </c>
      <c r="B158" s="218" t="s">
        <v>261</v>
      </c>
      <c r="C158" s="218" t="s">
        <v>263</v>
      </c>
      <c r="D158" s="218">
        <v>40451</v>
      </c>
      <c r="E158" s="216">
        <v>2</v>
      </c>
      <c r="F158" s="216">
        <v>0</v>
      </c>
      <c r="G158" s="692">
        <v>2</v>
      </c>
      <c r="H158" s="692">
        <v>1</v>
      </c>
      <c r="I158" s="216">
        <v>0</v>
      </c>
      <c r="J158" s="216">
        <v>1</v>
      </c>
      <c r="K158" s="216">
        <v>0</v>
      </c>
      <c r="L158" s="216">
        <v>0</v>
      </c>
      <c r="M158" s="216">
        <v>0</v>
      </c>
      <c r="N158" s="692">
        <v>0</v>
      </c>
      <c r="O158" s="216">
        <v>0</v>
      </c>
      <c r="P158" s="692">
        <v>0</v>
      </c>
      <c r="Q158" s="216">
        <v>0</v>
      </c>
      <c r="R158" s="216">
        <v>0</v>
      </c>
      <c r="S158" s="216">
        <v>0</v>
      </c>
      <c r="T158" s="216">
        <v>0</v>
      </c>
      <c r="U158" s="216">
        <v>0</v>
      </c>
    </row>
    <row r="159" spans="1:21" ht="12.75" customHeight="1">
      <c r="A159" s="218" t="s">
        <v>240</v>
      </c>
      <c r="B159" s="218" t="s">
        <v>261</v>
      </c>
      <c r="C159" s="218" t="s">
        <v>264</v>
      </c>
      <c r="D159" s="218">
        <v>40452</v>
      </c>
      <c r="E159" s="216">
        <v>3</v>
      </c>
      <c r="F159" s="216">
        <v>0</v>
      </c>
      <c r="G159" s="692">
        <v>3</v>
      </c>
      <c r="H159" s="692">
        <v>0</v>
      </c>
      <c r="I159" s="216">
        <v>0</v>
      </c>
      <c r="J159" s="216">
        <v>3</v>
      </c>
      <c r="K159" s="216">
        <v>0</v>
      </c>
      <c r="L159" s="216">
        <v>0</v>
      </c>
      <c r="M159" s="216">
        <v>0</v>
      </c>
      <c r="N159" s="692">
        <v>0</v>
      </c>
      <c r="O159" s="216">
        <v>0</v>
      </c>
      <c r="P159" s="692">
        <v>0</v>
      </c>
      <c r="Q159" s="216">
        <v>0</v>
      </c>
      <c r="R159" s="216">
        <v>0</v>
      </c>
      <c r="S159" s="216">
        <v>0</v>
      </c>
      <c r="T159" s="216">
        <v>1</v>
      </c>
      <c r="U159" s="216">
        <v>0</v>
      </c>
    </row>
    <row r="160" spans="1:21" ht="12.75" customHeight="1">
      <c r="A160" s="218" t="s">
        <v>240</v>
      </c>
      <c r="B160" s="218" t="s">
        <v>261</v>
      </c>
      <c r="C160" s="218" t="s">
        <v>265</v>
      </c>
      <c r="D160" s="218">
        <v>40453</v>
      </c>
      <c r="E160" s="216">
        <v>0</v>
      </c>
      <c r="F160" s="216">
        <v>0</v>
      </c>
      <c r="G160" s="692">
        <v>0</v>
      </c>
      <c r="H160" s="692">
        <v>0</v>
      </c>
      <c r="I160" s="216">
        <v>0</v>
      </c>
      <c r="J160" s="216">
        <v>0</v>
      </c>
      <c r="K160" s="216">
        <v>0</v>
      </c>
      <c r="L160" s="216">
        <v>1</v>
      </c>
      <c r="M160" s="216">
        <v>0</v>
      </c>
      <c r="N160" s="692">
        <v>0</v>
      </c>
      <c r="O160" s="216">
        <v>0</v>
      </c>
      <c r="P160" s="692">
        <v>0</v>
      </c>
      <c r="Q160" s="216">
        <v>0</v>
      </c>
      <c r="R160" s="216">
        <v>0</v>
      </c>
      <c r="S160" s="216">
        <v>0</v>
      </c>
      <c r="T160" s="216">
        <v>0</v>
      </c>
      <c r="U160" s="216">
        <v>0</v>
      </c>
    </row>
    <row r="161" spans="1:21" ht="12.75" customHeight="1">
      <c r="A161" s="218" t="s">
        <v>240</v>
      </c>
      <c r="B161" s="218" t="s">
        <v>261</v>
      </c>
      <c r="C161" s="218" t="s">
        <v>262</v>
      </c>
      <c r="D161" s="218">
        <v>40450</v>
      </c>
      <c r="E161" s="216">
        <v>1</v>
      </c>
      <c r="F161" s="216">
        <v>0</v>
      </c>
      <c r="G161" s="692">
        <v>1</v>
      </c>
      <c r="H161" s="692">
        <v>0</v>
      </c>
      <c r="I161" s="216">
        <v>0</v>
      </c>
      <c r="J161" s="216">
        <v>1</v>
      </c>
      <c r="K161" s="216">
        <v>0</v>
      </c>
      <c r="L161" s="216">
        <v>2</v>
      </c>
      <c r="M161" s="216">
        <v>0</v>
      </c>
      <c r="N161" s="692">
        <v>1</v>
      </c>
      <c r="O161" s="216">
        <v>0</v>
      </c>
      <c r="P161" s="692">
        <v>1</v>
      </c>
      <c r="Q161" s="216">
        <v>0</v>
      </c>
      <c r="R161" s="216">
        <v>0</v>
      </c>
      <c r="S161" s="216">
        <v>0</v>
      </c>
      <c r="T161" s="216">
        <v>1</v>
      </c>
      <c r="U161" s="216">
        <v>0</v>
      </c>
    </row>
    <row r="162" spans="1:21" ht="12.75" customHeight="1">
      <c r="A162" s="218" t="s">
        <v>240</v>
      </c>
      <c r="B162" s="218" t="s">
        <v>266</v>
      </c>
      <c r="C162" s="218" t="s">
        <v>269</v>
      </c>
      <c r="D162" s="218">
        <v>40552</v>
      </c>
      <c r="E162" s="216">
        <v>0</v>
      </c>
      <c r="F162" s="216">
        <v>0</v>
      </c>
      <c r="G162" s="692">
        <v>0</v>
      </c>
      <c r="H162" s="692">
        <v>0</v>
      </c>
      <c r="I162" s="216">
        <v>0</v>
      </c>
      <c r="J162" s="216">
        <v>0</v>
      </c>
      <c r="K162" s="216">
        <v>0</v>
      </c>
      <c r="L162" s="216">
        <v>0</v>
      </c>
      <c r="M162" s="216">
        <v>0</v>
      </c>
      <c r="N162" s="692">
        <v>0</v>
      </c>
      <c r="O162" s="216">
        <v>0</v>
      </c>
      <c r="P162" s="692">
        <v>0</v>
      </c>
      <c r="Q162" s="216">
        <v>0</v>
      </c>
      <c r="R162" s="216">
        <v>0</v>
      </c>
      <c r="S162" s="216">
        <v>0</v>
      </c>
      <c r="T162" s="216">
        <v>0</v>
      </c>
      <c r="U162" s="216">
        <v>0</v>
      </c>
    </row>
    <row r="163" spans="1:21" ht="12.75" customHeight="1">
      <c r="A163" s="218" t="s">
        <v>240</v>
      </c>
      <c r="B163" s="218" t="s">
        <v>266</v>
      </c>
      <c r="C163" s="218" t="s">
        <v>268</v>
      </c>
      <c r="D163" s="218">
        <v>40551</v>
      </c>
      <c r="E163" s="216">
        <v>1</v>
      </c>
      <c r="F163" s="216">
        <v>0</v>
      </c>
      <c r="G163" s="692">
        <v>1</v>
      </c>
      <c r="H163" s="692">
        <v>0</v>
      </c>
      <c r="I163" s="216">
        <v>0</v>
      </c>
      <c r="J163" s="216">
        <v>1</v>
      </c>
      <c r="K163" s="216">
        <v>0</v>
      </c>
      <c r="L163" s="216">
        <v>1</v>
      </c>
      <c r="M163" s="216">
        <v>0</v>
      </c>
      <c r="N163" s="692">
        <v>1</v>
      </c>
      <c r="O163" s="216">
        <v>1</v>
      </c>
      <c r="P163" s="692">
        <v>0</v>
      </c>
      <c r="Q163" s="216">
        <v>0</v>
      </c>
      <c r="R163" s="216">
        <v>0</v>
      </c>
      <c r="S163" s="216">
        <v>0</v>
      </c>
      <c r="T163" s="216">
        <v>0</v>
      </c>
      <c r="U163" s="216">
        <v>0</v>
      </c>
    </row>
    <row r="164" spans="1:21" ht="12.75" customHeight="1">
      <c r="A164" s="218" t="s">
        <v>240</v>
      </c>
      <c r="B164" s="218" t="s">
        <v>266</v>
      </c>
      <c r="C164" s="218" t="s">
        <v>270</v>
      </c>
      <c r="D164" s="218">
        <v>40553</v>
      </c>
      <c r="E164" s="216">
        <v>0</v>
      </c>
      <c r="F164" s="216">
        <v>0</v>
      </c>
      <c r="G164" s="692">
        <v>0</v>
      </c>
      <c r="H164" s="692">
        <v>0</v>
      </c>
      <c r="I164" s="216">
        <v>0</v>
      </c>
      <c r="J164" s="216">
        <v>0</v>
      </c>
      <c r="K164" s="216">
        <v>0</v>
      </c>
      <c r="L164" s="216">
        <v>0</v>
      </c>
      <c r="M164" s="216">
        <v>0</v>
      </c>
      <c r="N164" s="692">
        <v>0</v>
      </c>
      <c r="O164" s="216">
        <v>0</v>
      </c>
      <c r="P164" s="692">
        <v>0</v>
      </c>
      <c r="Q164" s="216">
        <v>0</v>
      </c>
      <c r="R164" s="216">
        <v>0</v>
      </c>
      <c r="S164" s="216">
        <v>0</v>
      </c>
      <c r="T164" s="216">
        <v>0</v>
      </c>
      <c r="U164" s="216">
        <v>0</v>
      </c>
    </row>
    <row r="165" spans="1:21" ht="12.75" customHeight="1">
      <c r="A165" s="218" t="s">
        <v>240</v>
      </c>
      <c r="B165" s="218" t="s">
        <v>266</v>
      </c>
      <c r="C165" s="218" t="s">
        <v>271</v>
      </c>
      <c r="D165" s="218">
        <v>40554</v>
      </c>
      <c r="E165" s="216">
        <v>0</v>
      </c>
      <c r="F165" s="216">
        <v>0</v>
      </c>
      <c r="G165" s="692">
        <v>0</v>
      </c>
      <c r="H165" s="692">
        <v>0</v>
      </c>
      <c r="I165" s="216">
        <v>0</v>
      </c>
      <c r="J165" s="216">
        <v>0</v>
      </c>
      <c r="K165" s="216">
        <v>0</v>
      </c>
      <c r="L165" s="216">
        <v>0</v>
      </c>
      <c r="M165" s="216">
        <v>0</v>
      </c>
      <c r="N165" s="692">
        <v>1</v>
      </c>
      <c r="O165" s="216">
        <v>0</v>
      </c>
      <c r="P165" s="692">
        <v>0</v>
      </c>
      <c r="Q165" s="216">
        <v>1</v>
      </c>
      <c r="R165" s="216">
        <v>0</v>
      </c>
      <c r="S165" s="216">
        <v>0</v>
      </c>
      <c r="T165" s="216">
        <v>0</v>
      </c>
      <c r="U165" s="216">
        <v>0</v>
      </c>
    </row>
    <row r="166" spans="1:21" ht="12.75" customHeight="1">
      <c r="A166" s="218" t="s">
        <v>240</v>
      </c>
      <c r="B166" s="218" t="s">
        <v>266</v>
      </c>
      <c r="C166" s="218" t="s">
        <v>272</v>
      </c>
      <c r="D166" s="218">
        <v>40555</v>
      </c>
      <c r="E166" s="216">
        <v>0</v>
      </c>
      <c r="F166" s="216">
        <v>0</v>
      </c>
      <c r="G166" s="692">
        <v>0</v>
      </c>
      <c r="H166" s="692">
        <v>0</v>
      </c>
      <c r="I166" s="216">
        <v>0</v>
      </c>
      <c r="J166" s="216">
        <v>0</v>
      </c>
      <c r="K166" s="216">
        <v>0</v>
      </c>
      <c r="L166" s="216">
        <v>0</v>
      </c>
      <c r="M166" s="216">
        <v>0</v>
      </c>
      <c r="N166" s="692">
        <v>0</v>
      </c>
      <c r="O166" s="216">
        <v>0</v>
      </c>
      <c r="P166" s="692">
        <v>0</v>
      </c>
      <c r="Q166" s="216">
        <v>0</v>
      </c>
      <c r="R166" s="216">
        <v>0</v>
      </c>
      <c r="S166" s="216">
        <v>0</v>
      </c>
      <c r="T166" s="216">
        <v>0</v>
      </c>
      <c r="U166" s="216">
        <v>0</v>
      </c>
    </row>
    <row r="167" spans="1:21" ht="12.75" customHeight="1">
      <c r="A167" s="218" t="s">
        <v>240</v>
      </c>
      <c r="B167" s="218" t="s">
        <v>266</v>
      </c>
      <c r="C167" s="218" t="s">
        <v>267</v>
      </c>
      <c r="D167" s="218">
        <v>40550</v>
      </c>
      <c r="E167" s="216">
        <v>2</v>
      </c>
      <c r="F167" s="216">
        <v>0</v>
      </c>
      <c r="G167" s="692">
        <v>2</v>
      </c>
      <c r="H167" s="692">
        <v>2</v>
      </c>
      <c r="I167" s="216">
        <v>0</v>
      </c>
      <c r="J167" s="216">
        <v>2</v>
      </c>
      <c r="K167" s="216">
        <v>2</v>
      </c>
      <c r="L167" s="216">
        <v>0</v>
      </c>
      <c r="M167" s="216">
        <v>0</v>
      </c>
      <c r="N167" s="692">
        <v>1</v>
      </c>
      <c r="O167" s="216">
        <v>1</v>
      </c>
      <c r="P167" s="692">
        <v>0</v>
      </c>
      <c r="Q167" s="216">
        <v>0</v>
      </c>
      <c r="R167" s="216">
        <v>1</v>
      </c>
      <c r="S167" s="216">
        <v>0</v>
      </c>
      <c r="T167" s="216">
        <v>1</v>
      </c>
      <c r="U167" s="216">
        <v>0</v>
      </c>
    </row>
    <row r="168" spans="1:21" ht="12.75" customHeight="1">
      <c r="A168" s="218" t="s">
        <v>240</v>
      </c>
      <c r="B168" s="218" t="s">
        <v>273</v>
      </c>
      <c r="C168" s="218" t="s">
        <v>274</v>
      </c>
      <c r="D168" s="218">
        <v>40650</v>
      </c>
      <c r="E168" s="216">
        <v>0</v>
      </c>
      <c r="F168" s="216">
        <v>0</v>
      </c>
      <c r="G168" s="692">
        <v>1</v>
      </c>
      <c r="H168" s="692">
        <v>1</v>
      </c>
      <c r="I168" s="216">
        <v>0</v>
      </c>
      <c r="J168" s="216">
        <v>1</v>
      </c>
      <c r="K168" s="216">
        <v>1</v>
      </c>
      <c r="L168" s="216">
        <v>0</v>
      </c>
      <c r="M168" s="216">
        <v>0</v>
      </c>
      <c r="N168" s="692">
        <v>0</v>
      </c>
      <c r="O168" s="216">
        <v>0</v>
      </c>
      <c r="P168" s="692">
        <v>0</v>
      </c>
      <c r="Q168" s="216">
        <v>0</v>
      </c>
      <c r="R168" s="216">
        <v>0</v>
      </c>
      <c r="S168" s="216">
        <v>0</v>
      </c>
      <c r="T168" s="216">
        <v>1</v>
      </c>
      <c r="U168" s="216">
        <v>0</v>
      </c>
    </row>
    <row r="169" spans="1:21" ht="12.75" customHeight="1">
      <c r="A169" s="218" t="s">
        <v>240</v>
      </c>
      <c r="B169" s="218" t="s">
        <v>273</v>
      </c>
      <c r="C169" s="218" t="s">
        <v>275</v>
      </c>
      <c r="D169" s="218">
        <v>40651</v>
      </c>
      <c r="E169" s="216">
        <v>0</v>
      </c>
      <c r="F169" s="216">
        <v>0</v>
      </c>
      <c r="G169" s="692">
        <v>0</v>
      </c>
      <c r="H169" s="692">
        <v>0</v>
      </c>
      <c r="I169" s="216">
        <v>0</v>
      </c>
      <c r="J169" s="216">
        <v>0</v>
      </c>
      <c r="K169" s="216">
        <v>0</v>
      </c>
      <c r="L169" s="216">
        <v>0</v>
      </c>
      <c r="M169" s="216">
        <v>0</v>
      </c>
      <c r="N169" s="692">
        <v>0</v>
      </c>
      <c r="O169" s="216">
        <v>0</v>
      </c>
      <c r="P169" s="692">
        <v>0</v>
      </c>
      <c r="Q169" s="216">
        <v>0</v>
      </c>
      <c r="R169" s="216">
        <v>0</v>
      </c>
      <c r="S169" s="216">
        <v>0</v>
      </c>
      <c r="T169" s="216">
        <v>0</v>
      </c>
      <c r="U169" s="216">
        <v>0</v>
      </c>
    </row>
    <row r="170" spans="1:21" ht="12.75" customHeight="1">
      <c r="A170" s="218" t="s">
        <v>240</v>
      </c>
      <c r="B170" s="218" t="s">
        <v>241</v>
      </c>
      <c r="C170" s="218" t="s">
        <v>242</v>
      </c>
      <c r="D170" s="218">
        <v>40151</v>
      </c>
      <c r="E170" s="216">
        <v>0</v>
      </c>
      <c r="F170" s="216">
        <v>0</v>
      </c>
      <c r="G170" s="692">
        <v>0</v>
      </c>
      <c r="H170" s="692">
        <v>0</v>
      </c>
      <c r="I170" s="216">
        <v>0</v>
      </c>
      <c r="J170" s="216">
        <v>0</v>
      </c>
      <c r="K170" s="216">
        <v>0</v>
      </c>
      <c r="L170" s="216">
        <v>0</v>
      </c>
      <c r="M170" s="216">
        <v>0</v>
      </c>
      <c r="N170" s="692">
        <v>0</v>
      </c>
      <c r="O170" s="216">
        <v>0</v>
      </c>
      <c r="P170" s="692">
        <v>0</v>
      </c>
      <c r="Q170" s="216">
        <v>0</v>
      </c>
      <c r="R170" s="216">
        <v>0</v>
      </c>
      <c r="S170" s="216">
        <v>0</v>
      </c>
      <c r="T170" s="216">
        <v>1</v>
      </c>
      <c r="U170" s="216">
        <v>0</v>
      </c>
    </row>
    <row r="171" spans="1:21" ht="12.75" customHeight="1">
      <c r="A171" s="218" t="s">
        <v>240</v>
      </c>
      <c r="B171" s="218" t="s">
        <v>241</v>
      </c>
      <c r="C171" s="218" t="s">
        <v>249</v>
      </c>
      <c r="D171" s="218">
        <v>40159</v>
      </c>
      <c r="E171" s="216">
        <v>0</v>
      </c>
      <c r="F171" s="216">
        <v>0</v>
      </c>
      <c r="G171" s="692">
        <v>0</v>
      </c>
      <c r="H171" s="692">
        <v>0</v>
      </c>
      <c r="I171" s="216">
        <v>0</v>
      </c>
      <c r="J171" s="216">
        <v>0</v>
      </c>
      <c r="K171" s="216">
        <v>0</v>
      </c>
      <c r="L171" s="216">
        <v>0</v>
      </c>
      <c r="M171" s="216">
        <v>0</v>
      </c>
      <c r="N171" s="692">
        <v>0</v>
      </c>
      <c r="O171" s="216">
        <v>0</v>
      </c>
      <c r="P171" s="692">
        <v>0</v>
      </c>
      <c r="Q171" s="216">
        <v>0</v>
      </c>
      <c r="R171" s="216">
        <v>0</v>
      </c>
      <c r="S171" s="216">
        <v>0</v>
      </c>
      <c r="T171" s="216">
        <v>1</v>
      </c>
      <c r="U171" s="216">
        <v>0</v>
      </c>
    </row>
    <row r="172" spans="1:21" ht="12.75" customHeight="1">
      <c r="A172" s="218" t="s">
        <v>240</v>
      </c>
      <c r="B172" s="218" t="s">
        <v>241</v>
      </c>
      <c r="C172" s="218" t="s">
        <v>243</v>
      </c>
      <c r="D172" s="218">
        <v>40153</v>
      </c>
      <c r="E172" s="216">
        <v>2</v>
      </c>
      <c r="F172" s="216">
        <v>0</v>
      </c>
      <c r="G172" s="692">
        <v>2</v>
      </c>
      <c r="H172" s="692">
        <v>1</v>
      </c>
      <c r="I172" s="216">
        <v>0</v>
      </c>
      <c r="J172" s="216">
        <v>2</v>
      </c>
      <c r="K172" s="216">
        <v>1</v>
      </c>
      <c r="L172" s="216">
        <v>1</v>
      </c>
      <c r="M172" s="216">
        <v>0</v>
      </c>
      <c r="N172" s="692">
        <v>1</v>
      </c>
      <c r="O172" s="216">
        <v>0</v>
      </c>
      <c r="P172" s="692">
        <v>1</v>
      </c>
      <c r="Q172" s="216">
        <v>0</v>
      </c>
      <c r="R172" s="216">
        <v>0</v>
      </c>
      <c r="S172" s="216">
        <v>0</v>
      </c>
      <c r="T172" s="216">
        <v>1</v>
      </c>
      <c r="U172" s="216">
        <v>0</v>
      </c>
    </row>
    <row r="173" spans="1:21" ht="12.75" customHeight="1">
      <c r="A173" s="218" t="s">
        <v>240</v>
      </c>
      <c r="B173" s="218" t="s">
        <v>241</v>
      </c>
      <c r="C173" s="218" t="s">
        <v>244</v>
      </c>
      <c r="D173" s="218">
        <v>40154</v>
      </c>
      <c r="E173" s="216">
        <v>0</v>
      </c>
      <c r="F173" s="216">
        <v>0</v>
      </c>
      <c r="G173" s="692">
        <v>0</v>
      </c>
      <c r="H173" s="692">
        <v>0</v>
      </c>
      <c r="I173" s="216">
        <v>0</v>
      </c>
      <c r="J173" s="216">
        <v>0</v>
      </c>
      <c r="K173" s="216">
        <v>0</v>
      </c>
      <c r="L173" s="216">
        <v>0</v>
      </c>
      <c r="M173" s="216">
        <v>0</v>
      </c>
      <c r="N173" s="692">
        <v>0</v>
      </c>
      <c r="O173" s="216">
        <v>0</v>
      </c>
      <c r="P173" s="692">
        <v>0</v>
      </c>
      <c r="Q173" s="216">
        <v>0</v>
      </c>
      <c r="R173" s="216">
        <v>0</v>
      </c>
      <c r="S173" s="216">
        <v>0</v>
      </c>
      <c r="T173" s="216">
        <v>1</v>
      </c>
      <c r="U173" s="216">
        <v>0</v>
      </c>
    </row>
    <row r="174" spans="1:21" ht="12.75" customHeight="1">
      <c r="A174" s="218" t="s">
        <v>240</v>
      </c>
      <c r="B174" s="218" t="s">
        <v>241</v>
      </c>
      <c r="C174" s="218" t="s">
        <v>245</v>
      </c>
      <c r="D174" s="218">
        <v>40155</v>
      </c>
      <c r="E174" s="216">
        <v>0</v>
      </c>
      <c r="F174" s="216">
        <v>0</v>
      </c>
      <c r="G174" s="692">
        <v>0</v>
      </c>
      <c r="H174" s="692">
        <v>0</v>
      </c>
      <c r="I174" s="216">
        <v>0</v>
      </c>
      <c r="J174" s="216">
        <v>0</v>
      </c>
      <c r="K174" s="216">
        <v>0</v>
      </c>
      <c r="L174" s="216">
        <v>0</v>
      </c>
      <c r="M174" s="216">
        <v>0</v>
      </c>
      <c r="N174" s="692">
        <v>0</v>
      </c>
      <c r="O174" s="216">
        <v>0</v>
      </c>
      <c r="P174" s="692">
        <v>0</v>
      </c>
      <c r="Q174" s="216">
        <v>0</v>
      </c>
      <c r="R174" s="216">
        <v>0</v>
      </c>
      <c r="S174" s="216">
        <v>0</v>
      </c>
      <c r="T174" s="216">
        <v>0</v>
      </c>
      <c r="U174" s="216">
        <v>0</v>
      </c>
    </row>
    <row r="175" spans="1:21" ht="12.75" customHeight="1">
      <c r="A175" s="218" t="s">
        <v>240</v>
      </c>
      <c r="B175" s="218" t="s">
        <v>241</v>
      </c>
      <c r="C175" s="218" t="s">
        <v>250</v>
      </c>
      <c r="D175" s="218">
        <v>40161</v>
      </c>
      <c r="E175" s="216">
        <v>1</v>
      </c>
      <c r="F175" s="216">
        <v>0</v>
      </c>
      <c r="G175" s="692">
        <v>1</v>
      </c>
      <c r="H175" s="692">
        <v>0</v>
      </c>
      <c r="I175" s="216">
        <v>0</v>
      </c>
      <c r="J175" s="216">
        <v>1</v>
      </c>
      <c r="K175" s="216">
        <v>0</v>
      </c>
      <c r="L175" s="216">
        <v>1</v>
      </c>
      <c r="M175" s="216">
        <v>0</v>
      </c>
      <c r="N175" s="692">
        <v>0</v>
      </c>
      <c r="O175" s="216">
        <v>0</v>
      </c>
      <c r="P175" s="692">
        <v>0</v>
      </c>
      <c r="Q175" s="216">
        <v>0</v>
      </c>
      <c r="R175" s="216">
        <v>0</v>
      </c>
      <c r="S175" s="216">
        <v>0</v>
      </c>
      <c r="T175" s="216">
        <v>0</v>
      </c>
      <c r="U175" s="216">
        <v>0</v>
      </c>
    </row>
    <row r="176" spans="1:21" ht="12.75" customHeight="1">
      <c r="A176" s="218" t="s">
        <v>240</v>
      </c>
      <c r="B176" s="218" t="s">
        <v>241</v>
      </c>
      <c r="C176" s="218" t="s">
        <v>246</v>
      </c>
      <c r="D176" s="218">
        <v>40156</v>
      </c>
      <c r="E176" s="216">
        <v>0</v>
      </c>
      <c r="F176" s="216">
        <v>0</v>
      </c>
      <c r="G176" s="692">
        <v>0</v>
      </c>
      <c r="H176" s="692">
        <v>0</v>
      </c>
      <c r="I176" s="216">
        <v>0</v>
      </c>
      <c r="J176" s="216">
        <v>0</v>
      </c>
      <c r="K176" s="216">
        <v>0</v>
      </c>
      <c r="L176" s="216">
        <v>0</v>
      </c>
      <c r="M176" s="216">
        <v>0</v>
      </c>
      <c r="N176" s="692">
        <v>0</v>
      </c>
      <c r="O176" s="216">
        <v>0</v>
      </c>
      <c r="P176" s="692">
        <v>0</v>
      </c>
      <c r="Q176" s="216">
        <v>0</v>
      </c>
      <c r="R176" s="216">
        <v>0</v>
      </c>
      <c r="S176" s="216">
        <v>0</v>
      </c>
      <c r="T176" s="216">
        <v>0</v>
      </c>
      <c r="U176" s="216">
        <v>0</v>
      </c>
    </row>
    <row r="177" spans="1:21" ht="12.75" customHeight="1">
      <c r="A177" s="218" t="s">
        <v>240</v>
      </c>
      <c r="B177" s="218" t="s">
        <v>241</v>
      </c>
      <c r="C177" s="218" t="s">
        <v>247</v>
      </c>
      <c r="D177" s="218">
        <v>40157</v>
      </c>
      <c r="E177" s="216">
        <v>1</v>
      </c>
      <c r="F177" s="216">
        <v>0</v>
      </c>
      <c r="G177" s="692">
        <v>1</v>
      </c>
      <c r="H177" s="692">
        <v>0</v>
      </c>
      <c r="I177" s="216">
        <v>0</v>
      </c>
      <c r="J177" s="216">
        <v>1</v>
      </c>
      <c r="K177" s="216">
        <v>0</v>
      </c>
      <c r="L177" s="216">
        <v>1</v>
      </c>
      <c r="M177" s="216">
        <v>0</v>
      </c>
      <c r="N177" s="692">
        <v>0</v>
      </c>
      <c r="O177" s="216">
        <v>0</v>
      </c>
      <c r="P177" s="692">
        <v>0</v>
      </c>
      <c r="Q177" s="216">
        <v>0</v>
      </c>
      <c r="R177" s="216">
        <v>0</v>
      </c>
      <c r="S177" s="216">
        <v>0</v>
      </c>
      <c r="T177" s="216">
        <v>0</v>
      </c>
      <c r="U177" s="216">
        <v>0</v>
      </c>
    </row>
    <row r="178" spans="1:21" ht="12.75" customHeight="1">
      <c r="A178" s="218" t="s">
        <v>240</v>
      </c>
      <c r="B178" s="218" t="s">
        <v>241</v>
      </c>
      <c r="C178" s="218" t="s">
        <v>241</v>
      </c>
      <c r="D178" s="218">
        <v>40150</v>
      </c>
      <c r="E178" s="216">
        <v>8</v>
      </c>
      <c r="F178" s="216">
        <v>0</v>
      </c>
      <c r="G178" s="692">
        <v>9</v>
      </c>
      <c r="H178" s="692">
        <v>9</v>
      </c>
      <c r="I178" s="216">
        <v>0</v>
      </c>
      <c r="J178" s="216">
        <v>9</v>
      </c>
      <c r="K178" s="216">
        <v>8</v>
      </c>
      <c r="L178" s="216">
        <v>4</v>
      </c>
      <c r="M178" s="216">
        <v>0</v>
      </c>
      <c r="N178" s="692">
        <v>4</v>
      </c>
      <c r="O178" s="216">
        <v>4</v>
      </c>
      <c r="P178" s="692">
        <v>0</v>
      </c>
      <c r="Q178" s="216">
        <v>4</v>
      </c>
      <c r="R178" s="216">
        <v>4</v>
      </c>
      <c r="S178" s="216">
        <v>0</v>
      </c>
      <c r="T178" s="216">
        <v>8</v>
      </c>
      <c r="U178" s="216">
        <v>0</v>
      </c>
    </row>
    <row r="179" spans="1:21" ht="12.75" customHeight="1">
      <c r="A179" s="218" t="s">
        <v>240</v>
      </c>
      <c r="B179" s="218" t="s">
        <v>241</v>
      </c>
      <c r="C179" s="218" t="s">
        <v>248</v>
      </c>
      <c r="D179" s="218">
        <v>40158</v>
      </c>
      <c r="E179" s="216">
        <v>1</v>
      </c>
      <c r="F179" s="216">
        <v>0</v>
      </c>
      <c r="G179" s="692">
        <v>1</v>
      </c>
      <c r="H179" s="692">
        <v>0</v>
      </c>
      <c r="I179" s="216">
        <v>0</v>
      </c>
      <c r="J179" s="216">
        <v>1</v>
      </c>
      <c r="K179" s="216">
        <v>0</v>
      </c>
      <c r="L179" s="216">
        <v>1</v>
      </c>
      <c r="M179" s="216">
        <v>0</v>
      </c>
      <c r="N179" s="692">
        <v>1</v>
      </c>
      <c r="O179" s="216">
        <v>0</v>
      </c>
      <c r="P179" s="692">
        <v>0</v>
      </c>
      <c r="Q179" s="216">
        <v>0</v>
      </c>
      <c r="R179" s="216">
        <v>0</v>
      </c>
      <c r="S179" s="216">
        <v>0</v>
      </c>
      <c r="T179" s="216">
        <v>1</v>
      </c>
      <c r="U179" s="216">
        <v>0</v>
      </c>
    </row>
    <row r="180" spans="1:21" ht="12.75" customHeight="1">
      <c r="A180" s="221" t="s">
        <v>967</v>
      </c>
      <c r="B180" s="221" t="s">
        <v>979</v>
      </c>
      <c r="C180" s="221" t="s">
        <v>980</v>
      </c>
      <c r="D180" s="221">
        <v>60251</v>
      </c>
      <c r="E180" s="216">
        <v>0</v>
      </c>
      <c r="F180" s="216">
        <v>0</v>
      </c>
      <c r="G180" s="692">
        <v>0</v>
      </c>
      <c r="H180" s="692">
        <v>0</v>
      </c>
      <c r="I180" s="216">
        <v>0</v>
      </c>
      <c r="J180" s="216">
        <v>0</v>
      </c>
      <c r="K180" s="216">
        <v>0</v>
      </c>
      <c r="L180" s="216">
        <v>0</v>
      </c>
      <c r="M180" s="216">
        <v>0</v>
      </c>
      <c r="N180" s="692">
        <v>0</v>
      </c>
      <c r="O180" s="216">
        <v>0</v>
      </c>
      <c r="P180" s="692">
        <v>0</v>
      </c>
      <c r="Q180" s="216">
        <v>0</v>
      </c>
      <c r="R180" s="216">
        <v>0</v>
      </c>
      <c r="S180" s="216">
        <v>0</v>
      </c>
      <c r="T180" s="216">
        <v>1</v>
      </c>
      <c r="U180" s="216">
        <v>0</v>
      </c>
    </row>
    <row r="181" spans="1:21" ht="12.75" customHeight="1">
      <c r="A181" s="221" t="s">
        <v>967</v>
      </c>
      <c r="B181" s="221" t="s">
        <v>979</v>
      </c>
      <c r="C181" s="221" t="s">
        <v>979</v>
      </c>
      <c r="D181" s="221">
        <v>60250</v>
      </c>
      <c r="E181" s="216">
        <v>1</v>
      </c>
      <c r="F181" s="216">
        <v>0</v>
      </c>
      <c r="G181" s="692">
        <v>2</v>
      </c>
      <c r="H181" s="692">
        <v>1</v>
      </c>
      <c r="I181" s="216">
        <v>0</v>
      </c>
      <c r="J181" s="216">
        <v>2</v>
      </c>
      <c r="K181" s="216">
        <v>1</v>
      </c>
      <c r="L181" s="216">
        <v>0</v>
      </c>
      <c r="M181" s="216">
        <v>0</v>
      </c>
      <c r="N181" s="692">
        <v>0</v>
      </c>
      <c r="O181" s="216">
        <v>0</v>
      </c>
      <c r="P181" s="692">
        <v>0</v>
      </c>
      <c r="Q181" s="216">
        <v>0</v>
      </c>
      <c r="R181" s="216">
        <v>1</v>
      </c>
      <c r="S181" s="216">
        <v>1</v>
      </c>
      <c r="T181" s="216">
        <v>2</v>
      </c>
      <c r="U181" s="216">
        <v>0</v>
      </c>
    </row>
    <row r="182" spans="1:21" ht="12.75" customHeight="1">
      <c r="A182" s="221" t="s">
        <v>967</v>
      </c>
      <c r="B182" s="221" t="s">
        <v>979</v>
      </c>
      <c r="C182" s="221" t="s">
        <v>981</v>
      </c>
      <c r="D182" s="221">
        <v>60253</v>
      </c>
      <c r="E182" s="216">
        <v>1</v>
      </c>
      <c r="F182" s="216">
        <v>0</v>
      </c>
      <c r="G182" s="692">
        <v>1</v>
      </c>
      <c r="H182" s="692">
        <v>0</v>
      </c>
      <c r="I182" s="216">
        <v>0</v>
      </c>
      <c r="J182" s="216">
        <v>0</v>
      </c>
      <c r="K182" s="216">
        <v>1</v>
      </c>
      <c r="L182" s="216">
        <v>1</v>
      </c>
      <c r="M182" s="216">
        <v>0</v>
      </c>
      <c r="N182" s="692">
        <v>1</v>
      </c>
      <c r="O182" s="216">
        <v>0</v>
      </c>
      <c r="P182" s="692">
        <v>0</v>
      </c>
      <c r="Q182" s="216">
        <v>0</v>
      </c>
      <c r="R182" s="216">
        <v>0</v>
      </c>
      <c r="S182" s="216">
        <v>0</v>
      </c>
      <c r="T182" s="216">
        <v>0</v>
      </c>
      <c r="U182" s="216">
        <v>0</v>
      </c>
    </row>
    <row r="183" spans="1:21" ht="12.75" customHeight="1">
      <c r="A183" s="221" t="s">
        <v>967</v>
      </c>
      <c r="B183" s="221" t="s">
        <v>979</v>
      </c>
      <c r="C183" s="221" t="s">
        <v>982</v>
      </c>
      <c r="D183" s="221">
        <v>60254</v>
      </c>
      <c r="E183" s="216">
        <v>1</v>
      </c>
      <c r="F183" s="216">
        <v>0</v>
      </c>
      <c r="G183" s="692">
        <v>1</v>
      </c>
      <c r="H183" s="692">
        <v>0</v>
      </c>
      <c r="I183" s="216">
        <v>0</v>
      </c>
      <c r="J183" s="216">
        <v>1</v>
      </c>
      <c r="K183" s="216">
        <v>0</v>
      </c>
      <c r="L183" s="216">
        <v>0</v>
      </c>
      <c r="M183" s="216">
        <v>0</v>
      </c>
      <c r="N183" s="692">
        <v>0</v>
      </c>
      <c r="O183" s="216">
        <v>0</v>
      </c>
      <c r="P183" s="692">
        <v>0</v>
      </c>
      <c r="Q183" s="216">
        <v>0</v>
      </c>
      <c r="R183" s="216">
        <v>0</v>
      </c>
      <c r="S183" s="216">
        <v>0</v>
      </c>
      <c r="T183" s="216">
        <v>0</v>
      </c>
      <c r="U183" s="216">
        <v>0</v>
      </c>
    </row>
    <row r="184" spans="1:21" ht="12.75" customHeight="1">
      <c r="A184" s="221" t="s">
        <v>967</v>
      </c>
      <c r="B184" s="221" t="s">
        <v>979</v>
      </c>
      <c r="C184" s="221" t="s">
        <v>983</v>
      </c>
      <c r="D184" s="221">
        <v>60255</v>
      </c>
      <c r="E184" s="216">
        <v>1</v>
      </c>
      <c r="F184" s="216">
        <v>0</v>
      </c>
      <c r="G184" s="692">
        <v>0</v>
      </c>
      <c r="H184" s="692">
        <v>0</v>
      </c>
      <c r="I184" s="216">
        <v>0</v>
      </c>
      <c r="J184" s="216">
        <v>1</v>
      </c>
      <c r="K184" s="216">
        <v>0</v>
      </c>
      <c r="L184" s="216">
        <v>1</v>
      </c>
      <c r="M184" s="216">
        <v>0</v>
      </c>
      <c r="N184" s="692">
        <v>0</v>
      </c>
      <c r="O184" s="216">
        <v>0</v>
      </c>
      <c r="P184" s="692">
        <v>0</v>
      </c>
      <c r="Q184" s="216">
        <v>0</v>
      </c>
      <c r="R184" s="216">
        <v>0</v>
      </c>
      <c r="S184" s="216">
        <v>0</v>
      </c>
      <c r="T184" s="216">
        <v>0</v>
      </c>
      <c r="U184" s="216">
        <v>0</v>
      </c>
    </row>
    <row r="185" spans="1:21" ht="12.75" customHeight="1">
      <c r="A185" s="221" t="s">
        <v>967</v>
      </c>
      <c r="B185" s="221" t="s">
        <v>979</v>
      </c>
      <c r="C185" s="221" t="s">
        <v>984</v>
      </c>
      <c r="D185" s="221">
        <v>60256</v>
      </c>
      <c r="E185" s="216">
        <v>0</v>
      </c>
      <c r="F185" s="216">
        <v>0</v>
      </c>
      <c r="G185" s="692">
        <v>0</v>
      </c>
      <c r="H185" s="692">
        <v>0</v>
      </c>
      <c r="I185" s="216">
        <v>0</v>
      </c>
      <c r="J185" s="216">
        <v>0</v>
      </c>
      <c r="K185" s="216">
        <v>0</v>
      </c>
      <c r="L185" s="216">
        <v>0</v>
      </c>
      <c r="M185" s="216">
        <v>0</v>
      </c>
      <c r="N185" s="692">
        <v>0</v>
      </c>
      <c r="O185" s="216">
        <v>0</v>
      </c>
      <c r="P185" s="692">
        <v>0</v>
      </c>
      <c r="Q185" s="216">
        <v>0</v>
      </c>
      <c r="R185" s="216">
        <v>0</v>
      </c>
      <c r="S185" s="216">
        <v>0</v>
      </c>
      <c r="T185" s="216">
        <v>0</v>
      </c>
      <c r="U185" s="216">
        <v>0</v>
      </c>
    </row>
    <row r="186" spans="1:21" ht="12.75" customHeight="1">
      <c r="A186" s="221" t="s">
        <v>967</v>
      </c>
      <c r="B186" s="221" t="s">
        <v>979</v>
      </c>
      <c r="C186" s="221" t="s">
        <v>985</v>
      </c>
      <c r="D186" s="221">
        <v>60257</v>
      </c>
      <c r="E186" s="216">
        <v>0</v>
      </c>
      <c r="F186" s="216">
        <v>0</v>
      </c>
      <c r="G186" s="692">
        <v>0</v>
      </c>
      <c r="H186" s="692">
        <v>0</v>
      </c>
      <c r="I186" s="216">
        <v>0</v>
      </c>
      <c r="J186" s="216">
        <v>0</v>
      </c>
      <c r="K186" s="216">
        <v>0</v>
      </c>
      <c r="L186" s="216">
        <v>0</v>
      </c>
      <c r="M186" s="216">
        <v>0</v>
      </c>
      <c r="N186" s="692">
        <v>0</v>
      </c>
      <c r="O186" s="216">
        <v>0</v>
      </c>
      <c r="P186" s="692">
        <v>0</v>
      </c>
      <c r="Q186" s="216">
        <v>0</v>
      </c>
      <c r="R186" s="216">
        <v>0</v>
      </c>
      <c r="S186" s="216">
        <v>0</v>
      </c>
      <c r="T186" s="216">
        <v>0</v>
      </c>
      <c r="U186" s="216">
        <v>0</v>
      </c>
    </row>
    <row r="187" spans="1:21" ht="12.75" customHeight="1">
      <c r="A187" s="221" t="s">
        <v>967</v>
      </c>
      <c r="B187" s="221" t="s">
        <v>979</v>
      </c>
      <c r="C187" s="221" t="s">
        <v>691</v>
      </c>
      <c r="D187" s="221">
        <v>60258</v>
      </c>
      <c r="E187" s="216">
        <v>0</v>
      </c>
      <c r="F187" s="216">
        <v>0</v>
      </c>
      <c r="G187" s="692">
        <v>0</v>
      </c>
      <c r="H187" s="692">
        <v>0</v>
      </c>
      <c r="I187" s="216">
        <v>0</v>
      </c>
      <c r="J187" s="216">
        <v>0</v>
      </c>
      <c r="K187" s="216">
        <v>0</v>
      </c>
      <c r="L187" s="216">
        <v>0</v>
      </c>
      <c r="M187" s="216">
        <v>0</v>
      </c>
      <c r="N187" s="692">
        <v>0</v>
      </c>
      <c r="O187" s="216">
        <v>0</v>
      </c>
      <c r="P187" s="692">
        <v>0</v>
      </c>
      <c r="Q187" s="216">
        <v>0</v>
      </c>
      <c r="R187" s="216">
        <v>0</v>
      </c>
      <c r="S187" s="216">
        <v>0</v>
      </c>
      <c r="T187" s="216">
        <v>0</v>
      </c>
      <c r="U187" s="216">
        <v>0</v>
      </c>
    </row>
    <row r="188" spans="1:21" ht="12.75" customHeight="1">
      <c r="A188" s="221" t="s">
        <v>967</v>
      </c>
      <c r="B188" s="221" t="s">
        <v>979</v>
      </c>
      <c r="C188" s="221" t="s">
        <v>986</v>
      </c>
      <c r="D188" s="221">
        <v>60259</v>
      </c>
      <c r="E188" s="216">
        <v>0</v>
      </c>
      <c r="F188" s="216">
        <v>0</v>
      </c>
      <c r="G188" s="692">
        <v>0</v>
      </c>
      <c r="H188" s="692">
        <v>0</v>
      </c>
      <c r="I188" s="216">
        <v>0</v>
      </c>
      <c r="J188" s="216">
        <v>0</v>
      </c>
      <c r="K188" s="216">
        <v>0</v>
      </c>
      <c r="L188" s="216">
        <v>1</v>
      </c>
      <c r="M188" s="216">
        <v>0</v>
      </c>
      <c r="N188" s="692">
        <v>1</v>
      </c>
      <c r="O188" s="216">
        <v>0</v>
      </c>
      <c r="P188" s="692">
        <v>0</v>
      </c>
      <c r="Q188" s="216">
        <v>0</v>
      </c>
      <c r="R188" s="216">
        <v>0</v>
      </c>
      <c r="S188" s="216">
        <v>0</v>
      </c>
      <c r="T188" s="216">
        <v>0</v>
      </c>
      <c r="U188" s="216">
        <v>0</v>
      </c>
    </row>
    <row r="189" spans="1:21" ht="12.75" customHeight="1">
      <c r="A189" s="221" t="s">
        <v>967</v>
      </c>
      <c r="B189" s="221" t="s">
        <v>979</v>
      </c>
      <c r="C189" s="221" t="s">
        <v>987</v>
      </c>
      <c r="D189" s="221">
        <v>60260</v>
      </c>
      <c r="E189" s="216">
        <v>1</v>
      </c>
      <c r="F189" s="216">
        <v>0</v>
      </c>
      <c r="G189" s="692">
        <v>1</v>
      </c>
      <c r="H189" s="692">
        <v>0</v>
      </c>
      <c r="I189" s="216">
        <v>0</v>
      </c>
      <c r="J189" s="216">
        <v>1</v>
      </c>
      <c r="K189" s="216">
        <v>0</v>
      </c>
      <c r="L189" s="216">
        <v>1</v>
      </c>
      <c r="M189" s="216">
        <v>0</v>
      </c>
      <c r="N189" s="692">
        <v>1</v>
      </c>
      <c r="O189" s="216">
        <v>0</v>
      </c>
      <c r="P189" s="692">
        <v>0</v>
      </c>
      <c r="Q189" s="216">
        <v>0</v>
      </c>
      <c r="R189" s="216">
        <v>0</v>
      </c>
      <c r="S189" s="216">
        <v>0</v>
      </c>
      <c r="T189" s="216">
        <v>1</v>
      </c>
      <c r="U189" s="216">
        <v>0</v>
      </c>
    </row>
    <row r="190" spans="1:21" ht="12.75" customHeight="1">
      <c r="A190" s="221" t="s">
        <v>967</v>
      </c>
      <c r="B190" s="221" t="s">
        <v>994</v>
      </c>
      <c r="C190" s="221" t="s">
        <v>994</v>
      </c>
      <c r="D190" s="221">
        <v>60450</v>
      </c>
      <c r="E190" s="216">
        <v>1</v>
      </c>
      <c r="F190" s="216">
        <v>0</v>
      </c>
      <c r="G190" s="692">
        <v>1</v>
      </c>
      <c r="H190" s="692">
        <v>0</v>
      </c>
      <c r="I190" s="216">
        <v>0</v>
      </c>
      <c r="J190" s="216">
        <v>1</v>
      </c>
      <c r="K190" s="216">
        <v>1</v>
      </c>
      <c r="L190" s="216">
        <v>0</v>
      </c>
      <c r="M190" s="216">
        <v>0</v>
      </c>
      <c r="N190" s="692">
        <v>0</v>
      </c>
      <c r="O190" s="216">
        <v>0</v>
      </c>
      <c r="P190" s="692">
        <v>0</v>
      </c>
      <c r="Q190" s="216">
        <v>0</v>
      </c>
      <c r="R190" s="216">
        <v>1</v>
      </c>
      <c r="S190" s="216">
        <v>0</v>
      </c>
      <c r="T190" s="216">
        <v>1</v>
      </c>
      <c r="U190" s="216">
        <v>0</v>
      </c>
    </row>
    <row r="191" spans="1:21" ht="12.75" customHeight="1">
      <c r="A191" s="221" t="s">
        <v>967</v>
      </c>
      <c r="B191" s="221" t="s">
        <v>995</v>
      </c>
      <c r="C191" s="221" t="s">
        <v>996</v>
      </c>
      <c r="D191" s="221">
        <v>60551</v>
      </c>
      <c r="E191" s="216">
        <v>0</v>
      </c>
      <c r="F191" s="216">
        <v>0</v>
      </c>
      <c r="G191" s="692">
        <v>0</v>
      </c>
      <c r="H191" s="692">
        <v>0</v>
      </c>
      <c r="I191" s="216">
        <v>0</v>
      </c>
      <c r="J191" s="216">
        <v>0</v>
      </c>
      <c r="K191" s="216">
        <v>0</v>
      </c>
      <c r="L191" s="216">
        <v>0</v>
      </c>
      <c r="M191" s="216">
        <v>0</v>
      </c>
      <c r="N191" s="692">
        <v>0</v>
      </c>
      <c r="O191" s="216">
        <v>0</v>
      </c>
      <c r="P191" s="692">
        <v>0</v>
      </c>
      <c r="Q191" s="216">
        <v>0</v>
      </c>
      <c r="R191" s="216">
        <v>0</v>
      </c>
      <c r="S191" s="216">
        <v>0</v>
      </c>
      <c r="T191" s="216">
        <v>0</v>
      </c>
      <c r="U191" s="216">
        <v>0</v>
      </c>
    </row>
    <row r="192" spans="1:21" ht="12.75" customHeight="1">
      <c r="A192" s="221" t="s">
        <v>967</v>
      </c>
      <c r="B192" s="221" t="s">
        <v>995</v>
      </c>
      <c r="C192" s="221" t="s">
        <v>995</v>
      </c>
      <c r="D192" s="221">
        <v>60550</v>
      </c>
      <c r="E192" s="216">
        <v>2</v>
      </c>
      <c r="F192" s="216">
        <v>0</v>
      </c>
      <c r="G192" s="692">
        <v>2</v>
      </c>
      <c r="H192" s="692">
        <v>1</v>
      </c>
      <c r="I192" s="216">
        <v>0</v>
      </c>
      <c r="J192" s="216">
        <v>2</v>
      </c>
      <c r="K192" s="216">
        <v>0</v>
      </c>
      <c r="L192" s="216">
        <v>1</v>
      </c>
      <c r="M192" s="216">
        <v>0</v>
      </c>
      <c r="N192" s="692">
        <v>1</v>
      </c>
      <c r="O192" s="216">
        <v>0</v>
      </c>
      <c r="P192" s="692">
        <v>0</v>
      </c>
      <c r="Q192" s="216">
        <v>0</v>
      </c>
      <c r="R192" s="216">
        <v>0</v>
      </c>
      <c r="S192" s="216">
        <v>0</v>
      </c>
      <c r="T192" s="216">
        <v>1</v>
      </c>
      <c r="U192" s="216">
        <v>0</v>
      </c>
    </row>
    <row r="193" spans="1:21" ht="12.75" customHeight="1">
      <c r="A193" s="221" t="s">
        <v>967</v>
      </c>
      <c r="B193" s="221" t="s">
        <v>995</v>
      </c>
      <c r="C193" s="221" t="s">
        <v>997</v>
      </c>
      <c r="D193" s="221">
        <v>60552</v>
      </c>
      <c r="E193" s="216">
        <v>0</v>
      </c>
      <c r="F193" s="216">
        <v>0</v>
      </c>
      <c r="G193" s="692">
        <v>0</v>
      </c>
      <c r="H193" s="692">
        <v>0</v>
      </c>
      <c r="I193" s="216">
        <v>0</v>
      </c>
      <c r="J193" s="216">
        <v>0</v>
      </c>
      <c r="K193" s="216">
        <v>0</v>
      </c>
      <c r="L193" s="216">
        <v>0</v>
      </c>
      <c r="M193" s="216">
        <v>0</v>
      </c>
      <c r="N193" s="692">
        <v>0</v>
      </c>
      <c r="O193" s="216">
        <v>0</v>
      </c>
      <c r="P193" s="692">
        <v>0</v>
      </c>
      <c r="Q193" s="216">
        <v>0</v>
      </c>
      <c r="R193" s="216">
        <v>0</v>
      </c>
      <c r="S193" s="216">
        <v>0</v>
      </c>
      <c r="T193" s="216">
        <v>0</v>
      </c>
      <c r="U193" s="216">
        <v>0</v>
      </c>
    </row>
    <row r="194" spans="1:21" ht="12.75" customHeight="1">
      <c r="A194" s="221" t="s">
        <v>967</v>
      </c>
      <c r="B194" s="221" t="s">
        <v>995</v>
      </c>
      <c r="C194" s="221" t="s">
        <v>998</v>
      </c>
      <c r="D194" s="221">
        <v>60553</v>
      </c>
      <c r="E194" s="216">
        <v>0</v>
      </c>
      <c r="F194" s="216">
        <v>0</v>
      </c>
      <c r="G194" s="692">
        <v>0</v>
      </c>
      <c r="H194" s="692">
        <v>0</v>
      </c>
      <c r="I194" s="216">
        <v>0</v>
      </c>
      <c r="J194" s="216">
        <v>0</v>
      </c>
      <c r="K194" s="216">
        <v>0</v>
      </c>
      <c r="L194" s="216">
        <v>0</v>
      </c>
      <c r="M194" s="216">
        <v>0</v>
      </c>
      <c r="N194" s="692">
        <v>0</v>
      </c>
      <c r="O194" s="216">
        <v>0</v>
      </c>
      <c r="P194" s="692">
        <v>0</v>
      </c>
      <c r="Q194" s="216">
        <v>0</v>
      </c>
      <c r="R194" s="216">
        <v>0</v>
      </c>
      <c r="S194" s="216">
        <v>0</v>
      </c>
      <c r="T194" s="216">
        <v>0</v>
      </c>
      <c r="U194" s="216">
        <v>0</v>
      </c>
    </row>
    <row r="195" spans="1:21" ht="12.75" customHeight="1">
      <c r="A195" s="221" t="s">
        <v>967</v>
      </c>
      <c r="B195" s="221" t="s">
        <v>995</v>
      </c>
      <c r="C195" s="221" t="s">
        <v>999</v>
      </c>
      <c r="D195" s="221">
        <v>60554</v>
      </c>
      <c r="E195" s="216">
        <v>0</v>
      </c>
      <c r="F195" s="216">
        <v>0</v>
      </c>
      <c r="G195" s="692">
        <v>0</v>
      </c>
      <c r="H195" s="692">
        <v>0</v>
      </c>
      <c r="I195" s="216">
        <v>0</v>
      </c>
      <c r="J195" s="216">
        <v>0</v>
      </c>
      <c r="K195" s="216">
        <v>0</v>
      </c>
      <c r="L195" s="216">
        <v>1</v>
      </c>
      <c r="M195" s="216">
        <v>0</v>
      </c>
      <c r="N195" s="692">
        <v>1</v>
      </c>
      <c r="O195" s="216">
        <v>0</v>
      </c>
      <c r="P195" s="692">
        <v>0</v>
      </c>
      <c r="Q195" s="216">
        <v>0</v>
      </c>
      <c r="R195" s="216">
        <v>0</v>
      </c>
      <c r="S195" s="216">
        <v>0</v>
      </c>
      <c r="T195" s="216">
        <v>0</v>
      </c>
      <c r="U195" s="216">
        <v>0</v>
      </c>
    </row>
    <row r="196" spans="1:21" ht="12.75" customHeight="1">
      <c r="A196" s="221" t="s">
        <v>967</v>
      </c>
      <c r="B196" s="221" t="s">
        <v>988</v>
      </c>
      <c r="C196" s="221" t="s">
        <v>990</v>
      </c>
      <c r="D196" s="221">
        <v>60351</v>
      </c>
      <c r="E196" s="216">
        <v>0</v>
      </c>
      <c r="F196" s="216">
        <v>0</v>
      </c>
      <c r="G196" s="692">
        <v>0</v>
      </c>
      <c r="H196" s="692">
        <v>0</v>
      </c>
      <c r="I196" s="216">
        <v>0</v>
      </c>
      <c r="J196" s="216">
        <v>0</v>
      </c>
      <c r="K196" s="216">
        <v>0</v>
      </c>
      <c r="L196" s="216">
        <v>0</v>
      </c>
      <c r="M196" s="216">
        <v>0</v>
      </c>
      <c r="N196" s="692">
        <v>0</v>
      </c>
      <c r="O196" s="216">
        <v>0</v>
      </c>
      <c r="P196" s="692">
        <v>0</v>
      </c>
      <c r="Q196" s="216">
        <v>0</v>
      </c>
      <c r="R196" s="216">
        <v>0</v>
      </c>
      <c r="S196" s="216">
        <v>0</v>
      </c>
      <c r="T196" s="216">
        <v>0</v>
      </c>
      <c r="U196" s="216">
        <v>0</v>
      </c>
    </row>
    <row r="197" spans="1:21" ht="12.75" customHeight="1">
      <c r="A197" s="221" t="s">
        <v>967</v>
      </c>
      <c r="B197" s="221" t="s">
        <v>988</v>
      </c>
      <c r="C197" s="221" t="s">
        <v>991</v>
      </c>
      <c r="D197" s="221">
        <v>60352</v>
      </c>
      <c r="E197" s="216">
        <v>1</v>
      </c>
      <c r="F197" s="216">
        <v>0</v>
      </c>
      <c r="G197" s="692">
        <v>1</v>
      </c>
      <c r="H197" s="692">
        <v>1</v>
      </c>
      <c r="I197" s="216">
        <v>0</v>
      </c>
      <c r="J197" s="216">
        <v>1</v>
      </c>
      <c r="K197" s="216">
        <v>1</v>
      </c>
      <c r="L197" s="216">
        <v>1</v>
      </c>
      <c r="M197" s="216">
        <v>0</v>
      </c>
      <c r="N197" s="692">
        <v>1</v>
      </c>
      <c r="O197" s="216">
        <v>0</v>
      </c>
      <c r="P197" s="692">
        <v>0</v>
      </c>
      <c r="Q197" s="216">
        <v>0</v>
      </c>
      <c r="R197" s="216">
        <v>0</v>
      </c>
      <c r="S197" s="216">
        <v>0</v>
      </c>
      <c r="T197" s="216">
        <v>1</v>
      </c>
      <c r="U197" s="216">
        <v>0</v>
      </c>
    </row>
    <row r="198" spans="1:21" ht="12.75" customHeight="1">
      <c r="A198" s="221" t="s">
        <v>967</v>
      </c>
      <c r="B198" s="221" t="s">
        <v>988</v>
      </c>
      <c r="C198" s="221" t="s">
        <v>992</v>
      </c>
      <c r="D198" s="221">
        <v>60353</v>
      </c>
      <c r="E198" s="216">
        <v>0</v>
      </c>
      <c r="F198" s="216">
        <v>0</v>
      </c>
      <c r="G198" s="692">
        <v>0</v>
      </c>
      <c r="H198" s="692">
        <v>0</v>
      </c>
      <c r="I198" s="216">
        <v>0</v>
      </c>
      <c r="J198" s="216">
        <v>0</v>
      </c>
      <c r="K198" s="216">
        <v>0</v>
      </c>
      <c r="L198" s="216">
        <v>0</v>
      </c>
      <c r="M198" s="216">
        <v>0</v>
      </c>
      <c r="N198" s="692">
        <v>0</v>
      </c>
      <c r="O198" s="216">
        <v>0</v>
      </c>
      <c r="P198" s="692">
        <v>0</v>
      </c>
      <c r="Q198" s="216">
        <v>0</v>
      </c>
      <c r="R198" s="216">
        <v>0</v>
      </c>
      <c r="S198" s="216">
        <v>0</v>
      </c>
      <c r="T198" s="216">
        <v>0</v>
      </c>
      <c r="U198" s="216">
        <v>0</v>
      </c>
    </row>
    <row r="199" spans="1:21" ht="12.75" customHeight="1">
      <c r="A199" s="221" t="s">
        <v>967</v>
      </c>
      <c r="B199" s="221" t="s">
        <v>988</v>
      </c>
      <c r="C199" s="221" t="s">
        <v>993</v>
      </c>
      <c r="D199" s="221">
        <v>60354</v>
      </c>
      <c r="E199" s="216">
        <v>0</v>
      </c>
      <c r="F199" s="216">
        <v>0</v>
      </c>
      <c r="G199" s="692">
        <v>0</v>
      </c>
      <c r="H199" s="692">
        <v>0</v>
      </c>
      <c r="I199" s="216">
        <v>0</v>
      </c>
      <c r="J199" s="216">
        <v>0</v>
      </c>
      <c r="K199" s="216">
        <v>0</v>
      </c>
      <c r="L199" s="216">
        <v>0</v>
      </c>
      <c r="M199" s="216">
        <v>0</v>
      </c>
      <c r="N199" s="692">
        <v>0</v>
      </c>
      <c r="O199" s="216">
        <v>0</v>
      </c>
      <c r="P199" s="692">
        <v>0</v>
      </c>
      <c r="Q199" s="216">
        <v>0</v>
      </c>
      <c r="R199" s="216">
        <v>1</v>
      </c>
      <c r="S199" s="216">
        <v>0</v>
      </c>
      <c r="T199" s="216">
        <v>1</v>
      </c>
      <c r="U199" s="216">
        <v>0</v>
      </c>
    </row>
    <row r="200" spans="1:21" ht="12.75" customHeight="1">
      <c r="A200" s="221" t="s">
        <v>967</v>
      </c>
      <c r="B200" s="221" t="s">
        <v>988</v>
      </c>
      <c r="C200" s="221" t="s">
        <v>989</v>
      </c>
      <c r="D200" s="221">
        <v>60350</v>
      </c>
      <c r="E200" s="216">
        <v>2</v>
      </c>
      <c r="F200" s="216">
        <v>0</v>
      </c>
      <c r="G200" s="692">
        <v>2</v>
      </c>
      <c r="H200" s="692">
        <v>2</v>
      </c>
      <c r="I200" s="216">
        <v>0</v>
      </c>
      <c r="J200" s="216">
        <v>2</v>
      </c>
      <c r="K200" s="216">
        <v>1</v>
      </c>
      <c r="L200" s="216">
        <v>3</v>
      </c>
      <c r="M200" s="216">
        <v>0</v>
      </c>
      <c r="N200" s="692">
        <v>2</v>
      </c>
      <c r="O200" s="216">
        <v>0</v>
      </c>
      <c r="P200" s="692">
        <v>2</v>
      </c>
      <c r="Q200" s="216">
        <v>0</v>
      </c>
      <c r="R200" s="216">
        <v>1</v>
      </c>
      <c r="S200" s="216">
        <v>0</v>
      </c>
      <c r="T200" s="216">
        <v>1</v>
      </c>
      <c r="U200" s="216">
        <v>0</v>
      </c>
    </row>
    <row r="201" spans="1:21" ht="12.75" customHeight="1">
      <c r="A201" s="221" t="s">
        <v>967</v>
      </c>
      <c r="B201" s="221" t="s">
        <v>1020</v>
      </c>
      <c r="C201" s="221" t="s">
        <v>1020</v>
      </c>
      <c r="D201" s="221">
        <v>61050</v>
      </c>
      <c r="E201" s="216">
        <v>2</v>
      </c>
      <c r="F201" s="216">
        <v>0</v>
      </c>
      <c r="G201" s="692">
        <v>2</v>
      </c>
      <c r="H201" s="692">
        <v>2</v>
      </c>
      <c r="I201" s="216">
        <v>0</v>
      </c>
      <c r="J201" s="216">
        <v>2</v>
      </c>
      <c r="K201" s="216">
        <v>2</v>
      </c>
      <c r="L201" s="216">
        <v>2</v>
      </c>
      <c r="M201" s="216">
        <v>0</v>
      </c>
      <c r="N201" s="692">
        <v>2</v>
      </c>
      <c r="O201" s="216">
        <v>1</v>
      </c>
      <c r="P201" s="692">
        <v>0</v>
      </c>
      <c r="Q201" s="216">
        <v>0</v>
      </c>
      <c r="R201" s="216">
        <v>1</v>
      </c>
      <c r="S201" s="216">
        <v>0</v>
      </c>
      <c r="T201" s="216">
        <v>1</v>
      </c>
      <c r="U201" s="216">
        <v>0</v>
      </c>
    </row>
    <row r="202" spans="1:21" ht="12.75" customHeight="1">
      <c r="A202" s="221" t="s">
        <v>967</v>
      </c>
      <c r="B202" s="221" t="s">
        <v>1000</v>
      </c>
      <c r="C202" s="221" t="s">
        <v>1001</v>
      </c>
      <c r="D202" s="221">
        <v>60651</v>
      </c>
      <c r="E202" s="216">
        <v>1</v>
      </c>
      <c r="F202" s="216">
        <v>0</v>
      </c>
      <c r="G202" s="692">
        <v>1</v>
      </c>
      <c r="H202" s="692">
        <v>1</v>
      </c>
      <c r="I202" s="216">
        <v>0</v>
      </c>
      <c r="J202" s="216">
        <v>1</v>
      </c>
      <c r="K202" s="216">
        <v>0</v>
      </c>
      <c r="L202" s="216">
        <v>1</v>
      </c>
      <c r="M202" s="216">
        <v>0</v>
      </c>
      <c r="N202" s="692">
        <v>1</v>
      </c>
      <c r="O202" s="216">
        <v>0</v>
      </c>
      <c r="P202" s="692">
        <v>0</v>
      </c>
      <c r="Q202" s="216">
        <v>0</v>
      </c>
      <c r="R202" s="216">
        <v>0</v>
      </c>
      <c r="S202" s="216">
        <v>0</v>
      </c>
      <c r="T202" s="216">
        <v>1</v>
      </c>
      <c r="U202" s="216">
        <v>0</v>
      </c>
    </row>
    <row r="203" spans="1:21" ht="12.75" customHeight="1">
      <c r="A203" s="221" t="s">
        <v>967</v>
      </c>
      <c r="B203" s="221" t="s">
        <v>1000</v>
      </c>
      <c r="C203" s="221" t="s">
        <v>1000</v>
      </c>
      <c r="D203" s="221">
        <v>60650</v>
      </c>
      <c r="E203" s="216">
        <v>2</v>
      </c>
      <c r="F203" s="216">
        <v>0</v>
      </c>
      <c r="G203" s="692">
        <v>3</v>
      </c>
      <c r="H203" s="692">
        <v>1</v>
      </c>
      <c r="I203" s="216">
        <v>0</v>
      </c>
      <c r="J203" s="216">
        <v>3</v>
      </c>
      <c r="K203" s="216">
        <v>2</v>
      </c>
      <c r="L203" s="216">
        <v>1</v>
      </c>
      <c r="M203" s="216">
        <v>0</v>
      </c>
      <c r="N203" s="692">
        <v>1</v>
      </c>
      <c r="O203" s="216">
        <v>1</v>
      </c>
      <c r="P203" s="692">
        <v>0</v>
      </c>
      <c r="Q203" s="216">
        <v>1</v>
      </c>
      <c r="R203" s="216">
        <v>1</v>
      </c>
      <c r="S203" s="216">
        <v>0</v>
      </c>
      <c r="T203" s="216">
        <v>1</v>
      </c>
      <c r="U203" s="216">
        <v>0</v>
      </c>
    </row>
    <row r="204" spans="1:21" ht="12.75" customHeight="1">
      <c r="A204" s="221" t="s">
        <v>967</v>
      </c>
      <c r="B204" s="221" t="s">
        <v>1000</v>
      </c>
      <c r="C204" s="221" t="s">
        <v>1002</v>
      </c>
      <c r="D204" s="221">
        <v>60652</v>
      </c>
      <c r="E204" s="216">
        <v>1</v>
      </c>
      <c r="F204" s="216">
        <v>0</v>
      </c>
      <c r="G204" s="692">
        <v>1</v>
      </c>
      <c r="H204" s="692">
        <v>0</v>
      </c>
      <c r="I204" s="216">
        <v>0</v>
      </c>
      <c r="J204" s="216">
        <v>1</v>
      </c>
      <c r="K204" s="216">
        <v>1</v>
      </c>
      <c r="L204" s="216">
        <v>1</v>
      </c>
      <c r="M204" s="216">
        <v>0</v>
      </c>
      <c r="N204" s="692">
        <v>1</v>
      </c>
      <c r="O204" s="216">
        <v>0</v>
      </c>
      <c r="P204" s="692">
        <v>0</v>
      </c>
      <c r="Q204" s="216">
        <v>0</v>
      </c>
      <c r="R204" s="216">
        <v>0</v>
      </c>
      <c r="S204" s="216">
        <v>0</v>
      </c>
      <c r="T204" s="216">
        <v>1</v>
      </c>
      <c r="U204" s="216">
        <v>0</v>
      </c>
    </row>
    <row r="205" spans="1:21" ht="12.75" customHeight="1">
      <c r="A205" s="221" t="s">
        <v>967</v>
      </c>
      <c r="B205" s="221" t="s">
        <v>1003</v>
      </c>
      <c r="C205" s="221" t="s">
        <v>1004</v>
      </c>
      <c r="D205" s="221">
        <v>60751</v>
      </c>
      <c r="E205" s="216">
        <v>0</v>
      </c>
      <c r="F205" s="216">
        <v>0</v>
      </c>
      <c r="G205" s="692">
        <v>0</v>
      </c>
      <c r="H205" s="692">
        <v>0</v>
      </c>
      <c r="I205" s="216">
        <v>0</v>
      </c>
      <c r="J205" s="216">
        <v>0</v>
      </c>
      <c r="K205" s="216">
        <v>0</v>
      </c>
      <c r="L205" s="216">
        <v>0</v>
      </c>
      <c r="M205" s="216">
        <v>0</v>
      </c>
      <c r="N205" s="692">
        <v>0</v>
      </c>
      <c r="O205" s="216">
        <v>0</v>
      </c>
      <c r="P205" s="692">
        <v>0</v>
      </c>
      <c r="Q205" s="216">
        <v>0</v>
      </c>
      <c r="R205" s="216">
        <v>0</v>
      </c>
      <c r="S205" s="216">
        <v>0</v>
      </c>
      <c r="T205" s="216">
        <v>0</v>
      </c>
      <c r="U205" s="216">
        <v>0</v>
      </c>
    </row>
    <row r="206" spans="1:21" ht="12.75" customHeight="1">
      <c r="A206" s="221" t="s">
        <v>967</v>
      </c>
      <c r="B206" s="221" t="s">
        <v>1003</v>
      </c>
      <c r="C206" s="221" t="s">
        <v>1003</v>
      </c>
      <c r="D206" s="221">
        <v>60750</v>
      </c>
      <c r="E206" s="216">
        <v>2</v>
      </c>
      <c r="F206" s="216">
        <v>0</v>
      </c>
      <c r="G206" s="692">
        <v>2</v>
      </c>
      <c r="H206" s="692">
        <v>0</v>
      </c>
      <c r="I206" s="216">
        <v>0</v>
      </c>
      <c r="J206" s="216">
        <v>2</v>
      </c>
      <c r="K206" s="216">
        <v>2</v>
      </c>
      <c r="L206" s="216">
        <v>2</v>
      </c>
      <c r="M206" s="216">
        <v>0</v>
      </c>
      <c r="N206" s="692">
        <v>1</v>
      </c>
      <c r="O206" s="216">
        <v>0</v>
      </c>
      <c r="P206" s="692">
        <v>0</v>
      </c>
      <c r="Q206" s="216">
        <v>0</v>
      </c>
      <c r="R206" s="216">
        <v>1</v>
      </c>
      <c r="S206" s="216">
        <v>0</v>
      </c>
      <c r="T206" s="216">
        <v>1</v>
      </c>
      <c r="U206" s="216">
        <v>0</v>
      </c>
    </row>
    <row r="207" spans="1:21" ht="12.75" customHeight="1">
      <c r="A207" s="221" t="s">
        <v>967</v>
      </c>
      <c r="B207" s="221" t="s">
        <v>1003</v>
      </c>
      <c r="C207" s="221" t="s">
        <v>1005</v>
      </c>
      <c r="D207" s="221">
        <v>60752</v>
      </c>
      <c r="E207" s="216">
        <v>0</v>
      </c>
      <c r="F207" s="216">
        <v>0</v>
      </c>
      <c r="G207" s="692">
        <v>0</v>
      </c>
      <c r="H207" s="692">
        <v>0</v>
      </c>
      <c r="I207" s="216">
        <v>0</v>
      </c>
      <c r="J207" s="216">
        <v>0</v>
      </c>
      <c r="K207" s="216">
        <v>0</v>
      </c>
      <c r="L207" s="216">
        <v>0</v>
      </c>
      <c r="M207" s="216">
        <v>0</v>
      </c>
      <c r="N207" s="692">
        <v>0</v>
      </c>
      <c r="O207" s="216">
        <v>0</v>
      </c>
      <c r="P207" s="692">
        <v>0</v>
      </c>
      <c r="Q207" s="216">
        <v>0</v>
      </c>
      <c r="R207" s="216">
        <v>0</v>
      </c>
      <c r="S207" s="216">
        <v>0</v>
      </c>
      <c r="T207" s="216">
        <v>0</v>
      </c>
      <c r="U207" s="216">
        <v>0</v>
      </c>
    </row>
    <row r="208" spans="1:21" ht="12.75" customHeight="1">
      <c r="A208" s="221" t="s">
        <v>967</v>
      </c>
      <c r="B208" s="221" t="s">
        <v>1003</v>
      </c>
      <c r="C208" s="221" t="s">
        <v>1006</v>
      </c>
      <c r="D208" s="221">
        <v>60753</v>
      </c>
      <c r="E208" s="216">
        <v>0</v>
      </c>
      <c r="F208" s="216">
        <v>0</v>
      </c>
      <c r="G208" s="692">
        <v>0</v>
      </c>
      <c r="H208" s="692">
        <v>0</v>
      </c>
      <c r="I208" s="216">
        <v>0</v>
      </c>
      <c r="J208" s="216">
        <v>0</v>
      </c>
      <c r="K208" s="216">
        <v>0</v>
      </c>
      <c r="L208" s="216">
        <v>0</v>
      </c>
      <c r="M208" s="216">
        <v>0</v>
      </c>
      <c r="N208" s="692">
        <v>0</v>
      </c>
      <c r="O208" s="216">
        <v>0</v>
      </c>
      <c r="P208" s="692">
        <v>0</v>
      </c>
      <c r="Q208" s="216">
        <v>0</v>
      </c>
      <c r="R208" s="216">
        <v>0</v>
      </c>
      <c r="S208" s="216">
        <v>0</v>
      </c>
      <c r="T208" s="216">
        <v>0</v>
      </c>
      <c r="U208" s="216">
        <v>0</v>
      </c>
    </row>
    <row r="209" spans="1:21" ht="12.75" customHeight="1">
      <c r="A209" s="221" t="s">
        <v>967</v>
      </c>
      <c r="B209" s="221" t="s">
        <v>1003</v>
      </c>
      <c r="C209" s="221" t="s">
        <v>603</v>
      </c>
      <c r="D209" s="221">
        <v>60754</v>
      </c>
      <c r="E209" s="216">
        <v>2</v>
      </c>
      <c r="F209" s="216">
        <v>0</v>
      </c>
      <c r="G209" s="692">
        <v>2</v>
      </c>
      <c r="H209" s="692">
        <v>0</v>
      </c>
      <c r="I209" s="216">
        <v>0</v>
      </c>
      <c r="J209" s="216">
        <v>2</v>
      </c>
      <c r="K209" s="216">
        <v>1</v>
      </c>
      <c r="L209" s="216">
        <v>1</v>
      </c>
      <c r="M209" s="216">
        <v>0</v>
      </c>
      <c r="N209" s="692">
        <v>0</v>
      </c>
      <c r="O209" s="216">
        <v>0</v>
      </c>
      <c r="P209" s="692">
        <v>0</v>
      </c>
      <c r="Q209" s="216">
        <v>0</v>
      </c>
      <c r="R209" s="216">
        <v>1</v>
      </c>
      <c r="S209" s="216">
        <v>0</v>
      </c>
      <c r="T209" s="216">
        <v>1</v>
      </c>
      <c r="U209" s="216">
        <v>0</v>
      </c>
    </row>
    <row r="210" spans="1:21" ht="12.75" customHeight="1">
      <c r="A210" s="221" t="s">
        <v>967</v>
      </c>
      <c r="B210" s="221" t="s">
        <v>1003</v>
      </c>
      <c r="C210" s="221" t="s">
        <v>1007</v>
      </c>
      <c r="D210" s="221">
        <v>60755</v>
      </c>
      <c r="E210" s="216">
        <v>0</v>
      </c>
      <c r="F210" s="216">
        <v>0</v>
      </c>
      <c r="G210" s="692">
        <v>0</v>
      </c>
      <c r="H210" s="692">
        <v>0</v>
      </c>
      <c r="I210" s="216">
        <v>0</v>
      </c>
      <c r="J210" s="216">
        <v>0</v>
      </c>
      <c r="K210" s="216">
        <v>0</v>
      </c>
      <c r="L210" s="216">
        <v>0</v>
      </c>
      <c r="M210" s="216">
        <v>0</v>
      </c>
      <c r="N210" s="692">
        <v>0</v>
      </c>
      <c r="O210" s="216">
        <v>0</v>
      </c>
      <c r="P210" s="692">
        <v>0</v>
      </c>
      <c r="Q210" s="216">
        <v>0</v>
      </c>
      <c r="R210" s="216">
        <v>0</v>
      </c>
      <c r="S210" s="216">
        <v>0</v>
      </c>
      <c r="T210" s="216">
        <v>0</v>
      </c>
      <c r="U210" s="216">
        <v>0</v>
      </c>
    </row>
    <row r="211" spans="1:21" ht="12.75" customHeight="1">
      <c r="A211" s="221" t="s">
        <v>967</v>
      </c>
      <c r="B211" s="221" t="s">
        <v>1003</v>
      </c>
      <c r="C211" s="221" t="s">
        <v>1008</v>
      </c>
      <c r="D211" s="221">
        <v>60756</v>
      </c>
      <c r="E211" s="216">
        <v>0</v>
      </c>
      <c r="F211" s="216">
        <v>0</v>
      </c>
      <c r="G211" s="692">
        <v>0</v>
      </c>
      <c r="H211" s="692">
        <v>0</v>
      </c>
      <c r="I211" s="216">
        <v>0</v>
      </c>
      <c r="J211" s="216">
        <v>0</v>
      </c>
      <c r="K211" s="216">
        <v>0</v>
      </c>
      <c r="L211" s="216">
        <v>1</v>
      </c>
      <c r="M211" s="216">
        <v>0</v>
      </c>
      <c r="N211" s="692">
        <v>1</v>
      </c>
      <c r="O211" s="216">
        <v>0</v>
      </c>
      <c r="P211" s="692">
        <v>0</v>
      </c>
      <c r="Q211" s="216">
        <v>1</v>
      </c>
      <c r="R211" s="216">
        <v>0</v>
      </c>
      <c r="S211" s="216">
        <v>0</v>
      </c>
      <c r="T211" s="216">
        <v>0</v>
      </c>
      <c r="U211" s="216">
        <v>0</v>
      </c>
    </row>
    <row r="212" spans="1:21" ht="12.75" customHeight="1">
      <c r="A212" s="221" t="s">
        <v>967</v>
      </c>
      <c r="B212" s="221" t="s">
        <v>1003</v>
      </c>
      <c r="C212" s="221" t="s">
        <v>1009</v>
      </c>
      <c r="D212" s="221">
        <v>60757</v>
      </c>
      <c r="E212" s="216">
        <v>0</v>
      </c>
      <c r="F212" s="216">
        <v>0</v>
      </c>
      <c r="G212" s="692">
        <v>0</v>
      </c>
      <c r="H212" s="692">
        <v>0</v>
      </c>
      <c r="I212" s="216">
        <v>0</v>
      </c>
      <c r="J212" s="216">
        <v>0</v>
      </c>
      <c r="K212" s="216">
        <v>0</v>
      </c>
      <c r="L212" s="216">
        <v>0</v>
      </c>
      <c r="M212" s="216">
        <v>0</v>
      </c>
      <c r="N212" s="692">
        <v>0</v>
      </c>
      <c r="O212" s="216">
        <v>0</v>
      </c>
      <c r="P212" s="692">
        <v>0</v>
      </c>
      <c r="Q212" s="216">
        <v>0</v>
      </c>
      <c r="R212" s="216">
        <v>0</v>
      </c>
      <c r="S212" s="216">
        <v>0</v>
      </c>
      <c r="T212" s="216">
        <v>0</v>
      </c>
      <c r="U212" s="216">
        <v>0</v>
      </c>
    </row>
    <row r="213" spans="1:21" ht="12.75" customHeight="1">
      <c r="A213" s="221" t="s">
        <v>967</v>
      </c>
      <c r="B213" s="221" t="s">
        <v>1003</v>
      </c>
      <c r="C213" s="221" t="s">
        <v>1010</v>
      </c>
      <c r="D213" s="221">
        <v>60758</v>
      </c>
      <c r="E213" s="216">
        <v>1</v>
      </c>
      <c r="F213" s="216">
        <v>0</v>
      </c>
      <c r="G213" s="692">
        <v>1</v>
      </c>
      <c r="H213" s="692">
        <v>0</v>
      </c>
      <c r="I213" s="216">
        <v>0</v>
      </c>
      <c r="J213" s="216">
        <v>1</v>
      </c>
      <c r="K213" s="216">
        <v>0</v>
      </c>
      <c r="L213" s="216">
        <v>0</v>
      </c>
      <c r="M213" s="216">
        <v>0</v>
      </c>
      <c r="N213" s="692">
        <v>0</v>
      </c>
      <c r="O213" s="216">
        <v>0</v>
      </c>
      <c r="P213" s="692">
        <v>0</v>
      </c>
      <c r="Q213" s="216">
        <v>0</v>
      </c>
      <c r="R213" s="216">
        <v>0</v>
      </c>
      <c r="S213" s="216">
        <v>0</v>
      </c>
      <c r="T213" s="216">
        <v>0</v>
      </c>
      <c r="U213" s="216">
        <v>0</v>
      </c>
    </row>
    <row r="214" spans="1:21" ht="12.75" customHeight="1">
      <c r="A214" s="221" t="s">
        <v>967</v>
      </c>
      <c r="B214" s="221" t="s">
        <v>1003</v>
      </c>
      <c r="C214" s="221" t="s">
        <v>1011</v>
      </c>
      <c r="D214" s="221">
        <v>60759</v>
      </c>
      <c r="E214" s="216">
        <v>0</v>
      </c>
      <c r="F214" s="216">
        <v>0</v>
      </c>
      <c r="G214" s="692">
        <v>0</v>
      </c>
      <c r="H214" s="692">
        <v>0</v>
      </c>
      <c r="I214" s="216">
        <v>0</v>
      </c>
      <c r="J214" s="216">
        <v>0</v>
      </c>
      <c r="K214" s="216">
        <v>0</v>
      </c>
      <c r="L214" s="216">
        <v>1</v>
      </c>
      <c r="M214" s="216">
        <v>0</v>
      </c>
      <c r="N214" s="692">
        <v>0</v>
      </c>
      <c r="O214" s="216">
        <v>0</v>
      </c>
      <c r="P214" s="692">
        <v>0</v>
      </c>
      <c r="Q214" s="216">
        <v>0</v>
      </c>
      <c r="R214" s="216">
        <v>0</v>
      </c>
      <c r="S214" s="216">
        <v>0</v>
      </c>
      <c r="T214" s="216">
        <v>0</v>
      </c>
      <c r="U214" s="216">
        <v>0</v>
      </c>
    </row>
    <row r="215" spans="1:21" ht="12.75" customHeight="1">
      <c r="A215" s="221" t="s">
        <v>967</v>
      </c>
      <c r="B215" s="221" t="s">
        <v>1012</v>
      </c>
      <c r="C215" s="221" t="s">
        <v>1012</v>
      </c>
      <c r="D215" s="221">
        <v>60850</v>
      </c>
      <c r="E215" s="216">
        <v>2</v>
      </c>
      <c r="F215" s="216">
        <v>0</v>
      </c>
      <c r="G215" s="692">
        <v>3</v>
      </c>
      <c r="H215" s="692">
        <v>1</v>
      </c>
      <c r="I215" s="216">
        <v>0</v>
      </c>
      <c r="J215" s="216">
        <v>2</v>
      </c>
      <c r="K215" s="216">
        <v>2</v>
      </c>
      <c r="L215" s="216">
        <v>0</v>
      </c>
      <c r="M215" s="216">
        <v>0</v>
      </c>
      <c r="N215" s="692">
        <v>2</v>
      </c>
      <c r="O215" s="216">
        <v>0</v>
      </c>
      <c r="P215" s="692">
        <v>0</v>
      </c>
      <c r="Q215" s="216">
        <v>0</v>
      </c>
      <c r="R215" s="216">
        <v>1</v>
      </c>
      <c r="S215" s="216">
        <v>0</v>
      </c>
      <c r="T215" s="216">
        <v>1</v>
      </c>
      <c r="U215" s="216">
        <v>0</v>
      </c>
    </row>
    <row r="216" spans="1:21" ht="12.75" customHeight="1">
      <c r="A216" s="221" t="s">
        <v>967</v>
      </c>
      <c r="B216" s="221" t="s">
        <v>1013</v>
      </c>
      <c r="C216" s="221" t="s">
        <v>1019</v>
      </c>
      <c r="D216" s="221">
        <v>60956</v>
      </c>
      <c r="E216" s="216">
        <v>0</v>
      </c>
      <c r="F216" s="216">
        <v>0</v>
      </c>
      <c r="G216" s="692">
        <v>0</v>
      </c>
      <c r="H216" s="692">
        <v>0</v>
      </c>
      <c r="I216" s="216">
        <v>0</v>
      </c>
      <c r="J216" s="216">
        <v>0</v>
      </c>
      <c r="K216" s="216">
        <v>0</v>
      </c>
      <c r="L216" s="216">
        <v>0</v>
      </c>
      <c r="M216" s="216">
        <v>0</v>
      </c>
      <c r="N216" s="692">
        <v>0</v>
      </c>
      <c r="O216" s="216">
        <v>0</v>
      </c>
      <c r="P216" s="692">
        <v>0</v>
      </c>
      <c r="Q216" s="216">
        <v>0</v>
      </c>
      <c r="R216" s="216">
        <v>0</v>
      </c>
      <c r="S216" s="216">
        <v>0</v>
      </c>
      <c r="T216" s="216">
        <v>0</v>
      </c>
      <c r="U216" s="216">
        <v>0</v>
      </c>
    </row>
    <row r="217" spans="1:21" ht="12.75" customHeight="1">
      <c r="A217" s="221" t="s">
        <v>967</v>
      </c>
      <c r="B217" s="221" t="s">
        <v>1013</v>
      </c>
      <c r="C217" s="221" t="s">
        <v>1014</v>
      </c>
      <c r="D217" s="221">
        <v>60951</v>
      </c>
      <c r="E217" s="216">
        <v>0</v>
      </c>
      <c r="F217" s="216">
        <v>0</v>
      </c>
      <c r="G217" s="692">
        <v>0</v>
      </c>
      <c r="H217" s="692">
        <v>0</v>
      </c>
      <c r="I217" s="216">
        <v>0</v>
      </c>
      <c r="J217" s="216">
        <v>0</v>
      </c>
      <c r="K217" s="216">
        <v>0</v>
      </c>
      <c r="L217" s="216">
        <v>0</v>
      </c>
      <c r="M217" s="216">
        <v>0</v>
      </c>
      <c r="N217" s="692">
        <v>0</v>
      </c>
      <c r="O217" s="216">
        <v>0</v>
      </c>
      <c r="P217" s="692">
        <v>0</v>
      </c>
      <c r="Q217" s="216">
        <v>0</v>
      </c>
      <c r="R217" s="216">
        <v>0</v>
      </c>
      <c r="S217" s="216">
        <v>0</v>
      </c>
      <c r="T217" s="216">
        <v>0</v>
      </c>
      <c r="U217" s="216">
        <v>0</v>
      </c>
    </row>
    <row r="218" spans="1:21" ht="12.75" customHeight="1">
      <c r="A218" s="221" t="s">
        <v>967</v>
      </c>
      <c r="B218" s="221" t="s">
        <v>1013</v>
      </c>
      <c r="C218" s="221" t="s">
        <v>1018</v>
      </c>
      <c r="D218" s="221">
        <v>60955</v>
      </c>
      <c r="E218" s="216">
        <v>0</v>
      </c>
      <c r="F218" s="216">
        <v>0</v>
      </c>
      <c r="G218" s="692">
        <v>0</v>
      </c>
      <c r="H218" s="692">
        <v>0</v>
      </c>
      <c r="I218" s="216">
        <v>0</v>
      </c>
      <c r="J218" s="216">
        <v>0</v>
      </c>
      <c r="K218" s="216">
        <v>0</v>
      </c>
      <c r="L218" s="216">
        <v>0</v>
      </c>
      <c r="M218" s="216">
        <v>0</v>
      </c>
      <c r="N218" s="692">
        <v>0</v>
      </c>
      <c r="O218" s="216">
        <v>0</v>
      </c>
      <c r="P218" s="692">
        <v>0</v>
      </c>
      <c r="Q218" s="216">
        <v>0</v>
      </c>
      <c r="R218" s="216">
        <v>0</v>
      </c>
      <c r="S218" s="216">
        <v>0</v>
      </c>
      <c r="T218" s="216">
        <v>0</v>
      </c>
      <c r="U218" s="216">
        <v>0</v>
      </c>
    </row>
    <row r="219" spans="1:21" ht="12.75" customHeight="1">
      <c r="A219" s="221" t="s">
        <v>967</v>
      </c>
      <c r="B219" s="221" t="s">
        <v>1013</v>
      </c>
      <c r="C219" s="221" t="s">
        <v>1015</v>
      </c>
      <c r="D219" s="221">
        <v>60952</v>
      </c>
      <c r="E219" s="216">
        <v>0</v>
      </c>
      <c r="F219" s="216">
        <v>0</v>
      </c>
      <c r="G219" s="692">
        <v>0</v>
      </c>
      <c r="H219" s="692">
        <v>0</v>
      </c>
      <c r="I219" s="216">
        <v>0</v>
      </c>
      <c r="J219" s="216">
        <v>0</v>
      </c>
      <c r="K219" s="216">
        <v>0</v>
      </c>
      <c r="L219" s="216">
        <v>0</v>
      </c>
      <c r="M219" s="216">
        <v>0</v>
      </c>
      <c r="N219" s="692">
        <v>0</v>
      </c>
      <c r="O219" s="216">
        <v>0</v>
      </c>
      <c r="P219" s="692">
        <v>0</v>
      </c>
      <c r="Q219" s="216">
        <v>0</v>
      </c>
      <c r="R219" s="216">
        <v>0</v>
      </c>
      <c r="S219" s="216">
        <v>0</v>
      </c>
      <c r="T219" s="216">
        <v>0</v>
      </c>
      <c r="U219" s="216">
        <v>0</v>
      </c>
    </row>
    <row r="220" spans="1:21" ht="12.75" customHeight="1">
      <c r="A220" s="221" t="s">
        <v>967</v>
      </c>
      <c r="B220" s="221" t="s">
        <v>1013</v>
      </c>
      <c r="C220" s="221" t="s">
        <v>1013</v>
      </c>
      <c r="D220" s="221">
        <v>60950</v>
      </c>
      <c r="E220" s="216">
        <v>0</v>
      </c>
      <c r="F220" s="216">
        <v>0</v>
      </c>
      <c r="G220" s="692">
        <v>0</v>
      </c>
      <c r="H220" s="692">
        <v>0</v>
      </c>
      <c r="I220" s="216">
        <v>0</v>
      </c>
      <c r="J220" s="216">
        <v>0</v>
      </c>
      <c r="K220" s="216">
        <v>0</v>
      </c>
      <c r="L220" s="216">
        <v>1</v>
      </c>
      <c r="M220" s="216">
        <v>0</v>
      </c>
      <c r="N220" s="692">
        <v>1</v>
      </c>
      <c r="O220" s="216">
        <v>0</v>
      </c>
      <c r="P220" s="692">
        <v>0</v>
      </c>
      <c r="Q220" s="216">
        <v>0</v>
      </c>
      <c r="R220" s="216">
        <v>1</v>
      </c>
      <c r="S220" s="216">
        <v>0</v>
      </c>
      <c r="T220" s="216">
        <v>1</v>
      </c>
      <c r="U220" s="216">
        <v>0</v>
      </c>
    </row>
    <row r="221" spans="1:21" ht="12.75" customHeight="1">
      <c r="A221" s="221" t="s">
        <v>967</v>
      </c>
      <c r="B221" s="221" t="s">
        <v>1013</v>
      </c>
      <c r="C221" s="221" t="s">
        <v>1016</v>
      </c>
      <c r="D221" s="221">
        <v>60953</v>
      </c>
      <c r="E221" s="216">
        <v>0</v>
      </c>
      <c r="F221" s="216">
        <v>0</v>
      </c>
      <c r="G221" s="692">
        <v>0</v>
      </c>
      <c r="H221" s="692">
        <v>0</v>
      </c>
      <c r="I221" s="216">
        <v>0</v>
      </c>
      <c r="J221" s="216">
        <v>0</v>
      </c>
      <c r="K221" s="216">
        <v>0</v>
      </c>
      <c r="L221" s="216">
        <v>0</v>
      </c>
      <c r="M221" s="216">
        <v>0</v>
      </c>
      <c r="N221" s="692">
        <v>0</v>
      </c>
      <c r="O221" s="216">
        <v>0</v>
      </c>
      <c r="P221" s="692">
        <v>0</v>
      </c>
      <c r="Q221" s="216">
        <v>0</v>
      </c>
      <c r="R221" s="216">
        <v>0</v>
      </c>
      <c r="S221" s="216">
        <v>0</v>
      </c>
      <c r="T221" s="216">
        <v>0</v>
      </c>
      <c r="U221" s="216">
        <v>0</v>
      </c>
    </row>
    <row r="222" spans="1:21" ht="12.75" customHeight="1">
      <c r="A222" s="221" t="s">
        <v>967</v>
      </c>
      <c r="B222" s="221" t="s">
        <v>1013</v>
      </c>
      <c r="C222" s="221" t="s">
        <v>1017</v>
      </c>
      <c r="D222" s="221">
        <v>60954</v>
      </c>
      <c r="E222" s="216">
        <v>1</v>
      </c>
      <c r="F222" s="216">
        <v>0</v>
      </c>
      <c r="G222" s="692">
        <v>1</v>
      </c>
      <c r="H222" s="692">
        <v>1</v>
      </c>
      <c r="I222" s="216">
        <v>0</v>
      </c>
      <c r="J222" s="216">
        <v>1</v>
      </c>
      <c r="K222" s="216">
        <v>1</v>
      </c>
      <c r="L222" s="216">
        <v>0</v>
      </c>
      <c r="M222" s="216">
        <v>0</v>
      </c>
      <c r="N222" s="692">
        <v>0</v>
      </c>
      <c r="O222" s="216">
        <v>0</v>
      </c>
      <c r="P222" s="692">
        <v>0</v>
      </c>
      <c r="Q222" s="216">
        <v>0</v>
      </c>
      <c r="R222" s="216">
        <v>0</v>
      </c>
      <c r="S222" s="216">
        <v>0</v>
      </c>
      <c r="T222" s="216">
        <v>0</v>
      </c>
      <c r="U222" s="216">
        <v>0</v>
      </c>
    </row>
    <row r="223" spans="1:21" ht="12.75" customHeight="1">
      <c r="A223" s="221" t="s">
        <v>967</v>
      </c>
      <c r="B223" s="221" t="s">
        <v>968</v>
      </c>
      <c r="C223" s="221" t="s">
        <v>969</v>
      </c>
      <c r="D223" s="221">
        <v>60151</v>
      </c>
      <c r="E223" s="216">
        <v>1</v>
      </c>
      <c r="F223" s="216">
        <v>0</v>
      </c>
      <c r="G223" s="692">
        <v>1</v>
      </c>
      <c r="H223" s="692">
        <v>0</v>
      </c>
      <c r="I223" s="216">
        <v>0</v>
      </c>
      <c r="J223" s="216">
        <v>1</v>
      </c>
      <c r="K223" s="216">
        <v>0</v>
      </c>
      <c r="L223" s="216">
        <v>1</v>
      </c>
      <c r="M223" s="216">
        <v>0</v>
      </c>
      <c r="N223" s="692">
        <v>0</v>
      </c>
      <c r="O223" s="216">
        <v>0</v>
      </c>
      <c r="P223" s="692">
        <v>0</v>
      </c>
      <c r="Q223" s="216">
        <v>0</v>
      </c>
      <c r="R223" s="216">
        <v>0</v>
      </c>
      <c r="S223" s="216">
        <v>0</v>
      </c>
      <c r="T223" s="216">
        <v>0</v>
      </c>
      <c r="U223" s="216">
        <v>0</v>
      </c>
    </row>
    <row r="224" spans="1:21" ht="12.75" customHeight="1">
      <c r="A224" s="221" t="s">
        <v>967</v>
      </c>
      <c r="B224" s="221" t="s">
        <v>968</v>
      </c>
      <c r="C224" s="221" t="s">
        <v>970</v>
      </c>
      <c r="D224" s="221">
        <v>60152</v>
      </c>
      <c r="E224" s="216">
        <v>1</v>
      </c>
      <c r="F224" s="216">
        <v>0</v>
      </c>
      <c r="G224" s="692">
        <v>1</v>
      </c>
      <c r="H224" s="692">
        <v>1</v>
      </c>
      <c r="I224" s="216">
        <v>0</v>
      </c>
      <c r="J224" s="216">
        <v>1</v>
      </c>
      <c r="K224" s="216">
        <v>1</v>
      </c>
      <c r="L224" s="216">
        <v>0</v>
      </c>
      <c r="M224" s="216">
        <v>0</v>
      </c>
      <c r="N224" s="692">
        <v>0</v>
      </c>
      <c r="O224" s="216">
        <v>0</v>
      </c>
      <c r="P224" s="692">
        <v>0</v>
      </c>
      <c r="Q224" s="216">
        <v>0</v>
      </c>
      <c r="R224" s="216">
        <v>0</v>
      </c>
      <c r="S224" s="216">
        <v>0</v>
      </c>
      <c r="T224" s="216">
        <v>1</v>
      </c>
      <c r="U224" s="216">
        <v>0</v>
      </c>
    </row>
    <row r="225" spans="1:21" ht="12.75" customHeight="1">
      <c r="A225" s="221" t="s">
        <v>967</v>
      </c>
      <c r="B225" s="221" t="s">
        <v>968</v>
      </c>
      <c r="C225" s="221" t="s">
        <v>971</v>
      </c>
      <c r="D225" s="221">
        <v>60153</v>
      </c>
      <c r="E225" s="216">
        <v>0</v>
      </c>
      <c r="F225" s="216">
        <v>0</v>
      </c>
      <c r="G225" s="692">
        <v>0</v>
      </c>
      <c r="H225" s="692">
        <v>0</v>
      </c>
      <c r="I225" s="216">
        <v>0</v>
      </c>
      <c r="J225" s="216">
        <v>0</v>
      </c>
      <c r="K225" s="216">
        <v>0</v>
      </c>
      <c r="L225" s="216">
        <v>0</v>
      </c>
      <c r="M225" s="216">
        <v>0</v>
      </c>
      <c r="N225" s="692">
        <v>0</v>
      </c>
      <c r="O225" s="216">
        <v>0</v>
      </c>
      <c r="P225" s="692">
        <v>0</v>
      </c>
      <c r="Q225" s="216">
        <v>0</v>
      </c>
      <c r="R225" s="216">
        <v>0</v>
      </c>
      <c r="S225" s="216">
        <v>0</v>
      </c>
      <c r="T225" s="216">
        <v>0</v>
      </c>
      <c r="U225" s="216">
        <v>0</v>
      </c>
    </row>
    <row r="226" spans="1:21" ht="12.75" customHeight="1">
      <c r="A226" s="221" t="s">
        <v>967</v>
      </c>
      <c r="B226" s="221" t="s">
        <v>968</v>
      </c>
      <c r="C226" s="221" t="s">
        <v>972</v>
      </c>
      <c r="D226" s="221">
        <v>60154</v>
      </c>
      <c r="E226" s="216">
        <v>0</v>
      </c>
      <c r="F226" s="216">
        <v>0</v>
      </c>
      <c r="G226" s="692">
        <v>0</v>
      </c>
      <c r="H226" s="692">
        <v>0</v>
      </c>
      <c r="I226" s="216">
        <v>0</v>
      </c>
      <c r="J226" s="216">
        <v>0</v>
      </c>
      <c r="K226" s="216">
        <v>0</v>
      </c>
      <c r="L226" s="216">
        <v>0</v>
      </c>
      <c r="M226" s="216">
        <v>0</v>
      </c>
      <c r="N226" s="692">
        <v>0</v>
      </c>
      <c r="O226" s="216">
        <v>0</v>
      </c>
      <c r="P226" s="692">
        <v>0</v>
      </c>
      <c r="Q226" s="216">
        <v>0</v>
      </c>
      <c r="R226" s="216">
        <v>0</v>
      </c>
      <c r="S226" s="216">
        <v>0</v>
      </c>
      <c r="T226" s="216">
        <v>0</v>
      </c>
      <c r="U226" s="216">
        <v>0</v>
      </c>
    </row>
    <row r="227" spans="1:21" ht="12.75" customHeight="1">
      <c r="A227" s="221" t="s">
        <v>967</v>
      </c>
      <c r="B227" s="221" t="s">
        <v>968</v>
      </c>
      <c r="C227" s="221" t="s">
        <v>973</v>
      </c>
      <c r="D227" s="221">
        <v>60155</v>
      </c>
      <c r="E227" s="216">
        <v>0</v>
      </c>
      <c r="F227" s="216">
        <v>0</v>
      </c>
      <c r="G227" s="692">
        <v>0</v>
      </c>
      <c r="H227" s="692">
        <v>0</v>
      </c>
      <c r="I227" s="216">
        <v>0</v>
      </c>
      <c r="J227" s="216">
        <v>0</v>
      </c>
      <c r="K227" s="216">
        <v>0</v>
      </c>
      <c r="L227" s="216">
        <v>1</v>
      </c>
      <c r="M227" s="216">
        <v>0</v>
      </c>
      <c r="N227" s="692">
        <v>1</v>
      </c>
      <c r="O227" s="216">
        <v>0</v>
      </c>
      <c r="P227" s="692">
        <v>0</v>
      </c>
      <c r="Q227" s="216">
        <v>1</v>
      </c>
      <c r="R227" s="216">
        <v>1</v>
      </c>
      <c r="S227" s="216">
        <v>0</v>
      </c>
      <c r="T227" s="216">
        <v>1</v>
      </c>
      <c r="U227" s="216">
        <v>0</v>
      </c>
    </row>
    <row r="228" spans="1:21" ht="12.75" customHeight="1">
      <c r="A228" s="221" t="s">
        <v>967</v>
      </c>
      <c r="B228" s="221" t="s">
        <v>968</v>
      </c>
      <c r="C228" s="221" t="s">
        <v>974</v>
      </c>
      <c r="D228" s="221">
        <v>60156</v>
      </c>
      <c r="E228" s="216">
        <v>2</v>
      </c>
      <c r="F228" s="216">
        <v>0</v>
      </c>
      <c r="G228" s="692">
        <v>2</v>
      </c>
      <c r="H228" s="692">
        <v>1</v>
      </c>
      <c r="I228" s="216">
        <v>0</v>
      </c>
      <c r="J228" s="216">
        <v>2</v>
      </c>
      <c r="K228" s="216">
        <v>1</v>
      </c>
      <c r="L228" s="216">
        <v>2</v>
      </c>
      <c r="M228" s="216">
        <v>0</v>
      </c>
      <c r="N228" s="692">
        <v>2</v>
      </c>
      <c r="O228" s="216">
        <v>0</v>
      </c>
      <c r="P228" s="692">
        <v>1</v>
      </c>
      <c r="Q228" s="216">
        <v>0</v>
      </c>
      <c r="R228" s="216">
        <v>1</v>
      </c>
      <c r="S228" s="216">
        <v>0</v>
      </c>
      <c r="T228" s="216">
        <v>1</v>
      </c>
      <c r="U228" s="216">
        <v>0</v>
      </c>
    </row>
    <row r="229" spans="1:21" ht="12.75" customHeight="1">
      <c r="A229" s="221" t="s">
        <v>967</v>
      </c>
      <c r="B229" s="221" t="s">
        <v>968</v>
      </c>
      <c r="C229" s="221" t="s">
        <v>975</v>
      </c>
      <c r="D229" s="221">
        <v>60157</v>
      </c>
      <c r="E229" s="216">
        <v>1</v>
      </c>
      <c r="F229" s="216">
        <v>0</v>
      </c>
      <c r="G229" s="692">
        <v>0</v>
      </c>
      <c r="H229" s="692">
        <v>0</v>
      </c>
      <c r="I229" s="216">
        <v>0</v>
      </c>
      <c r="J229" s="216">
        <v>0</v>
      </c>
      <c r="K229" s="216">
        <v>1</v>
      </c>
      <c r="L229" s="216">
        <v>0</v>
      </c>
      <c r="M229" s="216">
        <v>0</v>
      </c>
      <c r="N229" s="692">
        <v>0</v>
      </c>
      <c r="O229" s="216">
        <v>0</v>
      </c>
      <c r="P229" s="692">
        <v>0</v>
      </c>
      <c r="Q229" s="216">
        <v>0</v>
      </c>
      <c r="R229" s="216">
        <v>0</v>
      </c>
      <c r="S229" s="216">
        <v>0</v>
      </c>
      <c r="T229" s="216">
        <v>0</v>
      </c>
      <c r="U229" s="216">
        <v>0</v>
      </c>
    </row>
    <row r="230" spans="1:21" ht="12.75" customHeight="1">
      <c r="A230" s="221" t="s">
        <v>967</v>
      </c>
      <c r="B230" s="221" t="s">
        <v>968</v>
      </c>
      <c r="C230" s="221" t="s">
        <v>976</v>
      </c>
      <c r="D230" s="221">
        <v>60158</v>
      </c>
      <c r="E230" s="216">
        <v>0</v>
      </c>
      <c r="F230" s="216">
        <v>0</v>
      </c>
      <c r="G230" s="692">
        <v>0</v>
      </c>
      <c r="H230" s="692">
        <v>0</v>
      </c>
      <c r="I230" s="216">
        <v>0</v>
      </c>
      <c r="J230" s="216">
        <v>0</v>
      </c>
      <c r="K230" s="216">
        <v>0</v>
      </c>
      <c r="L230" s="216">
        <v>0</v>
      </c>
      <c r="M230" s="216">
        <v>0</v>
      </c>
      <c r="N230" s="692">
        <v>0</v>
      </c>
      <c r="O230" s="216">
        <v>0</v>
      </c>
      <c r="P230" s="692">
        <v>0</v>
      </c>
      <c r="Q230" s="216">
        <v>0</v>
      </c>
      <c r="R230" s="216">
        <v>0</v>
      </c>
      <c r="S230" s="216">
        <v>0</v>
      </c>
      <c r="T230" s="216">
        <v>0</v>
      </c>
      <c r="U230" s="216">
        <v>0</v>
      </c>
    </row>
    <row r="231" spans="1:21" ht="12.75" customHeight="1">
      <c r="A231" s="221" t="s">
        <v>967</v>
      </c>
      <c r="B231" s="221" t="s">
        <v>968</v>
      </c>
      <c r="C231" s="221" t="s">
        <v>977</v>
      </c>
      <c r="D231" s="221">
        <v>60159</v>
      </c>
      <c r="E231" s="216">
        <v>1</v>
      </c>
      <c r="F231" s="216">
        <v>0</v>
      </c>
      <c r="G231" s="692">
        <v>1</v>
      </c>
      <c r="H231" s="692">
        <v>0</v>
      </c>
      <c r="I231" s="216">
        <v>0</v>
      </c>
      <c r="J231" s="216">
        <v>1</v>
      </c>
      <c r="K231" s="216">
        <v>1</v>
      </c>
      <c r="L231" s="216">
        <v>0</v>
      </c>
      <c r="M231" s="216">
        <v>0</v>
      </c>
      <c r="N231" s="692">
        <v>0</v>
      </c>
      <c r="O231" s="216">
        <v>0</v>
      </c>
      <c r="P231" s="692">
        <v>0</v>
      </c>
      <c r="Q231" s="216">
        <v>0</v>
      </c>
      <c r="R231" s="216">
        <v>0</v>
      </c>
      <c r="S231" s="216">
        <v>0</v>
      </c>
      <c r="T231" s="216">
        <v>1</v>
      </c>
      <c r="U231" s="216">
        <v>0</v>
      </c>
    </row>
    <row r="232" spans="1:21" ht="12.75" customHeight="1">
      <c r="A232" s="221" t="s">
        <v>967</v>
      </c>
      <c r="B232" s="221" t="s">
        <v>968</v>
      </c>
      <c r="C232" s="221" t="s">
        <v>968</v>
      </c>
      <c r="D232" s="221">
        <v>60150</v>
      </c>
      <c r="E232" s="216">
        <v>16</v>
      </c>
      <c r="F232" s="216">
        <v>0</v>
      </c>
      <c r="G232" s="692">
        <v>22</v>
      </c>
      <c r="H232" s="692">
        <v>0</v>
      </c>
      <c r="I232" s="216">
        <v>0</v>
      </c>
      <c r="J232" s="216">
        <v>22</v>
      </c>
      <c r="K232" s="216">
        <v>23</v>
      </c>
      <c r="L232" s="216">
        <v>16</v>
      </c>
      <c r="M232" s="216">
        <v>0</v>
      </c>
      <c r="N232" s="692">
        <v>25</v>
      </c>
      <c r="O232" s="216">
        <v>22</v>
      </c>
      <c r="P232" s="692">
        <v>0</v>
      </c>
      <c r="Q232" s="216">
        <v>23</v>
      </c>
      <c r="R232" s="216">
        <v>6</v>
      </c>
      <c r="S232" s="216">
        <v>21</v>
      </c>
      <c r="T232" s="216">
        <v>20</v>
      </c>
      <c r="U232" s="216">
        <v>0</v>
      </c>
    </row>
    <row r="233" spans="1:21" ht="12.75" customHeight="1">
      <c r="A233" s="221" t="s">
        <v>967</v>
      </c>
      <c r="B233" s="221" t="s">
        <v>968</v>
      </c>
      <c r="C233" s="221" t="s">
        <v>133</v>
      </c>
      <c r="D233" s="221">
        <v>60160</v>
      </c>
      <c r="E233" s="216">
        <v>1</v>
      </c>
      <c r="F233" s="216">
        <v>0</v>
      </c>
      <c r="G233" s="692">
        <v>1</v>
      </c>
      <c r="H233" s="692">
        <v>1</v>
      </c>
      <c r="I233" s="216">
        <v>0</v>
      </c>
      <c r="J233" s="216">
        <v>1</v>
      </c>
      <c r="K233" s="216">
        <v>1</v>
      </c>
      <c r="L233" s="216">
        <v>0</v>
      </c>
      <c r="M233" s="216">
        <v>0</v>
      </c>
      <c r="N233" s="692">
        <v>0</v>
      </c>
      <c r="O233" s="216">
        <v>0</v>
      </c>
      <c r="P233" s="692">
        <v>0</v>
      </c>
      <c r="Q233" s="216">
        <v>0</v>
      </c>
      <c r="R233" s="216">
        <v>0</v>
      </c>
      <c r="S233" s="216">
        <v>0</v>
      </c>
      <c r="T233" s="216">
        <v>0</v>
      </c>
      <c r="U233" s="216">
        <v>0</v>
      </c>
    </row>
    <row r="234" spans="1:21" ht="12.75" customHeight="1">
      <c r="A234" s="221" t="s">
        <v>967</v>
      </c>
      <c r="B234" s="221" t="s">
        <v>968</v>
      </c>
      <c r="C234" s="221" t="s">
        <v>978</v>
      </c>
      <c r="D234" s="221">
        <v>60161</v>
      </c>
      <c r="E234" s="216">
        <v>2</v>
      </c>
      <c r="F234" s="216">
        <v>0</v>
      </c>
      <c r="G234" s="692">
        <v>2</v>
      </c>
      <c r="H234" s="692">
        <v>0</v>
      </c>
      <c r="I234" s="216">
        <v>0</v>
      </c>
      <c r="J234" s="216">
        <v>2</v>
      </c>
      <c r="K234" s="216">
        <v>1</v>
      </c>
      <c r="L234" s="216">
        <v>1</v>
      </c>
      <c r="M234" s="216">
        <v>0</v>
      </c>
      <c r="N234" s="692">
        <v>0</v>
      </c>
      <c r="O234" s="216">
        <v>0</v>
      </c>
      <c r="P234" s="692">
        <v>0</v>
      </c>
      <c r="Q234" s="216">
        <v>0</v>
      </c>
      <c r="R234" s="216">
        <v>0</v>
      </c>
      <c r="S234" s="216">
        <v>0</v>
      </c>
      <c r="T234" s="216">
        <v>2</v>
      </c>
      <c r="U234" s="216">
        <v>0</v>
      </c>
    </row>
    <row r="235" spans="1:21" ht="12.75" customHeight="1">
      <c r="A235" s="241" t="s">
        <v>926</v>
      </c>
      <c r="B235" s="241" t="s">
        <v>938</v>
      </c>
      <c r="C235" s="241" t="s">
        <v>939</v>
      </c>
      <c r="D235" s="241">
        <v>50251</v>
      </c>
      <c r="E235" s="216">
        <v>0</v>
      </c>
      <c r="F235" s="216">
        <v>0</v>
      </c>
      <c r="G235" s="692">
        <v>0</v>
      </c>
      <c r="H235" s="692">
        <v>0</v>
      </c>
      <c r="I235" s="216">
        <v>0</v>
      </c>
      <c r="J235" s="216">
        <v>0</v>
      </c>
      <c r="K235" s="216">
        <v>0</v>
      </c>
      <c r="L235" s="216">
        <v>0</v>
      </c>
      <c r="M235" s="216">
        <v>0</v>
      </c>
      <c r="N235" s="692">
        <v>0</v>
      </c>
      <c r="O235" s="216">
        <v>0</v>
      </c>
      <c r="P235" s="692">
        <v>0</v>
      </c>
      <c r="Q235" s="216">
        <v>0</v>
      </c>
      <c r="R235" s="216">
        <v>0</v>
      </c>
      <c r="S235" s="216">
        <v>0</v>
      </c>
      <c r="T235" s="216">
        <v>0</v>
      </c>
      <c r="U235" s="216">
        <v>0</v>
      </c>
    </row>
    <row r="236" spans="1:21" ht="12.75" customHeight="1">
      <c r="A236" s="241" t="s">
        <v>926</v>
      </c>
      <c r="B236" s="241" t="s">
        <v>938</v>
      </c>
      <c r="C236" s="241" t="s">
        <v>938</v>
      </c>
      <c r="D236" s="241">
        <v>50250</v>
      </c>
      <c r="E236" s="216">
        <v>3</v>
      </c>
      <c r="F236" s="216">
        <v>0</v>
      </c>
      <c r="G236" s="692">
        <v>4</v>
      </c>
      <c r="H236" s="692">
        <v>3</v>
      </c>
      <c r="I236" s="216">
        <v>0</v>
      </c>
      <c r="J236" s="216">
        <v>4</v>
      </c>
      <c r="K236" s="216">
        <v>5</v>
      </c>
      <c r="L236" s="216">
        <v>1</v>
      </c>
      <c r="M236" s="216">
        <v>0</v>
      </c>
      <c r="N236" s="692">
        <v>1</v>
      </c>
      <c r="O236" s="216">
        <v>1</v>
      </c>
      <c r="P236" s="692">
        <v>0</v>
      </c>
      <c r="Q236" s="216">
        <v>1</v>
      </c>
      <c r="R236" s="216">
        <v>0</v>
      </c>
      <c r="S236" s="216">
        <v>0</v>
      </c>
      <c r="T236" s="216">
        <v>2</v>
      </c>
      <c r="U236" s="216">
        <v>0</v>
      </c>
    </row>
    <row r="237" spans="1:21" ht="12.75" customHeight="1">
      <c r="A237" s="241" t="s">
        <v>926</v>
      </c>
      <c r="B237" s="241" t="s">
        <v>938</v>
      </c>
      <c r="C237" s="241" t="s">
        <v>940</v>
      </c>
      <c r="D237" s="241">
        <v>50252</v>
      </c>
      <c r="E237" s="216">
        <v>0</v>
      </c>
      <c r="F237" s="216">
        <v>0</v>
      </c>
      <c r="G237" s="692">
        <v>0</v>
      </c>
      <c r="H237" s="692">
        <v>0</v>
      </c>
      <c r="I237" s="216">
        <v>0</v>
      </c>
      <c r="J237" s="216">
        <v>0</v>
      </c>
      <c r="K237" s="216">
        <v>0</v>
      </c>
      <c r="L237" s="216">
        <v>0</v>
      </c>
      <c r="M237" s="216">
        <v>0</v>
      </c>
      <c r="N237" s="692">
        <v>0</v>
      </c>
      <c r="O237" s="216">
        <v>0</v>
      </c>
      <c r="P237" s="692">
        <v>0</v>
      </c>
      <c r="Q237" s="216">
        <v>0</v>
      </c>
      <c r="R237" s="216">
        <v>0</v>
      </c>
      <c r="S237" s="216">
        <v>0</v>
      </c>
      <c r="T237" s="216">
        <v>1</v>
      </c>
      <c r="U237" s="216">
        <v>0</v>
      </c>
    </row>
    <row r="238" spans="1:21" ht="12.75" customHeight="1">
      <c r="A238" s="241" t="s">
        <v>926</v>
      </c>
      <c r="B238" s="241" t="s">
        <v>927</v>
      </c>
      <c r="C238" s="241" t="s">
        <v>933</v>
      </c>
      <c r="D238" s="241">
        <v>50157</v>
      </c>
      <c r="E238" s="216">
        <v>0</v>
      </c>
      <c r="F238" s="216">
        <v>0</v>
      </c>
      <c r="G238" s="692">
        <v>0</v>
      </c>
      <c r="H238" s="692">
        <v>0</v>
      </c>
      <c r="I238" s="216">
        <v>0</v>
      </c>
      <c r="J238" s="216">
        <v>0</v>
      </c>
      <c r="K238" s="216">
        <v>0</v>
      </c>
      <c r="L238" s="216">
        <v>0</v>
      </c>
      <c r="M238" s="216">
        <v>0</v>
      </c>
      <c r="N238" s="692">
        <v>0</v>
      </c>
      <c r="O238" s="216">
        <v>0</v>
      </c>
      <c r="P238" s="692">
        <v>0</v>
      </c>
      <c r="Q238" s="216">
        <v>0</v>
      </c>
      <c r="R238" s="216">
        <v>0</v>
      </c>
      <c r="S238" s="216">
        <v>0</v>
      </c>
      <c r="T238" s="216">
        <v>0</v>
      </c>
      <c r="U238" s="216">
        <v>0</v>
      </c>
    </row>
    <row r="239" spans="1:21" ht="12.75" customHeight="1">
      <c r="A239" s="241" t="s">
        <v>926</v>
      </c>
      <c r="B239" s="241" t="s">
        <v>927</v>
      </c>
      <c r="C239" s="241" t="s">
        <v>928</v>
      </c>
      <c r="D239" s="241">
        <v>50151</v>
      </c>
      <c r="E239" s="216">
        <v>0</v>
      </c>
      <c r="F239" s="216">
        <v>0</v>
      </c>
      <c r="G239" s="692">
        <v>0</v>
      </c>
      <c r="H239" s="692">
        <v>0</v>
      </c>
      <c r="I239" s="216">
        <v>0</v>
      </c>
      <c r="J239" s="216">
        <v>0</v>
      </c>
      <c r="K239" s="216">
        <v>0</v>
      </c>
      <c r="L239" s="216">
        <v>0</v>
      </c>
      <c r="M239" s="216">
        <v>0</v>
      </c>
      <c r="N239" s="692">
        <v>0</v>
      </c>
      <c r="O239" s="216">
        <v>0</v>
      </c>
      <c r="P239" s="692">
        <v>0</v>
      </c>
      <c r="Q239" s="216">
        <v>0</v>
      </c>
      <c r="R239" s="216">
        <v>0</v>
      </c>
      <c r="S239" s="216">
        <v>0</v>
      </c>
      <c r="T239" s="216">
        <v>0</v>
      </c>
      <c r="U239" s="216">
        <v>0</v>
      </c>
    </row>
    <row r="240" spans="1:21" ht="12.75" customHeight="1">
      <c r="A240" s="241" t="s">
        <v>926</v>
      </c>
      <c r="B240" s="241" t="s">
        <v>927</v>
      </c>
      <c r="C240" s="241" t="s">
        <v>929</v>
      </c>
      <c r="D240" s="241">
        <v>50152</v>
      </c>
      <c r="E240" s="216">
        <v>1</v>
      </c>
      <c r="F240" s="216">
        <v>0</v>
      </c>
      <c r="G240" s="692">
        <v>1</v>
      </c>
      <c r="H240" s="692">
        <v>0</v>
      </c>
      <c r="I240" s="216">
        <v>0</v>
      </c>
      <c r="J240" s="216">
        <v>1</v>
      </c>
      <c r="K240" s="216">
        <v>1</v>
      </c>
      <c r="L240" s="216">
        <v>2</v>
      </c>
      <c r="M240" s="216">
        <v>0</v>
      </c>
      <c r="N240" s="692">
        <v>2</v>
      </c>
      <c r="O240" s="216">
        <v>0</v>
      </c>
      <c r="P240" s="692">
        <v>0</v>
      </c>
      <c r="Q240" s="216">
        <v>1</v>
      </c>
      <c r="R240" s="216">
        <v>0</v>
      </c>
      <c r="S240" s="216">
        <v>0</v>
      </c>
      <c r="T240" s="216">
        <v>2</v>
      </c>
      <c r="U240" s="216">
        <v>0</v>
      </c>
    </row>
    <row r="241" spans="1:21" ht="12.75" customHeight="1">
      <c r="A241" s="241" t="s">
        <v>926</v>
      </c>
      <c r="B241" s="241" t="s">
        <v>927</v>
      </c>
      <c r="C241" s="241" t="s">
        <v>930</v>
      </c>
      <c r="D241" s="241">
        <v>50153</v>
      </c>
      <c r="E241" s="216">
        <v>0</v>
      </c>
      <c r="F241" s="216">
        <v>0</v>
      </c>
      <c r="G241" s="692">
        <v>3</v>
      </c>
      <c r="H241" s="692">
        <v>0</v>
      </c>
      <c r="I241" s="216">
        <v>0</v>
      </c>
      <c r="J241" s="216">
        <v>1</v>
      </c>
      <c r="K241" s="216">
        <v>0</v>
      </c>
      <c r="L241" s="216">
        <v>0</v>
      </c>
      <c r="M241" s="216">
        <v>0</v>
      </c>
      <c r="N241" s="692">
        <v>1</v>
      </c>
      <c r="O241" s="216">
        <v>1</v>
      </c>
      <c r="P241" s="692">
        <v>0</v>
      </c>
      <c r="Q241" s="216">
        <v>1</v>
      </c>
      <c r="R241" s="216">
        <v>1</v>
      </c>
      <c r="S241" s="216">
        <v>0</v>
      </c>
      <c r="T241" s="216">
        <v>2</v>
      </c>
      <c r="U241" s="216">
        <v>0</v>
      </c>
    </row>
    <row r="242" spans="1:21" ht="12.75" customHeight="1">
      <c r="A242" s="241" t="s">
        <v>926</v>
      </c>
      <c r="B242" s="241" t="s">
        <v>927</v>
      </c>
      <c r="C242" s="241" t="s">
        <v>931</v>
      </c>
      <c r="D242" s="241">
        <v>50154</v>
      </c>
      <c r="E242" s="216">
        <v>1</v>
      </c>
      <c r="F242" s="216">
        <v>0</v>
      </c>
      <c r="G242" s="692">
        <v>1</v>
      </c>
      <c r="H242" s="692">
        <v>1</v>
      </c>
      <c r="I242" s="216">
        <v>0</v>
      </c>
      <c r="J242" s="216">
        <v>1</v>
      </c>
      <c r="K242" s="216">
        <v>1</v>
      </c>
      <c r="L242" s="216">
        <v>1</v>
      </c>
      <c r="M242" s="216">
        <v>0</v>
      </c>
      <c r="N242" s="692">
        <v>1</v>
      </c>
      <c r="O242" s="216">
        <v>1</v>
      </c>
      <c r="P242" s="692">
        <v>0</v>
      </c>
      <c r="Q242" s="216">
        <v>0</v>
      </c>
      <c r="R242" s="216">
        <v>0</v>
      </c>
      <c r="S242" s="216">
        <v>0</v>
      </c>
      <c r="T242" s="216">
        <v>0</v>
      </c>
      <c r="U242" s="216">
        <v>0</v>
      </c>
    </row>
    <row r="243" spans="1:21" ht="12.75" customHeight="1">
      <c r="A243" s="241" t="s">
        <v>926</v>
      </c>
      <c r="B243" s="241" t="s">
        <v>927</v>
      </c>
      <c r="C243" s="241" t="s">
        <v>927</v>
      </c>
      <c r="D243" s="241">
        <v>50150</v>
      </c>
      <c r="E243" s="216">
        <v>10</v>
      </c>
      <c r="F243" s="216">
        <v>0</v>
      </c>
      <c r="G243" s="692">
        <v>15</v>
      </c>
      <c r="H243" s="692">
        <v>1</v>
      </c>
      <c r="I243" s="216">
        <v>0</v>
      </c>
      <c r="J243" s="216">
        <v>15</v>
      </c>
      <c r="K243" s="216">
        <v>13</v>
      </c>
      <c r="L243" s="216">
        <v>12</v>
      </c>
      <c r="M243" s="216">
        <v>0</v>
      </c>
      <c r="N243" s="692">
        <v>22</v>
      </c>
      <c r="O243" s="216">
        <v>19</v>
      </c>
      <c r="P243" s="692">
        <v>0</v>
      </c>
      <c r="Q243" s="216">
        <v>20</v>
      </c>
      <c r="R243" s="216">
        <v>5</v>
      </c>
      <c r="S243" s="216">
        <v>6</v>
      </c>
      <c r="T243" s="216">
        <v>13</v>
      </c>
      <c r="U243" s="216">
        <v>0</v>
      </c>
    </row>
    <row r="244" spans="1:21" ht="12.75" customHeight="1">
      <c r="A244" s="241" t="s">
        <v>926</v>
      </c>
      <c r="B244" s="241" t="s">
        <v>927</v>
      </c>
      <c r="C244" s="241" t="s">
        <v>932</v>
      </c>
      <c r="D244" s="241">
        <v>50156</v>
      </c>
      <c r="E244" s="216">
        <v>2</v>
      </c>
      <c r="F244" s="216">
        <v>0</v>
      </c>
      <c r="G244" s="692">
        <v>2</v>
      </c>
      <c r="H244" s="692">
        <v>1</v>
      </c>
      <c r="I244" s="216">
        <v>0</v>
      </c>
      <c r="J244" s="216">
        <v>3</v>
      </c>
      <c r="K244" s="216">
        <v>0</v>
      </c>
      <c r="L244" s="216">
        <v>2</v>
      </c>
      <c r="M244" s="216">
        <v>0</v>
      </c>
      <c r="N244" s="692">
        <v>2</v>
      </c>
      <c r="O244" s="216">
        <v>0</v>
      </c>
      <c r="P244" s="692">
        <v>0</v>
      </c>
      <c r="Q244" s="216">
        <v>0</v>
      </c>
      <c r="R244" s="216">
        <v>0</v>
      </c>
      <c r="S244" s="216">
        <v>0</v>
      </c>
      <c r="T244" s="216">
        <v>2</v>
      </c>
      <c r="U244" s="216">
        <v>0</v>
      </c>
    </row>
    <row r="245" spans="1:21" ht="12.75" customHeight="1">
      <c r="A245" s="241" t="s">
        <v>926</v>
      </c>
      <c r="B245" s="241" t="s">
        <v>927</v>
      </c>
      <c r="C245" s="241" t="s">
        <v>934</v>
      </c>
      <c r="D245" s="241">
        <v>50158</v>
      </c>
      <c r="E245" s="216">
        <v>1</v>
      </c>
      <c r="F245" s="216">
        <v>0</v>
      </c>
      <c r="G245" s="692">
        <v>1</v>
      </c>
      <c r="H245" s="692">
        <v>0</v>
      </c>
      <c r="I245" s="216">
        <v>0</v>
      </c>
      <c r="J245" s="216">
        <v>1</v>
      </c>
      <c r="K245" s="216">
        <v>0</v>
      </c>
      <c r="L245" s="216">
        <v>0</v>
      </c>
      <c r="M245" s="216">
        <v>0</v>
      </c>
      <c r="N245" s="692">
        <v>0</v>
      </c>
      <c r="O245" s="216">
        <v>0</v>
      </c>
      <c r="P245" s="692">
        <v>0</v>
      </c>
      <c r="Q245" s="216">
        <v>0</v>
      </c>
      <c r="R245" s="216">
        <v>0</v>
      </c>
      <c r="S245" s="216">
        <v>0</v>
      </c>
      <c r="T245" s="216">
        <v>1</v>
      </c>
      <c r="U245" s="216">
        <v>0</v>
      </c>
    </row>
    <row r="246" spans="1:21" ht="12.75" customHeight="1">
      <c r="A246" s="241" t="s">
        <v>926</v>
      </c>
      <c r="B246" s="241" t="s">
        <v>927</v>
      </c>
      <c r="C246" s="241" t="s">
        <v>935</v>
      </c>
      <c r="D246" s="241">
        <v>50159</v>
      </c>
      <c r="E246" s="216">
        <v>1</v>
      </c>
      <c r="F246" s="216">
        <v>0</v>
      </c>
      <c r="G246" s="692">
        <v>2</v>
      </c>
      <c r="H246" s="692">
        <v>1</v>
      </c>
      <c r="I246" s="216">
        <v>0</v>
      </c>
      <c r="J246" s="216">
        <v>2</v>
      </c>
      <c r="K246" s="216">
        <v>1</v>
      </c>
      <c r="L246" s="216">
        <v>1</v>
      </c>
      <c r="M246" s="216">
        <v>0</v>
      </c>
      <c r="N246" s="692">
        <v>2</v>
      </c>
      <c r="O246" s="216">
        <v>1</v>
      </c>
      <c r="P246" s="692">
        <v>0</v>
      </c>
      <c r="Q246" s="216">
        <v>0</v>
      </c>
      <c r="R246" s="216">
        <v>0</v>
      </c>
      <c r="S246" s="216">
        <v>0</v>
      </c>
      <c r="T246" s="216">
        <v>3</v>
      </c>
      <c r="U246" s="216">
        <v>0</v>
      </c>
    </row>
    <row r="247" spans="1:21" ht="12.75" customHeight="1">
      <c r="A247" s="241" t="s">
        <v>926</v>
      </c>
      <c r="B247" s="241" t="s">
        <v>927</v>
      </c>
      <c r="C247" s="241" t="s">
        <v>936</v>
      </c>
      <c r="D247" s="241">
        <v>50161</v>
      </c>
      <c r="E247" s="216">
        <v>2</v>
      </c>
      <c r="F247" s="216">
        <v>0</v>
      </c>
      <c r="G247" s="692">
        <v>2</v>
      </c>
      <c r="H247" s="692">
        <v>1</v>
      </c>
      <c r="I247" s="216">
        <v>0</v>
      </c>
      <c r="J247" s="216">
        <v>2</v>
      </c>
      <c r="K247" s="216">
        <v>1</v>
      </c>
      <c r="L247" s="216">
        <v>2</v>
      </c>
      <c r="M247" s="216">
        <v>0</v>
      </c>
      <c r="N247" s="692">
        <v>1</v>
      </c>
      <c r="O247" s="216">
        <v>1</v>
      </c>
      <c r="P247" s="692">
        <v>0</v>
      </c>
      <c r="Q247" s="216">
        <v>1</v>
      </c>
      <c r="R247" s="216">
        <v>0</v>
      </c>
      <c r="S247" s="216">
        <v>0</v>
      </c>
      <c r="T247" s="216">
        <v>2</v>
      </c>
      <c r="U247" s="216">
        <v>0</v>
      </c>
    </row>
    <row r="248" spans="1:21" ht="12.75" customHeight="1">
      <c r="A248" s="241" t="s">
        <v>926</v>
      </c>
      <c r="B248" s="241" t="s">
        <v>927</v>
      </c>
      <c r="C248" s="241" t="s">
        <v>937</v>
      </c>
      <c r="D248" s="241">
        <v>50162</v>
      </c>
      <c r="E248" s="216">
        <v>1</v>
      </c>
      <c r="F248" s="216">
        <v>0</v>
      </c>
      <c r="G248" s="692">
        <v>1</v>
      </c>
      <c r="H248" s="692">
        <v>0</v>
      </c>
      <c r="I248" s="216">
        <v>0</v>
      </c>
      <c r="J248" s="216">
        <v>1</v>
      </c>
      <c r="K248" s="216">
        <v>0</v>
      </c>
      <c r="L248" s="216">
        <v>1</v>
      </c>
      <c r="M248" s="216">
        <v>0</v>
      </c>
      <c r="N248" s="692">
        <v>1</v>
      </c>
      <c r="O248" s="216">
        <v>0</v>
      </c>
      <c r="P248" s="692">
        <v>0</v>
      </c>
      <c r="Q248" s="216">
        <v>0</v>
      </c>
      <c r="R248" s="216">
        <v>0</v>
      </c>
      <c r="S248" s="216">
        <v>0</v>
      </c>
      <c r="T248" s="216">
        <v>1</v>
      </c>
      <c r="U248" s="216">
        <v>0</v>
      </c>
    </row>
    <row r="249" spans="1:21" ht="12.75" customHeight="1">
      <c r="A249" s="241" t="s">
        <v>926</v>
      </c>
      <c r="B249" s="241" t="s">
        <v>941</v>
      </c>
      <c r="C249" s="241" t="s">
        <v>942</v>
      </c>
      <c r="D249" s="241">
        <v>50350</v>
      </c>
      <c r="E249" s="216">
        <v>1</v>
      </c>
      <c r="F249" s="216">
        <v>0</v>
      </c>
      <c r="G249" s="692">
        <v>1</v>
      </c>
      <c r="H249" s="692">
        <v>1</v>
      </c>
      <c r="I249" s="216">
        <v>0</v>
      </c>
      <c r="J249" s="216">
        <v>1</v>
      </c>
      <c r="K249" s="216">
        <v>0</v>
      </c>
      <c r="L249" s="216">
        <v>1</v>
      </c>
      <c r="M249" s="216">
        <v>0</v>
      </c>
      <c r="N249" s="692">
        <v>1</v>
      </c>
      <c r="O249" s="216">
        <v>1</v>
      </c>
      <c r="P249" s="692">
        <v>1</v>
      </c>
      <c r="Q249" s="216">
        <v>0</v>
      </c>
      <c r="R249" s="216">
        <v>0</v>
      </c>
      <c r="S249" s="216">
        <v>0</v>
      </c>
      <c r="T249" s="216">
        <v>1</v>
      </c>
      <c r="U249" s="216">
        <v>0</v>
      </c>
    </row>
    <row r="250" spans="1:21" ht="12.75" customHeight="1">
      <c r="A250" s="241" t="s">
        <v>926</v>
      </c>
      <c r="B250" s="241" t="s">
        <v>941</v>
      </c>
      <c r="C250" s="241" t="s">
        <v>943</v>
      </c>
      <c r="D250" s="241">
        <v>50351</v>
      </c>
      <c r="E250" s="216">
        <v>1</v>
      </c>
      <c r="F250" s="216">
        <v>0</v>
      </c>
      <c r="G250" s="692">
        <v>1</v>
      </c>
      <c r="H250" s="692">
        <v>1</v>
      </c>
      <c r="I250" s="216">
        <v>0</v>
      </c>
      <c r="J250" s="216">
        <v>1</v>
      </c>
      <c r="K250" s="216">
        <v>0</v>
      </c>
      <c r="L250" s="216">
        <v>1</v>
      </c>
      <c r="M250" s="216">
        <v>0</v>
      </c>
      <c r="N250" s="692">
        <v>1</v>
      </c>
      <c r="O250" s="216">
        <v>0</v>
      </c>
      <c r="P250" s="692">
        <v>0</v>
      </c>
      <c r="Q250" s="216">
        <v>0</v>
      </c>
      <c r="R250" s="216">
        <v>1</v>
      </c>
      <c r="S250" s="216">
        <v>0</v>
      </c>
      <c r="T250" s="216">
        <v>1</v>
      </c>
      <c r="U250" s="216">
        <v>0</v>
      </c>
    </row>
    <row r="251" spans="1:21" ht="12.75" customHeight="1">
      <c r="A251" s="241" t="s">
        <v>926</v>
      </c>
      <c r="B251" s="241" t="s">
        <v>941</v>
      </c>
      <c r="C251" s="241" t="s">
        <v>944</v>
      </c>
      <c r="D251" s="241">
        <v>50352</v>
      </c>
      <c r="E251" s="216">
        <v>0</v>
      </c>
      <c r="F251" s="216">
        <v>0</v>
      </c>
      <c r="G251" s="692">
        <v>0</v>
      </c>
      <c r="H251" s="692">
        <v>0</v>
      </c>
      <c r="I251" s="216">
        <v>0</v>
      </c>
      <c r="J251" s="216">
        <v>0</v>
      </c>
      <c r="K251" s="216">
        <v>0</v>
      </c>
      <c r="L251" s="216">
        <v>0</v>
      </c>
      <c r="M251" s="216">
        <v>0</v>
      </c>
      <c r="N251" s="692">
        <v>0</v>
      </c>
      <c r="O251" s="216">
        <v>0</v>
      </c>
      <c r="P251" s="692">
        <v>0</v>
      </c>
      <c r="Q251" s="216">
        <v>0</v>
      </c>
      <c r="R251" s="216">
        <v>0</v>
      </c>
      <c r="S251" s="216">
        <v>0</v>
      </c>
      <c r="T251" s="216">
        <v>1</v>
      </c>
      <c r="U251" s="216">
        <v>0</v>
      </c>
    </row>
    <row r="252" spans="1:21" ht="12.75" customHeight="1">
      <c r="A252" s="241" t="s">
        <v>926</v>
      </c>
      <c r="B252" s="241" t="s">
        <v>941</v>
      </c>
      <c r="C252" s="241" t="s">
        <v>945</v>
      </c>
      <c r="D252" s="241">
        <v>50353</v>
      </c>
      <c r="E252" s="216">
        <v>0</v>
      </c>
      <c r="F252" s="216">
        <v>0</v>
      </c>
      <c r="G252" s="692">
        <v>0</v>
      </c>
      <c r="H252" s="692">
        <v>0</v>
      </c>
      <c r="I252" s="216">
        <v>0</v>
      </c>
      <c r="J252" s="216">
        <v>0</v>
      </c>
      <c r="K252" s="216">
        <v>0</v>
      </c>
      <c r="L252" s="216">
        <v>0</v>
      </c>
      <c r="M252" s="216">
        <v>0</v>
      </c>
      <c r="N252" s="692">
        <v>0</v>
      </c>
      <c r="O252" s="216">
        <v>0</v>
      </c>
      <c r="P252" s="692">
        <v>0</v>
      </c>
      <c r="Q252" s="216">
        <v>0</v>
      </c>
      <c r="R252" s="216">
        <v>0</v>
      </c>
      <c r="S252" s="216">
        <v>0</v>
      </c>
      <c r="T252" s="216">
        <v>0</v>
      </c>
      <c r="U252" s="216">
        <v>0</v>
      </c>
    </row>
    <row r="253" spans="1:21" ht="12.75" customHeight="1">
      <c r="A253" s="241" t="s">
        <v>926</v>
      </c>
      <c r="B253" s="241" t="s">
        <v>946</v>
      </c>
      <c r="C253" s="241" t="s">
        <v>947</v>
      </c>
      <c r="D253" s="241">
        <v>50451</v>
      </c>
      <c r="E253" s="216">
        <v>1</v>
      </c>
      <c r="F253" s="216">
        <v>0</v>
      </c>
      <c r="G253" s="692">
        <v>1</v>
      </c>
      <c r="H253" s="692">
        <v>0</v>
      </c>
      <c r="I253" s="216">
        <v>0</v>
      </c>
      <c r="J253" s="216">
        <v>1</v>
      </c>
      <c r="K253" s="216">
        <v>0</v>
      </c>
      <c r="L253" s="216">
        <v>1</v>
      </c>
      <c r="M253" s="216">
        <v>0</v>
      </c>
      <c r="N253" s="692">
        <v>1</v>
      </c>
      <c r="O253" s="216">
        <v>0</v>
      </c>
      <c r="P253" s="692">
        <v>0</v>
      </c>
      <c r="Q253" s="216">
        <v>0</v>
      </c>
      <c r="R253" s="216">
        <v>0</v>
      </c>
      <c r="S253" s="216">
        <v>0</v>
      </c>
      <c r="T253" s="216">
        <v>1</v>
      </c>
      <c r="U253" s="216">
        <v>0</v>
      </c>
    </row>
    <row r="254" spans="1:21" ht="12.75" customHeight="1">
      <c r="A254" s="241" t="s">
        <v>926</v>
      </c>
      <c r="B254" s="241" t="s">
        <v>946</v>
      </c>
      <c r="C254" s="241" t="s">
        <v>948</v>
      </c>
      <c r="D254" s="241">
        <v>50453</v>
      </c>
      <c r="E254" s="216">
        <v>0</v>
      </c>
      <c r="F254" s="216">
        <v>0</v>
      </c>
      <c r="G254" s="692">
        <v>1</v>
      </c>
      <c r="H254" s="692">
        <v>1</v>
      </c>
      <c r="I254" s="216">
        <v>0</v>
      </c>
      <c r="J254" s="216">
        <v>1</v>
      </c>
      <c r="K254" s="216">
        <v>0</v>
      </c>
      <c r="L254" s="216">
        <v>0</v>
      </c>
      <c r="M254" s="216">
        <v>0</v>
      </c>
      <c r="N254" s="692">
        <v>0</v>
      </c>
      <c r="O254" s="216">
        <v>0</v>
      </c>
      <c r="P254" s="692">
        <v>0</v>
      </c>
      <c r="Q254" s="216">
        <v>0</v>
      </c>
      <c r="R254" s="216">
        <v>0</v>
      </c>
      <c r="S254" s="216">
        <v>0</v>
      </c>
      <c r="T254" s="216">
        <v>0</v>
      </c>
      <c r="U254" s="216">
        <v>0</v>
      </c>
    </row>
    <row r="255" spans="1:21" ht="12.75" customHeight="1">
      <c r="A255" s="241" t="s">
        <v>926</v>
      </c>
      <c r="B255" s="241" t="s">
        <v>946</v>
      </c>
      <c r="C255" s="241" t="s">
        <v>772</v>
      </c>
      <c r="D255" s="241">
        <v>50455</v>
      </c>
      <c r="E255" s="216">
        <v>0</v>
      </c>
      <c r="F255" s="216">
        <v>0</v>
      </c>
      <c r="G255" s="692">
        <v>0</v>
      </c>
      <c r="H255" s="692">
        <v>0</v>
      </c>
      <c r="I255" s="216">
        <v>0</v>
      </c>
      <c r="J255" s="216">
        <v>0</v>
      </c>
      <c r="K255" s="216">
        <v>0</v>
      </c>
      <c r="L255" s="216">
        <v>0</v>
      </c>
      <c r="M255" s="216">
        <v>0</v>
      </c>
      <c r="N255" s="692">
        <v>0</v>
      </c>
      <c r="O255" s="216">
        <v>0</v>
      </c>
      <c r="P255" s="692">
        <v>0</v>
      </c>
      <c r="Q255" s="216">
        <v>0</v>
      </c>
      <c r="R255" s="216">
        <v>0</v>
      </c>
      <c r="S255" s="216">
        <v>0</v>
      </c>
      <c r="T255" s="216">
        <v>0</v>
      </c>
      <c r="U255" s="216">
        <v>0</v>
      </c>
    </row>
    <row r="256" spans="1:21" ht="12.75" customHeight="1">
      <c r="A256" s="241" t="s">
        <v>926</v>
      </c>
      <c r="B256" s="241" t="s">
        <v>946</v>
      </c>
      <c r="C256" s="241" t="s">
        <v>949</v>
      </c>
      <c r="D256" s="241">
        <v>50456</v>
      </c>
      <c r="E256" s="216">
        <v>2</v>
      </c>
      <c r="F256" s="216">
        <v>0</v>
      </c>
      <c r="G256" s="692">
        <v>1</v>
      </c>
      <c r="H256" s="692">
        <v>0</v>
      </c>
      <c r="I256" s="216">
        <v>0</v>
      </c>
      <c r="J256" s="216">
        <v>1</v>
      </c>
      <c r="K256" s="216">
        <v>0</v>
      </c>
      <c r="L256" s="216">
        <v>0</v>
      </c>
      <c r="M256" s="216">
        <v>0</v>
      </c>
      <c r="N256" s="692">
        <v>1</v>
      </c>
      <c r="O256" s="216">
        <v>0</v>
      </c>
      <c r="P256" s="692">
        <v>0</v>
      </c>
      <c r="Q256" s="216">
        <v>0</v>
      </c>
      <c r="R256" s="216">
        <v>0</v>
      </c>
      <c r="S256" s="216">
        <v>0</v>
      </c>
      <c r="T256" s="216">
        <v>0</v>
      </c>
      <c r="U256" s="216">
        <v>0</v>
      </c>
    </row>
    <row r="257" spans="1:21" ht="12.75" customHeight="1">
      <c r="A257" s="241" t="s">
        <v>926</v>
      </c>
      <c r="B257" s="241" t="s">
        <v>946</v>
      </c>
      <c r="C257" s="241" t="s">
        <v>946</v>
      </c>
      <c r="D257" s="241">
        <v>50450</v>
      </c>
      <c r="E257" s="216">
        <v>2</v>
      </c>
      <c r="F257" s="216">
        <v>0</v>
      </c>
      <c r="G257" s="692">
        <v>2</v>
      </c>
      <c r="H257" s="692">
        <v>0</v>
      </c>
      <c r="I257" s="216">
        <v>0</v>
      </c>
      <c r="J257" s="216">
        <v>2</v>
      </c>
      <c r="K257" s="216">
        <v>2</v>
      </c>
      <c r="L257" s="216">
        <v>4</v>
      </c>
      <c r="M257" s="216">
        <v>0</v>
      </c>
      <c r="N257" s="692">
        <v>3</v>
      </c>
      <c r="O257" s="216">
        <v>1</v>
      </c>
      <c r="P257" s="692">
        <v>0</v>
      </c>
      <c r="Q257" s="216">
        <v>2</v>
      </c>
      <c r="R257" s="216">
        <v>1</v>
      </c>
      <c r="S257" s="216">
        <v>0</v>
      </c>
      <c r="T257" s="216">
        <v>2</v>
      </c>
      <c r="U257" s="216">
        <v>0</v>
      </c>
    </row>
    <row r="258" spans="1:21" ht="12.75" customHeight="1">
      <c r="A258" s="241" t="s">
        <v>926</v>
      </c>
      <c r="B258" s="241" t="s">
        <v>946</v>
      </c>
      <c r="C258" s="241" t="s">
        <v>950</v>
      </c>
      <c r="D258" s="241">
        <v>50457</v>
      </c>
      <c r="E258" s="216">
        <v>1</v>
      </c>
      <c r="F258" s="216">
        <v>0</v>
      </c>
      <c r="G258" s="692">
        <v>1</v>
      </c>
      <c r="H258" s="692">
        <v>0</v>
      </c>
      <c r="I258" s="216">
        <v>0</v>
      </c>
      <c r="J258" s="216">
        <v>0</v>
      </c>
      <c r="K258" s="216">
        <v>0</v>
      </c>
      <c r="L258" s="216">
        <v>1</v>
      </c>
      <c r="M258" s="216">
        <v>0</v>
      </c>
      <c r="N258" s="692">
        <v>0</v>
      </c>
      <c r="O258" s="216">
        <v>0</v>
      </c>
      <c r="P258" s="692">
        <v>0</v>
      </c>
      <c r="Q258" s="216">
        <v>0</v>
      </c>
      <c r="R258" s="216">
        <v>0</v>
      </c>
      <c r="S258" s="216">
        <v>0</v>
      </c>
      <c r="T258" s="216">
        <v>0</v>
      </c>
      <c r="U258" s="216">
        <v>0</v>
      </c>
    </row>
    <row r="259" spans="1:21" ht="12.75" customHeight="1">
      <c r="A259" s="241" t="s">
        <v>926</v>
      </c>
      <c r="B259" s="241" t="s">
        <v>946</v>
      </c>
      <c r="C259" s="241" t="s">
        <v>951</v>
      </c>
      <c r="D259" s="241">
        <v>50458</v>
      </c>
      <c r="E259" s="216">
        <v>0</v>
      </c>
      <c r="F259" s="216">
        <v>0</v>
      </c>
      <c r="G259" s="692">
        <v>0</v>
      </c>
      <c r="H259" s="692">
        <v>0</v>
      </c>
      <c r="I259" s="216">
        <v>0</v>
      </c>
      <c r="J259" s="216">
        <v>0</v>
      </c>
      <c r="K259" s="216">
        <v>0</v>
      </c>
      <c r="L259" s="216">
        <v>1</v>
      </c>
      <c r="M259" s="216">
        <v>0</v>
      </c>
      <c r="N259" s="692">
        <v>0</v>
      </c>
      <c r="O259" s="216">
        <v>0</v>
      </c>
      <c r="P259" s="692">
        <v>0</v>
      </c>
      <c r="Q259" s="216">
        <v>0</v>
      </c>
      <c r="R259" s="216">
        <v>0</v>
      </c>
      <c r="S259" s="216">
        <v>0</v>
      </c>
      <c r="T259" s="216">
        <v>1</v>
      </c>
      <c r="U259" s="216">
        <v>0</v>
      </c>
    </row>
    <row r="260" spans="1:21" ht="12.75" customHeight="1">
      <c r="A260" s="241" t="s">
        <v>926</v>
      </c>
      <c r="B260" s="241" t="s">
        <v>952</v>
      </c>
      <c r="C260" s="241" t="s">
        <v>953</v>
      </c>
      <c r="D260" s="241">
        <v>50551</v>
      </c>
      <c r="E260" s="216">
        <v>0</v>
      </c>
      <c r="F260" s="216">
        <v>0</v>
      </c>
      <c r="G260" s="692">
        <v>0</v>
      </c>
      <c r="H260" s="692">
        <v>0</v>
      </c>
      <c r="I260" s="216">
        <v>0</v>
      </c>
      <c r="J260" s="216">
        <v>0</v>
      </c>
      <c r="K260" s="216">
        <v>0</v>
      </c>
      <c r="L260" s="216">
        <v>0</v>
      </c>
      <c r="M260" s="216">
        <v>0</v>
      </c>
      <c r="N260" s="692">
        <v>0</v>
      </c>
      <c r="O260" s="216">
        <v>0</v>
      </c>
      <c r="P260" s="692">
        <v>0</v>
      </c>
      <c r="Q260" s="216">
        <v>0</v>
      </c>
      <c r="R260" s="216">
        <v>0</v>
      </c>
      <c r="S260" s="216">
        <v>0</v>
      </c>
      <c r="T260" s="216">
        <v>0</v>
      </c>
      <c r="U260" s="216">
        <v>0</v>
      </c>
    </row>
    <row r="261" spans="1:21" ht="12.75" customHeight="1">
      <c r="A261" s="241" t="s">
        <v>926</v>
      </c>
      <c r="B261" s="241" t="s">
        <v>952</v>
      </c>
      <c r="C261" s="241" t="s">
        <v>954</v>
      </c>
      <c r="D261" s="241">
        <v>50552</v>
      </c>
      <c r="E261" s="216">
        <v>1</v>
      </c>
      <c r="F261" s="216">
        <v>0</v>
      </c>
      <c r="G261" s="692">
        <v>1</v>
      </c>
      <c r="H261" s="692">
        <v>0</v>
      </c>
      <c r="I261" s="216">
        <v>0</v>
      </c>
      <c r="J261" s="216">
        <v>1</v>
      </c>
      <c r="K261" s="216">
        <v>0</v>
      </c>
      <c r="L261" s="216">
        <v>1</v>
      </c>
      <c r="M261" s="216">
        <v>0</v>
      </c>
      <c r="N261" s="692">
        <v>1</v>
      </c>
      <c r="O261" s="216">
        <v>0</v>
      </c>
      <c r="P261" s="692">
        <v>1</v>
      </c>
      <c r="Q261" s="216">
        <v>0</v>
      </c>
      <c r="R261" s="216">
        <v>0</v>
      </c>
      <c r="S261" s="216">
        <v>0</v>
      </c>
      <c r="T261" s="216">
        <v>1</v>
      </c>
      <c r="U261" s="216">
        <v>0</v>
      </c>
    </row>
    <row r="262" spans="1:21" ht="12.75" customHeight="1">
      <c r="A262" s="241" t="s">
        <v>926</v>
      </c>
      <c r="B262" s="241" t="s">
        <v>952</v>
      </c>
      <c r="C262" s="241" t="s">
        <v>955</v>
      </c>
      <c r="D262" s="241">
        <v>50553</v>
      </c>
      <c r="E262" s="216">
        <v>0</v>
      </c>
      <c r="F262" s="216">
        <v>0</v>
      </c>
      <c r="G262" s="692">
        <v>0</v>
      </c>
      <c r="H262" s="692">
        <v>0</v>
      </c>
      <c r="I262" s="216">
        <v>0</v>
      </c>
      <c r="J262" s="216">
        <v>0</v>
      </c>
      <c r="K262" s="216">
        <v>0</v>
      </c>
      <c r="L262" s="216">
        <v>1</v>
      </c>
      <c r="M262" s="216">
        <v>0</v>
      </c>
      <c r="N262" s="692">
        <v>0</v>
      </c>
      <c r="O262" s="216">
        <v>0</v>
      </c>
      <c r="P262" s="692">
        <v>0</v>
      </c>
      <c r="Q262" s="216">
        <v>0</v>
      </c>
      <c r="R262" s="216">
        <v>0</v>
      </c>
      <c r="S262" s="216">
        <v>0</v>
      </c>
      <c r="T262" s="216">
        <v>1</v>
      </c>
      <c r="U262" s="216">
        <v>0</v>
      </c>
    </row>
    <row r="263" spans="1:21" ht="12.75" customHeight="1">
      <c r="A263" s="241" t="s">
        <v>926</v>
      </c>
      <c r="B263" s="241" t="s">
        <v>952</v>
      </c>
      <c r="C263" s="241" t="s">
        <v>956</v>
      </c>
      <c r="D263" s="241">
        <v>50554</v>
      </c>
      <c r="E263" s="216">
        <v>0</v>
      </c>
      <c r="F263" s="216">
        <v>0</v>
      </c>
      <c r="G263" s="692">
        <v>0</v>
      </c>
      <c r="H263" s="692">
        <v>0</v>
      </c>
      <c r="I263" s="216">
        <v>0</v>
      </c>
      <c r="J263" s="216">
        <v>0</v>
      </c>
      <c r="K263" s="216">
        <v>0</v>
      </c>
      <c r="L263" s="216">
        <v>0</v>
      </c>
      <c r="M263" s="216">
        <v>0</v>
      </c>
      <c r="N263" s="692">
        <v>0</v>
      </c>
      <c r="O263" s="216">
        <v>0</v>
      </c>
      <c r="P263" s="692">
        <v>0</v>
      </c>
      <c r="Q263" s="216">
        <v>0</v>
      </c>
      <c r="R263" s="216">
        <v>0</v>
      </c>
      <c r="S263" s="216">
        <v>0</v>
      </c>
      <c r="T263" s="216">
        <v>0</v>
      </c>
      <c r="U263" s="216">
        <v>0</v>
      </c>
    </row>
    <row r="264" spans="1:21" ht="12.75" customHeight="1">
      <c r="A264" s="241" t="s">
        <v>926</v>
      </c>
      <c r="B264" s="241" t="s">
        <v>952</v>
      </c>
      <c r="C264" s="241" t="s">
        <v>957</v>
      </c>
      <c r="D264" s="241">
        <v>50555</v>
      </c>
      <c r="E264" s="216">
        <v>0</v>
      </c>
      <c r="F264" s="216">
        <v>0</v>
      </c>
      <c r="G264" s="692">
        <v>0</v>
      </c>
      <c r="H264" s="692">
        <v>0</v>
      </c>
      <c r="I264" s="216">
        <v>0</v>
      </c>
      <c r="J264" s="216">
        <v>0</v>
      </c>
      <c r="K264" s="216">
        <v>0</v>
      </c>
      <c r="L264" s="216">
        <v>0</v>
      </c>
      <c r="M264" s="216">
        <v>0</v>
      </c>
      <c r="N264" s="692">
        <v>0</v>
      </c>
      <c r="O264" s="216">
        <v>0</v>
      </c>
      <c r="P264" s="692">
        <v>0</v>
      </c>
      <c r="Q264" s="216">
        <v>0</v>
      </c>
      <c r="R264" s="216">
        <v>0</v>
      </c>
      <c r="S264" s="216">
        <v>0</v>
      </c>
      <c r="T264" s="216">
        <v>1</v>
      </c>
      <c r="U264" s="216">
        <v>0</v>
      </c>
    </row>
    <row r="265" spans="1:21" ht="12.75" customHeight="1">
      <c r="A265" s="241" t="s">
        <v>926</v>
      </c>
      <c r="B265" s="241" t="s">
        <v>952</v>
      </c>
      <c r="C265" s="241" t="s">
        <v>200</v>
      </c>
      <c r="D265" s="241">
        <v>50550</v>
      </c>
      <c r="E265" s="216">
        <v>2</v>
      </c>
      <c r="F265" s="216">
        <v>0</v>
      </c>
      <c r="G265" s="692">
        <v>3</v>
      </c>
      <c r="H265" s="692">
        <v>0</v>
      </c>
      <c r="I265" s="216">
        <v>0</v>
      </c>
      <c r="J265" s="216">
        <v>3</v>
      </c>
      <c r="K265" s="216">
        <v>3</v>
      </c>
      <c r="L265" s="216">
        <v>4</v>
      </c>
      <c r="M265" s="216">
        <v>0</v>
      </c>
      <c r="N265" s="692">
        <v>6</v>
      </c>
      <c r="O265" s="216">
        <v>5</v>
      </c>
      <c r="P265" s="692">
        <v>0</v>
      </c>
      <c r="Q265" s="216">
        <v>5</v>
      </c>
      <c r="R265" s="216">
        <v>2</v>
      </c>
      <c r="S265" s="216">
        <v>0</v>
      </c>
      <c r="T265" s="216">
        <v>2</v>
      </c>
      <c r="U265" s="216">
        <v>0</v>
      </c>
    </row>
    <row r="266" spans="1:21" ht="12.75" customHeight="1">
      <c r="A266" s="241" t="s">
        <v>926</v>
      </c>
      <c r="B266" s="241" t="s">
        <v>958</v>
      </c>
      <c r="C266" s="241" t="s">
        <v>959</v>
      </c>
      <c r="D266" s="241">
        <v>50651</v>
      </c>
      <c r="E266" s="216">
        <v>1</v>
      </c>
      <c r="F266" s="216">
        <v>0</v>
      </c>
      <c r="G266" s="692">
        <v>1</v>
      </c>
      <c r="H266" s="692">
        <v>0</v>
      </c>
      <c r="I266" s="216">
        <v>0</v>
      </c>
      <c r="J266" s="216">
        <v>1</v>
      </c>
      <c r="K266" s="216">
        <v>0</v>
      </c>
      <c r="L266" s="216">
        <v>0</v>
      </c>
      <c r="M266" s="216">
        <v>0</v>
      </c>
      <c r="N266" s="692">
        <v>0</v>
      </c>
      <c r="O266" s="216">
        <v>0</v>
      </c>
      <c r="P266" s="692">
        <v>0</v>
      </c>
      <c r="Q266" s="216">
        <v>0</v>
      </c>
      <c r="R266" s="216">
        <v>0</v>
      </c>
      <c r="S266" s="216">
        <v>0</v>
      </c>
      <c r="T266" s="216">
        <v>0</v>
      </c>
      <c r="U266" s="216">
        <v>0</v>
      </c>
    </row>
    <row r="267" spans="1:21" ht="12.75" customHeight="1">
      <c r="A267" s="241" t="s">
        <v>926</v>
      </c>
      <c r="B267" s="241" t="s">
        <v>958</v>
      </c>
      <c r="C267" s="241" t="s">
        <v>960</v>
      </c>
      <c r="D267" s="241">
        <v>50652</v>
      </c>
      <c r="E267" s="216">
        <v>0</v>
      </c>
      <c r="F267" s="216">
        <v>0</v>
      </c>
      <c r="G267" s="692">
        <v>0</v>
      </c>
      <c r="H267" s="692">
        <v>0</v>
      </c>
      <c r="I267" s="216">
        <v>0</v>
      </c>
      <c r="J267" s="216">
        <v>0</v>
      </c>
      <c r="K267" s="216">
        <v>0</v>
      </c>
      <c r="L267" s="216">
        <v>0</v>
      </c>
      <c r="M267" s="216">
        <v>0</v>
      </c>
      <c r="N267" s="692">
        <v>0</v>
      </c>
      <c r="O267" s="216">
        <v>0</v>
      </c>
      <c r="P267" s="692">
        <v>0</v>
      </c>
      <c r="Q267" s="216">
        <v>0</v>
      </c>
      <c r="R267" s="216">
        <v>0</v>
      </c>
      <c r="S267" s="216">
        <v>0</v>
      </c>
      <c r="T267" s="216">
        <v>0</v>
      </c>
      <c r="U267" s="216">
        <v>0</v>
      </c>
    </row>
    <row r="268" spans="1:21" ht="12.75" customHeight="1">
      <c r="A268" s="241" t="s">
        <v>926</v>
      </c>
      <c r="B268" s="241" t="s">
        <v>958</v>
      </c>
      <c r="C268" s="241" t="s">
        <v>961</v>
      </c>
      <c r="D268" s="241">
        <v>50653</v>
      </c>
      <c r="E268" s="216">
        <v>1</v>
      </c>
      <c r="F268" s="216">
        <v>0</v>
      </c>
      <c r="G268" s="692">
        <v>1</v>
      </c>
      <c r="H268" s="692">
        <v>0</v>
      </c>
      <c r="I268" s="216">
        <v>0</v>
      </c>
      <c r="J268" s="216">
        <v>0</v>
      </c>
      <c r="K268" s="216">
        <v>1</v>
      </c>
      <c r="L268" s="216">
        <v>0</v>
      </c>
      <c r="M268" s="216">
        <v>0</v>
      </c>
      <c r="N268" s="692">
        <v>1</v>
      </c>
      <c r="O268" s="216">
        <v>0</v>
      </c>
      <c r="P268" s="692">
        <v>0</v>
      </c>
      <c r="Q268" s="216">
        <v>0</v>
      </c>
      <c r="R268" s="216">
        <v>0</v>
      </c>
      <c r="S268" s="216">
        <v>0</v>
      </c>
      <c r="T268" s="216">
        <v>0</v>
      </c>
      <c r="U268" s="216">
        <v>0</v>
      </c>
    </row>
    <row r="269" spans="1:21" ht="12.75" customHeight="1">
      <c r="A269" s="241" t="s">
        <v>926</v>
      </c>
      <c r="B269" s="241" t="s">
        <v>958</v>
      </c>
      <c r="C269" s="241" t="s">
        <v>958</v>
      </c>
      <c r="D269" s="241">
        <v>50650</v>
      </c>
      <c r="E269" s="216">
        <v>1</v>
      </c>
      <c r="F269" s="216">
        <v>0</v>
      </c>
      <c r="G269" s="692">
        <v>1</v>
      </c>
      <c r="H269" s="692">
        <v>0</v>
      </c>
      <c r="I269" s="216">
        <v>0</v>
      </c>
      <c r="J269" s="216">
        <v>1</v>
      </c>
      <c r="K269" s="216">
        <v>1</v>
      </c>
      <c r="L269" s="216">
        <v>2</v>
      </c>
      <c r="M269" s="216">
        <v>0</v>
      </c>
      <c r="N269" s="692">
        <v>2</v>
      </c>
      <c r="O269" s="216">
        <v>1</v>
      </c>
      <c r="P269" s="692">
        <v>0</v>
      </c>
      <c r="Q269" s="216">
        <v>2</v>
      </c>
      <c r="R269" s="216">
        <v>0</v>
      </c>
      <c r="S269" s="216">
        <v>0</v>
      </c>
      <c r="T269" s="216">
        <v>1</v>
      </c>
      <c r="U269" s="216">
        <v>0</v>
      </c>
    </row>
    <row r="270" spans="1:21" ht="12.75" customHeight="1">
      <c r="A270" s="241" t="s">
        <v>926</v>
      </c>
      <c r="B270" s="241" t="s">
        <v>962</v>
      </c>
      <c r="C270" s="241" t="s">
        <v>963</v>
      </c>
      <c r="D270" s="241">
        <v>50751</v>
      </c>
      <c r="E270" s="216">
        <v>0</v>
      </c>
      <c r="F270" s="216">
        <v>0</v>
      </c>
      <c r="G270" s="692">
        <v>2</v>
      </c>
      <c r="H270" s="692">
        <v>0</v>
      </c>
      <c r="I270" s="216">
        <v>0</v>
      </c>
      <c r="J270" s="216">
        <v>2</v>
      </c>
      <c r="K270" s="216">
        <v>2</v>
      </c>
      <c r="L270" s="216">
        <v>0</v>
      </c>
      <c r="M270" s="216">
        <v>0</v>
      </c>
      <c r="N270" s="692">
        <v>0</v>
      </c>
      <c r="O270" s="216">
        <v>0</v>
      </c>
      <c r="P270" s="692">
        <v>0</v>
      </c>
      <c r="Q270" s="216">
        <v>0</v>
      </c>
      <c r="R270" s="216">
        <v>0</v>
      </c>
      <c r="S270" s="216">
        <v>0</v>
      </c>
      <c r="T270" s="216">
        <v>1</v>
      </c>
      <c r="U270" s="216">
        <v>0</v>
      </c>
    </row>
    <row r="271" spans="1:21" ht="12.75" customHeight="1">
      <c r="A271" s="241" t="s">
        <v>926</v>
      </c>
      <c r="B271" s="241" t="s">
        <v>962</v>
      </c>
      <c r="C271" s="241" t="s">
        <v>964</v>
      </c>
      <c r="D271" s="241">
        <v>50752</v>
      </c>
      <c r="E271" s="216">
        <v>0</v>
      </c>
      <c r="F271" s="216">
        <v>0</v>
      </c>
      <c r="G271" s="692">
        <v>0</v>
      </c>
      <c r="H271" s="692">
        <v>0</v>
      </c>
      <c r="I271" s="216">
        <v>0</v>
      </c>
      <c r="J271" s="216">
        <v>0</v>
      </c>
      <c r="K271" s="216">
        <v>0</v>
      </c>
      <c r="L271" s="216">
        <v>0</v>
      </c>
      <c r="M271" s="216">
        <v>0</v>
      </c>
      <c r="N271" s="692">
        <v>0</v>
      </c>
      <c r="O271" s="216">
        <v>0</v>
      </c>
      <c r="P271" s="692">
        <v>0</v>
      </c>
      <c r="Q271" s="216">
        <v>0</v>
      </c>
      <c r="R271" s="216">
        <v>0</v>
      </c>
      <c r="S271" s="216">
        <v>0</v>
      </c>
      <c r="T271" s="216">
        <v>0</v>
      </c>
      <c r="U271" s="216">
        <v>0</v>
      </c>
    </row>
    <row r="272" spans="1:21" ht="12.75" customHeight="1">
      <c r="A272" s="241" t="s">
        <v>926</v>
      </c>
      <c r="B272" s="241" t="s">
        <v>962</v>
      </c>
      <c r="C272" s="241" t="s">
        <v>965</v>
      </c>
      <c r="D272" s="241">
        <v>50753</v>
      </c>
      <c r="E272" s="216">
        <v>1</v>
      </c>
      <c r="F272" s="216">
        <v>0</v>
      </c>
      <c r="G272" s="692">
        <v>1</v>
      </c>
      <c r="H272" s="692">
        <v>0</v>
      </c>
      <c r="I272" s="216">
        <v>0</v>
      </c>
      <c r="J272" s="216">
        <v>1</v>
      </c>
      <c r="K272" s="216">
        <v>0</v>
      </c>
      <c r="L272" s="216">
        <v>0</v>
      </c>
      <c r="M272" s="216">
        <v>0</v>
      </c>
      <c r="N272" s="692">
        <v>0</v>
      </c>
      <c r="O272" s="216">
        <v>0</v>
      </c>
      <c r="P272" s="692">
        <v>0</v>
      </c>
      <c r="Q272" s="216">
        <v>0</v>
      </c>
      <c r="R272" s="216">
        <v>0</v>
      </c>
      <c r="S272" s="216">
        <v>0</v>
      </c>
      <c r="T272" s="216">
        <v>0</v>
      </c>
      <c r="U272" s="216">
        <v>0</v>
      </c>
    </row>
    <row r="273" spans="1:21" ht="12.75" customHeight="1">
      <c r="A273" s="241" t="s">
        <v>926</v>
      </c>
      <c r="B273" s="241" t="s">
        <v>962</v>
      </c>
      <c r="C273" s="241" t="s">
        <v>966</v>
      </c>
      <c r="D273" s="241">
        <v>50754</v>
      </c>
      <c r="E273" s="216">
        <v>0</v>
      </c>
      <c r="F273" s="216">
        <v>0</v>
      </c>
      <c r="G273" s="692">
        <v>0</v>
      </c>
      <c r="H273" s="692">
        <v>0</v>
      </c>
      <c r="I273" s="216">
        <v>0</v>
      </c>
      <c r="J273" s="216">
        <v>0</v>
      </c>
      <c r="K273" s="216">
        <v>0</v>
      </c>
      <c r="L273" s="216">
        <v>0</v>
      </c>
      <c r="M273" s="216">
        <v>0</v>
      </c>
      <c r="N273" s="692">
        <v>0</v>
      </c>
      <c r="O273" s="216">
        <v>0</v>
      </c>
      <c r="P273" s="692">
        <v>0</v>
      </c>
      <c r="Q273" s="216">
        <v>0</v>
      </c>
      <c r="R273" s="216">
        <v>0</v>
      </c>
      <c r="S273" s="216">
        <v>0</v>
      </c>
      <c r="T273" s="216">
        <v>0</v>
      </c>
      <c r="U273" s="216">
        <v>0</v>
      </c>
    </row>
    <row r="274" spans="1:21" ht="12.75" customHeight="1">
      <c r="A274" s="241" t="s">
        <v>926</v>
      </c>
      <c r="B274" s="241" t="s">
        <v>962</v>
      </c>
      <c r="C274" s="241" t="s">
        <v>962</v>
      </c>
      <c r="D274" s="241">
        <v>50750</v>
      </c>
      <c r="E274" s="216">
        <v>1</v>
      </c>
      <c r="F274" s="216">
        <v>0</v>
      </c>
      <c r="G274" s="692">
        <v>1</v>
      </c>
      <c r="H274" s="692">
        <v>1</v>
      </c>
      <c r="I274" s="216">
        <v>0</v>
      </c>
      <c r="J274" s="216">
        <v>1</v>
      </c>
      <c r="K274" s="216">
        <v>1</v>
      </c>
      <c r="L274" s="216">
        <v>1</v>
      </c>
      <c r="M274" s="216">
        <v>0</v>
      </c>
      <c r="N274" s="692">
        <v>1</v>
      </c>
      <c r="O274" s="216">
        <v>0</v>
      </c>
      <c r="P274" s="692">
        <v>0</v>
      </c>
      <c r="Q274" s="216">
        <v>0</v>
      </c>
      <c r="R274" s="216">
        <v>0</v>
      </c>
      <c r="S274" s="216">
        <v>0</v>
      </c>
      <c r="T274" s="216">
        <v>1</v>
      </c>
      <c r="U274" s="216">
        <v>0</v>
      </c>
    </row>
    <row r="275" spans="1:21" ht="12.75" customHeight="1">
      <c r="A275" s="243" t="s">
        <v>1021</v>
      </c>
      <c r="B275" s="243" t="s">
        <v>1024</v>
      </c>
      <c r="C275" s="243" t="s">
        <v>1024</v>
      </c>
      <c r="D275" s="243">
        <v>70250</v>
      </c>
      <c r="E275" s="216">
        <v>1</v>
      </c>
      <c r="F275" s="216">
        <v>0</v>
      </c>
      <c r="G275" s="692">
        <v>4</v>
      </c>
      <c r="H275" s="692">
        <v>3</v>
      </c>
      <c r="I275" s="216">
        <v>0</v>
      </c>
      <c r="J275" s="216">
        <v>4</v>
      </c>
      <c r="K275" s="216">
        <v>2</v>
      </c>
      <c r="L275" s="216">
        <v>1</v>
      </c>
      <c r="M275" s="216">
        <v>0</v>
      </c>
      <c r="N275" s="692">
        <v>1</v>
      </c>
      <c r="O275" s="216">
        <v>1</v>
      </c>
      <c r="P275" s="692">
        <v>0</v>
      </c>
      <c r="Q275" s="216">
        <v>0</v>
      </c>
      <c r="R275" s="216">
        <v>1</v>
      </c>
      <c r="S275" s="216">
        <v>0</v>
      </c>
      <c r="T275" s="216">
        <v>1</v>
      </c>
      <c r="U275" s="216">
        <v>0</v>
      </c>
    </row>
    <row r="276" spans="1:21" ht="12.75" customHeight="1">
      <c r="A276" s="243" t="s">
        <v>1021</v>
      </c>
      <c r="B276" s="243" t="s">
        <v>1024</v>
      </c>
      <c r="C276" s="243" t="s">
        <v>1027</v>
      </c>
      <c r="D276" s="243">
        <v>70255</v>
      </c>
      <c r="E276" s="216">
        <v>0</v>
      </c>
      <c r="F276" s="216">
        <v>0</v>
      </c>
      <c r="G276" s="692">
        <v>0</v>
      </c>
      <c r="H276" s="692">
        <v>0</v>
      </c>
      <c r="I276" s="216">
        <v>0</v>
      </c>
      <c r="J276" s="216">
        <v>0</v>
      </c>
      <c r="K276" s="216">
        <v>0</v>
      </c>
      <c r="L276" s="216">
        <v>0</v>
      </c>
      <c r="M276" s="216">
        <v>0</v>
      </c>
      <c r="N276" s="692">
        <v>0</v>
      </c>
      <c r="O276" s="216">
        <v>0</v>
      </c>
      <c r="P276" s="692">
        <v>0</v>
      </c>
      <c r="Q276" s="216">
        <v>0</v>
      </c>
      <c r="R276" s="216">
        <v>0</v>
      </c>
      <c r="S276" s="216">
        <v>0</v>
      </c>
      <c r="T276" s="216">
        <v>0</v>
      </c>
      <c r="U276" s="216">
        <v>0</v>
      </c>
    </row>
    <row r="277" spans="1:21" ht="12.75" customHeight="1">
      <c r="A277" s="243" t="s">
        <v>1021</v>
      </c>
      <c r="B277" s="243" t="s">
        <v>1024</v>
      </c>
      <c r="C277" s="243" t="s">
        <v>1025</v>
      </c>
      <c r="D277" s="243">
        <v>70251</v>
      </c>
      <c r="E277" s="216">
        <v>1</v>
      </c>
      <c r="F277" s="216">
        <v>0</v>
      </c>
      <c r="G277" s="692">
        <v>1</v>
      </c>
      <c r="H277" s="692">
        <v>0</v>
      </c>
      <c r="I277" s="216">
        <v>0</v>
      </c>
      <c r="J277" s="216">
        <v>1</v>
      </c>
      <c r="K277" s="216">
        <v>0</v>
      </c>
      <c r="L277" s="216">
        <v>0</v>
      </c>
      <c r="M277" s="216">
        <v>0</v>
      </c>
      <c r="N277" s="692">
        <v>0</v>
      </c>
      <c r="O277" s="216">
        <v>0</v>
      </c>
      <c r="P277" s="692">
        <v>0</v>
      </c>
      <c r="Q277" s="216">
        <v>0</v>
      </c>
      <c r="R277" s="216">
        <v>0</v>
      </c>
      <c r="S277" s="216">
        <v>0</v>
      </c>
      <c r="T277" s="216">
        <v>0</v>
      </c>
      <c r="U277" s="216">
        <v>0</v>
      </c>
    </row>
    <row r="278" spans="1:21" ht="12.75" customHeight="1">
      <c r="A278" s="243" t="s">
        <v>1021</v>
      </c>
      <c r="B278" s="243" t="s">
        <v>1024</v>
      </c>
      <c r="C278" s="243" t="s">
        <v>1026</v>
      </c>
      <c r="D278" s="243">
        <v>70254</v>
      </c>
      <c r="E278" s="216">
        <v>0</v>
      </c>
      <c r="F278" s="216">
        <v>0</v>
      </c>
      <c r="G278" s="692">
        <v>1</v>
      </c>
      <c r="H278" s="692">
        <v>0</v>
      </c>
      <c r="I278" s="216">
        <v>0</v>
      </c>
      <c r="J278" s="216">
        <v>1</v>
      </c>
      <c r="K278" s="216">
        <v>0</v>
      </c>
      <c r="L278" s="216">
        <v>0</v>
      </c>
      <c r="M278" s="216">
        <v>0</v>
      </c>
      <c r="N278" s="692">
        <v>0</v>
      </c>
      <c r="O278" s="216">
        <v>0</v>
      </c>
      <c r="P278" s="692">
        <v>0</v>
      </c>
      <c r="Q278" s="216">
        <v>0</v>
      </c>
      <c r="R278" s="216">
        <v>0</v>
      </c>
      <c r="S278" s="216">
        <v>0</v>
      </c>
      <c r="T278" s="216">
        <v>0</v>
      </c>
      <c r="U278" s="216">
        <v>0</v>
      </c>
    </row>
    <row r="279" spans="1:21" ht="12.75" customHeight="1">
      <c r="A279" s="243" t="s">
        <v>1021</v>
      </c>
      <c r="B279" s="243" t="s">
        <v>1024</v>
      </c>
      <c r="C279" s="243" t="s">
        <v>1179</v>
      </c>
      <c r="D279" s="243">
        <v>70256</v>
      </c>
      <c r="E279" s="216">
        <v>0</v>
      </c>
      <c r="F279" s="216">
        <v>0</v>
      </c>
      <c r="G279" s="692">
        <v>0</v>
      </c>
      <c r="H279" s="692">
        <v>0</v>
      </c>
      <c r="I279" s="216">
        <v>0</v>
      </c>
      <c r="J279" s="216">
        <v>0</v>
      </c>
      <c r="K279" s="216">
        <v>0</v>
      </c>
      <c r="L279" s="216">
        <v>0</v>
      </c>
      <c r="M279" s="216">
        <v>0</v>
      </c>
      <c r="N279" s="692">
        <v>0</v>
      </c>
      <c r="O279" s="216">
        <v>0</v>
      </c>
      <c r="P279" s="692">
        <v>0</v>
      </c>
      <c r="Q279" s="216">
        <v>0</v>
      </c>
      <c r="R279" s="216">
        <v>0</v>
      </c>
      <c r="S279" s="216">
        <v>0</v>
      </c>
      <c r="T279" s="216">
        <v>0</v>
      </c>
      <c r="U279" s="216">
        <v>0</v>
      </c>
    </row>
    <row r="280" spans="1:21" ht="12.75" customHeight="1">
      <c r="A280" s="243" t="s">
        <v>1021</v>
      </c>
      <c r="B280" s="243" t="s">
        <v>366</v>
      </c>
      <c r="C280" s="243" t="s">
        <v>1028</v>
      </c>
      <c r="D280" s="243">
        <v>70351</v>
      </c>
      <c r="E280" s="216">
        <v>0</v>
      </c>
      <c r="F280" s="216">
        <v>0</v>
      </c>
      <c r="G280" s="692">
        <v>0</v>
      </c>
      <c r="H280" s="692">
        <v>0</v>
      </c>
      <c r="I280" s="216">
        <v>0</v>
      </c>
      <c r="J280" s="216">
        <v>0</v>
      </c>
      <c r="K280" s="216">
        <v>0</v>
      </c>
      <c r="L280" s="216">
        <v>0</v>
      </c>
      <c r="M280" s="216">
        <v>0</v>
      </c>
      <c r="N280" s="692">
        <v>0</v>
      </c>
      <c r="O280" s="216">
        <v>0</v>
      </c>
      <c r="P280" s="692">
        <v>0</v>
      </c>
      <c r="Q280" s="216">
        <v>0</v>
      </c>
      <c r="R280" s="216">
        <v>0</v>
      </c>
      <c r="S280" s="216">
        <v>0</v>
      </c>
      <c r="T280" s="216">
        <v>0</v>
      </c>
      <c r="U280" s="216">
        <v>0</v>
      </c>
    </row>
    <row r="281" spans="1:21" ht="12.75" customHeight="1">
      <c r="A281" s="243" t="s">
        <v>1021</v>
      </c>
      <c r="B281" s="243" t="s">
        <v>366</v>
      </c>
      <c r="C281" s="243" t="s">
        <v>1029</v>
      </c>
      <c r="D281" s="243">
        <v>70352</v>
      </c>
      <c r="E281" s="216">
        <v>0</v>
      </c>
      <c r="F281" s="216">
        <v>0</v>
      </c>
      <c r="G281" s="692">
        <v>0</v>
      </c>
      <c r="H281" s="692">
        <v>0</v>
      </c>
      <c r="I281" s="216">
        <v>0</v>
      </c>
      <c r="J281" s="216">
        <v>0</v>
      </c>
      <c r="K281" s="216">
        <v>0</v>
      </c>
      <c r="L281" s="216">
        <v>0</v>
      </c>
      <c r="M281" s="216">
        <v>0</v>
      </c>
      <c r="N281" s="692">
        <v>0</v>
      </c>
      <c r="O281" s="216">
        <v>0</v>
      </c>
      <c r="P281" s="692">
        <v>0</v>
      </c>
      <c r="Q281" s="216">
        <v>0</v>
      </c>
      <c r="R281" s="216">
        <v>0</v>
      </c>
      <c r="S281" s="216">
        <v>0</v>
      </c>
      <c r="T281" s="216">
        <v>0</v>
      </c>
      <c r="U281" s="216">
        <v>0</v>
      </c>
    </row>
    <row r="282" spans="1:21" ht="12.75" customHeight="1">
      <c r="A282" s="243" t="s">
        <v>1021</v>
      </c>
      <c r="B282" s="243" t="s">
        <v>366</v>
      </c>
      <c r="C282" s="243" t="s">
        <v>890</v>
      </c>
      <c r="D282" s="243">
        <v>70353</v>
      </c>
      <c r="E282" s="216">
        <v>0</v>
      </c>
      <c r="F282" s="216">
        <v>0</v>
      </c>
      <c r="G282" s="692">
        <v>0</v>
      </c>
      <c r="H282" s="692">
        <v>0</v>
      </c>
      <c r="I282" s="216">
        <v>0</v>
      </c>
      <c r="J282" s="216">
        <v>0</v>
      </c>
      <c r="K282" s="216">
        <v>0</v>
      </c>
      <c r="L282" s="216">
        <v>0</v>
      </c>
      <c r="M282" s="216">
        <v>0</v>
      </c>
      <c r="N282" s="692">
        <v>0</v>
      </c>
      <c r="O282" s="216">
        <v>0</v>
      </c>
      <c r="P282" s="692">
        <v>0</v>
      </c>
      <c r="Q282" s="216">
        <v>0</v>
      </c>
      <c r="R282" s="216">
        <v>0</v>
      </c>
      <c r="S282" s="216">
        <v>0</v>
      </c>
      <c r="T282" s="216">
        <v>0</v>
      </c>
      <c r="U282" s="216">
        <v>0</v>
      </c>
    </row>
    <row r="283" spans="1:21" ht="12.75" customHeight="1">
      <c r="A283" s="243" t="s">
        <v>1021</v>
      </c>
      <c r="B283" s="243" t="s">
        <v>366</v>
      </c>
      <c r="C283" s="243" t="s">
        <v>113</v>
      </c>
      <c r="D283" s="243">
        <v>70350</v>
      </c>
      <c r="E283" s="216">
        <v>1</v>
      </c>
      <c r="F283" s="216">
        <v>0</v>
      </c>
      <c r="G283" s="692">
        <v>1</v>
      </c>
      <c r="H283" s="692">
        <v>0</v>
      </c>
      <c r="I283" s="216">
        <v>0</v>
      </c>
      <c r="J283" s="216">
        <v>0</v>
      </c>
      <c r="K283" s="216">
        <v>1</v>
      </c>
      <c r="L283" s="216">
        <v>1</v>
      </c>
      <c r="M283" s="216">
        <v>0</v>
      </c>
      <c r="N283" s="692">
        <v>1</v>
      </c>
      <c r="O283" s="216">
        <v>0</v>
      </c>
      <c r="P283" s="692">
        <v>0</v>
      </c>
      <c r="Q283" s="216">
        <v>0</v>
      </c>
      <c r="R283" s="216">
        <v>0</v>
      </c>
      <c r="S283" s="216">
        <v>0</v>
      </c>
      <c r="T283" s="216">
        <v>1</v>
      </c>
      <c r="U283" s="216">
        <v>0</v>
      </c>
    </row>
    <row r="284" spans="1:21" ht="12.75" customHeight="1">
      <c r="A284" s="243" t="s">
        <v>1021</v>
      </c>
      <c r="B284" s="243" t="s">
        <v>366</v>
      </c>
      <c r="C284" s="243" t="s">
        <v>478</v>
      </c>
      <c r="D284" s="243">
        <v>70354</v>
      </c>
      <c r="E284" s="216">
        <v>0</v>
      </c>
      <c r="F284" s="216">
        <v>0</v>
      </c>
      <c r="G284" s="692">
        <v>0</v>
      </c>
      <c r="H284" s="692">
        <v>0</v>
      </c>
      <c r="I284" s="216">
        <v>0</v>
      </c>
      <c r="J284" s="216">
        <v>0</v>
      </c>
      <c r="K284" s="216">
        <v>0</v>
      </c>
      <c r="L284" s="216">
        <v>0</v>
      </c>
      <c r="M284" s="216">
        <v>0</v>
      </c>
      <c r="N284" s="692">
        <v>0</v>
      </c>
      <c r="O284" s="216">
        <v>0</v>
      </c>
      <c r="P284" s="692">
        <v>0</v>
      </c>
      <c r="Q284" s="216">
        <v>0</v>
      </c>
      <c r="R284" s="216">
        <v>0</v>
      </c>
      <c r="S284" s="216">
        <v>0</v>
      </c>
      <c r="T284" s="216">
        <v>0</v>
      </c>
      <c r="U284" s="216">
        <v>0</v>
      </c>
    </row>
    <row r="285" spans="1:21" ht="12.75" customHeight="1">
      <c r="A285" s="243" t="s">
        <v>1021</v>
      </c>
      <c r="B285" s="243" t="s">
        <v>366</v>
      </c>
      <c r="C285" s="243" t="s">
        <v>1030</v>
      </c>
      <c r="D285" s="243">
        <v>70355</v>
      </c>
      <c r="E285" s="216">
        <v>0</v>
      </c>
      <c r="F285" s="216">
        <v>0</v>
      </c>
      <c r="G285" s="692">
        <v>0</v>
      </c>
      <c r="H285" s="692">
        <v>0</v>
      </c>
      <c r="I285" s="216">
        <v>0</v>
      </c>
      <c r="J285" s="216">
        <v>0</v>
      </c>
      <c r="K285" s="216">
        <v>0</v>
      </c>
      <c r="L285" s="216">
        <v>0</v>
      </c>
      <c r="M285" s="216">
        <v>0</v>
      </c>
      <c r="N285" s="692">
        <v>0</v>
      </c>
      <c r="O285" s="216">
        <v>0</v>
      </c>
      <c r="P285" s="692">
        <v>0</v>
      </c>
      <c r="Q285" s="216">
        <v>0</v>
      </c>
      <c r="R285" s="216">
        <v>0</v>
      </c>
      <c r="S285" s="216">
        <v>0</v>
      </c>
      <c r="T285" s="216">
        <v>0</v>
      </c>
      <c r="U285" s="216">
        <v>0</v>
      </c>
    </row>
    <row r="286" spans="1:21" ht="12.75" customHeight="1">
      <c r="A286" s="243" t="s">
        <v>1021</v>
      </c>
      <c r="B286" s="243" t="s">
        <v>1031</v>
      </c>
      <c r="C286" s="243" t="s">
        <v>1031</v>
      </c>
      <c r="D286" s="243">
        <v>70450</v>
      </c>
      <c r="E286" s="216">
        <v>2</v>
      </c>
      <c r="F286" s="216">
        <v>0</v>
      </c>
      <c r="G286" s="692">
        <v>1</v>
      </c>
      <c r="H286" s="692">
        <v>1</v>
      </c>
      <c r="I286" s="216">
        <v>0</v>
      </c>
      <c r="J286" s="216">
        <v>1</v>
      </c>
      <c r="K286" s="216">
        <v>0</v>
      </c>
      <c r="L286" s="216">
        <v>1</v>
      </c>
      <c r="M286" s="216">
        <v>0</v>
      </c>
      <c r="N286" s="692">
        <v>0</v>
      </c>
      <c r="O286" s="216">
        <v>0</v>
      </c>
      <c r="P286" s="692">
        <v>0</v>
      </c>
      <c r="Q286" s="216">
        <v>0</v>
      </c>
      <c r="R286" s="216">
        <v>0</v>
      </c>
      <c r="S286" s="216">
        <v>0</v>
      </c>
      <c r="T286" s="216">
        <v>1</v>
      </c>
      <c r="U286" s="216">
        <v>0</v>
      </c>
    </row>
    <row r="287" spans="1:21" ht="12.75" customHeight="1">
      <c r="A287" s="243" t="s">
        <v>1021</v>
      </c>
      <c r="B287" s="243" t="s">
        <v>1031</v>
      </c>
      <c r="C287" s="243" t="s">
        <v>1032</v>
      </c>
      <c r="D287" s="243">
        <v>70451</v>
      </c>
      <c r="E287" s="216">
        <v>0</v>
      </c>
      <c r="F287" s="216">
        <v>0</v>
      </c>
      <c r="G287" s="692">
        <v>0</v>
      </c>
      <c r="H287" s="692">
        <v>0</v>
      </c>
      <c r="I287" s="216">
        <v>0</v>
      </c>
      <c r="J287" s="216">
        <v>0</v>
      </c>
      <c r="K287" s="216">
        <v>0</v>
      </c>
      <c r="L287" s="216">
        <v>0</v>
      </c>
      <c r="M287" s="216">
        <v>0</v>
      </c>
      <c r="N287" s="692">
        <v>0</v>
      </c>
      <c r="O287" s="216">
        <v>0</v>
      </c>
      <c r="P287" s="692">
        <v>0</v>
      </c>
      <c r="Q287" s="216">
        <v>0</v>
      </c>
      <c r="R287" s="216">
        <v>0</v>
      </c>
      <c r="S287" s="216">
        <v>0</v>
      </c>
      <c r="T287" s="216">
        <v>0</v>
      </c>
      <c r="U287" s="216">
        <v>0</v>
      </c>
    </row>
    <row r="288" spans="1:21" ht="12.75" customHeight="1">
      <c r="A288" s="243" t="s">
        <v>1021</v>
      </c>
      <c r="B288" s="243" t="s">
        <v>1033</v>
      </c>
      <c r="C288" s="243" t="s">
        <v>1033</v>
      </c>
      <c r="D288" s="243">
        <v>70550</v>
      </c>
      <c r="E288" s="216">
        <v>0</v>
      </c>
      <c r="F288" s="216">
        <v>0</v>
      </c>
      <c r="G288" s="692">
        <v>1</v>
      </c>
      <c r="H288" s="692">
        <v>0</v>
      </c>
      <c r="I288" s="216">
        <v>0</v>
      </c>
      <c r="J288" s="216">
        <v>1</v>
      </c>
      <c r="K288" s="216">
        <v>0</v>
      </c>
      <c r="L288" s="216">
        <v>2</v>
      </c>
      <c r="M288" s="216">
        <v>0</v>
      </c>
      <c r="N288" s="692">
        <v>1</v>
      </c>
      <c r="O288" s="216">
        <v>0</v>
      </c>
      <c r="P288" s="692">
        <v>0</v>
      </c>
      <c r="Q288" s="216">
        <v>0</v>
      </c>
      <c r="R288" s="216">
        <v>0</v>
      </c>
      <c r="S288" s="216">
        <v>0</v>
      </c>
      <c r="T288" s="216">
        <v>1</v>
      </c>
      <c r="U288" s="216">
        <v>0</v>
      </c>
    </row>
    <row r="289" spans="1:21" ht="12.75" customHeight="1">
      <c r="A289" s="243" t="s">
        <v>1021</v>
      </c>
      <c r="B289" s="243" t="s">
        <v>1034</v>
      </c>
      <c r="C289" s="243" t="s">
        <v>1035</v>
      </c>
      <c r="D289" s="243">
        <v>70651</v>
      </c>
      <c r="E289" s="216">
        <v>1</v>
      </c>
      <c r="F289" s="216">
        <v>0</v>
      </c>
      <c r="G289" s="692">
        <v>1</v>
      </c>
      <c r="H289" s="692">
        <v>1</v>
      </c>
      <c r="I289" s="216">
        <v>0</v>
      </c>
      <c r="J289" s="216">
        <v>1</v>
      </c>
      <c r="K289" s="216">
        <v>1</v>
      </c>
      <c r="L289" s="216">
        <v>1</v>
      </c>
      <c r="M289" s="216">
        <v>0</v>
      </c>
      <c r="N289" s="692">
        <v>0</v>
      </c>
      <c r="O289" s="216">
        <v>0</v>
      </c>
      <c r="P289" s="692">
        <v>0</v>
      </c>
      <c r="Q289" s="216">
        <v>0</v>
      </c>
      <c r="R289" s="216">
        <v>0</v>
      </c>
      <c r="S289" s="216">
        <v>0</v>
      </c>
      <c r="T289" s="216">
        <v>1</v>
      </c>
      <c r="U289" s="216">
        <v>0</v>
      </c>
    </row>
    <row r="290" spans="1:21" ht="12.75" customHeight="1">
      <c r="A290" s="243" t="s">
        <v>1021</v>
      </c>
      <c r="B290" s="243" t="s">
        <v>1034</v>
      </c>
      <c r="C290" s="243" t="s">
        <v>1034</v>
      </c>
      <c r="D290" s="243">
        <v>70650</v>
      </c>
      <c r="E290" s="216">
        <v>3</v>
      </c>
      <c r="F290" s="216">
        <v>0</v>
      </c>
      <c r="G290" s="692">
        <v>3</v>
      </c>
      <c r="H290" s="692">
        <v>3</v>
      </c>
      <c r="I290" s="216">
        <v>0</v>
      </c>
      <c r="J290" s="216">
        <v>3</v>
      </c>
      <c r="K290" s="216">
        <v>3</v>
      </c>
      <c r="L290" s="216">
        <v>1</v>
      </c>
      <c r="M290" s="216">
        <v>0</v>
      </c>
      <c r="N290" s="692">
        <v>1</v>
      </c>
      <c r="O290" s="216">
        <v>1</v>
      </c>
      <c r="P290" s="692">
        <v>0</v>
      </c>
      <c r="Q290" s="216">
        <v>1</v>
      </c>
      <c r="R290" s="216">
        <v>1</v>
      </c>
      <c r="S290" s="216">
        <v>0</v>
      </c>
      <c r="T290" s="216">
        <v>1</v>
      </c>
      <c r="U290" s="216">
        <v>0</v>
      </c>
    </row>
    <row r="291" spans="1:21" ht="12.75" customHeight="1">
      <c r="A291" s="243" t="s">
        <v>1021</v>
      </c>
      <c r="B291" s="243" t="s">
        <v>1034</v>
      </c>
      <c r="C291" s="243" t="s">
        <v>1036</v>
      </c>
      <c r="D291" s="243">
        <v>70652</v>
      </c>
      <c r="E291" s="216">
        <v>0</v>
      </c>
      <c r="F291" s="216">
        <v>0</v>
      </c>
      <c r="G291" s="692">
        <v>0</v>
      </c>
      <c r="H291" s="692">
        <v>0</v>
      </c>
      <c r="I291" s="216">
        <v>0</v>
      </c>
      <c r="J291" s="216">
        <v>0</v>
      </c>
      <c r="K291" s="216">
        <v>0</v>
      </c>
      <c r="L291" s="216">
        <v>1</v>
      </c>
      <c r="M291" s="216">
        <v>0</v>
      </c>
      <c r="N291" s="692">
        <v>0</v>
      </c>
      <c r="O291" s="216">
        <v>0</v>
      </c>
      <c r="P291" s="692">
        <v>0</v>
      </c>
      <c r="Q291" s="216">
        <v>0</v>
      </c>
      <c r="R291" s="216">
        <v>0</v>
      </c>
      <c r="S291" s="216">
        <v>0</v>
      </c>
      <c r="T291" s="216">
        <v>0</v>
      </c>
      <c r="U291" s="216">
        <v>0</v>
      </c>
    </row>
    <row r="292" spans="1:21" ht="12.75" customHeight="1">
      <c r="A292" s="243" t="s">
        <v>1021</v>
      </c>
      <c r="B292" s="243" t="s">
        <v>1034</v>
      </c>
      <c r="C292" s="243" t="s">
        <v>1038</v>
      </c>
      <c r="D292" s="243">
        <v>70654</v>
      </c>
      <c r="E292" s="216">
        <v>1</v>
      </c>
      <c r="F292" s="216">
        <v>0</v>
      </c>
      <c r="G292" s="692">
        <v>1</v>
      </c>
      <c r="H292" s="692">
        <v>1</v>
      </c>
      <c r="I292" s="216">
        <v>0</v>
      </c>
      <c r="J292" s="216">
        <v>1</v>
      </c>
      <c r="K292" s="216">
        <v>1</v>
      </c>
      <c r="L292" s="216">
        <v>0</v>
      </c>
      <c r="M292" s="216">
        <v>0</v>
      </c>
      <c r="N292" s="692">
        <v>0</v>
      </c>
      <c r="O292" s="216">
        <v>0</v>
      </c>
      <c r="P292" s="692">
        <v>0</v>
      </c>
      <c r="Q292" s="216">
        <v>0</v>
      </c>
      <c r="R292" s="216">
        <v>0</v>
      </c>
      <c r="S292" s="216">
        <v>0</v>
      </c>
      <c r="T292" s="216">
        <v>0</v>
      </c>
      <c r="U292" s="216">
        <v>0</v>
      </c>
    </row>
    <row r="293" spans="1:21" ht="12.75" customHeight="1">
      <c r="A293" s="243" t="s">
        <v>1021</v>
      </c>
      <c r="B293" s="243" t="s">
        <v>1034</v>
      </c>
      <c r="C293" s="243" t="s">
        <v>1037</v>
      </c>
      <c r="D293" s="243">
        <v>70653</v>
      </c>
      <c r="E293" s="216">
        <v>1</v>
      </c>
      <c r="F293" s="216">
        <v>0</v>
      </c>
      <c r="G293" s="692">
        <v>1</v>
      </c>
      <c r="H293" s="692">
        <v>0</v>
      </c>
      <c r="I293" s="216">
        <v>0</v>
      </c>
      <c r="J293" s="216">
        <v>1</v>
      </c>
      <c r="K293" s="216">
        <v>0</v>
      </c>
      <c r="L293" s="216">
        <v>1</v>
      </c>
      <c r="M293" s="216">
        <v>0</v>
      </c>
      <c r="N293" s="692">
        <v>0</v>
      </c>
      <c r="O293" s="216">
        <v>0</v>
      </c>
      <c r="P293" s="692">
        <v>0</v>
      </c>
      <c r="Q293" s="216">
        <v>0</v>
      </c>
      <c r="R293" s="216">
        <v>0</v>
      </c>
      <c r="S293" s="216">
        <v>0</v>
      </c>
      <c r="T293" s="216">
        <v>0</v>
      </c>
      <c r="U293" s="216">
        <v>0</v>
      </c>
    </row>
    <row r="294" spans="1:21" ht="12.75" customHeight="1">
      <c r="A294" s="243" t="s">
        <v>1021</v>
      </c>
      <c r="B294" s="243" t="s">
        <v>1039</v>
      </c>
      <c r="C294" s="243" t="s">
        <v>1039</v>
      </c>
      <c r="D294" s="243">
        <v>70750</v>
      </c>
      <c r="E294" s="216">
        <v>5</v>
      </c>
      <c r="F294" s="216">
        <v>0</v>
      </c>
      <c r="G294" s="692">
        <v>5</v>
      </c>
      <c r="H294" s="692">
        <v>5</v>
      </c>
      <c r="I294" s="216">
        <v>0</v>
      </c>
      <c r="J294" s="216">
        <v>5</v>
      </c>
      <c r="K294" s="216">
        <v>4</v>
      </c>
      <c r="L294" s="216">
        <v>2</v>
      </c>
      <c r="M294" s="216">
        <v>0</v>
      </c>
      <c r="N294" s="692">
        <v>2</v>
      </c>
      <c r="O294" s="216">
        <v>2</v>
      </c>
      <c r="P294" s="692">
        <v>0</v>
      </c>
      <c r="Q294" s="216">
        <v>2</v>
      </c>
      <c r="R294" s="216">
        <v>1</v>
      </c>
      <c r="S294" s="216">
        <v>0</v>
      </c>
      <c r="T294" s="216">
        <v>2</v>
      </c>
      <c r="U294" s="216">
        <v>0</v>
      </c>
    </row>
    <row r="295" spans="1:21" ht="12.75" customHeight="1">
      <c r="A295" s="243" t="s">
        <v>1021</v>
      </c>
      <c r="B295" s="243" t="s">
        <v>1071</v>
      </c>
      <c r="C295" s="243" t="s">
        <v>1072</v>
      </c>
      <c r="D295" s="243">
        <v>71452</v>
      </c>
      <c r="E295" s="216">
        <v>0</v>
      </c>
      <c r="F295" s="216">
        <v>0</v>
      </c>
      <c r="G295" s="692">
        <v>0</v>
      </c>
      <c r="H295" s="692">
        <v>0</v>
      </c>
      <c r="I295" s="216">
        <v>0</v>
      </c>
      <c r="J295" s="216">
        <v>0</v>
      </c>
      <c r="K295" s="216">
        <v>0</v>
      </c>
      <c r="L295" s="216">
        <v>0</v>
      </c>
      <c r="M295" s="216">
        <v>0</v>
      </c>
      <c r="N295" s="692">
        <v>0</v>
      </c>
      <c r="O295" s="216">
        <v>0</v>
      </c>
      <c r="P295" s="692">
        <v>0</v>
      </c>
      <c r="Q295" s="216">
        <v>0</v>
      </c>
      <c r="R295" s="216">
        <v>0</v>
      </c>
      <c r="S295" s="216">
        <v>0</v>
      </c>
      <c r="T295" s="216">
        <v>0</v>
      </c>
      <c r="U295" s="216">
        <v>0</v>
      </c>
    </row>
    <row r="296" spans="1:21" ht="12.75" customHeight="1">
      <c r="A296" s="243" t="s">
        <v>1021</v>
      </c>
      <c r="B296" s="243" t="s">
        <v>1071</v>
      </c>
      <c r="C296" s="243" t="s">
        <v>866</v>
      </c>
      <c r="D296" s="243">
        <v>71451</v>
      </c>
      <c r="E296" s="216">
        <v>1</v>
      </c>
      <c r="F296" s="216">
        <v>0</v>
      </c>
      <c r="G296" s="692">
        <v>0</v>
      </c>
      <c r="H296" s="692">
        <v>0</v>
      </c>
      <c r="I296" s="216">
        <v>0</v>
      </c>
      <c r="J296" s="216">
        <v>0</v>
      </c>
      <c r="K296" s="216">
        <v>0</v>
      </c>
      <c r="L296" s="216">
        <v>0</v>
      </c>
      <c r="M296" s="216">
        <v>0</v>
      </c>
      <c r="N296" s="692">
        <v>0</v>
      </c>
      <c r="O296" s="216">
        <v>0</v>
      </c>
      <c r="P296" s="692">
        <v>0</v>
      </c>
      <c r="Q296" s="216">
        <v>0</v>
      </c>
      <c r="R296" s="216">
        <v>0</v>
      </c>
      <c r="S296" s="216">
        <v>0</v>
      </c>
      <c r="T296" s="216">
        <v>0</v>
      </c>
      <c r="U296" s="216">
        <v>0</v>
      </c>
    </row>
    <row r="297" spans="1:21" ht="12.75" customHeight="1">
      <c r="A297" s="243" t="s">
        <v>1021</v>
      </c>
      <c r="B297" s="243" t="s">
        <v>1071</v>
      </c>
      <c r="C297" s="243" t="s">
        <v>772</v>
      </c>
      <c r="D297" s="243">
        <v>71450</v>
      </c>
      <c r="E297" s="216">
        <v>1</v>
      </c>
      <c r="F297" s="216">
        <v>0</v>
      </c>
      <c r="G297" s="692">
        <v>1</v>
      </c>
      <c r="H297" s="692">
        <v>0</v>
      </c>
      <c r="I297" s="216">
        <v>0</v>
      </c>
      <c r="J297" s="251">
        <v>0</v>
      </c>
      <c r="K297" s="216">
        <v>1</v>
      </c>
      <c r="L297" s="216">
        <v>1</v>
      </c>
      <c r="M297" s="216">
        <v>0</v>
      </c>
      <c r="N297" s="692">
        <v>1</v>
      </c>
      <c r="O297" s="216">
        <v>0</v>
      </c>
      <c r="P297" s="692">
        <v>0</v>
      </c>
      <c r="Q297" s="216">
        <v>0</v>
      </c>
      <c r="R297" s="216">
        <v>0</v>
      </c>
      <c r="S297" s="216">
        <v>0</v>
      </c>
      <c r="T297" s="216">
        <v>1</v>
      </c>
      <c r="U297" s="216">
        <v>0</v>
      </c>
    </row>
    <row r="298" spans="1:21" ht="12.75" customHeight="1">
      <c r="A298" s="243" t="s">
        <v>1021</v>
      </c>
      <c r="B298" s="243" t="s">
        <v>1071</v>
      </c>
      <c r="C298" s="243" t="s">
        <v>260</v>
      </c>
      <c r="D298" s="243">
        <v>71453</v>
      </c>
      <c r="E298" s="216">
        <v>0</v>
      </c>
      <c r="F298" s="216">
        <v>0</v>
      </c>
      <c r="G298" s="692">
        <v>0</v>
      </c>
      <c r="H298" s="692">
        <v>0</v>
      </c>
      <c r="I298" s="216">
        <v>0</v>
      </c>
      <c r="J298" s="216">
        <v>0</v>
      </c>
      <c r="K298" s="216">
        <v>0</v>
      </c>
      <c r="L298" s="216">
        <v>0</v>
      </c>
      <c r="M298" s="216">
        <v>0</v>
      </c>
      <c r="N298" s="692">
        <v>0</v>
      </c>
      <c r="O298" s="216">
        <v>0</v>
      </c>
      <c r="P298" s="692">
        <v>0</v>
      </c>
      <c r="Q298" s="216">
        <v>0</v>
      </c>
      <c r="R298" s="216">
        <v>0</v>
      </c>
      <c r="S298" s="216">
        <v>0</v>
      </c>
      <c r="T298" s="216">
        <v>0</v>
      </c>
      <c r="U298" s="216">
        <v>0</v>
      </c>
    </row>
    <row r="299" spans="1:21" ht="12.75" customHeight="1">
      <c r="A299" s="243" t="s">
        <v>1021</v>
      </c>
      <c r="B299" s="243" t="s">
        <v>1022</v>
      </c>
      <c r="C299" s="243" t="s">
        <v>1023</v>
      </c>
      <c r="D299" s="243">
        <v>70152</v>
      </c>
      <c r="E299" s="216">
        <v>1</v>
      </c>
      <c r="F299" s="216">
        <v>0</v>
      </c>
      <c r="G299" s="692">
        <v>0</v>
      </c>
      <c r="H299" s="692">
        <v>0</v>
      </c>
      <c r="I299" s="216">
        <v>0</v>
      </c>
      <c r="J299" s="216">
        <v>0</v>
      </c>
      <c r="K299" s="216">
        <v>0</v>
      </c>
      <c r="L299" s="216">
        <v>1</v>
      </c>
      <c r="M299" s="216">
        <v>0</v>
      </c>
      <c r="N299" s="692">
        <v>0</v>
      </c>
      <c r="O299" s="216">
        <v>0</v>
      </c>
      <c r="P299" s="692">
        <v>0</v>
      </c>
      <c r="Q299" s="216">
        <v>0</v>
      </c>
      <c r="R299" s="216">
        <v>0</v>
      </c>
      <c r="S299" s="216">
        <v>0</v>
      </c>
      <c r="T299" s="216">
        <v>0</v>
      </c>
      <c r="U299" s="216">
        <v>0</v>
      </c>
    </row>
    <row r="300" spans="1:21" ht="12.75" customHeight="1">
      <c r="A300" s="243" t="s">
        <v>1021</v>
      </c>
      <c r="B300" s="243" t="s">
        <v>1022</v>
      </c>
      <c r="C300" s="243" t="s">
        <v>1022</v>
      </c>
      <c r="D300" s="243">
        <v>70150</v>
      </c>
      <c r="E300" s="216">
        <v>31</v>
      </c>
      <c r="F300" s="216">
        <v>0</v>
      </c>
      <c r="G300" s="692">
        <v>35</v>
      </c>
      <c r="H300" s="692">
        <v>36</v>
      </c>
      <c r="I300" s="216">
        <v>0</v>
      </c>
      <c r="J300" s="216">
        <v>37</v>
      </c>
      <c r="K300" s="216">
        <v>34</v>
      </c>
      <c r="L300" s="216">
        <v>14</v>
      </c>
      <c r="M300" s="216">
        <v>0</v>
      </c>
      <c r="N300" s="692">
        <v>24</v>
      </c>
      <c r="O300" s="216">
        <v>20</v>
      </c>
      <c r="P300" s="692">
        <v>0</v>
      </c>
      <c r="Q300" s="216">
        <v>23</v>
      </c>
      <c r="R300" s="216">
        <v>14</v>
      </c>
      <c r="S300" s="216">
        <v>15</v>
      </c>
      <c r="T300" s="216">
        <v>19</v>
      </c>
      <c r="U300" s="216">
        <v>0</v>
      </c>
    </row>
    <row r="301" spans="1:21" ht="12.75" customHeight="1">
      <c r="A301" s="243" t="s">
        <v>1021</v>
      </c>
      <c r="B301" s="243" t="s">
        <v>1040</v>
      </c>
      <c r="C301" s="243" t="s">
        <v>763</v>
      </c>
      <c r="D301" s="243">
        <v>70851</v>
      </c>
      <c r="E301" s="216">
        <v>1</v>
      </c>
      <c r="F301" s="216">
        <v>0</v>
      </c>
      <c r="G301" s="692">
        <v>1</v>
      </c>
      <c r="H301" s="692">
        <v>0</v>
      </c>
      <c r="I301" s="216">
        <v>0</v>
      </c>
      <c r="J301" s="216">
        <v>0</v>
      </c>
      <c r="K301" s="216">
        <v>0</v>
      </c>
      <c r="L301" s="216">
        <v>0</v>
      </c>
      <c r="M301" s="216">
        <v>0</v>
      </c>
      <c r="N301" s="692">
        <v>0</v>
      </c>
      <c r="O301" s="216">
        <v>0</v>
      </c>
      <c r="P301" s="692">
        <v>0</v>
      </c>
      <c r="Q301" s="216">
        <v>0</v>
      </c>
      <c r="R301" s="216">
        <v>0</v>
      </c>
      <c r="S301" s="216">
        <v>0</v>
      </c>
      <c r="T301" s="216">
        <v>0</v>
      </c>
      <c r="U301" s="216">
        <v>0</v>
      </c>
    </row>
    <row r="302" spans="1:21" ht="12.75" customHeight="1">
      <c r="A302" s="243" t="s">
        <v>1021</v>
      </c>
      <c r="B302" s="243" t="s">
        <v>1040</v>
      </c>
      <c r="C302" s="243" t="s">
        <v>1040</v>
      </c>
      <c r="D302" s="243">
        <v>70850</v>
      </c>
      <c r="E302" s="216">
        <v>1</v>
      </c>
      <c r="F302" s="216">
        <v>0</v>
      </c>
      <c r="G302" s="692">
        <v>1</v>
      </c>
      <c r="H302" s="692">
        <v>0</v>
      </c>
      <c r="I302" s="216">
        <v>0</v>
      </c>
      <c r="J302" s="216">
        <v>1</v>
      </c>
      <c r="K302" s="216">
        <v>0</v>
      </c>
      <c r="L302" s="216">
        <v>1</v>
      </c>
      <c r="M302" s="216">
        <v>0</v>
      </c>
      <c r="N302" s="692">
        <v>0</v>
      </c>
      <c r="O302" s="216">
        <v>0</v>
      </c>
      <c r="P302" s="692">
        <v>0</v>
      </c>
      <c r="Q302" s="216">
        <v>0</v>
      </c>
      <c r="R302" s="216">
        <v>0</v>
      </c>
      <c r="S302" s="216">
        <v>0</v>
      </c>
      <c r="T302" s="216">
        <v>1</v>
      </c>
      <c r="U302" s="216">
        <v>0</v>
      </c>
    </row>
    <row r="303" spans="1:21" ht="12.75" customHeight="1">
      <c r="A303" s="243" t="s">
        <v>1021</v>
      </c>
      <c r="B303" s="243" t="s">
        <v>1041</v>
      </c>
      <c r="C303" s="243" t="s">
        <v>756</v>
      </c>
      <c r="D303" s="243">
        <v>70951</v>
      </c>
      <c r="E303" s="216">
        <v>1</v>
      </c>
      <c r="F303" s="216">
        <v>0</v>
      </c>
      <c r="G303" s="692">
        <v>2</v>
      </c>
      <c r="H303" s="692">
        <v>0</v>
      </c>
      <c r="I303" s="216">
        <v>0</v>
      </c>
      <c r="J303" s="216">
        <v>1</v>
      </c>
      <c r="K303" s="216">
        <v>0</v>
      </c>
      <c r="L303" s="216">
        <v>1</v>
      </c>
      <c r="M303" s="216">
        <v>0</v>
      </c>
      <c r="N303" s="692">
        <v>0</v>
      </c>
      <c r="O303" s="216">
        <v>0</v>
      </c>
      <c r="P303" s="692">
        <v>0</v>
      </c>
      <c r="Q303" s="216">
        <v>0</v>
      </c>
      <c r="R303" s="216">
        <v>0</v>
      </c>
      <c r="S303" s="216">
        <v>0</v>
      </c>
      <c r="T303" s="216">
        <v>1</v>
      </c>
      <c r="U303" s="216">
        <v>0</v>
      </c>
    </row>
    <row r="304" spans="1:21" ht="12.75" customHeight="1">
      <c r="A304" s="243" t="s">
        <v>1021</v>
      </c>
      <c r="B304" s="243" t="s">
        <v>1041</v>
      </c>
      <c r="C304" s="243" t="s">
        <v>1046</v>
      </c>
      <c r="D304" s="243">
        <v>70956</v>
      </c>
      <c r="E304" s="216">
        <v>0</v>
      </c>
      <c r="F304" s="216">
        <v>0</v>
      </c>
      <c r="G304" s="692">
        <v>0</v>
      </c>
      <c r="H304" s="692">
        <v>0</v>
      </c>
      <c r="I304" s="216">
        <v>0</v>
      </c>
      <c r="J304" s="216">
        <v>0</v>
      </c>
      <c r="K304" s="216">
        <v>0</v>
      </c>
      <c r="L304" s="216">
        <v>0</v>
      </c>
      <c r="M304" s="216">
        <v>0</v>
      </c>
      <c r="N304" s="692">
        <v>0</v>
      </c>
      <c r="O304" s="216">
        <v>0</v>
      </c>
      <c r="P304" s="692">
        <v>0</v>
      </c>
      <c r="Q304" s="216">
        <v>0</v>
      </c>
      <c r="R304" s="216">
        <v>0</v>
      </c>
      <c r="S304" s="216">
        <v>0</v>
      </c>
      <c r="T304" s="216">
        <v>0</v>
      </c>
      <c r="U304" s="216">
        <v>0</v>
      </c>
    </row>
    <row r="305" spans="1:21" ht="12.75" customHeight="1">
      <c r="A305" s="243" t="s">
        <v>1021</v>
      </c>
      <c r="B305" s="243" t="s">
        <v>1041</v>
      </c>
      <c r="C305" s="243" t="s">
        <v>1042</v>
      </c>
      <c r="D305" s="243">
        <v>70952</v>
      </c>
      <c r="E305" s="216">
        <v>2</v>
      </c>
      <c r="F305" s="216">
        <v>0</v>
      </c>
      <c r="G305" s="692">
        <v>1</v>
      </c>
      <c r="H305" s="692">
        <v>1</v>
      </c>
      <c r="I305" s="216">
        <v>0</v>
      </c>
      <c r="J305" s="216">
        <v>1</v>
      </c>
      <c r="K305" s="216">
        <v>1</v>
      </c>
      <c r="L305" s="216">
        <v>0</v>
      </c>
      <c r="M305" s="216">
        <v>0</v>
      </c>
      <c r="N305" s="692">
        <v>1</v>
      </c>
      <c r="O305" s="216">
        <v>0</v>
      </c>
      <c r="P305" s="692">
        <v>0</v>
      </c>
      <c r="Q305" s="216">
        <v>0</v>
      </c>
      <c r="R305" s="216">
        <v>0</v>
      </c>
      <c r="S305" s="216">
        <v>0</v>
      </c>
      <c r="T305" s="216">
        <v>0</v>
      </c>
      <c r="U305" s="216">
        <v>0</v>
      </c>
    </row>
    <row r="306" spans="1:21" ht="12.75" customHeight="1">
      <c r="A306" s="243" t="s">
        <v>1021</v>
      </c>
      <c r="B306" s="243" t="s">
        <v>1041</v>
      </c>
      <c r="C306" s="243" t="s">
        <v>1043</v>
      </c>
      <c r="D306" s="243">
        <v>70953</v>
      </c>
      <c r="E306" s="216">
        <v>0</v>
      </c>
      <c r="F306" s="216">
        <v>0</v>
      </c>
      <c r="G306" s="692">
        <v>0</v>
      </c>
      <c r="H306" s="692">
        <v>0</v>
      </c>
      <c r="I306" s="216">
        <v>0</v>
      </c>
      <c r="J306" s="216">
        <v>0</v>
      </c>
      <c r="K306" s="216">
        <v>0</v>
      </c>
      <c r="L306" s="216">
        <v>0</v>
      </c>
      <c r="M306" s="216">
        <v>0</v>
      </c>
      <c r="N306" s="692">
        <v>0</v>
      </c>
      <c r="O306" s="216">
        <v>0</v>
      </c>
      <c r="P306" s="692">
        <v>0</v>
      </c>
      <c r="Q306" s="216">
        <v>0</v>
      </c>
      <c r="R306" s="216">
        <v>0</v>
      </c>
      <c r="S306" s="216">
        <v>0</v>
      </c>
      <c r="T306" s="216">
        <v>0</v>
      </c>
      <c r="U306" s="216">
        <v>0</v>
      </c>
    </row>
    <row r="307" spans="1:21" ht="12.75" customHeight="1">
      <c r="A307" s="243" t="s">
        <v>1021</v>
      </c>
      <c r="B307" s="243" t="s">
        <v>1041</v>
      </c>
      <c r="C307" s="243" t="s">
        <v>1041</v>
      </c>
      <c r="D307" s="243">
        <v>70950</v>
      </c>
      <c r="E307" s="216">
        <v>5</v>
      </c>
      <c r="F307" s="216">
        <v>0</v>
      </c>
      <c r="G307" s="692">
        <v>6</v>
      </c>
      <c r="H307" s="692">
        <v>5</v>
      </c>
      <c r="I307" s="216">
        <v>0</v>
      </c>
      <c r="J307" s="216">
        <v>5</v>
      </c>
      <c r="K307" s="216">
        <v>6</v>
      </c>
      <c r="L307" s="216">
        <v>2</v>
      </c>
      <c r="M307" s="216">
        <v>0</v>
      </c>
      <c r="N307" s="692">
        <v>2</v>
      </c>
      <c r="O307" s="216">
        <v>2</v>
      </c>
      <c r="P307" s="692">
        <v>0</v>
      </c>
      <c r="Q307" s="216">
        <v>2</v>
      </c>
      <c r="R307" s="216">
        <v>2</v>
      </c>
      <c r="S307" s="216">
        <v>0</v>
      </c>
      <c r="T307" s="216">
        <v>2</v>
      </c>
      <c r="U307" s="216">
        <v>0</v>
      </c>
    </row>
    <row r="308" spans="1:21" ht="12.75" customHeight="1">
      <c r="A308" s="243" t="s">
        <v>1021</v>
      </c>
      <c r="B308" s="243" t="s">
        <v>1041</v>
      </c>
      <c r="C308" s="243" t="s">
        <v>1044</v>
      </c>
      <c r="D308" s="243">
        <v>70954</v>
      </c>
      <c r="E308" s="216">
        <v>1</v>
      </c>
      <c r="F308" s="216">
        <v>0</v>
      </c>
      <c r="G308" s="692">
        <v>1</v>
      </c>
      <c r="H308" s="692">
        <v>1</v>
      </c>
      <c r="I308" s="216">
        <v>0</v>
      </c>
      <c r="J308" s="216">
        <v>1</v>
      </c>
      <c r="K308" s="216">
        <v>1</v>
      </c>
      <c r="L308" s="216">
        <v>1</v>
      </c>
      <c r="M308" s="216">
        <v>0</v>
      </c>
      <c r="N308" s="692">
        <v>0</v>
      </c>
      <c r="O308" s="216">
        <v>0</v>
      </c>
      <c r="P308" s="692">
        <v>0</v>
      </c>
      <c r="Q308" s="216">
        <v>0</v>
      </c>
      <c r="R308" s="216">
        <v>0</v>
      </c>
      <c r="S308" s="216">
        <v>0</v>
      </c>
      <c r="T308" s="216">
        <v>0</v>
      </c>
      <c r="U308" s="216">
        <v>0</v>
      </c>
    </row>
    <row r="309" spans="1:21" ht="12.75" customHeight="1">
      <c r="A309" s="243" t="s">
        <v>1021</v>
      </c>
      <c r="B309" s="243" t="s">
        <v>1041</v>
      </c>
      <c r="C309" s="243" t="s">
        <v>1045</v>
      </c>
      <c r="D309" s="243">
        <v>70955</v>
      </c>
      <c r="E309" s="216">
        <v>0</v>
      </c>
      <c r="F309" s="216">
        <v>0</v>
      </c>
      <c r="G309" s="692">
        <v>0</v>
      </c>
      <c r="H309" s="692">
        <v>0</v>
      </c>
      <c r="I309" s="216">
        <v>0</v>
      </c>
      <c r="J309" s="216">
        <v>0</v>
      </c>
      <c r="K309" s="216">
        <v>0</v>
      </c>
      <c r="L309" s="216">
        <v>0</v>
      </c>
      <c r="M309" s="216">
        <v>0</v>
      </c>
      <c r="N309" s="692">
        <v>1</v>
      </c>
      <c r="O309" s="216">
        <v>0</v>
      </c>
      <c r="P309" s="692">
        <v>0</v>
      </c>
      <c r="Q309" s="216">
        <v>0</v>
      </c>
      <c r="R309" s="216">
        <v>0</v>
      </c>
      <c r="S309" s="216">
        <v>0</v>
      </c>
      <c r="T309" s="216">
        <v>0</v>
      </c>
      <c r="U309" s="216">
        <v>0</v>
      </c>
    </row>
    <row r="310" spans="1:21" ht="12.75" customHeight="1">
      <c r="A310" s="243" t="s">
        <v>1021</v>
      </c>
      <c r="B310" s="243" t="s">
        <v>1047</v>
      </c>
      <c r="C310" s="243" t="s">
        <v>1048</v>
      </c>
      <c r="D310" s="243">
        <v>71051</v>
      </c>
      <c r="E310" s="216">
        <v>2</v>
      </c>
      <c r="F310" s="216">
        <v>0</v>
      </c>
      <c r="G310" s="692">
        <v>1</v>
      </c>
      <c r="H310" s="692">
        <v>0</v>
      </c>
      <c r="I310" s="216">
        <v>0</v>
      </c>
      <c r="J310" s="216">
        <v>1</v>
      </c>
      <c r="K310" s="216">
        <v>0</v>
      </c>
      <c r="L310" s="216">
        <v>0</v>
      </c>
      <c r="M310" s="216">
        <v>0</v>
      </c>
      <c r="N310" s="692">
        <v>0</v>
      </c>
      <c r="O310" s="216">
        <v>0</v>
      </c>
      <c r="P310" s="692">
        <v>0</v>
      </c>
      <c r="Q310" s="216">
        <v>0</v>
      </c>
      <c r="R310" s="216">
        <v>0</v>
      </c>
      <c r="S310" s="216">
        <v>0</v>
      </c>
      <c r="T310" s="216">
        <v>0</v>
      </c>
      <c r="U310" s="216">
        <v>0</v>
      </c>
    </row>
    <row r="311" spans="1:21" ht="12.75" customHeight="1">
      <c r="A311" s="243" t="s">
        <v>1021</v>
      </c>
      <c r="B311" s="243" t="s">
        <v>1047</v>
      </c>
      <c r="C311" s="243" t="s">
        <v>1049</v>
      </c>
      <c r="D311" s="243">
        <v>71052</v>
      </c>
      <c r="E311" s="216">
        <v>0</v>
      </c>
      <c r="F311" s="216">
        <v>0</v>
      </c>
      <c r="G311" s="692">
        <v>0</v>
      </c>
      <c r="H311" s="692">
        <v>0</v>
      </c>
      <c r="I311" s="216">
        <v>0</v>
      </c>
      <c r="J311" s="216">
        <v>0</v>
      </c>
      <c r="K311" s="216">
        <v>0</v>
      </c>
      <c r="L311" s="216">
        <v>0</v>
      </c>
      <c r="M311" s="216">
        <v>0</v>
      </c>
      <c r="N311" s="692">
        <v>0</v>
      </c>
      <c r="O311" s="216">
        <v>0</v>
      </c>
      <c r="P311" s="692">
        <v>0</v>
      </c>
      <c r="Q311" s="216">
        <v>0</v>
      </c>
      <c r="R311" s="216">
        <v>0</v>
      </c>
      <c r="S311" s="216">
        <v>0</v>
      </c>
      <c r="T311" s="216">
        <v>0</v>
      </c>
      <c r="U311" s="216">
        <v>0</v>
      </c>
    </row>
    <row r="312" spans="1:21" ht="12.75" customHeight="1">
      <c r="A312" s="243" t="s">
        <v>1021</v>
      </c>
      <c r="B312" s="243" t="s">
        <v>1047</v>
      </c>
      <c r="C312" s="243" t="s">
        <v>1050</v>
      </c>
      <c r="D312" s="243">
        <v>71053</v>
      </c>
      <c r="E312" s="216">
        <v>0</v>
      </c>
      <c r="F312" s="216">
        <v>0</v>
      </c>
      <c r="G312" s="692">
        <v>0</v>
      </c>
      <c r="H312" s="692">
        <v>0</v>
      </c>
      <c r="I312" s="216">
        <v>0</v>
      </c>
      <c r="J312" s="216">
        <v>0</v>
      </c>
      <c r="K312" s="216">
        <v>0</v>
      </c>
      <c r="L312" s="216">
        <v>0</v>
      </c>
      <c r="M312" s="216">
        <v>0</v>
      </c>
      <c r="N312" s="692">
        <v>0</v>
      </c>
      <c r="O312" s="216">
        <v>0</v>
      </c>
      <c r="P312" s="692">
        <v>0</v>
      </c>
      <c r="Q312" s="216">
        <v>0</v>
      </c>
      <c r="R312" s="216">
        <v>0</v>
      </c>
      <c r="S312" s="216">
        <v>0</v>
      </c>
      <c r="T312" s="216">
        <v>0</v>
      </c>
      <c r="U312" s="216">
        <v>0</v>
      </c>
    </row>
    <row r="313" spans="1:21" ht="12.75" customHeight="1">
      <c r="A313" s="243" t="s">
        <v>1021</v>
      </c>
      <c r="B313" s="243" t="s">
        <v>1047</v>
      </c>
      <c r="C313" s="243" t="s">
        <v>1051</v>
      </c>
      <c r="D313" s="243">
        <v>71054</v>
      </c>
      <c r="E313" s="216">
        <v>0</v>
      </c>
      <c r="F313" s="216">
        <v>0</v>
      </c>
      <c r="G313" s="692">
        <v>0</v>
      </c>
      <c r="H313" s="692">
        <v>0</v>
      </c>
      <c r="I313" s="216">
        <v>0</v>
      </c>
      <c r="J313" s="216">
        <v>0</v>
      </c>
      <c r="K313" s="216">
        <v>0</v>
      </c>
      <c r="L313" s="216">
        <v>0</v>
      </c>
      <c r="M313" s="216">
        <v>0</v>
      </c>
      <c r="N313" s="692">
        <v>0</v>
      </c>
      <c r="O313" s="216">
        <v>0</v>
      </c>
      <c r="P313" s="692">
        <v>0</v>
      </c>
      <c r="Q313" s="216">
        <v>0</v>
      </c>
      <c r="R313" s="216">
        <v>0</v>
      </c>
      <c r="S313" s="216">
        <v>0</v>
      </c>
      <c r="T313" s="216">
        <v>0</v>
      </c>
      <c r="U313" s="216">
        <v>0</v>
      </c>
    </row>
    <row r="314" spans="1:21" ht="12.75" customHeight="1">
      <c r="A314" s="243" t="s">
        <v>1021</v>
      </c>
      <c r="B314" s="243" t="s">
        <v>1047</v>
      </c>
      <c r="C314" s="243" t="s">
        <v>1047</v>
      </c>
      <c r="D314" s="243">
        <v>71050</v>
      </c>
      <c r="E314" s="216">
        <v>5</v>
      </c>
      <c r="F314" s="216">
        <v>0</v>
      </c>
      <c r="G314" s="692">
        <v>4</v>
      </c>
      <c r="H314" s="692">
        <v>2</v>
      </c>
      <c r="I314" s="216">
        <v>0</v>
      </c>
      <c r="J314" s="216">
        <v>2</v>
      </c>
      <c r="K314" s="216">
        <v>1</v>
      </c>
      <c r="L314" s="216">
        <v>2</v>
      </c>
      <c r="M314" s="216">
        <v>0</v>
      </c>
      <c r="N314" s="692">
        <v>3</v>
      </c>
      <c r="O314" s="216">
        <v>0</v>
      </c>
      <c r="P314" s="692">
        <v>0</v>
      </c>
      <c r="Q314" s="216">
        <v>0</v>
      </c>
      <c r="R314" s="216">
        <v>1</v>
      </c>
      <c r="S314" s="216">
        <v>0</v>
      </c>
      <c r="T314" s="216">
        <v>1</v>
      </c>
      <c r="U314" s="216">
        <v>0</v>
      </c>
    </row>
    <row r="315" spans="1:21" ht="12.75" customHeight="1">
      <c r="A315" s="243" t="s">
        <v>1021</v>
      </c>
      <c r="B315" s="243" t="s">
        <v>1047</v>
      </c>
      <c r="C315" s="243" t="s">
        <v>1052</v>
      </c>
      <c r="D315" s="243">
        <v>71055</v>
      </c>
      <c r="E315" s="216">
        <v>0</v>
      </c>
      <c r="F315" s="216">
        <v>0</v>
      </c>
      <c r="G315" s="692">
        <v>0</v>
      </c>
      <c r="H315" s="692">
        <v>0</v>
      </c>
      <c r="I315" s="216">
        <v>0</v>
      </c>
      <c r="J315" s="216">
        <v>0</v>
      </c>
      <c r="K315" s="216">
        <v>0</v>
      </c>
      <c r="L315" s="216">
        <v>0</v>
      </c>
      <c r="M315" s="216">
        <v>0</v>
      </c>
      <c r="N315" s="692">
        <v>0</v>
      </c>
      <c r="O315" s="216">
        <v>0</v>
      </c>
      <c r="P315" s="692">
        <v>0</v>
      </c>
      <c r="Q315" s="216">
        <v>0</v>
      </c>
      <c r="R315" s="216">
        <v>0</v>
      </c>
      <c r="S315" s="216">
        <v>0</v>
      </c>
      <c r="T315" s="216">
        <v>0</v>
      </c>
      <c r="U315" s="216">
        <v>0</v>
      </c>
    </row>
    <row r="316" spans="1:21" ht="12.75" customHeight="1">
      <c r="A316" s="243" t="s">
        <v>1021</v>
      </c>
      <c r="B316" s="243" t="s">
        <v>1047</v>
      </c>
      <c r="C316" s="243" t="s">
        <v>1053</v>
      </c>
      <c r="D316" s="243">
        <v>71056</v>
      </c>
      <c r="E316" s="216">
        <v>2</v>
      </c>
      <c r="F316" s="216">
        <v>0</v>
      </c>
      <c r="G316" s="692">
        <v>2</v>
      </c>
      <c r="H316" s="692">
        <v>0</v>
      </c>
      <c r="I316" s="216">
        <v>0</v>
      </c>
      <c r="J316" s="216">
        <v>1</v>
      </c>
      <c r="K316" s="216">
        <v>0</v>
      </c>
      <c r="L316" s="216">
        <v>0</v>
      </c>
      <c r="M316" s="216">
        <v>0</v>
      </c>
      <c r="N316" s="692">
        <v>0</v>
      </c>
      <c r="O316" s="216">
        <v>0</v>
      </c>
      <c r="P316" s="692">
        <v>0</v>
      </c>
      <c r="Q316" s="216">
        <v>0</v>
      </c>
      <c r="R316" s="216">
        <v>0</v>
      </c>
      <c r="S316" s="216">
        <v>0</v>
      </c>
      <c r="T316" s="216">
        <v>0</v>
      </c>
      <c r="U316" s="216">
        <v>0</v>
      </c>
    </row>
    <row r="317" spans="1:21" ht="12.75" customHeight="1">
      <c r="A317" s="243" t="s">
        <v>1021</v>
      </c>
      <c r="B317" s="243" t="s">
        <v>1054</v>
      </c>
      <c r="C317" s="243" t="s">
        <v>1055</v>
      </c>
      <c r="D317" s="243">
        <v>71151</v>
      </c>
      <c r="E317" s="216">
        <v>0</v>
      </c>
      <c r="F317" s="216">
        <v>0</v>
      </c>
      <c r="G317" s="692">
        <v>0</v>
      </c>
      <c r="H317" s="692">
        <v>0</v>
      </c>
      <c r="I317" s="216">
        <v>0</v>
      </c>
      <c r="J317" s="216">
        <v>0</v>
      </c>
      <c r="K317" s="216">
        <v>0</v>
      </c>
      <c r="L317" s="216">
        <v>0</v>
      </c>
      <c r="M317" s="216">
        <v>0</v>
      </c>
      <c r="N317" s="692">
        <v>0</v>
      </c>
      <c r="O317" s="216">
        <v>0</v>
      </c>
      <c r="P317" s="692">
        <v>0</v>
      </c>
      <c r="Q317" s="216">
        <v>0</v>
      </c>
      <c r="R317" s="216">
        <v>0</v>
      </c>
      <c r="S317" s="216">
        <v>0</v>
      </c>
      <c r="T317" s="216">
        <v>0</v>
      </c>
      <c r="U317" s="216">
        <v>0</v>
      </c>
    </row>
    <row r="318" spans="1:21" ht="12.75" customHeight="1">
      <c r="A318" s="243" t="s">
        <v>1021</v>
      </c>
      <c r="B318" s="243" t="s">
        <v>1054</v>
      </c>
      <c r="C318" s="243" t="s">
        <v>1056</v>
      </c>
      <c r="D318" s="243">
        <v>71152</v>
      </c>
      <c r="E318" s="216">
        <v>0</v>
      </c>
      <c r="F318" s="216">
        <v>0</v>
      </c>
      <c r="G318" s="692">
        <v>0</v>
      </c>
      <c r="H318" s="692">
        <v>0</v>
      </c>
      <c r="I318" s="216">
        <v>0</v>
      </c>
      <c r="J318" s="216">
        <v>0</v>
      </c>
      <c r="K318" s="216">
        <v>0</v>
      </c>
      <c r="L318" s="216">
        <v>0</v>
      </c>
      <c r="M318" s="216">
        <v>0</v>
      </c>
      <c r="N318" s="692">
        <v>0</v>
      </c>
      <c r="O318" s="216">
        <v>0</v>
      </c>
      <c r="P318" s="692">
        <v>0</v>
      </c>
      <c r="Q318" s="216">
        <v>0</v>
      </c>
      <c r="R318" s="216">
        <v>0</v>
      </c>
      <c r="S318" s="216">
        <v>0</v>
      </c>
      <c r="T318" s="216">
        <v>0</v>
      </c>
      <c r="U318" s="216">
        <v>0</v>
      </c>
    </row>
    <row r="319" spans="1:21" ht="12.75" customHeight="1">
      <c r="A319" s="243" t="s">
        <v>1021</v>
      </c>
      <c r="B319" s="243" t="s">
        <v>1054</v>
      </c>
      <c r="C319" s="243" t="s">
        <v>1054</v>
      </c>
      <c r="D319" s="243">
        <v>71150</v>
      </c>
      <c r="E319" s="216">
        <v>1</v>
      </c>
      <c r="F319" s="216">
        <v>0</v>
      </c>
      <c r="G319" s="692">
        <v>1</v>
      </c>
      <c r="H319" s="692">
        <v>1</v>
      </c>
      <c r="I319" s="216">
        <v>0</v>
      </c>
      <c r="J319" s="216">
        <v>1</v>
      </c>
      <c r="K319" s="216">
        <v>1</v>
      </c>
      <c r="L319" s="216">
        <v>1</v>
      </c>
      <c r="M319" s="216">
        <v>0</v>
      </c>
      <c r="N319" s="692">
        <v>1</v>
      </c>
      <c r="O319" s="216">
        <v>0</v>
      </c>
      <c r="P319" s="692">
        <v>0</v>
      </c>
      <c r="Q319" s="216">
        <v>0</v>
      </c>
      <c r="R319" s="216">
        <v>1</v>
      </c>
      <c r="S319" s="216">
        <v>0</v>
      </c>
      <c r="T319" s="216">
        <v>1</v>
      </c>
      <c r="U319" s="216">
        <v>0</v>
      </c>
    </row>
    <row r="320" spans="1:21" ht="12.75" customHeight="1">
      <c r="A320" s="243" t="s">
        <v>1021</v>
      </c>
      <c r="B320" s="243" t="s">
        <v>1054</v>
      </c>
      <c r="C320" s="243" t="s">
        <v>1057</v>
      </c>
      <c r="D320" s="243">
        <v>71153</v>
      </c>
      <c r="E320" s="216">
        <v>0</v>
      </c>
      <c r="F320" s="216">
        <v>0</v>
      </c>
      <c r="G320" s="692">
        <v>0</v>
      </c>
      <c r="H320" s="692">
        <v>0</v>
      </c>
      <c r="I320" s="216">
        <v>0</v>
      </c>
      <c r="J320" s="216">
        <v>0</v>
      </c>
      <c r="K320" s="216">
        <v>0</v>
      </c>
      <c r="L320" s="216">
        <v>0</v>
      </c>
      <c r="M320" s="216">
        <v>0</v>
      </c>
      <c r="N320" s="692">
        <v>0</v>
      </c>
      <c r="O320" s="216">
        <v>0</v>
      </c>
      <c r="P320" s="692">
        <v>0</v>
      </c>
      <c r="Q320" s="216">
        <v>0</v>
      </c>
      <c r="R320" s="216">
        <v>0</v>
      </c>
      <c r="S320" s="216">
        <v>0</v>
      </c>
      <c r="T320" s="216">
        <v>0</v>
      </c>
      <c r="U320" s="216">
        <v>0</v>
      </c>
    </row>
    <row r="321" spans="1:21" ht="12.75" customHeight="1">
      <c r="A321" s="243" t="s">
        <v>1021</v>
      </c>
      <c r="B321" s="243" t="s">
        <v>450</v>
      </c>
      <c r="C321" s="243" t="s">
        <v>1032</v>
      </c>
      <c r="D321" s="243">
        <v>71257</v>
      </c>
      <c r="E321" s="216">
        <v>1</v>
      </c>
      <c r="F321" s="216">
        <v>0</v>
      </c>
      <c r="G321" s="692">
        <v>1</v>
      </c>
      <c r="H321" s="692">
        <v>0</v>
      </c>
      <c r="I321" s="216">
        <v>0</v>
      </c>
      <c r="J321" s="216">
        <v>1</v>
      </c>
      <c r="K321" s="216">
        <v>0</v>
      </c>
      <c r="L321" s="216">
        <v>0</v>
      </c>
      <c r="M321" s="216">
        <v>0</v>
      </c>
      <c r="N321" s="692">
        <v>0</v>
      </c>
      <c r="O321" s="216">
        <v>0</v>
      </c>
      <c r="P321" s="692">
        <v>0</v>
      </c>
      <c r="Q321" s="216">
        <v>0</v>
      </c>
      <c r="R321" s="216">
        <v>0</v>
      </c>
      <c r="S321" s="216">
        <v>0</v>
      </c>
      <c r="T321" s="216">
        <v>0</v>
      </c>
      <c r="U321" s="216">
        <v>0</v>
      </c>
    </row>
    <row r="322" spans="1:21" ht="12.75" customHeight="1">
      <c r="A322" s="243" t="s">
        <v>1021</v>
      </c>
      <c r="B322" s="243" t="s">
        <v>450</v>
      </c>
      <c r="C322" s="243" t="s">
        <v>360</v>
      </c>
      <c r="D322" s="243">
        <v>71251</v>
      </c>
      <c r="E322" s="216">
        <v>0</v>
      </c>
      <c r="F322" s="216">
        <v>0</v>
      </c>
      <c r="G322" s="692">
        <v>1</v>
      </c>
      <c r="H322" s="692">
        <v>0</v>
      </c>
      <c r="I322" s="216">
        <v>0</v>
      </c>
      <c r="J322" s="216">
        <v>1</v>
      </c>
      <c r="K322" s="216">
        <v>0</v>
      </c>
      <c r="L322" s="216">
        <v>0</v>
      </c>
      <c r="M322" s="216">
        <v>0</v>
      </c>
      <c r="N322" s="692">
        <v>0</v>
      </c>
      <c r="O322" s="216">
        <v>0</v>
      </c>
      <c r="P322" s="692">
        <v>0</v>
      </c>
      <c r="Q322" s="216">
        <v>0</v>
      </c>
      <c r="R322" s="216">
        <v>0</v>
      </c>
      <c r="S322" s="216">
        <v>0</v>
      </c>
      <c r="T322" s="216">
        <v>0</v>
      </c>
      <c r="U322" s="216">
        <v>0</v>
      </c>
    </row>
    <row r="323" spans="1:21" ht="12.75" customHeight="1">
      <c r="A323" s="243" t="s">
        <v>1021</v>
      </c>
      <c r="B323" s="243" t="s">
        <v>450</v>
      </c>
      <c r="C323" s="243" t="s">
        <v>665</v>
      </c>
      <c r="D323" s="243">
        <v>71252</v>
      </c>
      <c r="E323" s="216">
        <v>1</v>
      </c>
      <c r="F323" s="216">
        <v>0</v>
      </c>
      <c r="G323" s="692">
        <v>1</v>
      </c>
      <c r="H323" s="692">
        <v>1</v>
      </c>
      <c r="I323" s="216">
        <v>0</v>
      </c>
      <c r="J323" s="216">
        <v>1</v>
      </c>
      <c r="K323" s="216">
        <v>0</v>
      </c>
      <c r="L323" s="216">
        <v>3</v>
      </c>
      <c r="M323" s="216">
        <v>0</v>
      </c>
      <c r="N323" s="692">
        <v>2</v>
      </c>
      <c r="O323" s="216">
        <v>0</v>
      </c>
      <c r="P323" s="692">
        <v>1</v>
      </c>
      <c r="Q323" s="216">
        <v>0</v>
      </c>
      <c r="R323" s="216">
        <v>0</v>
      </c>
      <c r="S323" s="216">
        <v>0</v>
      </c>
      <c r="T323" s="216">
        <v>1</v>
      </c>
      <c r="U323" s="216">
        <v>0</v>
      </c>
    </row>
    <row r="324" spans="1:21" ht="12.75" customHeight="1">
      <c r="A324" s="243" t="s">
        <v>1021</v>
      </c>
      <c r="B324" s="243" t="s">
        <v>450</v>
      </c>
      <c r="C324" s="243" t="s">
        <v>1058</v>
      </c>
      <c r="D324" s="243">
        <v>71253</v>
      </c>
      <c r="E324" s="216">
        <v>2</v>
      </c>
      <c r="F324" s="216">
        <v>0</v>
      </c>
      <c r="G324" s="692">
        <v>1</v>
      </c>
      <c r="H324" s="692">
        <v>0</v>
      </c>
      <c r="I324" s="216">
        <v>0</v>
      </c>
      <c r="J324" s="216">
        <v>1</v>
      </c>
      <c r="K324" s="216">
        <v>0</v>
      </c>
      <c r="L324" s="216">
        <v>1</v>
      </c>
      <c r="M324" s="216">
        <v>0</v>
      </c>
      <c r="N324" s="692">
        <v>0</v>
      </c>
      <c r="O324" s="216">
        <v>0</v>
      </c>
      <c r="P324" s="692">
        <v>0</v>
      </c>
      <c r="Q324" s="216">
        <v>0</v>
      </c>
      <c r="R324" s="216">
        <v>0</v>
      </c>
      <c r="S324" s="216">
        <v>0</v>
      </c>
      <c r="T324" s="216">
        <v>0</v>
      </c>
      <c r="U324" s="216">
        <v>0</v>
      </c>
    </row>
    <row r="325" spans="1:21" ht="12.75" customHeight="1">
      <c r="A325" s="243" t="s">
        <v>1021</v>
      </c>
      <c r="B325" s="243" t="s">
        <v>450</v>
      </c>
      <c r="C325" s="243" t="s">
        <v>229</v>
      </c>
      <c r="D325" s="243">
        <v>71254</v>
      </c>
      <c r="E325" s="216">
        <v>0</v>
      </c>
      <c r="F325" s="216">
        <v>0</v>
      </c>
      <c r="G325" s="692">
        <v>0</v>
      </c>
      <c r="H325" s="692">
        <v>0</v>
      </c>
      <c r="I325" s="216">
        <v>0</v>
      </c>
      <c r="J325" s="216">
        <v>0</v>
      </c>
      <c r="K325" s="216">
        <v>0</v>
      </c>
      <c r="L325" s="216">
        <v>0</v>
      </c>
      <c r="M325" s="216">
        <v>0</v>
      </c>
      <c r="N325" s="692">
        <v>0</v>
      </c>
      <c r="O325" s="216">
        <v>0</v>
      </c>
      <c r="P325" s="692">
        <v>0</v>
      </c>
      <c r="Q325" s="216">
        <v>0</v>
      </c>
      <c r="R325" s="216">
        <v>0</v>
      </c>
      <c r="S325" s="216">
        <v>0</v>
      </c>
      <c r="T325" s="216">
        <v>0</v>
      </c>
      <c r="U325" s="216">
        <v>0</v>
      </c>
    </row>
    <row r="326" spans="1:21" ht="12.75" customHeight="1">
      <c r="A326" s="243" t="s">
        <v>1021</v>
      </c>
      <c r="B326" s="243" t="s">
        <v>450</v>
      </c>
      <c r="C326" s="243" t="s">
        <v>450</v>
      </c>
      <c r="D326" s="243">
        <v>71250</v>
      </c>
      <c r="E326" s="216">
        <v>5</v>
      </c>
      <c r="F326" s="216">
        <v>0</v>
      </c>
      <c r="G326" s="692">
        <v>6</v>
      </c>
      <c r="H326" s="692">
        <v>4</v>
      </c>
      <c r="I326" s="216">
        <v>0</v>
      </c>
      <c r="J326" s="216">
        <v>6</v>
      </c>
      <c r="K326" s="216">
        <v>2</v>
      </c>
      <c r="L326" s="216">
        <v>1</v>
      </c>
      <c r="M326" s="216">
        <v>0</v>
      </c>
      <c r="N326" s="692">
        <v>2</v>
      </c>
      <c r="O326" s="216">
        <v>2</v>
      </c>
      <c r="P326" s="692">
        <v>0</v>
      </c>
      <c r="Q326" s="216">
        <v>2</v>
      </c>
      <c r="R326" s="216">
        <v>3</v>
      </c>
      <c r="S326" s="216">
        <v>0</v>
      </c>
      <c r="T326" s="216">
        <v>3</v>
      </c>
      <c r="U326" s="216">
        <v>0</v>
      </c>
    </row>
    <row r="327" spans="1:21" ht="12.75" customHeight="1">
      <c r="A327" s="243" t="s">
        <v>1021</v>
      </c>
      <c r="B327" s="243" t="s">
        <v>450</v>
      </c>
      <c r="C327" s="243" t="s">
        <v>1059</v>
      </c>
      <c r="D327" s="243">
        <v>71255</v>
      </c>
      <c r="E327" s="216">
        <v>1</v>
      </c>
      <c r="F327" s="216">
        <v>0</v>
      </c>
      <c r="G327" s="692">
        <v>1</v>
      </c>
      <c r="H327" s="692">
        <v>0</v>
      </c>
      <c r="I327" s="216">
        <v>0</v>
      </c>
      <c r="J327" s="216">
        <v>1</v>
      </c>
      <c r="K327" s="216">
        <v>0</v>
      </c>
      <c r="L327" s="216">
        <v>0</v>
      </c>
      <c r="M327" s="216">
        <v>0</v>
      </c>
      <c r="N327" s="692">
        <v>0</v>
      </c>
      <c r="O327" s="216">
        <v>0</v>
      </c>
      <c r="P327" s="692">
        <v>0</v>
      </c>
      <c r="Q327" s="216">
        <v>0</v>
      </c>
      <c r="R327" s="216">
        <v>0</v>
      </c>
      <c r="S327" s="216">
        <v>0</v>
      </c>
      <c r="T327" s="216">
        <v>0</v>
      </c>
      <c r="U327" s="216">
        <v>0</v>
      </c>
    </row>
    <row r="328" spans="1:21" ht="12.75" customHeight="1">
      <c r="A328" s="243" t="s">
        <v>1021</v>
      </c>
      <c r="B328" s="243" t="s">
        <v>450</v>
      </c>
      <c r="C328" s="243" t="s">
        <v>1060</v>
      </c>
      <c r="D328" s="243">
        <v>71256</v>
      </c>
      <c r="E328" s="216">
        <v>0</v>
      </c>
      <c r="F328" s="216">
        <v>0</v>
      </c>
      <c r="G328" s="692">
        <v>0</v>
      </c>
      <c r="H328" s="692">
        <v>0</v>
      </c>
      <c r="I328" s="216">
        <v>0</v>
      </c>
      <c r="J328" s="216">
        <v>0</v>
      </c>
      <c r="K328" s="216">
        <v>0</v>
      </c>
      <c r="L328" s="216">
        <v>0</v>
      </c>
      <c r="M328" s="216">
        <v>0</v>
      </c>
      <c r="N328" s="692">
        <v>0</v>
      </c>
      <c r="O328" s="216">
        <v>0</v>
      </c>
      <c r="P328" s="692">
        <v>0</v>
      </c>
      <c r="Q328" s="216">
        <v>0</v>
      </c>
      <c r="R328" s="216">
        <v>0</v>
      </c>
      <c r="S328" s="216">
        <v>0</v>
      </c>
      <c r="T328" s="216">
        <v>0</v>
      </c>
      <c r="U328" s="216">
        <v>0</v>
      </c>
    </row>
    <row r="329" spans="1:21" ht="12.75" customHeight="1">
      <c r="A329" s="243" t="s">
        <v>1021</v>
      </c>
      <c r="B329" s="243" t="s">
        <v>1061</v>
      </c>
      <c r="C329" s="243" t="s">
        <v>1062</v>
      </c>
      <c r="D329" s="243">
        <v>71351</v>
      </c>
      <c r="E329" s="216">
        <v>1</v>
      </c>
      <c r="F329" s="216">
        <v>0</v>
      </c>
      <c r="G329" s="692">
        <v>1</v>
      </c>
      <c r="H329" s="692">
        <v>0</v>
      </c>
      <c r="I329" s="216">
        <v>0</v>
      </c>
      <c r="J329" s="216">
        <v>1</v>
      </c>
      <c r="K329" s="216">
        <v>0</v>
      </c>
      <c r="L329" s="216">
        <v>0</v>
      </c>
      <c r="M329" s="216">
        <v>0</v>
      </c>
      <c r="N329" s="692">
        <v>0</v>
      </c>
      <c r="O329" s="216">
        <v>0</v>
      </c>
      <c r="P329" s="692">
        <v>0</v>
      </c>
      <c r="Q329" s="216">
        <v>0</v>
      </c>
      <c r="R329" s="216">
        <v>0</v>
      </c>
      <c r="S329" s="216">
        <v>0</v>
      </c>
      <c r="T329" s="216">
        <v>0</v>
      </c>
      <c r="U329" s="216">
        <v>0</v>
      </c>
    </row>
    <row r="330" spans="1:21" ht="12.75" customHeight="1">
      <c r="A330" s="243" t="s">
        <v>1021</v>
      </c>
      <c r="B330" s="243" t="s">
        <v>1061</v>
      </c>
      <c r="C330" s="243" t="s">
        <v>1063</v>
      </c>
      <c r="D330" s="243">
        <v>71352</v>
      </c>
      <c r="E330" s="216">
        <v>0</v>
      </c>
      <c r="F330" s="216">
        <v>0</v>
      </c>
      <c r="G330" s="692">
        <v>0</v>
      </c>
      <c r="H330" s="692">
        <v>0</v>
      </c>
      <c r="I330" s="216">
        <v>0</v>
      </c>
      <c r="J330" s="216">
        <v>0</v>
      </c>
      <c r="K330" s="216">
        <v>0</v>
      </c>
      <c r="L330" s="216">
        <v>0</v>
      </c>
      <c r="M330" s="216">
        <v>0</v>
      </c>
      <c r="N330" s="692">
        <v>0</v>
      </c>
      <c r="O330" s="216">
        <v>0</v>
      </c>
      <c r="P330" s="692">
        <v>0</v>
      </c>
      <c r="Q330" s="216">
        <v>0</v>
      </c>
      <c r="R330" s="216">
        <v>0</v>
      </c>
      <c r="S330" s="216">
        <v>0</v>
      </c>
      <c r="T330" s="216">
        <v>0</v>
      </c>
      <c r="U330" s="216">
        <v>0</v>
      </c>
    </row>
    <row r="331" spans="1:21" ht="12.75" customHeight="1">
      <c r="A331" s="243" t="s">
        <v>1021</v>
      </c>
      <c r="B331" s="243" t="s">
        <v>1061</v>
      </c>
      <c r="C331" s="243" t="s">
        <v>1064</v>
      </c>
      <c r="D331" s="243">
        <v>71353</v>
      </c>
      <c r="E331" s="216">
        <v>0</v>
      </c>
      <c r="F331" s="216">
        <v>0</v>
      </c>
      <c r="G331" s="692">
        <v>0</v>
      </c>
      <c r="H331" s="692">
        <v>0</v>
      </c>
      <c r="I331" s="216">
        <v>0</v>
      </c>
      <c r="J331" s="216">
        <v>0</v>
      </c>
      <c r="K331" s="216">
        <v>0</v>
      </c>
      <c r="L331" s="216">
        <v>0</v>
      </c>
      <c r="M331" s="216">
        <v>0</v>
      </c>
      <c r="N331" s="692">
        <v>1</v>
      </c>
      <c r="O331" s="216">
        <v>0</v>
      </c>
      <c r="P331" s="692">
        <v>0</v>
      </c>
      <c r="Q331" s="216">
        <v>0</v>
      </c>
      <c r="R331" s="216">
        <v>0</v>
      </c>
      <c r="S331" s="216">
        <v>0</v>
      </c>
      <c r="T331" s="216">
        <v>0</v>
      </c>
      <c r="U331" s="216">
        <v>0</v>
      </c>
    </row>
    <row r="332" spans="1:21" ht="12.75" customHeight="1">
      <c r="A332" s="243" t="s">
        <v>1021</v>
      </c>
      <c r="B332" s="243" t="s">
        <v>1061</v>
      </c>
      <c r="C332" s="243" t="s">
        <v>1065</v>
      </c>
      <c r="D332" s="243">
        <v>71354</v>
      </c>
      <c r="E332" s="216">
        <v>1</v>
      </c>
      <c r="F332" s="216">
        <v>0</v>
      </c>
      <c r="G332" s="692">
        <v>0</v>
      </c>
      <c r="H332" s="692">
        <v>0</v>
      </c>
      <c r="I332" s="216">
        <v>0</v>
      </c>
      <c r="J332" s="216">
        <v>0</v>
      </c>
      <c r="K332" s="216">
        <v>0</v>
      </c>
      <c r="L332" s="216">
        <v>1</v>
      </c>
      <c r="M332" s="216">
        <v>0</v>
      </c>
      <c r="N332" s="692">
        <v>0</v>
      </c>
      <c r="O332" s="216">
        <v>0</v>
      </c>
      <c r="P332" s="692">
        <v>0</v>
      </c>
      <c r="Q332" s="216">
        <v>0</v>
      </c>
      <c r="R332" s="216">
        <v>0</v>
      </c>
      <c r="S332" s="216">
        <v>0</v>
      </c>
      <c r="T332" s="216">
        <v>0</v>
      </c>
      <c r="U332" s="216">
        <v>0</v>
      </c>
    </row>
    <row r="333" spans="1:21" ht="12.75" customHeight="1">
      <c r="A333" s="243" t="s">
        <v>1021</v>
      </c>
      <c r="B333" s="243" t="s">
        <v>1061</v>
      </c>
      <c r="C333" s="243" t="s">
        <v>1066</v>
      </c>
      <c r="D333" s="243">
        <v>71355</v>
      </c>
      <c r="E333" s="216">
        <v>0</v>
      </c>
      <c r="F333" s="216">
        <v>0</v>
      </c>
      <c r="G333" s="692">
        <v>0</v>
      </c>
      <c r="H333" s="692">
        <v>0</v>
      </c>
      <c r="I333" s="216">
        <v>0</v>
      </c>
      <c r="J333" s="216">
        <v>0</v>
      </c>
      <c r="K333" s="216">
        <v>0</v>
      </c>
      <c r="L333" s="216">
        <v>0</v>
      </c>
      <c r="M333" s="216">
        <v>0</v>
      </c>
      <c r="N333" s="692">
        <v>0</v>
      </c>
      <c r="O333" s="216">
        <v>0</v>
      </c>
      <c r="P333" s="692">
        <v>0</v>
      </c>
      <c r="Q333" s="216">
        <v>0</v>
      </c>
      <c r="R333" s="216">
        <v>0</v>
      </c>
      <c r="S333" s="216">
        <v>0</v>
      </c>
      <c r="T333" s="216">
        <v>0</v>
      </c>
      <c r="U333" s="216">
        <v>0</v>
      </c>
    </row>
    <row r="334" spans="1:21" ht="12.75" customHeight="1">
      <c r="A334" s="243" t="s">
        <v>1021</v>
      </c>
      <c r="B334" s="243" t="s">
        <v>1061</v>
      </c>
      <c r="C334" s="243" t="s">
        <v>1067</v>
      </c>
      <c r="D334" s="243">
        <v>71356</v>
      </c>
      <c r="E334" s="216">
        <v>0</v>
      </c>
      <c r="F334" s="216">
        <v>0</v>
      </c>
      <c r="G334" s="692">
        <v>0</v>
      </c>
      <c r="H334" s="692">
        <v>0</v>
      </c>
      <c r="I334" s="216">
        <v>0</v>
      </c>
      <c r="J334" s="216">
        <v>0</v>
      </c>
      <c r="K334" s="216">
        <v>0</v>
      </c>
      <c r="L334" s="216">
        <v>0</v>
      </c>
      <c r="M334" s="216">
        <v>0</v>
      </c>
      <c r="N334" s="692">
        <v>0</v>
      </c>
      <c r="O334" s="216">
        <v>0</v>
      </c>
      <c r="P334" s="692">
        <v>0</v>
      </c>
      <c r="Q334" s="216">
        <v>0</v>
      </c>
      <c r="R334" s="216">
        <v>0</v>
      </c>
      <c r="S334" s="216">
        <v>0</v>
      </c>
      <c r="T334" s="216">
        <v>0</v>
      </c>
      <c r="U334" s="216">
        <v>0</v>
      </c>
    </row>
    <row r="335" spans="1:21" ht="12.75" customHeight="1">
      <c r="A335" s="243" t="s">
        <v>1021</v>
      </c>
      <c r="B335" s="243" t="s">
        <v>1061</v>
      </c>
      <c r="C335" s="243" t="s">
        <v>1068</v>
      </c>
      <c r="D335" s="243">
        <v>71357</v>
      </c>
      <c r="E335" s="216">
        <v>0</v>
      </c>
      <c r="F335" s="216">
        <v>0</v>
      </c>
      <c r="G335" s="692">
        <v>0</v>
      </c>
      <c r="H335" s="692">
        <v>0</v>
      </c>
      <c r="I335" s="216">
        <v>0</v>
      </c>
      <c r="J335" s="216">
        <v>0</v>
      </c>
      <c r="K335" s="216">
        <v>0</v>
      </c>
      <c r="L335" s="216">
        <v>0</v>
      </c>
      <c r="M335" s="216">
        <v>0</v>
      </c>
      <c r="N335" s="692">
        <v>0</v>
      </c>
      <c r="O335" s="216">
        <v>0</v>
      </c>
      <c r="P335" s="692">
        <v>0</v>
      </c>
      <c r="Q335" s="216">
        <v>0</v>
      </c>
      <c r="R335" s="216">
        <v>0</v>
      </c>
      <c r="S335" s="216">
        <v>0</v>
      </c>
      <c r="T335" s="216">
        <v>0</v>
      </c>
      <c r="U335" s="216">
        <v>0</v>
      </c>
    </row>
    <row r="336" spans="1:21" ht="12.75" customHeight="1">
      <c r="A336" s="243" t="s">
        <v>1021</v>
      </c>
      <c r="B336" s="243" t="s">
        <v>1061</v>
      </c>
      <c r="C336" s="243" t="s">
        <v>1070</v>
      </c>
      <c r="D336" s="243">
        <v>71359</v>
      </c>
      <c r="E336" s="216">
        <v>0</v>
      </c>
      <c r="F336" s="216">
        <v>0</v>
      </c>
      <c r="G336" s="692">
        <v>0</v>
      </c>
      <c r="H336" s="692">
        <v>0</v>
      </c>
      <c r="I336" s="216">
        <v>0</v>
      </c>
      <c r="J336" s="216">
        <v>0</v>
      </c>
      <c r="K336" s="216">
        <v>0</v>
      </c>
      <c r="L336" s="216">
        <v>0</v>
      </c>
      <c r="M336" s="216">
        <v>0</v>
      </c>
      <c r="N336" s="692">
        <v>0</v>
      </c>
      <c r="O336" s="216">
        <v>0</v>
      </c>
      <c r="P336" s="692">
        <v>0</v>
      </c>
      <c r="Q336" s="216">
        <v>0</v>
      </c>
      <c r="R336" s="216">
        <v>0</v>
      </c>
      <c r="S336" s="216">
        <v>0</v>
      </c>
      <c r="T336" s="216">
        <v>0</v>
      </c>
      <c r="U336" s="216">
        <v>0</v>
      </c>
    </row>
    <row r="337" spans="1:21" ht="12.75" customHeight="1">
      <c r="A337" s="243" t="s">
        <v>1021</v>
      </c>
      <c r="B337" s="243" t="s">
        <v>1061</v>
      </c>
      <c r="C337" s="243" t="s">
        <v>1069</v>
      </c>
      <c r="D337" s="243">
        <v>71358</v>
      </c>
      <c r="E337" s="216">
        <v>0</v>
      </c>
      <c r="F337" s="216">
        <v>0</v>
      </c>
      <c r="G337" s="692">
        <v>0</v>
      </c>
      <c r="H337" s="692">
        <v>0</v>
      </c>
      <c r="I337" s="216">
        <v>0</v>
      </c>
      <c r="J337" s="216">
        <v>0</v>
      </c>
      <c r="K337" s="216">
        <v>0</v>
      </c>
      <c r="L337" s="216">
        <v>0</v>
      </c>
      <c r="M337" s="216">
        <v>0</v>
      </c>
      <c r="N337" s="692">
        <v>0</v>
      </c>
      <c r="O337" s="216">
        <v>0</v>
      </c>
      <c r="P337" s="692">
        <v>0</v>
      </c>
      <c r="Q337" s="216">
        <v>0</v>
      </c>
      <c r="R337" s="216">
        <v>0</v>
      </c>
      <c r="S337" s="216">
        <v>0</v>
      </c>
      <c r="T337" s="216">
        <v>0</v>
      </c>
      <c r="U337" s="216">
        <v>0</v>
      </c>
    </row>
    <row r="338" spans="1:21" ht="12.75" customHeight="1">
      <c r="A338" s="243" t="s">
        <v>1021</v>
      </c>
      <c r="B338" s="243" t="s">
        <v>1061</v>
      </c>
      <c r="C338" s="243" t="s">
        <v>1061</v>
      </c>
      <c r="D338" s="243">
        <v>71350</v>
      </c>
      <c r="E338" s="216">
        <v>0</v>
      </c>
      <c r="F338" s="216">
        <v>0</v>
      </c>
      <c r="G338" s="692">
        <v>1</v>
      </c>
      <c r="H338" s="692">
        <v>1</v>
      </c>
      <c r="I338" s="216">
        <v>0</v>
      </c>
      <c r="J338" s="216">
        <v>1</v>
      </c>
      <c r="K338" s="216">
        <v>0</v>
      </c>
      <c r="L338" s="216">
        <v>1</v>
      </c>
      <c r="M338" s="216">
        <v>0</v>
      </c>
      <c r="N338" s="692">
        <v>1</v>
      </c>
      <c r="O338" s="216">
        <v>1</v>
      </c>
      <c r="P338" s="692">
        <v>0</v>
      </c>
      <c r="Q338" s="216">
        <v>1</v>
      </c>
      <c r="R338" s="216">
        <v>1</v>
      </c>
      <c r="S338" s="216">
        <v>0</v>
      </c>
      <c r="T338" s="216">
        <v>1</v>
      </c>
      <c r="U338" s="216">
        <v>0</v>
      </c>
    </row>
    <row r="339" spans="1:21" ht="12.75" customHeight="1">
      <c r="A339" s="694" t="s">
        <v>1073</v>
      </c>
      <c r="B339" s="694" t="s">
        <v>1119</v>
      </c>
      <c r="C339" s="694" t="s">
        <v>1119</v>
      </c>
      <c r="D339" s="694">
        <v>80650</v>
      </c>
      <c r="E339" s="216">
        <v>4</v>
      </c>
      <c r="F339" s="216">
        <v>0</v>
      </c>
      <c r="G339" s="692">
        <v>4</v>
      </c>
      <c r="H339" s="692">
        <v>0</v>
      </c>
      <c r="I339" s="216">
        <v>0</v>
      </c>
      <c r="J339" s="216">
        <v>4</v>
      </c>
      <c r="K339" s="216">
        <v>4</v>
      </c>
      <c r="L339" s="216">
        <v>2</v>
      </c>
      <c r="M339" s="216">
        <v>0</v>
      </c>
      <c r="N339" s="692">
        <v>4</v>
      </c>
      <c r="O339" s="216">
        <v>3</v>
      </c>
      <c r="P339" s="692">
        <v>0</v>
      </c>
      <c r="Q339" s="216">
        <v>3</v>
      </c>
      <c r="R339" s="216">
        <v>1</v>
      </c>
      <c r="S339" s="216">
        <v>4</v>
      </c>
      <c r="T339" s="216">
        <v>4</v>
      </c>
      <c r="U339" s="216">
        <v>0</v>
      </c>
    </row>
    <row r="340" spans="1:21" ht="12.75" customHeight="1">
      <c r="A340" s="694" t="s">
        <v>1073</v>
      </c>
      <c r="B340" s="694" t="s">
        <v>1119</v>
      </c>
      <c r="C340" s="694" t="s">
        <v>170</v>
      </c>
      <c r="D340" s="694">
        <v>80651</v>
      </c>
      <c r="E340" s="216">
        <v>0</v>
      </c>
      <c r="F340" s="216">
        <v>0</v>
      </c>
      <c r="G340" s="692">
        <v>0</v>
      </c>
      <c r="H340" s="692">
        <v>0</v>
      </c>
      <c r="I340" s="216">
        <v>0</v>
      </c>
      <c r="J340" s="216">
        <v>0</v>
      </c>
      <c r="K340" s="216">
        <v>0</v>
      </c>
      <c r="L340" s="216">
        <v>0</v>
      </c>
      <c r="M340" s="216">
        <v>0</v>
      </c>
      <c r="N340" s="692">
        <v>0</v>
      </c>
      <c r="O340" s="216">
        <v>0</v>
      </c>
      <c r="P340" s="692">
        <v>0</v>
      </c>
      <c r="Q340" s="216">
        <v>0</v>
      </c>
      <c r="R340" s="216">
        <v>0</v>
      </c>
      <c r="S340" s="216">
        <v>0</v>
      </c>
      <c r="T340" s="216">
        <v>0</v>
      </c>
      <c r="U340" s="216">
        <v>0</v>
      </c>
    </row>
    <row r="341" spans="1:21" ht="12.75" customHeight="1">
      <c r="A341" s="694" t="s">
        <v>1073</v>
      </c>
      <c r="B341" s="694" t="s">
        <v>1119</v>
      </c>
      <c r="C341" s="694" t="s">
        <v>1120</v>
      </c>
      <c r="D341" s="694">
        <v>80652</v>
      </c>
      <c r="E341" s="216">
        <v>1</v>
      </c>
      <c r="F341" s="216">
        <v>0</v>
      </c>
      <c r="G341" s="692">
        <v>2</v>
      </c>
      <c r="H341" s="692">
        <v>0</v>
      </c>
      <c r="I341" s="216">
        <v>0</v>
      </c>
      <c r="J341" s="216">
        <v>1</v>
      </c>
      <c r="K341" s="216">
        <v>3</v>
      </c>
      <c r="L341" s="216">
        <v>1</v>
      </c>
      <c r="M341" s="216">
        <v>0</v>
      </c>
      <c r="N341" s="692">
        <v>2</v>
      </c>
      <c r="O341" s="216">
        <v>1</v>
      </c>
      <c r="P341" s="692">
        <v>0</v>
      </c>
      <c r="Q341" s="216">
        <v>0</v>
      </c>
      <c r="R341" s="216">
        <v>0</v>
      </c>
      <c r="S341" s="216">
        <v>0</v>
      </c>
      <c r="T341" s="216">
        <v>0</v>
      </c>
      <c r="U341" s="216">
        <v>0</v>
      </c>
    </row>
    <row r="342" spans="1:21" ht="12.75" customHeight="1">
      <c r="A342" s="694" t="s">
        <v>1073</v>
      </c>
      <c r="B342" s="694" t="s">
        <v>1119</v>
      </c>
      <c r="C342" s="694" t="s">
        <v>1121</v>
      </c>
      <c r="D342" s="694">
        <v>80653</v>
      </c>
      <c r="E342" s="216">
        <v>3</v>
      </c>
      <c r="F342" s="216">
        <v>0</v>
      </c>
      <c r="G342" s="692">
        <v>5</v>
      </c>
      <c r="H342" s="692">
        <v>1</v>
      </c>
      <c r="I342" s="216">
        <v>0</v>
      </c>
      <c r="J342" s="216">
        <v>5</v>
      </c>
      <c r="K342" s="216">
        <v>3</v>
      </c>
      <c r="L342" s="216">
        <v>2</v>
      </c>
      <c r="M342" s="216">
        <v>0</v>
      </c>
      <c r="N342" s="692">
        <v>4</v>
      </c>
      <c r="O342" s="216">
        <v>2</v>
      </c>
      <c r="P342" s="692">
        <v>2</v>
      </c>
      <c r="Q342" s="216">
        <v>2</v>
      </c>
      <c r="R342" s="216">
        <v>0</v>
      </c>
      <c r="S342" s="216">
        <v>1</v>
      </c>
      <c r="T342" s="216">
        <v>2</v>
      </c>
      <c r="U342" s="216">
        <v>0</v>
      </c>
    </row>
    <row r="343" spans="1:21" ht="12.75" customHeight="1">
      <c r="A343" s="694" t="s">
        <v>1073</v>
      </c>
      <c r="B343" s="694" t="s">
        <v>1119</v>
      </c>
      <c r="C343" s="694" t="s">
        <v>1122</v>
      </c>
      <c r="D343" s="694">
        <v>80654</v>
      </c>
      <c r="E343" s="216">
        <v>2</v>
      </c>
      <c r="F343" s="216">
        <v>0</v>
      </c>
      <c r="G343" s="692">
        <v>4</v>
      </c>
      <c r="H343" s="692">
        <v>0</v>
      </c>
      <c r="I343" s="216">
        <v>0</v>
      </c>
      <c r="J343" s="216">
        <v>5</v>
      </c>
      <c r="K343" s="216">
        <v>4</v>
      </c>
      <c r="L343" s="216">
        <v>2</v>
      </c>
      <c r="M343" s="216">
        <v>0</v>
      </c>
      <c r="N343" s="692">
        <v>4</v>
      </c>
      <c r="O343" s="216">
        <v>3</v>
      </c>
      <c r="P343" s="692">
        <v>0</v>
      </c>
      <c r="Q343" s="216">
        <v>2</v>
      </c>
      <c r="R343" s="216">
        <v>1</v>
      </c>
      <c r="S343" s="216">
        <v>3</v>
      </c>
      <c r="T343" s="216">
        <v>3</v>
      </c>
      <c r="U343" s="216">
        <v>0</v>
      </c>
    </row>
    <row r="344" spans="1:21" ht="12.75" customHeight="1">
      <c r="A344" s="694" t="s">
        <v>1073</v>
      </c>
      <c r="B344" s="694" t="s">
        <v>322</v>
      </c>
      <c r="C344" s="694" t="s">
        <v>1083</v>
      </c>
      <c r="D344" s="694">
        <v>80251</v>
      </c>
      <c r="E344" s="216">
        <v>0</v>
      </c>
      <c r="F344" s="216">
        <v>0</v>
      </c>
      <c r="G344" s="692">
        <v>0</v>
      </c>
      <c r="H344" s="692">
        <v>0</v>
      </c>
      <c r="I344" s="216">
        <v>0</v>
      </c>
      <c r="J344" s="216">
        <v>0</v>
      </c>
      <c r="K344" s="216">
        <v>0</v>
      </c>
      <c r="L344" s="216">
        <v>0</v>
      </c>
      <c r="M344" s="216">
        <v>0</v>
      </c>
      <c r="N344" s="692">
        <v>0</v>
      </c>
      <c r="O344" s="216">
        <v>0</v>
      </c>
      <c r="P344" s="692">
        <v>0</v>
      </c>
      <c r="Q344" s="216">
        <v>0</v>
      </c>
      <c r="R344" s="216">
        <v>0</v>
      </c>
      <c r="S344" s="216">
        <v>0</v>
      </c>
      <c r="T344" s="216">
        <v>0</v>
      </c>
      <c r="U344" s="216">
        <v>0</v>
      </c>
    </row>
    <row r="345" spans="1:21" ht="12.75" customHeight="1">
      <c r="A345" s="694" t="s">
        <v>1073</v>
      </c>
      <c r="B345" s="694" t="s">
        <v>322</v>
      </c>
      <c r="C345" s="694" t="s">
        <v>1084</v>
      </c>
      <c r="D345" s="694">
        <v>80252</v>
      </c>
      <c r="E345" s="216">
        <v>0</v>
      </c>
      <c r="F345" s="216">
        <v>0</v>
      </c>
      <c r="G345" s="692">
        <v>0</v>
      </c>
      <c r="H345" s="692">
        <v>0</v>
      </c>
      <c r="I345" s="216">
        <v>0</v>
      </c>
      <c r="J345" s="216">
        <v>0</v>
      </c>
      <c r="K345" s="216">
        <v>0</v>
      </c>
      <c r="L345" s="216">
        <v>0</v>
      </c>
      <c r="M345" s="216">
        <v>0</v>
      </c>
      <c r="N345" s="692">
        <v>0</v>
      </c>
      <c r="O345" s="216">
        <v>0</v>
      </c>
      <c r="P345" s="692">
        <v>0</v>
      </c>
      <c r="Q345" s="216">
        <v>0</v>
      </c>
      <c r="R345" s="216">
        <v>0</v>
      </c>
      <c r="S345" s="216">
        <v>0</v>
      </c>
      <c r="T345" s="216">
        <v>0</v>
      </c>
      <c r="U345" s="216">
        <v>0</v>
      </c>
    </row>
    <row r="346" spans="1:21" ht="12.75" customHeight="1">
      <c r="A346" s="694" t="s">
        <v>1073</v>
      </c>
      <c r="B346" s="694" t="s">
        <v>322</v>
      </c>
      <c r="C346" s="694" t="s">
        <v>1085</v>
      </c>
      <c r="D346" s="694">
        <v>80253</v>
      </c>
      <c r="E346" s="216">
        <v>1</v>
      </c>
      <c r="F346" s="216">
        <v>0</v>
      </c>
      <c r="G346" s="692">
        <v>1</v>
      </c>
      <c r="H346" s="692">
        <v>0</v>
      </c>
      <c r="I346" s="216">
        <v>0</v>
      </c>
      <c r="J346" s="216">
        <v>1</v>
      </c>
      <c r="K346" s="216">
        <v>1</v>
      </c>
      <c r="L346" s="216">
        <v>1</v>
      </c>
      <c r="M346" s="216">
        <v>0</v>
      </c>
      <c r="N346" s="692">
        <v>1</v>
      </c>
      <c r="O346" s="216">
        <v>0</v>
      </c>
      <c r="P346" s="692">
        <v>0</v>
      </c>
      <c r="Q346" s="216">
        <v>0</v>
      </c>
      <c r="R346" s="216">
        <v>0</v>
      </c>
      <c r="S346" s="216">
        <v>0</v>
      </c>
      <c r="T346" s="216">
        <v>1</v>
      </c>
      <c r="U346" s="216">
        <v>0</v>
      </c>
    </row>
    <row r="347" spans="1:21" ht="12.75" customHeight="1">
      <c r="A347" s="694" t="s">
        <v>1073</v>
      </c>
      <c r="B347" s="694" t="s">
        <v>322</v>
      </c>
      <c r="C347" s="694" t="s">
        <v>1092</v>
      </c>
      <c r="D347" s="694">
        <v>80262</v>
      </c>
      <c r="E347" s="216">
        <v>1</v>
      </c>
      <c r="F347" s="216">
        <v>0</v>
      </c>
      <c r="G347" s="692">
        <v>1</v>
      </c>
      <c r="H347" s="692">
        <v>0</v>
      </c>
      <c r="I347" s="216">
        <v>0</v>
      </c>
      <c r="J347" s="216">
        <v>1</v>
      </c>
      <c r="K347" s="216">
        <v>0</v>
      </c>
      <c r="L347" s="216">
        <v>0</v>
      </c>
      <c r="M347" s="216">
        <v>0</v>
      </c>
      <c r="N347" s="692">
        <v>0</v>
      </c>
      <c r="O347" s="216">
        <v>0</v>
      </c>
      <c r="P347" s="692">
        <v>0</v>
      </c>
      <c r="Q347" s="216">
        <v>0</v>
      </c>
      <c r="R347" s="216">
        <v>0</v>
      </c>
      <c r="S347" s="216">
        <v>0</v>
      </c>
      <c r="T347" s="216">
        <v>0</v>
      </c>
      <c r="U347" s="216">
        <v>0</v>
      </c>
    </row>
    <row r="348" spans="1:21" ht="12.75" customHeight="1">
      <c r="A348" s="694" t="s">
        <v>1073</v>
      </c>
      <c r="B348" s="694" t="s">
        <v>322</v>
      </c>
      <c r="C348" s="694" t="s">
        <v>1086</v>
      </c>
      <c r="D348" s="694">
        <v>80254</v>
      </c>
      <c r="E348" s="216">
        <v>2</v>
      </c>
      <c r="F348" s="216">
        <v>0</v>
      </c>
      <c r="G348" s="692">
        <v>2</v>
      </c>
      <c r="H348" s="692">
        <v>0</v>
      </c>
      <c r="I348" s="216">
        <v>0</v>
      </c>
      <c r="J348" s="216">
        <v>2</v>
      </c>
      <c r="K348" s="216">
        <v>0</v>
      </c>
      <c r="L348" s="216">
        <v>0</v>
      </c>
      <c r="M348" s="216">
        <v>0</v>
      </c>
      <c r="N348" s="692">
        <v>0</v>
      </c>
      <c r="O348" s="216">
        <v>0</v>
      </c>
      <c r="P348" s="692">
        <v>0</v>
      </c>
      <c r="Q348" s="216">
        <v>0</v>
      </c>
      <c r="R348" s="216">
        <v>0</v>
      </c>
      <c r="S348" s="216">
        <v>0</v>
      </c>
      <c r="T348" s="216">
        <v>1</v>
      </c>
      <c r="U348" s="216">
        <v>0</v>
      </c>
    </row>
    <row r="349" spans="1:21" ht="12.75" customHeight="1">
      <c r="A349" s="694" t="s">
        <v>1073</v>
      </c>
      <c r="B349" s="694" t="s">
        <v>322</v>
      </c>
      <c r="C349" s="694" t="s">
        <v>1087</v>
      </c>
      <c r="D349" s="694">
        <v>80255</v>
      </c>
      <c r="E349" s="216">
        <v>0</v>
      </c>
      <c r="F349" s="216">
        <v>0</v>
      </c>
      <c r="G349" s="692">
        <v>0</v>
      </c>
      <c r="H349" s="692">
        <v>0</v>
      </c>
      <c r="I349" s="216">
        <v>0</v>
      </c>
      <c r="J349" s="216">
        <v>0</v>
      </c>
      <c r="K349" s="216">
        <v>0</v>
      </c>
      <c r="L349" s="216">
        <v>0</v>
      </c>
      <c r="M349" s="216">
        <v>0</v>
      </c>
      <c r="N349" s="692">
        <v>0</v>
      </c>
      <c r="O349" s="216">
        <v>0</v>
      </c>
      <c r="P349" s="692">
        <v>0</v>
      </c>
      <c r="Q349" s="216">
        <v>0</v>
      </c>
      <c r="R349" s="216">
        <v>0</v>
      </c>
      <c r="S349" s="216">
        <v>0</v>
      </c>
      <c r="T349" s="216">
        <v>0</v>
      </c>
      <c r="U349" s="216">
        <v>0</v>
      </c>
    </row>
    <row r="350" spans="1:21" ht="12.75" customHeight="1">
      <c r="A350" s="694" t="s">
        <v>1073</v>
      </c>
      <c r="B350" s="694" t="s">
        <v>322</v>
      </c>
      <c r="C350" s="694" t="s">
        <v>244</v>
      </c>
      <c r="D350" s="694">
        <v>80256</v>
      </c>
      <c r="E350" s="216">
        <v>0</v>
      </c>
      <c r="F350" s="216">
        <v>0</v>
      </c>
      <c r="G350" s="692">
        <v>1</v>
      </c>
      <c r="H350" s="692">
        <v>0</v>
      </c>
      <c r="I350" s="216">
        <v>0</v>
      </c>
      <c r="J350" s="216">
        <v>1</v>
      </c>
      <c r="K350" s="216">
        <v>1</v>
      </c>
      <c r="L350" s="216">
        <v>1</v>
      </c>
      <c r="M350" s="216">
        <v>0</v>
      </c>
      <c r="N350" s="692">
        <v>1</v>
      </c>
      <c r="O350" s="216">
        <v>0</v>
      </c>
      <c r="P350" s="692">
        <v>0</v>
      </c>
      <c r="Q350" s="216">
        <v>0</v>
      </c>
      <c r="R350" s="216">
        <v>0</v>
      </c>
      <c r="S350" s="216">
        <v>0</v>
      </c>
      <c r="T350" s="216">
        <v>0</v>
      </c>
      <c r="U350" s="216">
        <v>0</v>
      </c>
    </row>
    <row r="351" spans="1:21" ht="12.75" customHeight="1">
      <c r="A351" s="694" t="s">
        <v>1073</v>
      </c>
      <c r="B351" s="694" t="s">
        <v>322</v>
      </c>
      <c r="C351" s="694" t="s">
        <v>1088</v>
      </c>
      <c r="D351" s="694">
        <v>80257</v>
      </c>
      <c r="E351" s="216">
        <v>0</v>
      </c>
      <c r="F351" s="216">
        <v>0</v>
      </c>
      <c r="G351" s="692">
        <v>0</v>
      </c>
      <c r="H351" s="692">
        <v>0</v>
      </c>
      <c r="I351" s="216">
        <v>0</v>
      </c>
      <c r="J351" s="216">
        <v>0</v>
      </c>
      <c r="K351" s="216">
        <v>0</v>
      </c>
      <c r="L351" s="216">
        <v>0</v>
      </c>
      <c r="M351" s="216">
        <v>0</v>
      </c>
      <c r="N351" s="692">
        <v>0</v>
      </c>
      <c r="O351" s="216">
        <v>0</v>
      </c>
      <c r="P351" s="692">
        <v>0</v>
      </c>
      <c r="Q351" s="216">
        <v>0</v>
      </c>
      <c r="R351" s="216">
        <v>0</v>
      </c>
      <c r="S351" s="216">
        <v>0</v>
      </c>
      <c r="T351" s="216">
        <v>0</v>
      </c>
      <c r="U351" s="216">
        <v>0</v>
      </c>
    </row>
    <row r="352" spans="1:21" ht="12.75" customHeight="1">
      <c r="A352" s="694" t="s">
        <v>1073</v>
      </c>
      <c r="B352" s="694" t="s">
        <v>322</v>
      </c>
      <c r="C352" s="694" t="s">
        <v>1089</v>
      </c>
      <c r="D352" s="694">
        <v>80258</v>
      </c>
      <c r="E352" s="216">
        <v>0</v>
      </c>
      <c r="F352" s="216">
        <v>0</v>
      </c>
      <c r="G352" s="692">
        <v>0</v>
      </c>
      <c r="H352" s="692">
        <v>0</v>
      </c>
      <c r="I352" s="216">
        <v>0</v>
      </c>
      <c r="J352" s="216">
        <v>0</v>
      </c>
      <c r="K352" s="216">
        <v>0</v>
      </c>
      <c r="L352" s="216">
        <v>0</v>
      </c>
      <c r="M352" s="216">
        <v>0</v>
      </c>
      <c r="N352" s="692">
        <v>0</v>
      </c>
      <c r="O352" s="216">
        <v>0</v>
      </c>
      <c r="P352" s="692">
        <v>0</v>
      </c>
      <c r="Q352" s="216">
        <v>0</v>
      </c>
      <c r="R352" s="216">
        <v>0</v>
      </c>
      <c r="S352" s="216">
        <v>0</v>
      </c>
      <c r="T352" s="216">
        <v>0</v>
      </c>
      <c r="U352" s="216">
        <v>0</v>
      </c>
    </row>
    <row r="353" spans="1:21" ht="12.75" customHeight="1">
      <c r="A353" s="694" t="s">
        <v>1073</v>
      </c>
      <c r="B353" s="694" t="s">
        <v>322</v>
      </c>
      <c r="C353" s="694" t="s">
        <v>1093</v>
      </c>
      <c r="D353" s="694">
        <v>80263</v>
      </c>
      <c r="E353" s="216">
        <v>0</v>
      </c>
      <c r="F353" s="216">
        <v>0</v>
      </c>
      <c r="G353" s="692">
        <v>0</v>
      </c>
      <c r="H353" s="692">
        <v>0</v>
      </c>
      <c r="I353" s="216">
        <v>0</v>
      </c>
      <c r="J353" s="216">
        <v>0</v>
      </c>
      <c r="K353" s="216">
        <v>0</v>
      </c>
      <c r="L353" s="216">
        <v>0</v>
      </c>
      <c r="M353" s="216">
        <v>0</v>
      </c>
      <c r="N353" s="692">
        <v>0</v>
      </c>
      <c r="O353" s="216">
        <v>0</v>
      </c>
      <c r="P353" s="692">
        <v>0</v>
      </c>
      <c r="Q353" s="216">
        <v>0</v>
      </c>
      <c r="R353" s="216">
        <v>0</v>
      </c>
      <c r="S353" s="216">
        <v>0</v>
      </c>
      <c r="T353" s="216">
        <v>0</v>
      </c>
      <c r="U353" s="216">
        <v>0</v>
      </c>
    </row>
    <row r="354" spans="1:21" ht="12.75" customHeight="1">
      <c r="A354" s="694" t="s">
        <v>1073</v>
      </c>
      <c r="B354" s="694" t="s">
        <v>322</v>
      </c>
      <c r="C354" s="694" t="s">
        <v>1095</v>
      </c>
      <c r="D354" s="694">
        <v>80265</v>
      </c>
      <c r="E354" s="216">
        <v>1</v>
      </c>
      <c r="F354" s="216">
        <v>0</v>
      </c>
      <c r="G354" s="692">
        <v>1</v>
      </c>
      <c r="H354" s="692">
        <v>1</v>
      </c>
      <c r="I354" s="216">
        <v>0</v>
      </c>
      <c r="J354" s="216">
        <v>1</v>
      </c>
      <c r="K354" s="216">
        <v>0</v>
      </c>
      <c r="L354" s="216">
        <v>1</v>
      </c>
      <c r="M354" s="216">
        <v>0</v>
      </c>
      <c r="N354" s="692">
        <v>1</v>
      </c>
      <c r="O354" s="216">
        <v>0</v>
      </c>
      <c r="P354" s="692">
        <v>1</v>
      </c>
      <c r="Q354" s="216">
        <v>0</v>
      </c>
      <c r="R354" s="216">
        <v>0</v>
      </c>
      <c r="S354" s="216">
        <v>0</v>
      </c>
      <c r="T354" s="216">
        <v>1</v>
      </c>
      <c r="U354" s="216">
        <v>0</v>
      </c>
    </row>
    <row r="355" spans="1:21" ht="12.75" customHeight="1">
      <c r="A355" s="694" t="s">
        <v>1073</v>
      </c>
      <c r="B355" s="694" t="s">
        <v>322</v>
      </c>
      <c r="C355" s="694" t="s">
        <v>1090</v>
      </c>
      <c r="D355" s="694">
        <v>80259</v>
      </c>
      <c r="E355" s="216">
        <v>0</v>
      </c>
      <c r="F355" s="216">
        <v>0</v>
      </c>
      <c r="G355" s="692">
        <v>0</v>
      </c>
      <c r="H355" s="692">
        <v>0</v>
      </c>
      <c r="I355" s="216">
        <v>0</v>
      </c>
      <c r="J355" s="216">
        <v>0</v>
      </c>
      <c r="K355" s="216">
        <v>0</v>
      </c>
      <c r="L355" s="216">
        <v>0</v>
      </c>
      <c r="M355" s="216">
        <v>0</v>
      </c>
      <c r="N355" s="692">
        <v>0</v>
      </c>
      <c r="O355" s="216">
        <v>0</v>
      </c>
      <c r="P355" s="692">
        <v>0</v>
      </c>
      <c r="Q355" s="216">
        <v>0</v>
      </c>
      <c r="R355" s="216">
        <v>0</v>
      </c>
      <c r="S355" s="216">
        <v>0</v>
      </c>
      <c r="T355" s="216">
        <v>0</v>
      </c>
      <c r="U355" s="216">
        <v>0</v>
      </c>
    </row>
    <row r="356" spans="1:21" ht="12.75" customHeight="1">
      <c r="A356" s="694" t="s">
        <v>1073</v>
      </c>
      <c r="B356" s="694" t="s">
        <v>322</v>
      </c>
      <c r="C356" s="694" t="s">
        <v>797</v>
      </c>
      <c r="D356" s="694">
        <v>80260</v>
      </c>
      <c r="E356" s="216">
        <v>0</v>
      </c>
      <c r="F356" s="216">
        <v>0</v>
      </c>
      <c r="G356" s="692">
        <v>0</v>
      </c>
      <c r="H356" s="692">
        <v>0</v>
      </c>
      <c r="I356" s="216">
        <v>0</v>
      </c>
      <c r="J356" s="216">
        <v>0</v>
      </c>
      <c r="K356" s="216">
        <v>0</v>
      </c>
      <c r="L356" s="216">
        <v>0</v>
      </c>
      <c r="M356" s="216">
        <v>0</v>
      </c>
      <c r="N356" s="692">
        <v>0</v>
      </c>
      <c r="O356" s="216">
        <v>0</v>
      </c>
      <c r="P356" s="692">
        <v>0</v>
      </c>
      <c r="Q356" s="216">
        <v>0</v>
      </c>
      <c r="R356" s="216">
        <v>0</v>
      </c>
      <c r="S356" s="216">
        <v>0</v>
      </c>
      <c r="T356" s="216">
        <v>0</v>
      </c>
      <c r="U356" s="216">
        <v>0</v>
      </c>
    </row>
    <row r="357" spans="1:21" ht="12.75" customHeight="1">
      <c r="A357" s="694" t="s">
        <v>1073</v>
      </c>
      <c r="B357" s="694" t="s">
        <v>322</v>
      </c>
      <c r="C357" s="694" t="s">
        <v>1091</v>
      </c>
      <c r="D357" s="694">
        <v>80261</v>
      </c>
      <c r="E357" s="216">
        <v>0</v>
      </c>
      <c r="F357" s="216">
        <v>0</v>
      </c>
      <c r="G357" s="692">
        <v>0</v>
      </c>
      <c r="H357" s="692">
        <v>0</v>
      </c>
      <c r="I357" s="216">
        <v>0</v>
      </c>
      <c r="J357" s="216">
        <v>0</v>
      </c>
      <c r="K357" s="216">
        <v>0</v>
      </c>
      <c r="L357" s="216">
        <v>0</v>
      </c>
      <c r="M357" s="216">
        <v>0</v>
      </c>
      <c r="N357" s="692">
        <v>0</v>
      </c>
      <c r="O357" s="216">
        <v>0</v>
      </c>
      <c r="P357" s="692">
        <v>0</v>
      </c>
      <c r="Q357" s="216">
        <v>0</v>
      </c>
      <c r="R357" s="216">
        <v>0</v>
      </c>
      <c r="S357" s="216">
        <v>0</v>
      </c>
      <c r="T357" s="216">
        <v>0</v>
      </c>
      <c r="U357" s="216">
        <v>0</v>
      </c>
    </row>
    <row r="358" spans="1:21" ht="12.75" customHeight="1">
      <c r="A358" s="694" t="s">
        <v>1073</v>
      </c>
      <c r="B358" s="694" t="s">
        <v>322</v>
      </c>
      <c r="C358" s="694" t="s">
        <v>1094</v>
      </c>
      <c r="D358" s="694">
        <v>80264</v>
      </c>
      <c r="E358" s="216">
        <v>0</v>
      </c>
      <c r="F358" s="216">
        <v>0</v>
      </c>
      <c r="G358" s="692">
        <v>0</v>
      </c>
      <c r="H358" s="692">
        <v>0</v>
      </c>
      <c r="I358" s="216">
        <v>0</v>
      </c>
      <c r="J358" s="216">
        <v>0</v>
      </c>
      <c r="K358" s="216">
        <v>0</v>
      </c>
      <c r="L358" s="216">
        <v>0</v>
      </c>
      <c r="M358" s="216">
        <v>0</v>
      </c>
      <c r="N358" s="692">
        <v>0</v>
      </c>
      <c r="O358" s="216">
        <v>0</v>
      </c>
      <c r="P358" s="692">
        <v>0</v>
      </c>
      <c r="Q358" s="216">
        <v>0</v>
      </c>
      <c r="R358" s="216">
        <v>0</v>
      </c>
      <c r="S358" s="216">
        <v>0</v>
      </c>
      <c r="T358" s="216">
        <v>0</v>
      </c>
      <c r="U358" s="216">
        <v>0</v>
      </c>
    </row>
    <row r="359" spans="1:21" ht="12.75" customHeight="1">
      <c r="A359" s="694" t="s">
        <v>1073</v>
      </c>
      <c r="B359" s="694" t="s">
        <v>322</v>
      </c>
      <c r="C359" s="694" t="s">
        <v>1082</v>
      </c>
      <c r="D359" s="694">
        <v>80250</v>
      </c>
      <c r="E359" s="216">
        <v>1</v>
      </c>
      <c r="F359" s="216">
        <v>0</v>
      </c>
      <c r="G359" s="692">
        <v>1</v>
      </c>
      <c r="H359" s="692">
        <v>0</v>
      </c>
      <c r="I359" s="216">
        <v>0</v>
      </c>
      <c r="J359" s="216">
        <v>1</v>
      </c>
      <c r="K359" s="216">
        <v>1</v>
      </c>
      <c r="L359" s="216">
        <v>0</v>
      </c>
      <c r="M359" s="216">
        <v>0</v>
      </c>
      <c r="N359" s="692">
        <v>0</v>
      </c>
      <c r="O359" s="216">
        <v>0</v>
      </c>
      <c r="P359" s="692">
        <v>0</v>
      </c>
      <c r="Q359" s="216">
        <v>0</v>
      </c>
      <c r="R359" s="216">
        <v>0</v>
      </c>
      <c r="S359" s="216">
        <v>0</v>
      </c>
      <c r="T359" s="216">
        <v>1</v>
      </c>
      <c r="U359" s="216">
        <v>0</v>
      </c>
    </row>
    <row r="360" spans="1:21" ht="12.75" customHeight="1">
      <c r="A360" s="694" t="s">
        <v>1073</v>
      </c>
      <c r="B360" s="694" t="s">
        <v>1073</v>
      </c>
      <c r="C360" s="694" t="s">
        <v>1074</v>
      </c>
      <c r="D360" s="694">
        <v>80152</v>
      </c>
      <c r="E360" s="216">
        <v>1</v>
      </c>
      <c r="F360" s="216">
        <v>0</v>
      </c>
      <c r="G360" s="692">
        <v>1</v>
      </c>
      <c r="H360" s="692">
        <v>0</v>
      </c>
      <c r="I360" s="216">
        <v>0</v>
      </c>
      <c r="J360" s="216">
        <v>1</v>
      </c>
      <c r="K360" s="216">
        <v>1</v>
      </c>
      <c r="L360" s="216">
        <v>0</v>
      </c>
      <c r="M360" s="216">
        <v>0</v>
      </c>
      <c r="N360" s="692">
        <v>0</v>
      </c>
      <c r="O360" s="216">
        <v>0</v>
      </c>
      <c r="P360" s="692">
        <v>0</v>
      </c>
      <c r="Q360" s="216">
        <v>0</v>
      </c>
      <c r="R360" s="216">
        <v>0</v>
      </c>
      <c r="S360" s="216">
        <v>0</v>
      </c>
      <c r="T360" s="216">
        <v>0</v>
      </c>
      <c r="U360" s="216">
        <v>0</v>
      </c>
    </row>
    <row r="361" spans="1:21" ht="12.75" customHeight="1">
      <c r="A361" s="694" t="s">
        <v>1073</v>
      </c>
      <c r="B361" s="694" t="s">
        <v>1073</v>
      </c>
      <c r="C361" s="694" t="s">
        <v>1076</v>
      </c>
      <c r="D361" s="694">
        <v>80154</v>
      </c>
      <c r="E361" s="216">
        <v>1</v>
      </c>
      <c r="F361" s="216">
        <v>0</v>
      </c>
      <c r="G361" s="692">
        <v>1</v>
      </c>
      <c r="H361" s="692">
        <v>0</v>
      </c>
      <c r="I361" s="216">
        <v>0</v>
      </c>
      <c r="J361" s="216">
        <v>2</v>
      </c>
      <c r="K361" s="216">
        <v>0</v>
      </c>
      <c r="L361" s="216">
        <v>0</v>
      </c>
      <c r="M361" s="216">
        <v>0</v>
      </c>
      <c r="N361" s="692">
        <v>2</v>
      </c>
      <c r="O361" s="216">
        <v>0</v>
      </c>
      <c r="P361" s="692">
        <v>0</v>
      </c>
      <c r="Q361" s="216">
        <v>0</v>
      </c>
      <c r="R361" s="216">
        <v>0</v>
      </c>
      <c r="S361" s="216">
        <v>0</v>
      </c>
      <c r="T361" s="216">
        <v>0</v>
      </c>
      <c r="U361" s="216">
        <v>0</v>
      </c>
    </row>
    <row r="362" spans="1:21" ht="12.75" customHeight="1">
      <c r="A362" s="694" t="s">
        <v>1073</v>
      </c>
      <c r="B362" s="694" t="s">
        <v>1073</v>
      </c>
      <c r="C362" s="694" t="s">
        <v>1075</v>
      </c>
      <c r="D362" s="694">
        <v>80153</v>
      </c>
      <c r="E362" s="216">
        <v>0</v>
      </c>
      <c r="F362" s="216">
        <v>0</v>
      </c>
      <c r="G362" s="692">
        <v>0</v>
      </c>
      <c r="H362" s="692">
        <v>0</v>
      </c>
      <c r="I362" s="216">
        <v>0</v>
      </c>
      <c r="J362" s="216">
        <v>0</v>
      </c>
      <c r="K362" s="216">
        <v>0</v>
      </c>
      <c r="L362" s="216">
        <v>0</v>
      </c>
      <c r="M362" s="216">
        <v>0</v>
      </c>
      <c r="N362" s="692">
        <v>0</v>
      </c>
      <c r="O362" s="216">
        <v>0</v>
      </c>
      <c r="P362" s="692">
        <v>0</v>
      </c>
      <c r="Q362" s="216">
        <v>0</v>
      </c>
      <c r="R362" s="216">
        <v>0</v>
      </c>
      <c r="S362" s="216">
        <v>0</v>
      </c>
      <c r="T362" s="216">
        <v>0</v>
      </c>
      <c r="U362" s="216">
        <v>0</v>
      </c>
    </row>
    <row r="363" spans="1:21" ht="12.75" customHeight="1">
      <c r="A363" s="694" t="s">
        <v>1073</v>
      </c>
      <c r="B363" s="694" t="s">
        <v>1073</v>
      </c>
      <c r="C363" s="694" t="s">
        <v>1073</v>
      </c>
      <c r="D363" s="694">
        <v>80150</v>
      </c>
      <c r="E363" s="216">
        <v>23</v>
      </c>
      <c r="F363" s="216">
        <v>0</v>
      </c>
      <c r="G363" s="692">
        <v>26</v>
      </c>
      <c r="H363" s="692">
        <v>0</v>
      </c>
      <c r="I363" s="216">
        <v>0</v>
      </c>
      <c r="J363" s="216">
        <v>26</v>
      </c>
      <c r="K363" s="216">
        <v>25</v>
      </c>
      <c r="L363" s="216">
        <v>6</v>
      </c>
      <c r="M363" s="216">
        <v>0</v>
      </c>
      <c r="N363" s="692">
        <v>13</v>
      </c>
      <c r="O363" s="216">
        <v>4</v>
      </c>
      <c r="P363" s="692">
        <v>0</v>
      </c>
      <c r="Q363" s="216">
        <v>13</v>
      </c>
      <c r="R363" s="216">
        <v>8</v>
      </c>
      <c r="S363" s="216">
        <v>8</v>
      </c>
      <c r="T363" s="216">
        <v>14</v>
      </c>
      <c r="U363" s="216">
        <v>0</v>
      </c>
    </row>
    <row r="364" spans="1:21" ht="12.75" customHeight="1">
      <c r="A364" s="694" t="s">
        <v>1073</v>
      </c>
      <c r="B364" s="694" t="s">
        <v>1073</v>
      </c>
      <c r="C364" s="694" t="s">
        <v>1077</v>
      </c>
      <c r="D364" s="694">
        <v>80159</v>
      </c>
      <c r="E364" s="216">
        <v>0</v>
      </c>
      <c r="F364" s="216">
        <v>0</v>
      </c>
      <c r="G364" s="692">
        <v>0</v>
      </c>
      <c r="H364" s="692">
        <v>0</v>
      </c>
      <c r="I364" s="216">
        <v>0</v>
      </c>
      <c r="J364" s="216">
        <v>0</v>
      </c>
      <c r="K364" s="216">
        <v>0</v>
      </c>
      <c r="L364" s="216">
        <v>1</v>
      </c>
      <c r="M364" s="216">
        <v>0</v>
      </c>
      <c r="N364" s="692">
        <v>1</v>
      </c>
      <c r="O364" s="216">
        <v>0</v>
      </c>
      <c r="P364" s="692">
        <v>0</v>
      </c>
      <c r="Q364" s="216">
        <v>1</v>
      </c>
      <c r="R364" s="216">
        <v>0</v>
      </c>
      <c r="S364" s="216">
        <v>0</v>
      </c>
      <c r="T364" s="216">
        <v>0</v>
      </c>
      <c r="U364" s="216">
        <v>0</v>
      </c>
    </row>
    <row r="365" spans="1:21" ht="12.75" customHeight="1">
      <c r="A365" s="694" t="s">
        <v>1073</v>
      </c>
      <c r="B365" s="694" t="s">
        <v>1073</v>
      </c>
      <c r="C365" s="694" t="s">
        <v>1078</v>
      </c>
      <c r="D365" s="694">
        <v>80163</v>
      </c>
      <c r="E365" s="216">
        <v>2</v>
      </c>
      <c r="F365" s="216">
        <v>0</v>
      </c>
      <c r="G365" s="692">
        <v>1</v>
      </c>
      <c r="H365" s="692">
        <v>0</v>
      </c>
      <c r="I365" s="216">
        <v>0</v>
      </c>
      <c r="J365" s="216">
        <v>2</v>
      </c>
      <c r="K365" s="216">
        <v>1</v>
      </c>
      <c r="L365" s="216">
        <v>1</v>
      </c>
      <c r="M365" s="216">
        <v>0</v>
      </c>
      <c r="N365" s="692">
        <v>1</v>
      </c>
      <c r="O365" s="216">
        <v>0</v>
      </c>
      <c r="P365" s="692">
        <v>0</v>
      </c>
      <c r="Q365" s="216">
        <v>1</v>
      </c>
      <c r="R365" s="216">
        <v>0</v>
      </c>
      <c r="S365" s="216">
        <v>0</v>
      </c>
      <c r="T365" s="216">
        <v>0</v>
      </c>
      <c r="U365" s="216">
        <v>0</v>
      </c>
    </row>
    <row r="366" spans="1:21" ht="12.75" customHeight="1">
      <c r="A366" s="694" t="s">
        <v>1073</v>
      </c>
      <c r="B366" s="694" t="s">
        <v>1073</v>
      </c>
      <c r="C366" s="694" t="s">
        <v>1079</v>
      </c>
      <c r="D366" s="694">
        <v>80165</v>
      </c>
      <c r="E366" s="216">
        <v>1</v>
      </c>
      <c r="F366" s="216">
        <v>0</v>
      </c>
      <c r="G366" s="692">
        <v>1</v>
      </c>
      <c r="H366" s="692">
        <v>0</v>
      </c>
      <c r="I366" s="216">
        <v>0</v>
      </c>
      <c r="J366" s="216">
        <v>1</v>
      </c>
      <c r="K366" s="216">
        <v>1</v>
      </c>
      <c r="L366" s="216">
        <v>0</v>
      </c>
      <c r="M366" s="216">
        <v>0</v>
      </c>
      <c r="N366" s="692">
        <v>0</v>
      </c>
      <c r="O366" s="216">
        <v>0</v>
      </c>
      <c r="P366" s="692">
        <v>0</v>
      </c>
      <c r="Q366" s="216">
        <v>0</v>
      </c>
      <c r="R366" s="216">
        <v>0</v>
      </c>
      <c r="S366" s="216">
        <v>0</v>
      </c>
      <c r="T366" s="216">
        <v>0</v>
      </c>
      <c r="U366" s="216">
        <v>0</v>
      </c>
    </row>
    <row r="367" spans="1:21" ht="12.75" customHeight="1">
      <c r="A367" s="694" t="s">
        <v>1073</v>
      </c>
      <c r="B367" s="694" t="s">
        <v>1073</v>
      </c>
      <c r="C367" s="694" t="s">
        <v>1080</v>
      </c>
      <c r="D367" s="694">
        <v>80166</v>
      </c>
      <c r="E367" s="216">
        <v>1</v>
      </c>
      <c r="F367" s="216">
        <v>0</v>
      </c>
      <c r="G367" s="692">
        <v>1</v>
      </c>
      <c r="H367" s="692">
        <v>0</v>
      </c>
      <c r="I367" s="216">
        <v>0</v>
      </c>
      <c r="J367" s="216">
        <v>1</v>
      </c>
      <c r="K367" s="216">
        <v>0</v>
      </c>
      <c r="L367" s="216">
        <v>0</v>
      </c>
      <c r="M367" s="216">
        <v>0</v>
      </c>
      <c r="N367" s="692">
        <v>0</v>
      </c>
      <c r="O367" s="216">
        <v>0</v>
      </c>
      <c r="P367" s="692">
        <v>0</v>
      </c>
      <c r="Q367" s="216">
        <v>0</v>
      </c>
      <c r="R367" s="216">
        <v>0</v>
      </c>
      <c r="S367" s="216">
        <v>0</v>
      </c>
      <c r="T367" s="216">
        <v>1</v>
      </c>
      <c r="U367" s="216">
        <v>0</v>
      </c>
    </row>
    <row r="368" spans="1:21" ht="12.75" customHeight="1">
      <c r="A368" s="694" t="s">
        <v>1073</v>
      </c>
      <c r="B368" s="694" t="s">
        <v>1073</v>
      </c>
      <c r="C368" s="694" t="s">
        <v>1081</v>
      </c>
      <c r="D368" s="694">
        <v>80168</v>
      </c>
      <c r="E368" s="216">
        <v>1</v>
      </c>
      <c r="F368" s="216">
        <v>0</v>
      </c>
      <c r="G368" s="692">
        <v>1</v>
      </c>
      <c r="H368" s="692">
        <v>0</v>
      </c>
      <c r="I368" s="216">
        <v>0</v>
      </c>
      <c r="J368" s="216">
        <v>1</v>
      </c>
      <c r="K368" s="216">
        <v>1</v>
      </c>
      <c r="L368" s="216">
        <v>0</v>
      </c>
      <c r="M368" s="216">
        <v>0</v>
      </c>
      <c r="N368" s="692">
        <v>0</v>
      </c>
      <c r="O368" s="216">
        <v>0</v>
      </c>
      <c r="P368" s="692">
        <v>0</v>
      </c>
      <c r="Q368" s="216">
        <v>0</v>
      </c>
      <c r="R368" s="216">
        <v>0</v>
      </c>
      <c r="S368" s="216">
        <v>0</v>
      </c>
      <c r="T368" s="216">
        <v>0</v>
      </c>
      <c r="U368" s="216">
        <v>0</v>
      </c>
    </row>
    <row r="369" spans="1:21" ht="12.75" customHeight="1">
      <c r="A369" s="694" t="s">
        <v>1073</v>
      </c>
      <c r="B369" s="694" t="s">
        <v>1096</v>
      </c>
      <c r="C369" s="694" t="s">
        <v>181</v>
      </c>
      <c r="D369" s="694">
        <v>80351</v>
      </c>
      <c r="E369" s="216">
        <v>1</v>
      </c>
      <c r="F369" s="216">
        <v>0</v>
      </c>
      <c r="G369" s="692">
        <v>1</v>
      </c>
      <c r="H369" s="692">
        <v>0</v>
      </c>
      <c r="I369" s="216">
        <v>0</v>
      </c>
      <c r="J369" s="216">
        <v>1</v>
      </c>
      <c r="K369" s="216">
        <v>1</v>
      </c>
      <c r="L369" s="216">
        <v>0</v>
      </c>
      <c r="M369" s="216">
        <v>0</v>
      </c>
      <c r="N369" s="692">
        <v>1</v>
      </c>
      <c r="O369" s="216">
        <v>0</v>
      </c>
      <c r="P369" s="692">
        <v>0</v>
      </c>
      <c r="Q369" s="216">
        <v>0</v>
      </c>
      <c r="R369" s="216">
        <v>0</v>
      </c>
      <c r="S369" s="216">
        <v>0</v>
      </c>
      <c r="T369" s="216">
        <v>0</v>
      </c>
      <c r="U369" s="216">
        <v>0</v>
      </c>
    </row>
    <row r="370" spans="1:21" ht="12.75" customHeight="1">
      <c r="A370" s="694" t="s">
        <v>1073</v>
      </c>
      <c r="B370" s="694" t="s">
        <v>1096</v>
      </c>
      <c r="C370" s="694" t="s">
        <v>880</v>
      </c>
      <c r="D370" s="694">
        <v>80352</v>
      </c>
      <c r="E370" s="216">
        <v>0</v>
      </c>
      <c r="F370" s="216">
        <v>0</v>
      </c>
      <c r="G370" s="692">
        <v>0</v>
      </c>
      <c r="H370" s="692">
        <v>0</v>
      </c>
      <c r="I370" s="216">
        <v>0</v>
      </c>
      <c r="J370" s="216">
        <v>0</v>
      </c>
      <c r="K370" s="216">
        <v>0</v>
      </c>
      <c r="L370" s="216">
        <v>0</v>
      </c>
      <c r="M370" s="216">
        <v>0</v>
      </c>
      <c r="N370" s="692">
        <v>0</v>
      </c>
      <c r="O370" s="216">
        <v>0</v>
      </c>
      <c r="P370" s="692">
        <v>0</v>
      </c>
      <c r="Q370" s="216">
        <v>0</v>
      </c>
      <c r="R370" s="216">
        <v>0</v>
      </c>
      <c r="S370" s="216">
        <v>0</v>
      </c>
      <c r="T370" s="216">
        <v>0</v>
      </c>
      <c r="U370" s="216">
        <v>0</v>
      </c>
    </row>
    <row r="371" spans="1:21" ht="12.75" customHeight="1">
      <c r="A371" s="694" t="s">
        <v>1073</v>
      </c>
      <c r="B371" s="694" t="s">
        <v>1096</v>
      </c>
      <c r="C371" s="694" t="s">
        <v>1097</v>
      </c>
      <c r="D371" s="694">
        <v>80353</v>
      </c>
      <c r="E371" s="216">
        <v>0</v>
      </c>
      <c r="F371" s="216">
        <v>0</v>
      </c>
      <c r="G371" s="692">
        <v>0</v>
      </c>
      <c r="H371" s="692">
        <v>0</v>
      </c>
      <c r="I371" s="216">
        <v>0</v>
      </c>
      <c r="J371" s="216">
        <v>0</v>
      </c>
      <c r="K371" s="216">
        <v>0</v>
      </c>
      <c r="L371" s="216">
        <v>0</v>
      </c>
      <c r="M371" s="216">
        <v>0</v>
      </c>
      <c r="N371" s="692">
        <v>0</v>
      </c>
      <c r="O371" s="216">
        <v>0</v>
      </c>
      <c r="P371" s="692">
        <v>0</v>
      </c>
      <c r="Q371" s="216">
        <v>0</v>
      </c>
      <c r="R371" s="216">
        <v>0</v>
      </c>
      <c r="S371" s="216">
        <v>0</v>
      </c>
      <c r="T371" s="216">
        <v>0</v>
      </c>
      <c r="U371" s="216">
        <v>0</v>
      </c>
    </row>
    <row r="372" spans="1:21" ht="12.75" customHeight="1">
      <c r="A372" s="694" t="s">
        <v>1073</v>
      </c>
      <c r="B372" s="694" t="s">
        <v>1096</v>
      </c>
      <c r="C372" s="694" t="s">
        <v>1096</v>
      </c>
      <c r="D372" s="694">
        <v>80350</v>
      </c>
      <c r="E372" s="216">
        <v>1</v>
      </c>
      <c r="F372" s="216">
        <v>0</v>
      </c>
      <c r="G372" s="692">
        <v>1</v>
      </c>
      <c r="H372" s="692">
        <v>0</v>
      </c>
      <c r="I372" s="216">
        <v>0</v>
      </c>
      <c r="J372" s="216">
        <v>1</v>
      </c>
      <c r="K372" s="216">
        <v>1</v>
      </c>
      <c r="L372" s="216">
        <v>2</v>
      </c>
      <c r="M372" s="216">
        <v>0</v>
      </c>
      <c r="N372" s="692">
        <v>2</v>
      </c>
      <c r="O372" s="216">
        <v>0</v>
      </c>
      <c r="P372" s="692">
        <v>0</v>
      </c>
      <c r="Q372" s="216">
        <v>0</v>
      </c>
      <c r="R372" s="216">
        <v>0</v>
      </c>
      <c r="S372" s="216">
        <v>0</v>
      </c>
      <c r="T372" s="216">
        <v>1</v>
      </c>
      <c r="U372" s="216">
        <v>0</v>
      </c>
    </row>
    <row r="373" spans="1:21" ht="12.75" customHeight="1">
      <c r="A373" s="694" t="s">
        <v>1073</v>
      </c>
      <c r="B373" s="694" t="s">
        <v>1096</v>
      </c>
      <c r="C373" s="694" t="s">
        <v>1098</v>
      </c>
      <c r="D373" s="694">
        <v>80354</v>
      </c>
      <c r="E373" s="216">
        <v>0</v>
      </c>
      <c r="F373" s="216">
        <v>0</v>
      </c>
      <c r="G373" s="692">
        <v>0</v>
      </c>
      <c r="H373" s="692">
        <v>0</v>
      </c>
      <c r="I373" s="216">
        <v>0</v>
      </c>
      <c r="J373" s="216">
        <v>0</v>
      </c>
      <c r="K373" s="216">
        <v>0</v>
      </c>
      <c r="L373" s="216">
        <v>0</v>
      </c>
      <c r="M373" s="216">
        <v>0</v>
      </c>
      <c r="N373" s="692">
        <v>0</v>
      </c>
      <c r="O373" s="216">
        <v>0</v>
      </c>
      <c r="P373" s="692">
        <v>0</v>
      </c>
      <c r="Q373" s="216">
        <v>0</v>
      </c>
      <c r="R373" s="216">
        <v>0</v>
      </c>
      <c r="S373" s="216">
        <v>0</v>
      </c>
      <c r="T373" s="216">
        <v>0</v>
      </c>
      <c r="U373" s="216">
        <v>0</v>
      </c>
    </row>
    <row r="374" spans="1:21" ht="12.75" customHeight="1">
      <c r="A374" s="694" t="s">
        <v>1073</v>
      </c>
      <c r="B374" s="694" t="s">
        <v>1096</v>
      </c>
      <c r="C374" s="694" t="s">
        <v>1099</v>
      </c>
      <c r="D374" s="694">
        <v>80355</v>
      </c>
      <c r="E374" s="216">
        <v>0</v>
      </c>
      <c r="F374" s="216">
        <v>0</v>
      </c>
      <c r="G374" s="692">
        <v>0</v>
      </c>
      <c r="H374" s="692">
        <v>0</v>
      </c>
      <c r="I374" s="216">
        <v>0</v>
      </c>
      <c r="J374" s="216">
        <v>0</v>
      </c>
      <c r="K374" s="216">
        <v>0</v>
      </c>
      <c r="L374" s="216">
        <v>0</v>
      </c>
      <c r="M374" s="216">
        <v>0</v>
      </c>
      <c r="N374" s="692">
        <v>0</v>
      </c>
      <c r="O374" s="216">
        <v>0</v>
      </c>
      <c r="P374" s="692">
        <v>0</v>
      </c>
      <c r="Q374" s="216">
        <v>0</v>
      </c>
      <c r="R374" s="216">
        <v>0</v>
      </c>
      <c r="S374" s="216">
        <v>0</v>
      </c>
      <c r="T374" s="216">
        <v>0</v>
      </c>
      <c r="U374" s="216">
        <v>0</v>
      </c>
    </row>
    <row r="375" spans="1:21" ht="12.75" customHeight="1">
      <c r="A375" s="694" t="s">
        <v>1073</v>
      </c>
      <c r="B375" s="694" t="s">
        <v>1096</v>
      </c>
      <c r="C375" s="694" t="s">
        <v>1100</v>
      </c>
      <c r="D375" s="694">
        <v>80356</v>
      </c>
      <c r="E375" s="216">
        <v>1</v>
      </c>
      <c r="F375" s="216">
        <v>0</v>
      </c>
      <c r="G375" s="692">
        <v>1</v>
      </c>
      <c r="H375" s="692">
        <v>0</v>
      </c>
      <c r="I375" s="216">
        <v>0</v>
      </c>
      <c r="J375" s="216">
        <v>1</v>
      </c>
      <c r="K375" s="216">
        <v>0</v>
      </c>
      <c r="L375" s="216">
        <v>0</v>
      </c>
      <c r="M375" s="216">
        <v>0</v>
      </c>
      <c r="N375" s="692">
        <v>1</v>
      </c>
      <c r="O375" s="216">
        <v>0</v>
      </c>
      <c r="P375" s="692">
        <v>0</v>
      </c>
      <c r="Q375" s="216">
        <v>0</v>
      </c>
      <c r="R375" s="216">
        <v>0</v>
      </c>
      <c r="S375" s="216">
        <v>0</v>
      </c>
      <c r="T375" s="216">
        <v>0</v>
      </c>
      <c r="U375" s="216">
        <v>0</v>
      </c>
    </row>
    <row r="376" spans="1:21" ht="12.75" customHeight="1">
      <c r="A376" s="694" t="s">
        <v>1073</v>
      </c>
      <c r="B376" s="694" t="s">
        <v>1096</v>
      </c>
      <c r="C376" s="694" t="s">
        <v>1101</v>
      </c>
      <c r="D376" s="694">
        <v>80357</v>
      </c>
      <c r="E376" s="216">
        <v>1</v>
      </c>
      <c r="F376" s="216">
        <v>0</v>
      </c>
      <c r="G376" s="692">
        <v>1</v>
      </c>
      <c r="H376" s="692">
        <v>0</v>
      </c>
      <c r="I376" s="216">
        <v>0</v>
      </c>
      <c r="J376" s="216">
        <v>1</v>
      </c>
      <c r="K376" s="216">
        <v>0</v>
      </c>
      <c r="L376" s="216">
        <v>0</v>
      </c>
      <c r="M376" s="216">
        <v>0</v>
      </c>
      <c r="N376" s="692">
        <v>2</v>
      </c>
      <c r="O376" s="216">
        <v>0</v>
      </c>
      <c r="P376" s="692">
        <v>0</v>
      </c>
      <c r="Q376" s="216">
        <v>0</v>
      </c>
      <c r="R376" s="216">
        <v>0</v>
      </c>
      <c r="S376" s="216">
        <v>0</v>
      </c>
      <c r="T376" s="216">
        <v>1</v>
      </c>
      <c r="U376" s="216">
        <v>0</v>
      </c>
    </row>
    <row r="377" spans="1:21" ht="12.75" customHeight="1">
      <c r="A377" s="694" t="s">
        <v>1073</v>
      </c>
      <c r="B377" s="694" t="s">
        <v>1096</v>
      </c>
      <c r="C377" s="694" t="s">
        <v>1102</v>
      </c>
      <c r="D377" s="694">
        <v>80358</v>
      </c>
      <c r="E377" s="216">
        <v>1</v>
      </c>
      <c r="F377" s="216">
        <v>0</v>
      </c>
      <c r="G377" s="692">
        <v>1</v>
      </c>
      <c r="H377" s="692">
        <v>0</v>
      </c>
      <c r="I377" s="216">
        <v>0</v>
      </c>
      <c r="J377" s="216">
        <v>1</v>
      </c>
      <c r="K377" s="216">
        <v>1</v>
      </c>
      <c r="L377" s="216">
        <v>0</v>
      </c>
      <c r="M377" s="216">
        <v>0</v>
      </c>
      <c r="N377" s="692">
        <v>1</v>
      </c>
      <c r="O377" s="216">
        <v>0</v>
      </c>
      <c r="P377" s="692">
        <v>0</v>
      </c>
      <c r="Q377" s="216">
        <v>0</v>
      </c>
      <c r="R377" s="216">
        <v>0</v>
      </c>
      <c r="S377" s="216">
        <v>0</v>
      </c>
      <c r="T377" s="216">
        <v>0</v>
      </c>
      <c r="U377" s="216">
        <v>0</v>
      </c>
    </row>
    <row r="378" spans="1:21" ht="12.75" customHeight="1">
      <c r="A378" s="694" t="s">
        <v>1073</v>
      </c>
      <c r="B378" s="694" t="s">
        <v>1103</v>
      </c>
      <c r="C378" s="694" t="s">
        <v>1106</v>
      </c>
      <c r="D378" s="694">
        <v>80452</v>
      </c>
      <c r="E378" s="216">
        <v>0</v>
      </c>
      <c r="F378" s="216">
        <v>0</v>
      </c>
      <c r="G378" s="692">
        <v>0</v>
      </c>
      <c r="H378" s="692">
        <v>0</v>
      </c>
      <c r="I378" s="216">
        <v>0</v>
      </c>
      <c r="J378" s="216">
        <v>0</v>
      </c>
      <c r="K378" s="216">
        <v>0</v>
      </c>
      <c r="L378" s="216">
        <v>0</v>
      </c>
      <c r="M378" s="216">
        <v>0</v>
      </c>
      <c r="N378" s="692">
        <v>0</v>
      </c>
      <c r="O378" s="216">
        <v>0</v>
      </c>
      <c r="P378" s="692">
        <v>0</v>
      </c>
      <c r="Q378" s="216">
        <v>0</v>
      </c>
      <c r="R378" s="216">
        <v>0</v>
      </c>
      <c r="S378" s="216">
        <v>0</v>
      </c>
      <c r="T378" s="216">
        <v>0</v>
      </c>
      <c r="U378" s="216">
        <v>0</v>
      </c>
    </row>
    <row r="379" spans="1:21" ht="12.75" customHeight="1">
      <c r="A379" s="694" t="s">
        <v>1073</v>
      </c>
      <c r="B379" s="694" t="s">
        <v>1103</v>
      </c>
      <c r="C379" s="694" t="s">
        <v>1105</v>
      </c>
      <c r="D379" s="694">
        <v>80451</v>
      </c>
      <c r="E379" s="216">
        <v>2</v>
      </c>
      <c r="F379" s="216">
        <v>0</v>
      </c>
      <c r="G379" s="692">
        <v>0</v>
      </c>
      <c r="H379" s="692">
        <v>0</v>
      </c>
      <c r="I379" s="216">
        <v>0</v>
      </c>
      <c r="J379" s="216">
        <v>0</v>
      </c>
      <c r="K379" s="216">
        <v>1</v>
      </c>
      <c r="L379" s="216">
        <v>3</v>
      </c>
      <c r="M379" s="216">
        <v>0</v>
      </c>
      <c r="N379" s="692">
        <v>2</v>
      </c>
      <c r="O379" s="216">
        <v>0</v>
      </c>
      <c r="P379" s="692">
        <v>0</v>
      </c>
      <c r="Q379" s="216">
        <v>2</v>
      </c>
      <c r="R379" s="216">
        <v>0</v>
      </c>
      <c r="S379" s="216">
        <v>0</v>
      </c>
      <c r="T379" s="216">
        <v>0</v>
      </c>
      <c r="U379" s="216">
        <v>0</v>
      </c>
    </row>
    <row r="380" spans="1:21" ht="12.75" customHeight="1">
      <c r="A380" s="694" t="s">
        <v>1073</v>
      </c>
      <c r="B380" s="694" t="s">
        <v>1103</v>
      </c>
      <c r="C380" s="694" t="s">
        <v>170</v>
      </c>
      <c r="D380" s="694">
        <v>80455</v>
      </c>
      <c r="E380" s="216">
        <v>2</v>
      </c>
      <c r="F380" s="216">
        <v>0</v>
      </c>
      <c r="G380" s="692">
        <v>2</v>
      </c>
      <c r="H380" s="692">
        <v>0</v>
      </c>
      <c r="I380" s="216">
        <v>0</v>
      </c>
      <c r="J380" s="216">
        <v>2</v>
      </c>
      <c r="K380" s="216">
        <v>1</v>
      </c>
      <c r="L380" s="216">
        <v>1</v>
      </c>
      <c r="M380" s="216">
        <v>0</v>
      </c>
      <c r="N380" s="692">
        <v>1</v>
      </c>
      <c r="O380" s="216">
        <v>0</v>
      </c>
      <c r="P380" s="692">
        <v>0</v>
      </c>
      <c r="Q380" s="216">
        <v>1</v>
      </c>
      <c r="R380" s="216">
        <v>1</v>
      </c>
      <c r="S380" s="216">
        <v>0</v>
      </c>
      <c r="T380" s="216">
        <v>2</v>
      </c>
      <c r="U380" s="216">
        <v>0</v>
      </c>
    </row>
    <row r="381" spans="1:21" ht="12.75" customHeight="1">
      <c r="A381" s="694" t="s">
        <v>1073</v>
      </c>
      <c r="B381" s="694" t="s">
        <v>1103</v>
      </c>
      <c r="C381" s="694" t="s">
        <v>1107</v>
      </c>
      <c r="D381" s="694">
        <v>80453</v>
      </c>
      <c r="E381" s="216">
        <v>1</v>
      </c>
      <c r="F381" s="216">
        <v>0</v>
      </c>
      <c r="G381" s="692">
        <v>1</v>
      </c>
      <c r="H381" s="692">
        <v>0</v>
      </c>
      <c r="I381" s="216">
        <v>0</v>
      </c>
      <c r="J381" s="216">
        <v>1</v>
      </c>
      <c r="K381" s="216">
        <v>0</v>
      </c>
      <c r="L381" s="216">
        <v>1</v>
      </c>
      <c r="M381" s="216">
        <v>0</v>
      </c>
      <c r="N381" s="692">
        <v>1</v>
      </c>
      <c r="O381" s="216">
        <v>0</v>
      </c>
      <c r="P381" s="692">
        <v>0</v>
      </c>
      <c r="Q381" s="216">
        <v>1</v>
      </c>
      <c r="R381" s="216">
        <v>1</v>
      </c>
      <c r="S381" s="216">
        <v>0</v>
      </c>
      <c r="T381" s="216">
        <v>1</v>
      </c>
      <c r="U381" s="216">
        <v>0</v>
      </c>
    </row>
    <row r="382" spans="1:21" ht="12.75" customHeight="1">
      <c r="A382" s="694" t="s">
        <v>1073</v>
      </c>
      <c r="B382" s="694" t="s">
        <v>1103</v>
      </c>
      <c r="C382" s="694" t="s">
        <v>1104</v>
      </c>
      <c r="D382" s="694">
        <v>80450</v>
      </c>
      <c r="E382" s="216">
        <v>9</v>
      </c>
      <c r="F382" s="216">
        <v>0</v>
      </c>
      <c r="G382" s="692">
        <v>9</v>
      </c>
      <c r="H382" s="692">
        <v>6</v>
      </c>
      <c r="I382" s="216">
        <v>0</v>
      </c>
      <c r="J382" s="216">
        <v>8</v>
      </c>
      <c r="K382" s="216">
        <v>10</v>
      </c>
      <c r="L382" s="216">
        <v>6</v>
      </c>
      <c r="M382" s="216">
        <v>0</v>
      </c>
      <c r="N382" s="692">
        <v>8</v>
      </c>
      <c r="O382" s="216">
        <v>1</v>
      </c>
      <c r="P382" s="692">
        <v>0</v>
      </c>
      <c r="Q382" s="216">
        <v>8</v>
      </c>
      <c r="R382" s="216">
        <v>0</v>
      </c>
      <c r="S382" s="216">
        <v>0</v>
      </c>
      <c r="T382" s="216">
        <v>2</v>
      </c>
      <c r="U382" s="216">
        <v>0</v>
      </c>
    </row>
    <row r="383" spans="1:21" ht="12.75" customHeight="1">
      <c r="A383" s="694" t="s">
        <v>1073</v>
      </c>
      <c r="B383" s="694" t="s">
        <v>1103</v>
      </c>
      <c r="C383" s="694" t="s">
        <v>1108</v>
      </c>
      <c r="D383" s="694">
        <v>80454</v>
      </c>
      <c r="E383" s="216">
        <v>1</v>
      </c>
      <c r="F383" s="216">
        <v>0</v>
      </c>
      <c r="G383" s="692">
        <v>2</v>
      </c>
      <c r="H383" s="692">
        <v>1</v>
      </c>
      <c r="I383" s="216">
        <v>0</v>
      </c>
      <c r="J383" s="216">
        <v>2</v>
      </c>
      <c r="K383" s="216">
        <v>1</v>
      </c>
      <c r="L383" s="216">
        <v>0</v>
      </c>
      <c r="M383" s="216">
        <v>0</v>
      </c>
      <c r="N383" s="692">
        <v>0</v>
      </c>
      <c r="O383" s="216">
        <v>0</v>
      </c>
      <c r="P383" s="692">
        <v>0</v>
      </c>
      <c r="Q383" s="216">
        <v>0</v>
      </c>
      <c r="R383" s="216">
        <v>1</v>
      </c>
      <c r="S383" s="216">
        <v>0</v>
      </c>
      <c r="T383" s="216">
        <v>1</v>
      </c>
      <c r="U383" s="216">
        <v>0</v>
      </c>
    </row>
    <row r="384" spans="1:21" ht="12.75" customHeight="1">
      <c r="A384" s="694" t="s">
        <v>1073</v>
      </c>
      <c r="B384" s="694" t="s">
        <v>1123</v>
      </c>
      <c r="C384" s="694" t="s">
        <v>1124</v>
      </c>
      <c r="D384" s="694">
        <v>80751</v>
      </c>
      <c r="E384" s="216">
        <v>0</v>
      </c>
      <c r="F384" s="216">
        <v>0</v>
      </c>
      <c r="G384" s="692">
        <v>0</v>
      </c>
      <c r="H384" s="692">
        <v>0</v>
      </c>
      <c r="I384" s="216">
        <v>0</v>
      </c>
      <c r="J384" s="216">
        <v>0</v>
      </c>
      <c r="K384" s="216">
        <v>0</v>
      </c>
      <c r="L384" s="216">
        <v>0</v>
      </c>
      <c r="M384" s="216">
        <v>0</v>
      </c>
      <c r="N384" s="692">
        <v>0</v>
      </c>
      <c r="O384" s="216">
        <v>0</v>
      </c>
      <c r="P384" s="692">
        <v>0</v>
      </c>
      <c r="Q384" s="216">
        <v>0</v>
      </c>
      <c r="R384" s="216">
        <v>0</v>
      </c>
      <c r="S384" s="216">
        <v>0</v>
      </c>
      <c r="T384" s="216">
        <v>1</v>
      </c>
      <c r="U384" s="216">
        <v>0</v>
      </c>
    </row>
    <row r="385" spans="1:21" ht="12.75" customHeight="1">
      <c r="A385" s="694" t="s">
        <v>1073</v>
      </c>
      <c r="B385" s="694" t="s">
        <v>1123</v>
      </c>
      <c r="C385" s="694" t="s">
        <v>1125</v>
      </c>
      <c r="D385" s="694">
        <v>80752</v>
      </c>
      <c r="E385" s="216">
        <v>0</v>
      </c>
      <c r="F385" s="216">
        <v>0</v>
      </c>
      <c r="G385" s="692">
        <v>0</v>
      </c>
      <c r="H385" s="692">
        <v>0</v>
      </c>
      <c r="I385" s="216">
        <v>0</v>
      </c>
      <c r="J385" s="216">
        <v>0</v>
      </c>
      <c r="K385" s="216">
        <v>0</v>
      </c>
      <c r="L385" s="216">
        <v>0</v>
      </c>
      <c r="M385" s="216">
        <v>0</v>
      </c>
      <c r="N385" s="692">
        <v>0</v>
      </c>
      <c r="O385" s="216">
        <v>0</v>
      </c>
      <c r="P385" s="692">
        <v>0</v>
      </c>
      <c r="Q385" s="216">
        <v>0</v>
      </c>
      <c r="R385" s="216">
        <v>0</v>
      </c>
      <c r="S385" s="216">
        <v>0</v>
      </c>
      <c r="T385" s="216">
        <v>0</v>
      </c>
      <c r="U385" s="216">
        <v>0</v>
      </c>
    </row>
    <row r="386" spans="1:21" ht="12.75" customHeight="1">
      <c r="A386" s="694" t="s">
        <v>1073</v>
      </c>
      <c r="B386" s="694" t="s">
        <v>1123</v>
      </c>
      <c r="C386" s="694" t="s">
        <v>1126</v>
      </c>
      <c r="D386" s="694">
        <v>80753</v>
      </c>
      <c r="E386" s="216">
        <v>2</v>
      </c>
      <c r="F386" s="216">
        <v>0</v>
      </c>
      <c r="G386" s="692">
        <v>2</v>
      </c>
      <c r="H386" s="692">
        <v>0</v>
      </c>
      <c r="I386" s="216">
        <v>0</v>
      </c>
      <c r="J386" s="216">
        <v>2</v>
      </c>
      <c r="K386" s="216">
        <v>2</v>
      </c>
      <c r="L386" s="216">
        <v>1</v>
      </c>
      <c r="M386" s="216">
        <v>0</v>
      </c>
      <c r="N386" s="692">
        <v>1</v>
      </c>
      <c r="O386" s="216">
        <v>0</v>
      </c>
      <c r="P386" s="692">
        <v>0</v>
      </c>
      <c r="Q386" s="216">
        <v>0</v>
      </c>
      <c r="R386" s="216">
        <v>0</v>
      </c>
      <c r="S386" s="216">
        <v>0</v>
      </c>
      <c r="T386" s="216">
        <v>1</v>
      </c>
      <c r="U386" s="216">
        <v>0</v>
      </c>
    </row>
    <row r="387" spans="1:21" ht="12.75" customHeight="1">
      <c r="A387" s="694" t="s">
        <v>1073</v>
      </c>
      <c r="B387" s="694" t="s">
        <v>1123</v>
      </c>
      <c r="C387" s="694" t="s">
        <v>1127</v>
      </c>
      <c r="D387" s="694">
        <v>80754</v>
      </c>
      <c r="E387" s="216">
        <v>1</v>
      </c>
      <c r="F387" s="216">
        <v>0</v>
      </c>
      <c r="G387" s="692">
        <v>1</v>
      </c>
      <c r="H387" s="692">
        <v>0</v>
      </c>
      <c r="I387" s="216">
        <v>0</v>
      </c>
      <c r="J387" s="216">
        <v>1</v>
      </c>
      <c r="K387" s="216">
        <v>0</v>
      </c>
      <c r="L387" s="216">
        <v>0</v>
      </c>
      <c r="M387" s="216">
        <v>0</v>
      </c>
      <c r="N387" s="692">
        <v>0</v>
      </c>
      <c r="O387" s="216">
        <v>0</v>
      </c>
      <c r="P387" s="692">
        <v>0</v>
      </c>
      <c r="Q387" s="216">
        <v>0</v>
      </c>
      <c r="R387" s="216">
        <v>0</v>
      </c>
      <c r="S387" s="216">
        <v>0</v>
      </c>
      <c r="T387" s="216">
        <v>1</v>
      </c>
      <c r="U387" s="216">
        <v>0</v>
      </c>
    </row>
    <row r="388" spans="1:21" ht="12.75" customHeight="1">
      <c r="A388" s="694" t="s">
        <v>1073</v>
      </c>
      <c r="B388" s="694" t="s">
        <v>1123</v>
      </c>
      <c r="C388" s="694" t="s">
        <v>1123</v>
      </c>
      <c r="D388" s="694">
        <v>80750</v>
      </c>
      <c r="E388" s="216">
        <v>3</v>
      </c>
      <c r="F388" s="216">
        <v>0</v>
      </c>
      <c r="G388" s="692">
        <v>3</v>
      </c>
      <c r="H388" s="692">
        <v>3</v>
      </c>
      <c r="I388" s="216">
        <v>0</v>
      </c>
      <c r="J388" s="216">
        <v>3</v>
      </c>
      <c r="K388" s="216">
        <v>2</v>
      </c>
      <c r="L388" s="216">
        <v>1</v>
      </c>
      <c r="M388" s="216">
        <v>0</v>
      </c>
      <c r="N388" s="692">
        <v>0</v>
      </c>
      <c r="O388" s="216">
        <v>0</v>
      </c>
      <c r="P388" s="692">
        <v>0</v>
      </c>
      <c r="Q388" s="216">
        <v>0</v>
      </c>
      <c r="R388" s="216">
        <v>0</v>
      </c>
      <c r="S388" s="216">
        <v>0</v>
      </c>
      <c r="T388" s="216">
        <v>1</v>
      </c>
      <c r="U388" s="216">
        <v>0</v>
      </c>
    </row>
    <row r="389" spans="1:21" ht="12.75" customHeight="1">
      <c r="A389" s="694" t="s">
        <v>1073</v>
      </c>
      <c r="B389" s="694" t="s">
        <v>1123</v>
      </c>
      <c r="C389" s="694" t="s">
        <v>348</v>
      </c>
      <c r="D389" s="694">
        <v>80755</v>
      </c>
      <c r="E389" s="216">
        <v>0</v>
      </c>
      <c r="F389" s="216">
        <v>0</v>
      </c>
      <c r="G389" s="692">
        <v>0</v>
      </c>
      <c r="H389" s="692">
        <v>0</v>
      </c>
      <c r="I389" s="216">
        <v>0</v>
      </c>
      <c r="J389" s="216">
        <v>0</v>
      </c>
      <c r="K389" s="216">
        <v>0</v>
      </c>
      <c r="L389" s="216">
        <v>0</v>
      </c>
      <c r="M389" s="216">
        <v>0</v>
      </c>
      <c r="N389" s="692">
        <v>0</v>
      </c>
      <c r="O389" s="216">
        <v>0</v>
      </c>
      <c r="P389" s="692">
        <v>0</v>
      </c>
      <c r="Q389" s="216">
        <v>0</v>
      </c>
      <c r="R389" s="216">
        <v>0</v>
      </c>
      <c r="S389" s="216">
        <v>0</v>
      </c>
      <c r="T389" s="216">
        <v>0</v>
      </c>
      <c r="U389" s="216">
        <v>0</v>
      </c>
    </row>
    <row r="390" spans="1:21" ht="12.75" customHeight="1">
      <c r="A390" s="694" t="s">
        <v>1073</v>
      </c>
      <c r="B390" s="694" t="s">
        <v>186</v>
      </c>
      <c r="C390" s="694" t="s">
        <v>1113</v>
      </c>
      <c r="D390" s="694">
        <v>80555</v>
      </c>
      <c r="E390" s="216">
        <v>0</v>
      </c>
      <c r="F390" s="216">
        <v>0</v>
      </c>
      <c r="G390" s="692">
        <v>0</v>
      </c>
      <c r="H390" s="692">
        <v>0</v>
      </c>
      <c r="I390" s="216">
        <v>0</v>
      </c>
      <c r="J390" s="216">
        <v>0</v>
      </c>
      <c r="K390" s="216">
        <v>0</v>
      </c>
      <c r="L390" s="216">
        <v>0</v>
      </c>
      <c r="M390" s="216">
        <v>0</v>
      </c>
      <c r="N390" s="692">
        <v>0</v>
      </c>
      <c r="O390" s="216">
        <v>0</v>
      </c>
      <c r="P390" s="692">
        <v>0</v>
      </c>
      <c r="Q390" s="216">
        <v>0</v>
      </c>
      <c r="R390" s="216">
        <v>0</v>
      </c>
      <c r="S390" s="216">
        <v>0</v>
      </c>
      <c r="T390" s="216">
        <v>0</v>
      </c>
      <c r="U390" s="216">
        <v>0</v>
      </c>
    </row>
    <row r="391" spans="1:21" ht="12.75" customHeight="1">
      <c r="A391" s="694" t="s">
        <v>1073</v>
      </c>
      <c r="B391" s="694" t="s">
        <v>186</v>
      </c>
      <c r="C391" s="694" t="s">
        <v>1109</v>
      </c>
      <c r="D391" s="694">
        <v>80551</v>
      </c>
      <c r="E391" s="216">
        <v>2</v>
      </c>
      <c r="F391" s="216">
        <v>0</v>
      </c>
      <c r="G391" s="692">
        <v>2</v>
      </c>
      <c r="H391" s="692">
        <v>0</v>
      </c>
      <c r="I391" s="216">
        <v>0</v>
      </c>
      <c r="J391" s="216">
        <v>3</v>
      </c>
      <c r="K391" s="216">
        <v>0</v>
      </c>
      <c r="L391" s="216">
        <v>1</v>
      </c>
      <c r="M391" s="216">
        <v>0</v>
      </c>
      <c r="N391" s="692">
        <v>0</v>
      </c>
      <c r="O391" s="216">
        <v>0</v>
      </c>
      <c r="P391" s="692">
        <v>0</v>
      </c>
      <c r="Q391" s="216">
        <v>0</v>
      </c>
      <c r="R391" s="216">
        <v>0</v>
      </c>
      <c r="S391" s="216">
        <v>0</v>
      </c>
      <c r="T391" s="216">
        <v>0</v>
      </c>
      <c r="U391" s="216">
        <v>0</v>
      </c>
    </row>
    <row r="392" spans="1:21" ht="12.75" customHeight="1">
      <c r="A392" s="694" t="s">
        <v>1073</v>
      </c>
      <c r="B392" s="694" t="s">
        <v>186</v>
      </c>
      <c r="C392" s="694" t="s">
        <v>1110</v>
      </c>
      <c r="D392" s="694">
        <v>80552</v>
      </c>
      <c r="E392" s="216">
        <v>0</v>
      </c>
      <c r="F392" s="216">
        <v>0</v>
      </c>
      <c r="G392" s="692">
        <v>0</v>
      </c>
      <c r="H392" s="692">
        <v>0</v>
      </c>
      <c r="I392" s="216">
        <v>0</v>
      </c>
      <c r="J392" s="216">
        <v>0</v>
      </c>
      <c r="K392" s="216">
        <v>0</v>
      </c>
      <c r="L392" s="216">
        <v>0</v>
      </c>
      <c r="M392" s="216">
        <v>0</v>
      </c>
      <c r="N392" s="692">
        <v>0</v>
      </c>
      <c r="O392" s="216">
        <v>0</v>
      </c>
      <c r="P392" s="692">
        <v>0</v>
      </c>
      <c r="Q392" s="216">
        <v>0</v>
      </c>
      <c r="R392" s="216">
        <v>0</v>
      </c>
      <c r="S392" s="216">
        <v>0</v>
      </c>
      <c r="T392" s="216">
        <v>0</v>
      </c>
      <c r="U392" s="216">
        <v>0</v>
      </c>
    </row>
    <row r="393" spans="1:21" ht="12.75" customHeight="1">
      <c r="A393" s="694" t="s">
        <v>1073</v>
      </c>
      <c r="B393" s="694" t="s">
        <v>186</v>
      </c>
      <c r="C393" s="694" t="s">
        <v>1111</v>
      </c>
      <c r="D393" s="694">
        <v>80553</v>
      </c>
      <c r="E393" s="216">
        <v>1</v>
      </c>
      <c r="F393" s="216">
        <v>0</v>
      </c>
      <c r="G393" s="692">
        <v>1</v>
      </c>
      <c r="H393" s="692">
        <v>0</v>
      </c>
      <c r="I393" s="216">
        <v>0</v>
      </c>
      <c r="J393" s="216">
        <v>1</v>
      </c>
      <c r="K393" s="216">
        <v>0</v>
      </c>
      <c r="L393" s="216">
        <v>0</v>
      </c>
      <c r="M393" s="216">
        <v>0</v>
      </c>
      <c r="N393" s="692">
        <v>0</v>
      </c>
      <c r="O393" s="216">
        <v>0</v>
      </c>
      <c r="P393" s="692">
        <v>0</v>
      </c>
      <c r="Q393" s="216">
        <v>0</v>
      </c>
      <c r="R393" s="216">
        <v>0</v>
      </c>
      <c r="S393" s="216">
        <v>0</v>
      </c>
      <c r="T393" s="216">
        <v>0</v>
      </c>
      <c r="U393" s="216">
        <v>0</v>
      </c>
    </row>
    <row r="394" spans="1:21" ht="12.75" customHeight="1">
      <c r="A394" s="694" t="s">
        <v>1073</v>
      </c>
      <c r="B394" s="694" t="s">
        <v>186</v>
      </c>
      <c r="C394" s="694" t="s">
        <v>1112</v>
      </c>
      <c r="D394" s="694">
        <v>80554</v>
      </c>
      <c r="E394" s="216">
        <v>1</v>
      </c>
      <c r="F394" s="216">
        <v>0</v>
      </c>
      <c r="G394" s="692">
        <v>1</v>
      </c>
      <c r="H394" s="692">
        <v>0</v>
      </c>
      <c r="I394" s="216">
        <v>0</v>
      </c>
      <c r="J394" s="216">
        <v>0</v>
      </c>
      <c r="K394" s="216">
        <v>1</v>
      </c>
      <c r="L394" s="216">
        <v>0</v>
      </c>
      <c r="M394" s="216">
        <v>0</v>
      </c>
      <c r="N394" s="692">
        <v>0</v>
      </c>
      <c r="O394" s="216">
        <v>0</v>
      </c>
      <c r="P394" s="692">
        <v>0</v>
      </c>
      <c r="Q394" s="216">
        <v>0</v>
      </c>
      <c r="R394" s="216">
        <v>0</v>
      </c>
      <c r="S394" s="216">
        <v>0</v>
      </c>
      <c r="T394" s="216">
        <v>0</v>
      </c>
      <c r="U394" s="216">
        <v>0</v>
      </c>
    </row>
    <row r="395" spans="1:21" ht="12.75" customHeight="1">
      <c r="A395" s="694" t="s">
        <v>1073</v>
      </c>
      <c r="B395" s="694" t="s">
        <v>186</v>
      </c>
      <c r="C395" s="694" t="s">
        <v>263</v>
      </c>
      <c r="D395" s="694">
        <v>80556</v>
      </c>
      <c r="E395" s="216">
        <v>1</v>
      </c>
      <c r="F395" s="216">
        <v>0</v>
      </c>
      <c r="G395" s="692">
        <v>0</v>
      </c>
      <c r="H395" s="692">
        <v>0</v>
      </c>
      <c r="I395" s="216">
        <v>0</v>
      </c>
      <c r="J395" s="216">
        <v>0</v>
      </c>
      <c r="K395" s="216">
        <v>0</v>
      </c>
      <c r="L395" s="216">
        <v>0</v>
      </c>
      <c r="M395" s="216">
        <v>0</v>
      </c>
      <c r="N395" s="692">
        <v>0</v>
      </c>
      <c r="O395" s="216">
        <v>0</v>
      </c>
      <c r="P395" s="692">
        <v>0</v>
      </c>
      <c r="Q395" s="216">
        <v>0</v>
      </c>
      <c r="R395" s="216">
        <v>0</v>
      </c>
      <c r="S395" s="216">
        <v>0</v>
      </c>
      <c r="T395" s="216">
        <v>0</v>
      </c>
      <c r="U395" s="216">
        <v>0</v>
      </c>
    </row>
    <row r="396" spans="1:21" ht="12.75" customHeight="1">
      <c r="A396" s="694" t="s">
        <v>1073</v>
      </c>
      <c r="B396" s="694" t="s">
        <v>186</v>
      </c>
      <c r="C396" s="694" t="s">
        <v>1114</v>
      </c>
      <c r="D396" s="694">
        <v>80557</v>
      </c>
      <c r="E396" s="216">
        <v>0</v>
      </c>
      <c r="F396" s="216">
        <v>0</v>
      </c>
      <c r="G396" s="692">
        <v>0</v>
      </c>
      <c r="H396" s="692">
        <v>0</v>
      </c>
      <c r="I396" s="216">
        <v>0</v>
      </c>
      <c r="J396" s="216">
        <v>0</v>
      </c>
      <c r="K396" s="216">
        <v>0</v>
      </c>
      <c r="L396" s="216">
        <v>0</v>
      </c>
      <c r="M396" s="216">
        <v>0</v>
      </c>
      <c r="N396" s="692">
        <v>0</v>
      </c>
      <c r="O396" s="216">
        <v>0</v>
      </c>
      <c r="P396" s="692">
        <v>0</v>
      </c>
      <c r="Q396" s="216">
        <v>0</v>
      </c>
      <c r="R396" s="216">
        <v>0</v>
      </c>
      <c r="S396" s="216">
        <v>0</v>
      </c>
      <c r="T396" s="216">
        <v>0</v>
      </c>
      <c r="U396" s="216">
        <v>0</v>
      </c>
    </row>
    <row r="397" spans="1:21" ht="12.75" customHeight="1">
      <c r="A397" s="694" t="s">
        <v>1073</v>
      </c>
      <c r="B397" s="694" t="s">
        <v>186</v>
      </c>
      <c r="C397" s="694" t="s">
        <v>1115</v>
      </c>
      <c r="D397" s="694">
        <v>80558</v>
      </c>
      <c r="E397" s="216">
        <v>0</v>
      </c>
      <c r="F397" s="216">
        <v>0</v>
      </c>
      <c r="G397" s="692">
        <v>0</v>
      </c>
      <c r="H397" s="692">
        <v>0</v>
      </c>
      <c r="I397" s="216">
        <v>0</v>
      </c>
      <c r="J397" s="216">
        <v>0</v>
      </c>
      <c r="K397" s="216">
        <v>0</v>
      </c>
      <c r="L397" s="216">
        <v>0</v>
      </c>
      <c r="M397" s="216">
        <v>0</v>
      </c>
      <c r="N397" s="692">
        <v>0</v>
      </c>
      <c r="O397" s="216">
        <v>0</v>
      </c>
      <c r="P397" s="692">
        <v>0</v>
      </c>
      <c r="Q397" s="216">
        <v>0</v>
      </c>
      <c r="R397" s="216">
        <v>0</v>
      </c>
      <c r="S397" s="216">
        <v>0</v>
      </c>
      <c r="T397" s="216">
        <v>0</v>
      </c>
      <c r="U397" s="216">
        <v>0</v>
      </c>
    </row>
    <row r="398" spans="1:21" ht="12.75" customHeight="1">
      <c r="A398" s="694" t="s">
        <v>1073</v>
      </c>
      <c r="B398" s="694" t="s">
        <v>186</v>
      </c>
      <c r="C398" s="694" t="s">
        <v>186</v>
      </c>
      <c r="D398" s="694">
        <v>80550</v>
      </c>
      <c r="E398" s="216">
        <v>3</v>
      </c>
      <c r="F398" s="216">
        <v>0</v>
      </c>
      <c r="G398" s="692">
        <v>5</v>
      </c>
      <c r="H398" s="692">
        <v>0</v>
      </c>
      <c r="I398" s="216">
        <v>0</v>
      </c>
      <c r="J398" s="216">
        <v>5</v>
      </c>
      <c r="K398" s="216">
        <v>4</v>
      </c>
      <c r="L398" s="216">
        <v>2</v>
      </c>
      <c r="M398" s="216">
        <v>0</v>
      </c>
      <c r="N398" s="692">
        <v>2</v>
      </c>
      <c r="O398" s="216">
        <v>0</v>
      </c>
      <c r="P398" s="692">
        <v>0</v>
      </c>
      <c r="Q398" s="216">
        <v>0</v>
      </c>
      <c r="R398" s="216">
        <v>1</v>
      </c>
      <c r="S398" s="216">
        <v>0</v>
      </c>
      <c r="T398" s="216">
        <v>1</v>
      </c>
      <c r="U398" s="216">
        <v>0</v>
      </c>
    </row>
    <row r="399" spans="1:21" ht="12.75" customHeight="1">
      <c r="A399" s="694" t="s">
        <v>1073</v>
      </c>
      <c r="B399" s="694" t="s">
        <v>186</v>
      </c>
      <c r="C399" s="694" t="s">
        <v>1116</v>
      </c>
      <c r="D399" s="694">
        <v>80559</v>
      </c>
      <c r="E399" s="216">
        <v>1</v>
      </c>
      <c r="F399" s="216">
        <v>0</v>
      </c>
      <c r="G399" s="692">
        <v>1</v>
      </c>
      <c r="H399" s="692">
        <v>0</v>
      </c>
      <c r="I399" s="216">
        <v>0</v>
      </c>
      <c r="J399" s="216">
        <v>1</v>
      </c>
      <c r="K399" s="216">
        <v>1</v>
      </c>
      <c r="L399" s="216">
        <v>0</v>
      </c>
      <c r="M399" s="216">
        <v>0</v>
      </c>
      <c r="N399" s="692">
        <v>0</v>
      </c>
      <c r="O399" s="216">
        <v>0</v>
      </c>
      <c r="P399" s="692">
        <v>0</v>
      </c>
      <c r="Q399" s="216">
        <v>0</v>
      </c>
      <c r="R399" s="216">
        <v>0</v>
      </c>
      <c r="S399" s="216">
        <v>0</v>
      </c>
      <c r="T399" s="216">
        <v>0</v>
      </c>
      <c r="U399" s="216">
        <v>0</v>
      </c>
    </row>
    <row r="400" spans="1:21" ht="12.75" customHeight="1">
      <c r="A400" s="694" t="s">
        <v>1073</v>
      </c>
      <c r="B400" s="694" t="s">
        <v>186</v>
      </c>
      <c r="C400" s="694" t="s">
        <v>528</v>
      </c>
      <c r="D400" s="694">
        <v>80560</v>
      </c>
      <c r="E400" s="216">
        <v>0</v>
      </c>
      <c r="F400" s="216">
        <v>0</v>
      </c>
      <c r="G400" s="692">
        <v>0</v>
      </c>
      <c r="H400" s="692">
        <v>0</v>
      </c>
      <c r="I400" s="216">
        <v>0</v>
      </c>
      <c r="J400" s="216">
        <v>0</v>
      </c>
      <c r="K400" s="216">
        <v>0</v>
      </c>
      <c r="L400" s="216">
        <v>0</v>
      </c>
      <c r="M400" s="216">
        <v>0</v>
      </c>
      <c r="N400" s="692">
        <v>0</v>
      </c>
      <c r="O400" s="216">
        <v>0</v>
      </c>
      <c r="P400" s="692">
        <v>0</v>
      </c>
      <c r="Q400" s="216">
        <v>0</v>
      </c>
      <c r="R400" s="216">
        <v>0</v>
      </c>
      <c r="S400" s="216">
        <v>0</v>
      </c>
      <c r="T400" s="216">
        <v>0</v>
      </c>
      <c r="U400" s="216">
        <v>0</v>
      </c>
    </row>
    <row r="401" spans="1:21" ht="12.75" customHeight="1">
      <c r="A401" s="694" t="s">
        <v>1073</v>
      </c>
      <c r="B401" s="694" t="s">
        <v>186</v>
      </c>
      <c r="C401" s="694" t="s">
        <v>1117</v>
      </c>
      <c r="D401" s="694">
        <v>80561</v>
      </c>
      <c r="E401" s="216">
        <v>1</v>
      </c>
      <c r="F401" s="216">
        <v>0</v>
      </c>
      <c r="G401" s="692">
        <v>1</v>
      </c>
      <c r="H401" s="692">
        <v>0</v>
      </c>
      <c r="I401" s="216">
        <v>0</v>
      </c>
      <c r="J401" s="216">
        <v>0</v>
      </c>
      <c r="K401" s="216">
        <v>0</v>
      </c>
      <c r="L401" s="216">
        <v>0</v>
      </c>
      <c r="M401" s="216">
        <v>0</v>
      </c>
      <c r="N401" s="692">
        <v>1</v>
      </c>
      <c r="O401" s="216">
        <v>0</v>
      </c>
      <c r="P401" s="692">
        <v>0</v>
      </c>
      <c r="Q401" s="216">
        <v>0</v>
      </c>
      <c r="R401" s="216">
        <v>0</v>
      </c>
      <c r="S401" s="216">
        <v>0</v>
      </c>
      <c r="T401" s="216">
        <v>0</v>
      </c>
      <c r="U401" s="216">
        <v>0</v>
      </c>
    </row>
    <row r="402" spans="1:21" ht="12.75" customHeight="1">
      <c r="A402" s="694" t="s">
        <v>1073</v>
      </c>
      <c r="B402" s="694" t="s">
        <v>186</v>
      </c>
      <c r="C402" s="694" t="s">
        <v>1118</v>
      </c>
      <c r="D402" s="694">
        <v>80562</v>
      </c>
      <c r="E402" s="216">
        <v>0</v>
      </c>
      <c r="F402" s="216">
        <v>0</v>
      </c>
      <c r="G402" s="692">
        <v>0</v>
      </c>
      <c r="H402" s="692">
        <v>0</v>
      </c>
      <c r="I402" s="216">
        <v>0</v>
      </c>
      <c r="J402" s="216">
        <v>0</v>
      </c>
      <c r="K402" s="216">
        <v>0</v>
      </c>
      <c r="L402" s="216">
        <v>0</v>
      </c>
      <c r="M402" s="216">
        <v>0</v>
      </c>
      <c r="N402" s="692">
        <v>0</v>
      </c>
      <c r="O402" s="216">
        <v>0</v>
      </c>
      <c r="P402" s="692">
        <v>0</v>
      </c>
      <c r="Q402" s="216">
        <v>0</v>
      </c>
      <c r="R402" s="216">
        <v>0</v>
      </c>
      <c r="S402" s="216">
        <v>0</v>
      </c>
      <c r="T402" s="216">
        <v>0</v>
      </c>
      <c r="U402" s="216">
        <v>0</v>
      </c>
    </row>
    <row r="403" spans="1:21" ht="12.75" customHeight="1">
      <c r="A403" s="220" t="s">
        <v>648</v>
      </c>
      <c r="B403" s="220" t="s">
        <v>653</v>
      </c>
      <c r="C403" s="220" t="s">
        <v>654</v>
      </c>
      <c r="D403" s="220">
        <v>200250</v>
      </c>
      <c r="E403" s="216">
        <v>1</v>
      </c>
      <c r="F403" s="216">
        <v>0</v>
      </c>
      <c r="G403" s="692">
        <v>1</v>
      </c>
      <c r="H403" s="692">
        <v>1</v>
      </c>
      <c r="I403" s="216">
        <v>0</v>
      </c>
      <c r="J403" s="216">
        <v>0</v>
      </c>
      <c r="K403" s="216">
        <v>0</v>
      </c>
      <c r="L403" s="216">
        <v>1</v>
      </c>
      <c r="M403" s="251">
        <v>0</v>
      </c>
      <c r="N403" s="692">
        <v>0</v>
      </c>
      <c r="O403" s="216">
        <v>0</v>
      </c>
      <c r="P403" s="692">
        <v>0</v>
      </c>
      <c r="Q403" s="216">
        <v>0</v>
      </c>
      <c r="R403" s="216">
        <v>1</v>
      </c>
      <c r="S403" s="216">
        <v>0</v>
      </c>
      <c r="T403" s="216">
        <v>1</v>
      </c>
      <c r="U403" s="216">
        <v>0</v>
      </c>
    </row>
    <row r="404" spans="1:21" ht="12.75" customHeight="1">
      <c r="A404" s="220" t="s">
        <v>648</v>
      </c>
      <c r="B404" s="220" t="s">
        <v>653</v>
      </c>
      <c r="C404" s="220" t="s">
        <v>655</v>
      </c>
      <c r="D404" s="220">
        <v>200251</v>
      </c>
      <c r="E404" s="216">
        <v>1</v>
      </c>
      <c r="F404" s="216">
        <v>0</v>
      </c>
      <c r="G404" s="692">
        <v>0</v>
      </c>
      <c r="H404" s="692">
        <v>0</v>
      </c>
      <c r="I404" s="216">
        <v>0</v>
      </c>
      <c r="J404" s="216">
        <v>0</v>
      </c>
      <c r="K404" s="216">
        <v>0</v>
      </c>
      <c r="L404" s="216">
        <v>0</v>
      </c>
      <c r="M404" s="251">
        <v>0</v>
      </c>
      <c r="N404" s="692">
        <v>0</v>
      </c>
      <c r="O404" s="216">
        <v>0</v>
      </c>
      <c r="P404" s="692">
        <v>0</v>
      </c>
      <c r="Q404" s="216">
        <v>0</v>
      </c>
      <c r="R404" s="216">
        <v>0</v>
      </c>
      <c r="S404" s="216">
        <v>0</v>
      </c>
      <c r="T404" s="216">
        <v>0</v>
      </c>
      <c r="U404" s="216">
        <v>0</v>
      </c>
    </row>
    <row r="405" spans="1:21" ht="12.75" customHeight="1">
      <c r="A405" s="220" t="s">
        <v>648</v>
      </c>
      <c r="B405" s="220" t="s">
        <v>649</v>
      </c>
      <c r="C405" s="220" t="s">
        <v>651</v>
      </c>
      <c r="D405" s="220">
        <v>200151</v>
      </c>
      <c r="E405" s="216">
        <v>1</v>
      </c>
      <c r="F405" s="216">
        <v>0</v>
      </c>
      <c r="G405" s="692">
        <v>0</v>
      </c>
      <c r="H405" s="692">
        <v>0</v>
      </c>
      <c r="I405" s="216">
        <v>0</v>
      </c>
      <c r="J405" s="216">
        <v>0</v>
      </c>
      <c r="K405" s="216">
        <v>0</v>
      </c>
      <c r="L405" s="216">
        <v>1</v>
      </c>
      <c r="M405" s="216">
        <v>1</v>
      </c>
      <c r="N405" s="692">
        <v>0</v>
      </c>
      <c r="O405" s="216">
        <v>0</v>
      </c>
      <c r="P405" s="692">
        <v>0</v>
      </c>
      <c r="Q405" s="216">
        <v>0</v>
      </c>
      <c r="R405" s="216">
        <v>0</v>
      </c>
      <c r="S405" s="216">
        <v>0</v>
      </c>
      <c r="T405" s="216">
        <v>0</v>
      </c>
      <c r="U405" s="216">
        <v>0</v>
      </c>
    </row>
    <row r="406" spans="1:21" ht="12.75" customHeight="1">
      <c r="A406" s="220" t="s">
        <v>648</v>
      </c>
      <c r="B406" s="220" t="s">
        <v>649</v>
      </c>
      <c r="C406" s="220" t="s">
        <v>652</v>
      </c>
      <c r="D406" s="220">
        <v>200152</v>
      </c>
      <c r="E406" s="216">
        <v>0</v>
      </c>
      <c r="F406" s="216">
        <v>0</v>
      </c>
      <c r="G406" s="692">
        <v>0</v>
      </c>
      <c r="H406" s="692">
        <v>0</v>
      </c>
      <c r="I406" s="216">
        <v>0</v>
      </c>
      <c r="J406" s="216">
        <v>0</v>
      </c>
      <c r="K406" s="216">
        <v>0</v>
      </c>
      <c r="L406" s="216">
        <v>0</v>
      </c>
      <c r="M406" s="251">
        <v>0</v>
      </c>
      <c r="N406" s="692">
        <v>0</v>
      </c>
      <c r="O406" s="216">
        <v>0</v>
      </c>
      <c r="P406" s="692">
        <v>0</v>
      </c>
      <c r="Q406" s="216">
        <v>0</v>
      </c>
      <c r="R406" s="216">
        <v>0</v>
      </c>
      <c r="S406" s="216">
        <v>0</v>
      </c>
      <c r="T406" s="216">
        <v>0</v>
      </c>
      <c r="U406" s="216">
        <v>0</v>
      </c>
    </row>
    <row r="407" spans="1:21" ht="12.75" customHeight="1">
      <c r="A407" s="220" t="s">
        <v>648</v>
      </c>
      <c r="B407" s="220" t="s">
        <v>649</v>
      </c>
      <c r="C407" s="220" t="s">
        <v>650</v>
      </c>
      <c r="D407" s="220">
        <v>200150</v>
      </c>
      <c r="E407" s="216">
        <v>1</v>
      </c>
      <c r="F407" s="216">
        <v>0</v>
      </c>
      <c r="G407" s="692">
        <v>3</v>
      </c>
      <c r="H407" s="692">
        <v>3</v>
      </c>
      <c r="I407" s="216">
        <v>0</v>
      </c>
      <c r="J407" s="216">
        <v>3</v>
      </c>
      <c r="K407" s="216">
        <v>0</v>
      </c>
      <c r="L407" s="216">
        <v>1</v>
      </c>
      <c r="M407" s="216">
        <v>1</v>
      </c>
      <c r="N407" s="692">
        <v>1</v>
      </c>
      <c r="O407" s="216">
        <v>0</v>
      </c>
      <c r="P407" s="692">
        <v>0</v>
      </c>
      <c r="Q407" s="216">
        <v>0</v>
      </c>
      <c r="R407" s="216">
        <v>0</v>
      </c>
      <c r="S407" s="216">
        <v>0</v>
      </c>
      <c r="T407" s="216">
        <v>3</v>
      </c>
      <c r="U407" s="216">
        <v>0</v>
      </c>
    </row>
    <row r="408" spans="1:21" ht="12.75" customHeight="1">
      <c r="A408" s="220" t="s">
        <v>648</v>
      </c>
      <c r="B408" s="220" t="s">
        <v>656</v>
      </c>
      <c r="C408" s="220" t="s">
        <v>360</v>
      </c>
      <c r="D408" s="220">
        <v>200351</v>
      </c>
      <c r="E408" s="216">
        <v>0</v>
      </c>
      <c r="F408" s="216">
        <v>0</v>
      </c>
      <c r="G408" s="692">
        <v>1</v>
      </c>
      <c r="H408" s="692">
        <v>1</v>
      </c>
      <c r="I408" s="216">
        <v>0</v>
      </c>
      <c r="J408" s="216">
        <v>0</v>
      </c>
      <c r="K408" s="216">
        <v>0</v>
      </c>
      <c r="L408" s="216">
        <v>1</v>
      </c>
      <c r="M408" s="216">
        <v>1</v>
      </c>
      <c r="N408" s="692">
        <v>0</v>
      </c>
      <c r="O408" s="216">
        <v>0</v>
      </c>
      <c r="P408" s="692">
        <v>0</v>
      </c>
      <c r="Q408" s="216">
        <v>0</v>
      </c>
      <c r="R408" s="216">
        <v>0</v>
      </c>
      <c r="S408" s="216">
        <v>0</v>
      </c>
      <c r="T408" s="216">
        <v>0</v>
      </c>
      <c r="U408" s="216">
        <v>0</v>
      </c>
    </row>
    <row r="409" spans="1:21" ht="12.75" customHeight="1">
      <c r="A409" s="220" t="s">
        <v>648</v>
      </c>
      <c r="B409" s="220" t="s">
        <v>656</v>
      </c>
      <c r="C409" s="220" t="s">
        <v>657</v>
      </c>
      <c r="D409" s="220">
        <v>200350</v>
      </c>
      <c r="E409" s="216">
        <v>2</v>
      </c>
      <c r="F409" s="216">
        <v>0</v>
      </c>
      <c r="G409" s="692">
        <v>4</v>
      </c>
      <c r="H409" s="692">
        <v>4</v>
      </c>
      <c r="I409" s="216">
        <v>0</v>
      </c>
      <c r="J409" s="216">
        <v>4</v>
      </c>
      <c r="K409" s="216">
        <v>0</v>
      </c>
      <c r="L409" s="216">
        <v>2</v>
      </c>
      <c r="M409" s="216">
        <v>1</v>
      </c>
      <c r="N409" s="692">
        <v>2</v>
      </c>
      <c r="O409" s="216">
        <v>2</v>
      </c>
      <c r="P409" s="692">
        <v>0</v>
      </c>
      <c r="Q409" s="216">
        <v>0</v>
      </c>
      <c r="R409" s="216">
        <v>2</v>
      </c>
      <c r="S409" s="216">
        <v>0</v>
      </c>
      <c r="T409" s="216">
        <v>3</v>
      </c>
      <c r="U409" s="216">
        <v>0</v>
      </c>
    </row>
    <row r="410" spans="1:21" ht="12.75" customHeight="1">
      <c r="A410" s="220" t="s">
        <v>648</v>
      </c>
      <c r="B410" s="220" t="s">
        <v>656</v>
      </c>
      <c r="C410" s="220" t="s">
        <v>450</v>
      </c>
      <c r="D410" s="220">
        <v>200352</v>
      </c>
      <c r="E410" s="216">
        <v>1</v>
      </c>
      <c r="F410" s="216">
        <v>0</v>
      </c>
      <c r="G410" s="692">
        <v>1</v>
      </c>
      <c r="H410" s="692">
        <v>1</v>
      </c>
      <c r="I410" s="216">
        <v>0</v>
      </c>
      <c r="J410" s="216">
        <v>0</v>
      </c>
      <c r="K410" s="216">
        <v>0</v>
      </c>
      <c r="L410" s="216">
        <v>0</v>
      </c>
      <c r="M410" s="251">
        <v>0</v>
      </c>
      <c r="N410" s="692">
        <v>0</v>
      </c>
      <c r="O410" s="216">
        <v>1</v>
      </c>
      <c r="P410" s="692">
        <v>0</v>
      </c>
      <c r="Q410" s="216">
        <v>0</v>
      </c>
      <c r="R410" s="216">
        <v>0</v>
      </c>
      <c r="S410" s="216">
        <v>0</v>
      </c>
      <c r="T410" s="216">
        <v>1</v>
      </c>
      <c r="U410" s="216">
        <v>0</v>
      </c>
    </row>
    <row r="411" spans="1:21" ht="12.75" customHeight="1">
      <c r="A411" s="253" t="s">
        <v>867</v>
      </c>
      <c r="B411" s="253" t="s">
        <v>874</v>
      </c>
      <c r="C411" s="253" t="s">
        <v>875</v>
      </c>
      <c r="D411" s="253">
        <v>90250</v>
      </c>
      <c r="E411" s="216">
        <v>3</v>
      </c>
      <c r="F411" s="216">
        <v>0</v>
      </c>
      <c r="G411" s="692">
        <v>3</v>
      </c>
      <c r="H411" s="692">
        <v>3</v>
      </c>
      <c r="I411" s="216">
        <v>0</v>
      </c>
      <c r="J411" s="216">
        <v>3</v>
      </c>
      <c r="K411" s="216">
        <v>3</v>
      </c>
      <c r="L411" s="216">
        <v>1</v>
      </c>
      <c r="M411" s="216">
        <v>0</v>
      </c>
      <c r="N411" s="692">
        <v>0</v>
      </c>
      <c r="O411" s="216">
        <v>0</v>
      </c>
      <c r="P411" s="692">
        <v>0</v>
      </c>
      <c r="Q411" s="216">
        <v>0</v>
      </c>
      <c r="R411" s="216">
        <v>0</v>
      </c>
      <c r="S411" s="216">
        <v>0</v>
      </c>
      <c r="T411" s="216">
        <v>1</v>
      </c>
      <c r="U411" s="216">
        <v>0</v>
      </c>
    </row>
    <row r="412" spans="1:21" ht="12.75" customHeight="1">
      <c r="A412" s="253" t="s">
        <v>867</v>
      </c>
      <c r="B412" s="253" t="s">
        <v>876</v>
      </c>
      <c r="C412" s="253" t="s">
        <v>876</v>
      </c>
      <c r="D412" s="253">
        <v>90350</v>
      </c>
      <c r="E412" s="216">
        <v>3</v>
      </c>
      <c r="F412" s="216">
        <v>0</v>
      </c>
      <c r="G412" s="692">
        <v>3</v>
      </c>
      <c r="H412" s="692">
        <v>2</v>
      </c>
      <c r="I412" s="216">
        <v>0</v>
      </c>
      <c r="J412" s="216">
        <v>1</v>
      </c>
      <c r="K412" s="216">
        <v>3</v>
      </c>
      <c r="L412" s="216">
        <v>1</v>
      </c>
      <c r="M412" s="216">
        <v>0</v>
      </c>
      <c r="N412" s="692">
        <v>0</v>
      </c>
      <c r="O412" s="216">
        <v>0</v>
      </c>
      <c r="P412" s="692">
        <v>0</v>
      </c>
      <c r="Q412" s="216">
        <v>0</v>
      </c>
      <c r="R412" s="216">
        <v>0</v>
      </c>
      <c r="S412" s="216">
        <v>0</v>
      </c>
      <c r="T412" s="216">
        <v>1</v>
      </c>
      <c r="U412" s="216">
        <v>0</v>
      </c>
    </row>
    <row r="413" spans="1:21" ht="12.75" customHeight="1">
      <c r="A413" s="253" t="s">
        <v>867</v>
      </c>
      <c r="B413" s="253" t="s">
        <v>877</v>
      </c>
      <c r="C413" s="253" t="s">
        <v>877</v>
      </c>
      <c r="D413" s="253">
        <v>90450</v>
      </c>
      <c r="E413" s="216">
        <v>7</v>
      </c>
      <c r="F413" s="216">
        <v>0</v>
      </c>
      <c r="G413" s="692">
        <v>9</v>
      </c>
      <c r="H413" s="692">
        <v>8</v>
      </c>
      <c r="I413" s="216">
        <v>0</v>
      </c>
      <c r="J413" s="216">
        <v>7</v>
      </c>
      <c r="K413" s="216">
        <v>6</v>
      </c>
      <c r="L413" s="216">
        <v>5</v>
      </c>
      <c r="M413" s="216">
        <v>0</v>
      </c>
      <c r="N413" s="692">
        <v>3</v>
      </c>
      <c r="O413" s="216">
        <v>1</v>
      </c>
      <c r="P413" s="692">
        <v>0</v>
      </c>
      <c r="Q413" s="216">
        <v>1</v>
      </c>
      <c r="R413" s="216">
        <v>0</v>
      </c>
      <c r="S413" s="216">
        <v>0</v>
      </c>
      <c r="T413" s="216">
        <v>1</v>
      </c>
      <c r="U413" s="216">
        <v>0</v>
      </c>
    </row>
    <row r="414" spans="1:21" ht="12.75" customHeight="1">
      <c r="A414" s="253" t="s">
        <v>867</v>
      </c>
      <c r="B414" s="253" t="s">
        <v>878</v>
      </c>
      <c r="C414" s="253" t="s">
        <v>878</v>
      </c>
      <c r="D414" s="253">
        <v>90550</v>
      </c>
      <c r="E414" s="216">
        <v>1</v>
      </c>
      <c r="F414" s="216">
        <v>0</v>
      </c>
      <c r="G414" s="692">
        <v>1</v>
      </c>
      <c r="H414" s="692">
        <v>1</v>
      </c>
      <c r="I414" s="216">
        <v>0</v>
      </c>
      <c r="J414" s="216">
        <v>1</v>
      </c>
      <c r="K414" s="216">
        <v>1</v>
      </c>
      <c r="L414" s="216">
        <v>2</v>
      </c>
      <c r="M414" s="216">
        <v>0</v>
      </c>
      <c r="N414" s="692">
        <v>2</v>
      </c>
      <c r="O414" s="216">
        <v>0</v>
      </c>
      <c r="P414" s="692">
        <v>0</v>
      </c>
      <c r="Q414" s="216">
        <v>0</v>
      </c>
      <c r="R414" s="216">
        <v>0</v>
      </c>
      <c r="S414" s="216">
        <v>0</v>
      </c>
      <c r="T414" s="216">
        <v>1</v>
      </c>
      <c r="U414" s="216">
        <v>0</v>
      </c>
    </row>
    <row r="415" spans="1:21" ht="12.75" customHeight="1">
      <c r="A415" s="253" t="s">
        <v>867</v>
      </c>
      <c r="B415" s="253" t="s">
        <v>878</v>
      </c>
      <c r="C415" s="253" t="s">
        <v>879</v>
      </c>
      <c r="D415" s="253">
        <v>90551</v>
      </c>
      <c r="E415" s="216">
        <v>0</v>
      </c>
      <c r="F415" s="216">
        <v>0</v>
      </c>
      <c r="G415" s="692">
        <v>0</v>
      </c>
      <c r="H415" s="796">
        <v>0</v>
      </c>
      <c r="I415" s="216">
        <v>0</v>
      </c>
      <c r="J415" s="216">
        <v>0</v>
      </c>
      <c r="K415" s="216">
        <v>0</v>
      </c>
      <c r="L415" s="216">
        <v>0</v>
      </c>
      <c r="M415" s="216">
        <v>0</v>
      </c>
      <c r="N415" s="692">
        <v>1</v>
      </c>
      <c r="O415" s="216">
        <v>0</v>
      </c>
      <c r="P415" s="692">
        <v>0</v>
      </c>
      <c r="Q415" s="216">
        <v>0</v>
      </c>
      <c r="R415" s="216">
        <v>0</v>
      </c>
      <c r="S415" s="216">
        <v>0</v>
      </c>
      <c r="T415" s="216">
        <v>0</v>
      </c>
      <c r="U415" s="216">
        <v>0</v>
      </c>
    </row>
    <row r="416" spans="1:21" ht="12.75" customHeight="1">
      <c r="A416" s="253" t="s">
        <v>867</v>
      </c>
      <c r="B416" s="253" t="s">
        <v>918</v>
      </c>
      <c r="C416" s="253" t="s">
        <v>919</v>
      </c>
      <c r="D416" s="253">
        <v>92350</v>
      </c>
      <c r="E416" s="216">
        <v>3</v>
      </c>
      <c r="F416" s="216">
        <v>0</v>
      </c>
      <c r="G416" s="692">
        <v>4</v>
      </c>
      <c r="H416" s="692">
        <v>1</v>
      </c>
      <c r="I416" s="216">
        <v>0</v>
      </c>
      <c r="J416" s="216">
        <v>2</v>
      </c>
      <c r="K416" s="216">
        <v>2</v>
      </c>
      <c r="L416" s="216">
        <v>4</v>
      </c>
      <c r="M416" s="216">
        <v>0</v>
      </c>
      <c r="N416" s="692">
        <v>1</v>
      </c>
      <c r="O416" s="216">
        <v>0</v>
      </c>
      <c r="P416" s="692">
        <v>0</v>
      </c>
      <c r="Q416" s="216">
        <v>0</v>
      </c>
      <c r="R416" s="216">
        <v>0</v>
      </c>
      <c r="S416" s="216">
        <v>0</v>
      </c>
      <c r="T416" s="216">
        <v>1</v>
      </c>
      <c r="U416" s="216">
        <v>0</v>
      </c>
    </row>
    <row r="417" spans="1:21" ht="12.75" customHeight="1">
      <c r="A417" s="253" t="s">
        <v>867</v>
      </c>
      <c r="B417" s="253" t="s">
        <v>880</v>
      </c>
      <c r="C417" s="253" t="s">
        <v>880</v>
      </c>
      <c r="D417" s="253">
        <v>90650</v>
      </c>
      <c r="E417" s="216">
        <v>16</v>
      </c>
      <c r="F417" s="216">
        <v>0</v>
      </c>
      <c r="G417" s="692">
        <v>26</v>
      </c>
      <c r="H417" s="692">
        <v>19</v>
      </c>
      <c r="I417" s="216">
        <v>0</v>
      </c>
      <c r="J417" s="216">
        <v>26</v>
      </c>
      <c r="K417" s="216">
        <v>26</v>
      </c>
      <c r="L417" s="216">
        <v>4</v>
      </c>
      <c r="M417" s="216">
        <v>0</v>
      </c>
      <c r="N417" s="692">
        <v>9</v>
      </c>
      <c r="O417" s="216">
        <v>9</v>
      </c>
      <c r="P417" s="692">
        <v>0</v>
      </c>
      <c r="Q417" s="216">
        <v>9</v>
      </c>
      <c r="R417" s="216">
        <v>6</v>
      </c>
      <c r="S417" s="216">
        <v>9</v>
      </c>
      <c r="T417" s="216">
        <v>12</v>
      </c>
      <c r="U417" s="216">
        <v>1</v>
      </c>
    </row>
    <row r="418" spans="1:21" ht="12.75" customHeight="1">
      <c r="A418" s="253" t="s">
        <v>867</v>
      </c>
      <c r="B418" s="253" t="s">
        <v>880</v>
      </c>
      <c r="C418" s="253" t="s">
        <v>881</v>
      </c>
      <c r="D418" s="253">
        <v>90652</v>
      </c>
      <c r="E418" s="216">
        <v>1</v>
      </c>
      <c r="F418" s="216">
        <v>0</v>
      </c>
      <c r="G418" s="692">
        <v>1</v>
      </c>
      <c r="H418" s="692">
        <v>1</v>
      </c>
      <c r="I418" s="216">
        <v>0</v>
      </c>
      <c r="J418" s="216">
        <v>1</v>
      </c>
      <c r="K418" s="216">
        <v>1</v>
      </c>
      <c r="L418" s="216">
        <v>1</v>
      </c>
      <c r="M418" s="692">
        <v>0</v>
      </c>
      <c r="N418" s="692">
        <v>0</v>
      </c>
      <c r="O418" s="216">
        <v>0</v>
      </c>
      <c r="P418" s="692">
        <v>0</v>
      </c>
      <c r="Q418" s="216">
        <v>0</v>
      </c>
      <c r="R418" s="216">
        <v>0</v>
      </c>
      <c r="S418" s="216">
        <v>0</v>
      </c>
      <c r="T418" s="216">
        <v>1</v>
      </c>
      <c r="U418" s="216">
        <v>0</v>
      </c>
    </row>
    <row r="419" spans="1:21" ht="12.75" customHeight="1">
      <c r="A419" s="253" t="s">
        <v>867</v>
      </c>
      <c r="B419" s="253" t="s">
        <v>880</v>
      </c>
      <c r="C419" s="253" t="s">
        <v>882</v>
      </c>
      <c r="D419" s="253">
        <v>90653</v>
      </c>
      <c r="E419" s="216">
        <v>1</v>
      </c>
      <c r="F419" s="216">
        <v>0</v>
      </c>
      <c r="G419" s="692">
        <v>1</v>
      </c>
      <c r="H419" s="692">
        <v>1</v>
      </c>
      <c r="I419" s="216">
        <v>0</v>
      </c>
      <c r="J419" s="216">
        <v>1</v>
      </c>
      <c r="K419" s="216">
        <v>1</v>
      </c>
      <c r="L419" s="216">
        <v>1</v>
      </c>
      <c r="M419" s="216">
        <v>0</v>
      </c>
      <c r="N419" s="692">
        <v>1</v>
      </c>
      <c r="O419" s="216">
        <v>1</v>
      </c>
      <c r="P419" s="692">
        <v>0</v>
      </c>
      <c r="Q419" s="216">
        <v>1</v>
      </c>
      <c r="R419" s="216">
        <v>0</v>
      </c>
      <c r="S419" s="216">
        <v>0</v>
      </c>
      <c r="T419" s="216">
        <v>1</v>
      </c>
      <c r="U419" s="216">
        <v>0</v>
      </c>
    </row>
    <row r="420" spans="1:21" ht="12.75" customHeight="1">
      <c r="A420" s="253" t="s">
        <v>867</v>
      </c>
      <c r="B420" s="253" t="s">
        <v>880</v>
      </c>
      <c r="C420" s="253" t="s">
        <v>883</v>
      </c>
      <c r="D420" s="253">
        <v>90654</v>
      </c>
      <c r="E420" s="216">
        <v>0</v>
      </c>
      <c r="F420" s="216">
        <v>0</v>
      </c>
      <c r="G420" s="692">
        <v>0</v>
      </c>
      <c r="H420" s="692">
        <v>0</v>
      </c>
      <c r="I420" s="216">
        <v>0</v>
      </c>
      <c r="J420" s="216">
        <v>0</v>
      </c>
      <c r="K420" s="216">
        <v>0</v>
      </c>
      <c r="L420" s="216">
        <v>1</v>
      </c>
      <c r="M420" s="216">
        <v>0</v>
      </c>
      <c r="N420" s="692">
        <v>1</v>
      </c>
      <c r="O420" s="216">
        <v>0</v>
      </c>
      <c r="P420" s="692">
        <v>0</v>
      </c>
      <c r="Q420" s="216">
        <v>1</v>
      </c>
      <c r="R420" s="216">
        <v>0</v>
      </c>
      <c r="S420" s="216">
        <v>0</v>
      </c>
      <c r="T420" s="216">
        <v>1</v>
      </c>
      <c r="U420" s="216">
        <v>0</v>
      </c>
    </row>
    <row r="421" spans="1:21" ht="12.75" customHeight="1">
      <c r="A421" s="253" t="s">
        <v>867</v>
      </c>
      <c r="B421" s="253" t="s">
        <v>880</v>
      </c>
      <c r="C421" s="253" t="s">
        <v>884</v>
      </c>
      <c r="D421" s="253">
        <v>90656</v>
      </c>
      <c r="E421" s="216">
        <v>1</v>
      </c>
      <c r="F421" s="216">
        <v>0</v>
      </c>
      <c r="G421" s="692">
        <v>2</v>
      </c>
      <c r="H421" s="692">
        <v>2</v>
      </c>
      <c r="I421" s="216">
        <v>0</v>
      </c>
      <c r="J421" s="216">
        <v>2</v>
      </c>
      <c r="K421" s="216">
        <v>1</v>
      </c>
      <c r="L421" s="216">
        <v>0</v>
      </c>
      <c r="M421" s="216">
        <v>0</v>
      </c>
      <c r="N421" s="692">
        <v>1</v>
      </c>
      <c r="O421" s="216">
        <v>1</v>
      </c>
      <c r="P421" s="692">
        <v>0</v>
      </c>
      <c r="Q421" s="216">
        <v>1</v>
      </c>
      <c r="R421" s="216">
        <v>1</v>
      </c>
      <c r="S421" s="216">
        <v>1</v>
      </c>
      <c r="T421" s="216">
        <v>2</v>
      </c>
      <c r="U421" s="216">
        <v>0</v>
      </c>
    </row>
    <row r="422" spans="1:21" ht="12.75" customHeight="1">
      <c r="A422" s="253" t="s">
        <v>867</v>
      </c>
      <c r="B422" s="253" t="s">
        <v>885</v>
      </c>
      <c r="C422" s="253" t="s">
        <v>886</v>
      </c>
      <c r="D422" s="253">
        <v>90750</v>
      </c>
      <c r="E422" s="216">
        <v>29</v>
      </c>
      <c r="F422" s="216">
        <v>0</v>
      </c>
      <c r="G422" s="692">
        <v>39</v>
      </c>
      <c r="H422" s="692">
        <v>37</v>
      </c>
      <c r="I422" s="216">
        <v>0</v>
      </c>
      <c r="J422" s="251">
        <v>39</v>
      </c>
      <c r="K422" s="216">
        <v>38</v>
      </c>
      <c r="L422" s="216">
        <v>11</v>
      </c>
      <c r="M422" s="216">
        <v>0</v>
      </c>
      <c r="N422" s="692">
        <v>20</v>
      </c>
      <c r="O422" s="216">
        <v>14</v>
      </c>
      <c r="P422" s="692">
        <v>4</v>
      </c>
      <c r="Q422" s="216">
        <v>18</v>
      </c>
      <c r="R422" s="216">
        <v>16</v>
      </c>
      <c r="S422" s="216">
        <v>19</v>
      </c>
      <c r="T422" s="216">
        <v>19</v>
      </c>
      <c r="U422" s="216">
        <v>0</v>
      </c>
    </row>
    <row r="423" spans="1:21" ht="12.75" customHeight="1">
      <c r="A423" s="253" t="s">
        <v>867</v>
      </c>
      <c r="B423" s="253" t="s">
        <v>473</v>
      </c>
      <c r="C423" s="253" t="s">
        <v>473</v>
      </c>
      <c r="D423" s="253">
        <v>90950</v>
      </c>
      <c r="E423" s="216">
        <v>6</v>
      </c>
      <c r="F423" s="216">
        <v>0</v>
      </c>
      <c r="G423" s="692">
        <v>7</v>
      </c>
      <c r="H423" s="692">
        <v>4</v>
      </c>
      <c r="I423" s="216">
        <v>0</v>
      </c>
      <c r="J423" s="251">
        <v>7</v>
      </c>
      <c r="K423" s="216">
        <v>5</v>
      </c>
      <c r="L423" s="216">
        <v>4</v>
      </c>
      <c r="M423" s="216">
        <v>0</v>
      </c>
      <c r="N423" s="692">
        <v>2</v>
      </c>
      <c r="O423" s="216">
        <v>2</v>
      </c>
      <c r="P423" s="692">
        <v>0</v>
      </c>
      <c r="Q423" s="216">
        <v>2</v>
      </c>
      <c r="R423" s="216">
        <v>0</v>
      </c>
      <c r="S423" s="216">
        <v>0</v>
      </c>
      <c r="T423" s="216">
        <v>2</v>
      </c>
      <c r="U423" s="216">
        <v>0</v>
      </c>
    </row>
    <row r="424" spans="1:21" ht="12.75" customHeight="1">
      <c r="A424" s="253" t="s">
        <v>867</v>
      </c>
      <c r="B424" s="253" t="s">
        <v>887</v>
      </c>
      <c r="C424" s="253" t="s">
        <v>389</v>
      </c>
      <c r="D424" s="253">
        <v>90852</v>
      </c>
      <c r="E424" s="216">
        <v>0</v>
      </c>
      <c r="F424" s="216">
        <v>0</v>
      </c>
      <c r="G424" s="692">
        <v>0</v>
      </c>
      <c r="H424" s="692">
        <v>0</v>
      </c>
      <c r="I424" s="216">
        <v>0</v>
      </c>
      <c r="J424" s="216">
        <v>0</v>
      </c>
      <c r="K424" s="216">
        <v>0</v>
      </c>
      <c r="L424" s="216">
        <v>1</v>
      </c>
      <c r="M424" s="216">
        <v>0</v>
      </c>
      <c r="N424" s="692">
        <v>0</v>
      </c>
      <c r="O424" s="216">
        <v>0</v>
      </c>
      <c r="P424" s="692">
        <v>0</v>
      </c>
      <c r="Q424" s="216">
        <v>0</v>
      </c>
      <c r="R424" s="216">
        <v>0</v>
      </c>
      <c r="S424" s="216">
        <v>0</v>
      </c>
      <c r="T424" s="216">
        <v>0</v>
      </c>
      <c r="U424" s="216">
        <v>0</v>
      </c>
    </row>
    <row r="425" spans="1:21" ht="12.75" customHeight="1">
      <c r="A425" s="253" t="s">
        <v>867</v>
      </c>
      <c r="B425" s="253" t="s">
        <v>887</v>
      </c>
      <c r="C425" s="253" t="s">
        <v>889</v>
      </c>
      <c r="D425" s="253">
        <v>90851</v>
      </c>
      <c r="E425" s="216">
        <v>3</v>
      </c>
      <c r="F425" s="216">
        <v>0</v>
      </c>
      <c r="G425" s="692">
        <v>2</v>
      </c>
      <c r="H425" s="692">
        <v>1</v>
      </c>
      <c r="I425" s="216">
        <v>0</v>
      </c>
      <c r="J425" s="216">
        <v>2</v>
      </c>
      <c r="K425" s="216">
        <v>1</v>
      </c>
      <c r="L425" s="216">
        <v>1</v>
      </c>
      <c r="M425" s="216">
        <v>0</v>
      </c>
      <c r="N425" s="692">
        <v>1</v>
      </c>
      <c r="O425" s="216">
        <v>0</v>
      </c>
      <c r="P425" s="692">
        <v>0</v>
      </c>
      <c r="Q425" s="216">
        <v>0</v>
      </c>
      <c r="R425" s="216">
        <v>0</v>
      </c>
      <c r="S425" s="216">
        <v>0</v>
      </c>
      <c r="T425" s="216">
        <v>0</v>
      </c>
      <c r="U425" s="216">
        <v>0</v>
      </c>
    </row>
    <row r="426" spans="1:21" ht="12.75" customHeight="1">
      <c r="A426" s="253" t="s">
        <v>867</v>
      </c>
      <c r="B426" s="253" t="s">
        <v>887</v>
      </c>
      <c r="C426" s="253" t="s">
        <v>888</v>
      </c>
      <c r="D426" s="253">
        <v>90850</v>
      </c>
      <c r="E426" s="216">
        <v>6</v>
      </c>
      <c r="F426" s="216">
        <v>0</v>
      </c>
      <c r="G426" s="692">
        <v>9</v>
      </c>
      <c r="H426" s="692">
        <v>2</v>
      </c>
      <c r="I426" s="216">
        <v>0</v>
      </c>
      <c r="J426" s="216">
        <v>7</v>
      </c>
      <c r="K426" s="216">
        <v>9</v>
      </c>
      <c r="L426" s="216">
        <v>3</v>
      </c>
      <c r="M426" s="216">
        <v>0</v>
      </c>
      <c r="N426" s="692">
        <v>2</v>
      </c>
      <c r="O426" s="216">
        <v>1</v>
      </c>
      <c r="P426" s="692">
        <v>0</v>
      </c>
      <c r="Q426" s="216">
        <v>2</v>
      </c>
      <c r="R426" s="216">
        <v>0</v>
      </c>
      <c r="S426" s="216">
        <v>0</v>
      </c>
      <c r="T426" s="216">
        <v>2</v>
      </c>
      <c r="U426" s="216">
        <v>0</v>
      </c>
    </row>
    <row r="427" spans="1:21" ht="12.75" customHeight="1">
      <c r="A427" s="253" t="s">
        <v>867</v>
      </c>
      <c r="B427" s="253" t="s">
        <v>923</v>
      </c>
      <c r="C427" s="253" t="s">
        <v>924</v>
      </c>
      <c r="D427" s="253">
        <v>92750</v>
      </c>
      <c r="E427" s="216">
        <v>2</v>
      </c>
      <c r="F427" s="216">
        <v>0</v>
      </c>
      <c r="G427" s="692">
        <v>2</v>
      </c>
      <c r="H427" s="692">
        <v>0</v>
      </c>
      <c r="I427" s="216">
        <v>0</v>
      </c>
      <c r="J427" s="216">
        <v>1</v>
      </c>
      <c r="K427" s="216">
        <v>1</v>
      </c>
      <c r="L427" s="216">
        <v>1</v>
      </c>
      <c r="M427" s="216">
        <v>0</v>
      </c>
      <c r="N427" s="692">
        <v>0</v>
      </c>
      <c r="O427" s="216">
        <v>0</v>
      </c>
      <c r="P427" s="692">
        <v>0</v>
      </c>
      <c r="Q427" s="216">
        <v>0</v>
      </c>
      <c r="R427" s="216">
        <v>0</v>
      </c>
      <c r="S427" s="216">
        <v>0</v>
      </c>
      <c r="T427" s="216">
        <v>0</v>
      </c>
      <c r="U427" s="216">
        <v>0</v>
      </c>
    </row>
    <row r="428" spans="1:21" ht="12.75" customHeight="1">
      <c r="A428" s="253" t="s">
        <v>867</v>
      </c>
      <c r="B428" s="253" t="s">
        <v>868</v>
      </c>
      <c r="C428" s="253" t="s">
        <v>868</v>
      </c>
      <c r="D428" s="253">
        <v>90150</v>
      </c>
      <c r="E428" s="216">
        <v>368</v>
      </c>
      <c r="F428" s="216">
        <v>0</v>
      </c>
      <c r="G428" s="692">
        <v>505</v>
      </c>
      <c r="H428" s="692">
        <v>421</v>
      </c>
      <c r="I428" s="216">
        <v>0</v>
      </c>
      <c r="J428" s="216">
        <v>475</v>
      </c>
      <c r="K428" s="216">
        <v>447</v>
      </c>
      <c r="L428" s="216">
        <v>137</v>
      </c>
      <c r="M428" s="216">
        <v>0</v>
      </c>
      <c r="N428" s="692">
        <v>248</v>
      </c>
      <c r="O428" s="216">
        <v>226</v>
      </c>
      <c r="P428" s="692">
        <v>21</v>
      </c>
      <c r="Q428" s="216">
        <v>240</v>
      </c>
      <c r="R428" s="216">
        <v>161</v>
      </c>
      <c r="S428" s="216">
        <v>226</v>
      </c>
      <c r="T428" s="216">
        <v>244</v>
      </c>
      <c r="U428" s="216">
        <v>255</v>
      </c>
    </row>
    <row r="429" spans="1:21" ht="12.75" customHeight="1">
      <c r="A429" s="253" t="s">
        <v>867</v>
      </c>
      <c r="B429" s="253" t="s">
        <v>868</v>
      </c>
      <c r="C429" s="253" t="s">
        <v>869</v>
      </c>
      <c r="D429" s="253">
        <v>90152</v>
      </c>
      <c r="E429" s="216">
        <v>4</v>
      </c>
      <c r="F429" s="216">
        <v>0</v>
      </c>
      <c r="G429" s="692">
        <v>6</v>
      </c>
      <c r="H429" s="692">
        <v>3</v>
      </c>
      <c r="I429" s="216">
        <v>0</v>
      </c>
      <c r="J429" s="216">
        <v>4</v>
      </c>
      <c r="K429" s="216">
        <v>2</v>
      </c>
      <c r="L429" s="216">
        <v>1</v>
      </c>
      <c r="M429" s="216">
        <v>0</v>
      </c>
      <c r="N429" s="692">
        <v>2</v>
      </c>
      <c r="O429" s="216">
        <v>0</v>
      </c>
      <c r="P429" s="692">
        <v>0</v>
      </c>
      <c r="Q429" s="216">
        <v>2</v>
      </c>
      <c r="R429" s="216">
        <v>0</v>
      </c>
      <c r="S429" s="216">
        <v>0</v>
      </c>
      <c r="T429" s="216">
        <v>2</v>
      </c>
      <c r="U429" s="216">
        <v>0</v>
      </c>
    </row>
    <row r="430" spans="1:21" ht="12.75" customHeight="1">
      <c r="A430" s="253" t="s">
        <v>867</v>
      </c>
      <c r="B430" s="253" t="s">
        <v>868</v>
      </c>
      <c r="C430" s="253" t="s">
        <v>870</v>
      </c>
      <c r="D430" s="253">
        <v>90153</v>
      </c>
      <c r="E430" s="216">
        <v>1</v>
      </c>
      <c r="F430" s="216">
        <v>0</v>
      </c>
      <c r="G430" s="692">
        <v>1</v>
      </c>
      <c r="H430" s="692">
        <v>1</v>
      </c>
      <c r="I430" s="216">
        <v>0</v>
      </c>
      <c r="J430" s="216">
        <v>1</v>
      </c>
      <c r="K430" s="216">
        <v>1</v>
      </c>
      <c r="L430" s="216">
        <v>1</v>
      </c>
      <c r="M430" s="216">
        <v>0</v>
      </c>
      <c r="N430" s="692">
        <v>0</v>
      </c>
      <c r="O430" s="216">
        <v>0</v>
      </c>
      <c r="P430" s="692">
        <v>0</v>
      </c>
      <c r="Q430" s="216">
        <v>0</v>
      </c>
      <c r="R430" s="216">
        <v>0</v>
      </c>
      <c r="S430" s="216">
        <v>0</v>
      </c>
      <c r="T430" s="216">
        <v>0</v>
      </c>
      <c r="U430" s="216">
        <v>0</v>
      </c>
    </row>
    <row r="431" spans="1:21" ht="12.75" customHeight="1">
      <c r="A431" s="253" t="s">
        <v>867</v>
      </c>
      <c r="B431" s="253" t="s">
        <v>868</v>
      </c>
      <c r="C431" s="253" t="s">
        <v>871</v>
      </c>
      <c r="D431" s="253">
        <v>90156</v>
      </c>
      <c r="E431" s="216">
        <v>3</v>
      </c>
      <c r="F431" s="216">
        <v>0</v>
      </c>
      <c r="G431" s="692">
        <v>4</v>
      </c>
      <c r="H431" s="692">
        <v>3</v>
      </c>
      <c r="I431" s="216">
        <v>0</v>
      </c>
      <c r="J431" s="216">
        <v>4</v>
      </c>
      <c r="K431" s="216">
        <v>4</v>
      </c>
      <c r="L431" s="216">
        <v>1</v>
      </c>
      <c r="M431" s="216">
        <v>0</v>
      </c>
      <c r="N431" s="692">
        <v>1</v>
      </c>
      <c r="O431" s="216">
        <v>1</v>
      </c>
      <c r="P431" s="692">
        <v>0</v>
      </c>
      <c r="Q431" s="216">
        <v>1</v>
      </c>
      <c r="R431" s="216">
        <v>0</v>
      </c>
      <c r="S431" s="216">
        <v>0</v>
      </c>
      <c r="T431" s="216">
        <v>1</v>
      </c>
      <c r="U431" s="216">
        <v>0</v>
      </c>
    </row>
    <row r="432" spans="1:21" ht="12.75" customHeight="1">
      <c r="A432" s="253" t="s">
        <v>867</v>
      </c>
      <c r="B432" s="253" t="s">
        <v>868</v>
      </c>
      <c r="C432" s="253" t="s">
        <v>872</v>
      </c>
      <c r="D432" s="253">
        <v>90157</v>
      </c>
      <c r="E432" s="216">
        <v>2</v>
      </c>
      <c r="F432" s="216">
        <v>0</v>
      </c>
      <c r="G432" s="692">
        <v>2</v>
      </c>
      <c r="H432" s="692">
        <v>1</v>
      </c>
      <c r="I432" s="216">
        <v>0</v>
      </c>
      <c r="J432" s="216">
        <v>2</v>
      </c>
      <c r="K432" s="216">
        <v>2</v>
      </c>
      <c r="L432" s="216">
        <v>1</v>
      </c>
      <c r="M432" s="216">
        <v>0</v>
      </c>
      <c r="N432" s="692">
        <v>0</v>
      </c>
      <c r="O432" s="216">
        <v>0</v>
      </c>
      <c r="P432" s="692">
        <v>0</v>
      </c>
      <c r="Q432" s="216">
        <v>0</v>
      </c>
      <c r="R432" s="216">
        <v>0</v>
      </c>
      <c r="S432" s="216">
        <v>0</v>
      </c>
      <c r="T432" s="216">
        <v>1</v>
      </c>
      <c r="U432" s="216">
        <v>0</v>
      </c>
    </row>
    <row r="433" spans="1:21" ht="12.75" customHeight="1">
      <c r="A433" s="253" t="s">
        <v>867</v>
      </c>
      <c r="B433" s="253" t="s">
        <v>868</v>
      </c>
      <c r="C433" s="253" t="s">
        <v>873</v>
      </c>
      <c r="D433" s="253">
        <v>90158</v>
      </c>
      <c r="E433" s="216">
        <v>2</v>
      </c>
      <c r="F433" s="216">
        <v>0</v>
      </c>
      <c r="G433" s="692">
        <v>2</v>
      </c>
      <c r="H433" s="692">
        <v>1</v>
      </c>
      <c r="I433" s="216">
        <v>0</v>
      </c>
      <c r="J433" s="216">
        <v>2</v>
      </c>
      <c r="K433" s="216">
        <v>2</v>
      </c>
      <c r="L433" s="216">
        <v>0</v>
      </c>
      <c r="M433" s="216">
        <v>0</v>
      </c>
      <c r="N433" s="692">
        <v>0</v>
      </c>
      <c r="O433" s="216">
        <v>0</v>
      </c>
      <c r="P433" s="692">
        <v>0</v>
      </c>
      <c r="Q433" s="216">
        <v>0</v>
      </c>
      <c r="R433" s="216">
        <v>0</v>
      </c>
      <c r="S433" s="216">
        <v>0</v>
      </c>
      <c r="T433" s="216">
        <v>1</v>
      </c>
      <c r="U433" s="216">
        <v>0</v>
      </c>
    </row>
    <row r="434" spans="1:21" ht="12.75" customHeight="1">
      <c r="A434" s="253" t="s">
        <v>867</v>
      </c>
      <c r="B434" s="253" t="s">
        <v>925</v>
      </c>
      <c r="C434" s="253" t="s">
        <v>925</v>
      </c>
      <c r="D434" s="253">
        <v>92850</v>
      </c>
      <c r="E434" s="216">
        <v>1</v>
      </c>
      <c r="F434" s="216">
        <v>0</v>
      </c>
      <c r="G434" s="692">
        <v>2</v>
      </c>
      <c r="H434" s="692">
        <v>2</v>
      </c>
      <c r="I434" s="216">
        <v>0</v>
      </c>
      <c r="J434" s="216">
        <v>2</v>
      </c>
      <c r="K434" s="216">
        <v>2</v>
      </c>
      <c r="L434" s="216">
        <v>0</v>
      </c>
      <c r="M434" s="216">
        <v>0</v>
      </c>
      <c r="N434" s="692">
        <v>0</v>
      </c>
      <c r="O434" s="216">
        <v>0</v>
      </c>
      <c r="P434" s="692">
        <v>0</v>
      </c>
      <c r="Q434" s="216">
        <v>0</v>
      </c>
      <c r="R434" s="216">
        <v>0</v>
      </c>
      <c r="S434" s="216">
        <v>0</v>
      </c>
      <c r="T434" s="216">
        <v>1</v>
      </c>
      <c r="U434" s="216">
        <v>0</v>
      </c>
    </row>
    <row r="435" spans="1:21" ht="12.75" customHeight="1">
      <c r="A435" s="253" t="s">
        <v>867</v>
      </c>
      <c r="B435" s="253" t="s">
        <v>920</v>
      </c>
      <c r="C435" s="253" t="s">
        <v>920</v>
      </c>
      <c r="D435" s="253">
        <v>92450</v>
      </c>
      <c r="E435" s="216">
        <v>2</v>
      </c>
      <c r="F435" s="216">
        <v>0</v>
      </c>
      <c r="G435" s="692">
        <v>2</v>
      </c>
      <c r="H435" s="692">
        <v>2</v>
      </c>
      <c r="I435" s="216">
        <v>0</v>
      </c>
      <c r="J435" s="216">
        <v>2</v>
      </c>
      <c r="K435" s="216">
        <v>2</v>
      </c>
      <c r="L435" s="216">
        <v>1</v>
      </c>
      <c r="M435" s="216">
        <v>0</v>
      </c>
      <c r="N435" s="692">
        <v>1</v>
      </c>
      <c r="O435" s="216">
        <v>1</v>
      </c>
      <c r="P435" s="692">
        <v>0</v>
      </c>
      <c r="Q435" s="216">
        <v>0</v>
      </c>
      <c r="R435" s="216">
        <v>0</v>
      </c>
      <c r="S435" s="216">
        <v>0</v>
      </c>
      <c r="T435" s="216">
        <v>1</v>
      </c>
      <c r="U435" s="216">
        <v>0</v>
      </c>
    </row>
    <row r="436" spans="1:21" ht="12.75" customHeight="1">
      <c r="A436" s="253" t="s">
        <v>867</v>
      </c>
      <c r="B436" s="253" t="s">
        <v>890</v>
      </c>
      <c r="C436" s="253" t="s">
        <v>891</v>
      </c>
      <c r="D436" s="253">
        <v>91051</v>
      </c>
      <c r="E436" s="216">
        <v>0</v>
      </c>
      <c r="F436" s="216">
        <v>0</v>
      </c>
      <c r="G436" s="692">
        <v>1</v>
      </c>
      <c r="H436" s="692">
        <v>0</v>
      </c>
      <c r="I436" s="216">
        <v>0</v>
      </c>
      <c r="J436" s="216">
        <v>1</v>
      </c>
      <c r="K436" s="216">
        <v>0</v>
      </c>
      <c r="L436" s="216">
        <v>0</v>
      </c>
      <c r="M436" s="216">
        <v>0</v>
      </c>
      <c r="N436" s="692">
        <v>0</v>
      </c>
      <c r="O436" s="216">
        <v>0</v>
      </c>
      <c r="P436" s="692">
        <v>0</v>
      </c>
      <c r="Q436" s="216">
        <v>0</v>
      </c>
      <c r="R436" s="216">
        <v>0</v>
      </c>
      <c r="S436" s="216">
        <v>0</v>
      </c>
      <c r="T436" s="216">
        <v>1</v>
      </c>
      <c r="U436" s="216">
        <v>0</v>
      </c>
    </row>
    <row r="437" spans="1:21" ht="12.75" customHeight="1">
      <c r="A437" s="253" t="s">
        <v>867</v>
      </c>
      <c r="B437" s="253" t="s">
        <v>890</v>
      </c>
      <c r="C437" s="253" t="s">
        <v>892</v>
      </c>
      <c r="D437" s="253">
        <v>91053</v>
      </c>
      <c r="E437" s="216">
        <v>2</v>
      </c>
      <c r="F437" s="216">
        <v>0</v>
      </c>
      <c r="G437" s="692">
        <v>2</v>
      </c>
      <c r="H437" s="692">
        <v>1</v>
      </c>
      <c r="I437" s="216">
        <v>0</v>
      </c>
      <c r="J437" s="216">
        <v>0</v>
      </c>
      <c r="K437" s="216">
        <v>1</v>
      </c>
      <c r="L437" s="216">
        <v>0</v>
      </c>
      <c r="M437" s="216">
        <v>0</v>
      </c>
      <c r="N437" s="692">
        <v>0</v>
      </c>
      <c r="O437" s="216">
        <v>0</v>
      </c>
      <c r="P437" s="692">
        <v>0</v>
      </c>
      <c r="Q437" s="216">
        <v>0</v>
      </c>
      <c r="R437" s="216">
        <v>0</v>
      </c>
      <c r="S437" s="216">
        <v>0</v>
      </c>
      <c r="T437" s="216">
        <v>0</v>
      </c>
      <c r="U437" s="216">
        <v>0</v>
      </c>
    </row>
    <row r="438" spans="1:21" ht="12.75" customHeight="1">
      <c r="A438" s="253" t="s">
        <v>867</v>
      </c>
      <c r="B438" s="253" t="s">
        <v>890</v>
      </c>
      <c r="C438" s="253" t="s">
        <v>890</v>
      </c>
      <c r="D438" s="253">
        <v>91050</v>
      </c>
      <c r="E438" s="216">
        <v>19</v>
      </c>
      <c r="F438" s="216">
        <v>0</v>
      </c>
      <c r="G438" s="692">
        <v>25</v>
      </c>
      <c r="H438" s="692">
        <v>22</v>
      </c>
      <c r="I438" s="216">
        <v>0</v>
      </c>
      <c r="J438" s="216">
        <v>25</v>
      </c>
      <c r="K438" s="216">
        <v>21</v>
      </c>
      <c r="L438" s="216">
        <v>6</v>
      </c>
      <c r="M438" s="216">
        <v>0</v>
      </c>
      <c r="N438" s="692">
        <v>8</v>
      </c>
      <c r="O438" s="216">
        <v>7</v>
      </c>
      <c r="P438" s="692">
        <v>0</v>
      </c>
      <c r="Q438" s="216">
        <v>8</v>
      </c>
      <c r="R438" s="216">
        <v>6</v>
      </c>
      <c r="S438" s="216">
        <v>6</v>
      </c>
      <c r="T438" s="216">
        <v>6</v>
      </c>
      <c r="U438" s="216">
        <v>0</v>
      </c>
    </row>
    <row r="439" spans="1:21" ht="12.75" customHeight="1">
      <c r="A439" s="253" t="s">
        <v>867</v>
      </c>
      <c r="B439" s="253" t="s">
        <v>890</v>
      </c>
      <c r="C439" s="253" t="s">
        <v>893</v>
      </c>
      <c r="D439" s="253">
        <v>91054</v>
      </c>
      <c r="E439" s="216">
        <v>1</v>
      </c>
      <c r="F439" s="216">
        <v>0</v>
      </c>
      <c r="G439" s="692">
        <v>1</v>
      </c>
      <c r="H439" s="692">
        <v>1</v>
      </c>
      <c r="I439" s="216">
        <v>0</v>
      </c>
      <c r="J439" s="216">
        <v>0</v>
      </c>
      <c r="K439" s="216">
        <v>1</v>
      </c>
      <c r="L439" s="216">
        <v>1</v>
      </c>
      <c r="M439" s="216">
        <v>0</v>
      </c>
      <c r="N439" s="692">
        <v>1</v>
      </c>
      <c r="O439" s="216">
        <v>0</v>
      </c>
      <c r="P439" s="692">
        <v>0</v>
      </c>
      <c r="Q439" s="216">
        <v>1</v>
      </c>
      <c r="R439" s="216">
        <v>0</v>
      </c>
      <c r="S439" s="216">
        <v>0</v>
      </c>
      <c r="T439" s="216">
        <v>1</v>
      </c>
      <c r="U439" s="216">
        <v>0</v>
      </c>
    </row>
    <row r="440" spans="1:21" ht="12.75" customHeight="1">
      <c r="A440" s="253" t="s">
        <v>867</v>
      </c>
      <c r="B440" s="253" t="s">
        <v>894</v>
      </c>
      <c r="C440" s="253" t="s">
        <v>895</v>
      </c>
      <c r="D440" s="253">
        <v>91151</v>
      </c>
      <c r="E440" s="216">
        <v>1</v>
      </c>
      <c r="F440" s="216">
        <v>0</v>
      </c>
      <c r="G440" s="692">
        <v>1</v>
      </c>
      <c r="H440" s="692">
        <v>0</v>
      </c>
      <c r="I440" s="216">
        <v>0</v>
      </c>
      <c r="J440" s="216">
        <v>1</v>
      </c>
      <c r="K440" s="216">
        <v>1</v>
      </c>
      <c r="L440" s="216">
        <v>1</v>
      </c>
      <c r="M440" s="216">
        <v>0</v>
      </c>
      <c r="N440" s="692">
        <v>1</v>
      </c>
      <c r="O440" s="216">
        <v>0</v>
      </c>
      <c r="P440" s="692">
        <v>0</v>
      </c>
      <c r="Q440" s="216">
        <v>1</v>
      </c>
      <c r="R440" s="216">
        <v>0</v>
      </c>
      <c r="S440" s="216">
        <v>0</v>
      </c>
      <c r="T440" s="216">
        <v>1</v>
      </c>
      <c r="U440" s="216">
        <v>0</v>
      </c>
    </row>
    <row r="441" spans="1:21" ht="12.75" customHeight="1">
      <c r="A441" s="253" t="s">
        <v>867</v>
      </c>
      <c r="B441" s="253" t="s">
        <v>894</v>
      </c>
      <c r="C441" s="253" t="s">
        <v>894</v>
      </c>
      <c r="D441" s="253">
        <v>91150</v>
      </c>
      <c r="E441" s="216">
        <v>4</v>
      </c>
      <c r="F441" s="216">
        <v>0</v>
      </c>
      <c r="G441" s="692">
        <v>4</v>
      </c>
      <c r="H441" s="692">
        <v>2</v>
      </c>
      <c r="I441" s="216">
        <v>0</v>
      </c>
      <c r="J441" s="216">
        <v>3</v>
      </c>
      <c r="K441" s="216">
        <v>3</v>
      </c>
      <c r="L441" s="216">
        <v>3</v>
      </c>
      <c r="M441" s="216">
        <v>0</v>
      </c>
      <c r="N441" s="692">
        <v>1</v>
      </c>
      <c r="O441" s="216">
        <v>1</v>
      </c>
      <c r="P441" s="692">
        <v>0</v>
      </c>
      <c r="Q441" s="216">
        <v>1</v>
      </c>
      <c r="R441" s="216">
        <v>0</v>
      </c>
      <c r="S441" s="216">
        <v>1</v>
      </c>
      <c r="T441" s="216">
        <v>1</v>
      </c>
      <c r="U441" s="216">
        <v>1</v>
      </c>
    </row>
    <row r="442" spans="1:21" ht="12.75" customHeight="1">
      <c r="A442" s="253" t="s">
        <v>867</v>
      </c>
      <c r="B442" s="253" t="s">
        <v>894</v>
      </c>
      <c r="C442" s="253" t="s">
        <v>289</v>
      </c>
      <c r="D442" s="253">
        <v>91152</v>
      </c>
      <c r="E442" s="216">
        <v>1</v>
      </c>
      <c r="F442" s="216">
        <v>0</v>
      </c>
      <c r="G442" s="692">
        <v>2</v>
      </c>
      <c r="H442" s="692">
        <v>0</v>
      </c>
      <c r="I442" s="216">
        <v>0</v>
      </c>
      <c r="J442" s="216">
        <v>0</v>
      </c>
      <c r="K442" s="216">
        <v>2</v>
      </c>
      <c r="L442" s="216">
        <v>1</v>
      </c>
      <c r="M442" s="216">
        <v>0</v>
      </c>
      <c r="N442" s="692">
        <v>1</v>
      </c>
      <c r="O442" s="216">
        <v>1</v>
      </c>
      <c r="P442" s="692">
        <v>0</v>
      </c>
      <c r="Q442" s="216">
        <v>0</v>
      </c>
      <c r="R442" s="216">
        <v>0</v>
      </c>
      <c r="S442" s="216">
        <v>0</v>
      </c>
      <c r="T442" s="216">
        <v>1</v>
      </c>
      <c r="U442" s="216">
        <v>0</v>
      </c>
    </row>
    <row r="443" spans="1:21" ht="12.75" customHeight="1">
      <c r="A443" s="253" t="s">
        <v>867</v>
      </c>
      <c r="B443" s="253" t="s">
        <v>894</v>
      </c>
      <c r="C443" s="253" t="s">
        <v>896</v>
      </c>
      <c r="D443" s="253">
        <v>91153</v>
      </c>
      <c r="E443" s="216">
        <v>2</v>
      </c>
      <c r="F443" s="216">
        <v>0</v>
      </c>
      <c r="G443" s="692">
        <v>2</v>
      </c>
      <c r="H443" s="692">
        <v>0</v>
      </c>
      <c r="I443" s="216">
        <v>0</v>
      </c>
      <c r="J443" s="216">
        <v>2</v>
      </c>
      <c r="K443" s="216">
        <v>0</v>
      </c>
      <c r="L443" s="216">
        <v>2</v>
      </c>
      <c r="M443" s="216">
        <v>0</v>
      </c>
      <c r="N443" s="692">
        <v>0</v>
      </c>
      <c r="O443" s="216">
        <v>0</v>
      </c>
      <c r="P443" s="692">
        <v>0</v>
      </c>
      <c r="Q443" s="216">
        <v>0</v>
      </c>
      <c r="R443" s="216">
        <v>0</v>
      </c>
      <c r="S443" s="216">
        <v>0</v>
      </c>
      <c r="T443" s="216">
        <v>1</v>
      </c>
      <c r="U443" s="216">
        <v>0</v>
      </c>
    </row>
    <row r="444" spans="1:21" ht="12.75" customHeight="1">
      <c r="A444" s="253" t="s">
        <v>867</v>
      </c>
      <c r="B444" s="253" t="s">
        <v>894</v>
      </c>
      <c r="C444" s="253" t="s">
        <v>897</v>
      </c>
      <c r="D444" s="253">
        <v>91154</v>
      </c>
      <c r="E444" s="216">
        <v>1</v>
      </c>
      <c r="F444" s="216">
        <v>0</v>
      </c>
      <c r="G444" s="692">
        <v>1</v>
      </c>
      <c r="H444" s="692">
        <v>1</v>
      </c>
      <c r="I444" s="216">
        <v>0</v>
      </c>
      <c r="J444" s="216">
        <v>1</v>
      </c>
      <c r="K444" s="216">
        <v>1</v>
      </c>
      <c r="L444" s="216">
        <v>0</v>
      </c>
      <c r="M444" s="216">
        <v>0</v>
      </c>
      <c r="N444" s="692">
        <v>0</v>
      </c>
      <c r="O444" s="216">
        <v>0</v>
      </c>
      <c r="P444" s="692">
        <v>0</v>
      </c>
      <c r="Q444" s="216">
        <v>0</v>
      </c>
      <c r="R444" s="216">
        <v>0</v>
      </c>
      <c r="S444" s="216">
        <v>0</v>
      </c>
      <c r="T444" s="216">
        <v>1</v>
      </c>
      <c r="U444" s="216">
        <v>0</v>
      </c>
    </row>
    <row r="445" spans="1:21" ht="12.75" customHeight="1">
      <c r="A445" s="253" t="s">
        <v>867</v>
      </c>
      <c r="B445" s="253" t="s">
        <v>898</v>
      </c>
      <c r="C445" s="253" t="s">
        <v>898</v>
      </c>
      <c r="D445" s="253">
        <v>91250</v>
      </c>
      <c r="E445" s="216">
        <v>3</v>
      </c>
      <c r="F445" s="216">
        <v>0</v>
      </c>
      <c r="G445" s="692">
        <v>7</v>
      </c>
      <c r="H445" s="692">
        <v>1</v>
      </c>
      <c r="I445" s="216">
        <v>0</v>
      </c>
      <c r="J445" s="216">
        <v>5</v>
      </c>
      <c r="K445" s="216">
        <v>5</v>
      </c>
      <c r="L445" s="216">
        <v>1</v>
      </c>
      <c r="M445" s="216">
        <v>0</v>
      </c>
      <c r="N445" s="692">
        <v>1</v>
      </c>
      <c r="O445" s="216">
        <v>1</v>
      </c>
      <c r="P445" s="692">
        <v>0</v>
      </c>
      <c r="Q445" s="216">
        <v>1</v>
      </c>
      <c r="R445" s="216">
        <v>0</v>
      </c>
      <c r="S445" s="216">
        <v>0</v>
      </c>
      <c r="T445" s="216">
        <v>1</v>
      </c>
      <c r="U445" s="216">
        <v>0</v>
      </c>
    </row>
    <row r="446" spans="1:21" ht="12.75" customHeight="1">
      <c r="A446" s="253" t="s">
        <v>867</v>
      </c>
      <c r="B446" s="253" t="s">
        <v>921</v>
      </c>
      <c r="C446" s="253" t="s">
        <v>922</v>
      </c>
      <c r="D446" s="253">
        <v>92550</v>
      </c>
      <c r="E446" s="216">
        <v>3</v>
      </c>
      <c r="F446" s="216">
        <v>0</v>
      </c>
      <c r="G446" s="692">
        <v>3</v>
      </c>
      <c r="H446" s="692">
        <v>3</v>
      </c>
      <c r="I446" s="216">
        <v>0</v>
      </c>
      <c r="J446" s="216">
        <v>3</v>
      </c>
      <c r="K446" s="216">
        <v>3</v>
      </c>
      <c r="L446" s="216">
        <v>2</v>
      </c>
      <c r="M446" s="216">
        <v>0</v>
      </c>
      <c r="N446" s="692">
        <v>2</v>
      </c>
      <c r="O446" s="216">
        <v>1</v>
      </c>
      <c r="P446" s="692">
        <v>0</v>
      </c>
      <c r="Q446" s="216">
        <v>0</v>
      </c>
      <c r="R446" s="216">
        <v>0</v>
      </c>
      <c r="S446" s="216">
        <v>0</v>
      </c>
      <c r="T446" s="216">
        <v>1</v>
      </c>
      <c r="U446" s="216">
        <v>0</v>
      </c>
    </row>
    <row r="447" spans="1:21" ht="12.75" customHeight="1">
      <c r="A447" s="253" t="s">
        <v>867</v>
      </c>
      <c r="B447" s="253" t="s">
        <v>899</v>
      </c>
      <c r="C447" s="253" t="s">
        <v>899</v>
      </c>
      <c r="D447" s="253">
        <v>91350</v>
      </c>
      <c r="E447" s="216">
        <v>2</v>
      </c>
      <c r="F447" s="216">
        <v>0</v>
      </c>
      <c r="G447" s="692">
        <v>2</v>
      </c>
      <c r="H447" s="692">
        <v>1</v>
      </c>
      <c r="I447" s="216">
        <v>0</v>
      </c>
      <c r="J447" s="216">
        <v>2</v>
      </c>
      <c r="K447" s="216">
        <v>2</v>
      </c>
      <c r="L447" s="216">
        <v>0</v>
      </c>
      <c r="M447" s="216">
        <v>0</v>
      </c>
      <c r="N447" s="692">
        <v>0</v>
      </c>
      <c r="O447" s="216">
        <v>0</v>
      </c>
      <c r="P447" s="692">
        <v>0</v>
      </c>
      <c r="Q447" s="216">
        <v>0</v>
      </c>
      <c r="R447" s="216">
        <v>0</v>
      </c>
      <c r="S447" s="216">
        <v>0</v>
      </c>
      <c r="T447" s="216">
        <v>1</v>
      </c>
      <c r="U447" s="216">
        <v>0</v>
      </c>
    </row>
    <row r="448" spans="1:21" ht="12.75" customHeight="1">
      <c r="A448" s="253" t="s">
        <v>867</v>
      </c>
      <c r="B448" s="253" t="s">
        <v>900</v>
      </c>
      <c r="C448" s="253" t="s">
        <v>900</v>
      </c>
      <c r="D448" s="253">
        <v>91450</v>
      </c>
      <c r="E448" s="216">
        <v>2</v>
      </c>
      <c r="F448" s="216">
        <v>0</v>
      </c>
      <c r="G448" s="692">
        <v>3</v>
      </c>
      <c r="H448" s="692">
        <v>2</v>
      </c>
      <c r="I448" s="216">
        <v>0</v>
      </c>
      <c r="J448" s="216">
        <v>2</v>
      </c>
      <c r="K448" s="216">
        <v>3</v>
      </c>
      <c r="L448" s="216">
        <v>2</v>
      </c>
      <c r="M448" s="216">
        <v>0</v>
      </c>
      <c r="N448" s="692">
        <v>1</v>
      </c>
      <c r="O448" s="216">
        <v>1</v>
      </c>
      <c r="P448" s="692">
        <v>0</v>
      </c>
      <c r="Q448" s="216">
        <v>1</v>
      </c>
      <c r="R448" s="216">
        <v>0</v>
      </c>
      <c r="S448" s="216">
        <v>0</v>
      </c>
      <c r="T448" s="216">
        <v>1</v>
      </c>
      <c r="U448" s="216">
        <v>0</v>
      </c>
    </row>
    <row r="449" spans="1:21" ht="12.75" customHeight="1">
      <c r="A449" s="253" t="s">
        <v>867</v>
      </c>
      <c r="B449" s="253" t="s">
        <v>900</v>
      </c>
      <c r="C449" s="253" t="s">
        <v>613</v>
      </c>
      <c r="D449" s="253">
        <v>91452</v>
      </c>
      <c r="E449" s="216">
        <v>1</v>
      </c>
      <c r="F449" s="216">
        <v>0</v>
      </c>
      <c r="G449" s="692">
        <v>1</v>
      </c>
      <c r="H449" s="692">
        <v>1</v>
      </c>
      <c r="I449" s="216">
        <v>0</v>
      </c>
      <c r="J449" s="216">
        <v>1</v>
      </c>
      <c r="K449" s="216">
        <v>1</v>
      </c>
      <c r="L449" s="216">
        <v>1</v>
      </c>
      <c r="M449" s="216">
        <v>0</v>
      </c>
      <c r="N449" s="692">
        <v>0</v>
      </c>
      <c r="O449" s="216">
        <v>0</v>
      </c>
      <c r="P449" s="692">
        <v>0</v>
      </c>
      <c r="Q449" s="216">
        <v>0</v>
      </c>
      <c r="R449" s="216">
        <v>0</v>
      </c>
      <c r="S449" s="216">
        <v>0</v>
      </c>
      <c r="T449" s="216">
        <v>1</v>
      </c>
      <c r="U449" s="216">
        <v>0</v>
      </c>
    </row>
    <row r="450" spans="1:21" ht="12.75" customHeight="1">
      <c r="A450" s="253" t="s">
        <v>867</v>
      </c>
      <c r="B450" s="253" t="s">
        <v>900</v>
      </c>
      <c r="C450" s="253" t="s">
        <v>901</v>
      </c>
      <c r="D450" s="253">
        <v>91451</v>
      </c>
      <c r="E450" s="216">
        <v>1</v>
      </c>
      <c r="F450" s="216">
        <v>0</v>
      </c>
      <c r="G450" s="692">
        <v>1</v>
      </c>
      <c r="H450" s="692">
        <v>0</v>
      </c>
      <c r="I450" s="216">
        <v>0</v>
      </c>
      <c r="J450" s="216">
        <v>1</v>
      </c>
      <c r="K450" s="216">
        <v>1</v>
      </c>
      <c r="L450" s="216">
        <v>1</v>
      </c>
      <c r="M450" s="216">
        <v>0</v>
      </c>
      <c r="N450" s="692">
        <v>1</v>
      </c>
      <c r="O450" s="216">
        <v>0</v>
      </c>
      <c r="P450" s="692">
        <v>0</v>
      </c>
      <c r="Q450" s="216">
        <v>0</v>
      </c>
      <c r="R450" s="216">
        <v>0</v>
      </c>
      <c r="S450" s="216">
        <v>0</v>
      </c>
      <c r="T450" s="216">
        <v>0</v>
      </c>
      <c r="U450" s="216">
        <v>0</v>
      </c>
    </row>
    <row r="451" spans="1:21" ht="12.75" customHeight="1">
      <c r="A451" s="253" t="s">
        <v>867</v>
      </c>
      <c r="B451" s="253" t="s">
        <v>914</v>
      </c>
      <c r="C451" s="253" t="s">
        <v>915</v>
      </c>
      <c r="D451" s="253">
        <v>92150</v>
      </c>
      <c r="E451" s="216">
        <v>10</v>
      </c>
      <c r="F451" s="216">
        <v>0</v>
      </c>
      <c r="G451" s="692">
        <v>16</v>
      </c>
      <c r="H451" s="692">
        <v>12</v>
      </c>
      <c r="I451" s="216">
        <v>0</v>
      </c>
      <c r="J451" s="216">
        <v>15</v>
      </c>
      <c r="K451" s="216">
        <v>15</v>
      </c>
      <c r="L451" s="216">
        <v>4</v>
      </c>
      <c r="M451" s="216">
        <v>0</v>
      </c>
      <c r="N451" s="692">
        <v>8</v>
      </c>
      <c r="O451" s="216">
        <v>5</v>
      </c>
      <c r="P451" s="692">
        <v>0</v>
      </c>
      <c r="Q451" s="216">
        <v>8</v>
      </c>
      <c r="R451" s="216">
        <v>3</v>
      </c>
      <c r="S451" s="216">
        <v>3</v>
      </c>
      <c r="T451" s="216">
        <v>4</v>
      </c>
      <c r="U451" s="216">
        <v>0</v>
      </c>
    </row>
    <row r="452" spans="1:21" ht="12.75" customHeight="1">
      <c r="A452" s="253" t="s">
        <v>867</v>
      </c>
      <c r="B452" s="253" t="s">
        <v>905</v>
      </c>
      <c r="C452" s="253" t="s">
        <v>906</v>
      </c>
      <c r="D452" s="253">
        <v>91950</v>
      </c>
      <c r="E452" s="216">
        <v>2</v>
      </c>
      <c r="F452" s="216">
        <v>0</v>
      </c>
      <c r="G452" s="692">
        <v>3</v>
      </c>
      <c r="H452" s="692">
        <v>0</v>
      </c>
      <c r="I452" s="216">
        <v>0</v>
      </c>
      <c r="J452" s="216">
        <v>3</v>
      </c>
      <c r="K452" s="216">
        <v>3</v>
      </c>
      <c r="L452" s="216">
        <v>1</v>
      </c>
      <c r="M452" s="216">
        <v>0</v>
      </c>
      <c r="N452" s="692">
        <v>1</v>
      </c>
      <c r="O452" s="216">
        <v>1</v>
      </c>
      <c r="P452" s="692">
        <v>0</v>
      </c>
      <c r="Q452" s="216">
        <v>1</v>
      </c>
      <c r="R452" s="216">
        <v>0</v>
      </c>
      <c r="S452" s="216">
        <v>0</v>
      </c>
      <c r="T452" s="216">
        <v>1</v>
      </c>
      <c r="U452" s="216">
        <v>0</v>
      </c>
    </row>
    <row r="453" spans="1:21" ht="12.75" customHeight="1">
      <c r="A453" s="253" t="s">
        <v>867</v>
      </c>
      <c r="B453" s="253" t="s">
        <v>905</v>
      </c>
      <c r="C453" s="253" t="s">
        <v>907</v>
      </c>
      <c r="D453" s="253">
        <v>91951</v>
      </c>
      <c r="E453" s="216">
        <v>1</v>
      </c>
      <c r="F453" s="216">
        <v>0</v>
      </c>
      <c r="G453" s="692">
        <v>1</v>
      </c>
      <c r="H453" s="692">
        <v>0</v>
      </c>
      <c r="I453" s="216">
        <v>0</v>
      </c>
      <c r="J453" s="216">
        <v>1</v>
      </c>
      <c r="K453" s="216">
        <v>0</v>
      </c>
      <c r="L453" s="216">
        <v>1</v>
      </c>
      <c r="M453" s="216">
        <v>0</v>
      </c>
      <c r="N453" s="692">
        <v>1</v>
      </c>
      <c r="O453" s="216">
        <v>0</v>
      </c>
      <c r="P453" s="692">
        <v>0</v>
      </c>
      <c r="Q453" s="216">
        <v>0</v>
      </c>
      <c r="R453" s="216">
        <v>0</v>
      </c>
      <c r="S453" s="216">
        <v>0</v>
      </c>
      <c r="T453" s="216">
        <v>1</v>
      </c>
      <c r="U453" s="216">
        <v>0</v>
      </c>
    </row>
    <row r="454" spans="1:21" ht="12.75" customHeight="1">
      <c r="A454" s="253" t="s">
        <v>867</v>
      </c>
      <c r="B454" s="253" t="s">
        <v>905</v>
      </c>
      <c r="C454" s="253" t="s">
        <v>909</v>
      </c>
      <c r="D454" s="253">
        <v>91953</v>
      </c>
      <c r="E454" s="216">
        <v>1</v>
      </c>
      <c r="F454" s="216">
        <v>0</v>
      </c>
      <c r="G454" s="692">
        <v>1</v>
      </c>
      <c r="H454" s="692">
        <v>0</v>
      </c>
      <c r="I454" s="216">
        <v>0</v>
      </c>
      <c r="J454" s="216">
        <v>0</v>
      </c>
      <c r="K454" s="216">
        <v>1</v>
      </c>
      <c r="L454" s="216">
        <v>1</v>
      </c>
      <c r="M454" s="216">
        <v>0</v>
      </c>
      <c r="N454" s="692">
        <v>1</v>
      </c>
      <c r="O454" s="216">
        <v>0</v>
      </c>
      <c r="P454" s="692">
        <v>0</v>
      </c>
      <c r="Q454" s="216">
        <v>1</v>
      </c>
      <c r="R454" s="216">
        <v>0</v>
      </c>
      <c r="S454" s="216">
        <v>0</v>
      </c>
      <c r="T454" s="216">
        <v>1</v>
      </c>
      <c r="U454" s="216">
        <v>0</v>
      </c>
    </row>
    <row r="455" spans="1:21" ht="12.75" customHeight="1">
      <c r="A455" s="253" t="s">
        <v>867</v>
      </c>
      <c r="B455" s="253" t="s">
        <v>905</v>
      </c>
      <c r="C455" s="253" t="s">
        <v>908</v>
      </c>
      <c r="D455" s="253">
        <v>91952</v>
      </c>
      <c r="E455" s="216">
        <v>0</v>
      </c>
      <c r="F455" s="216">
        <v>0</v>
      </c>
      <c r="G455" s="692">
        <v>0</v>
      </c>
      <c r="H455" s="692">
        <v>0</v>
      </c>
      <c r="I455" s="216">
        <v>0</v>
      </c>
      <c r="J455" s="216">
        <v>0</v>
      </c>
      <c r="K455" s="216">
        <v>0</v>
      </c>
      <c r="L455" s="216">
        <v>0</v>
      </c>
      <c r="M455" s="216">
        <v>0</v>
      </c>
      <c r="N455" s="692">
        <v>0</v>
      </c>
      <c r="O455" s="216">
        <v>0</v>
      </c>
      <c r="P455" s="692">
        <v>0</v>
      </c>
      <c r="Q455" s="216">
        <v>0</v>
      </c>
      <c r="R455" s="216">
        <v>0</v>
      </c>
      <c r="S455" s="216">
        <v>0</v>
      </c>
      <c r="T455" s="216">
        <v>1</v>
      </c>
      <c r="U455" s="216">
        <v>0</v>
      </c>
    </row>
    <row r="456" spans="1:21" ht="12.75" customHeight="1">
      <c r="A456" s="253" t="s">
        <v>867</v>
      </c>
      <c r="B456" s="253" t="s">
        <v>902</v>
      </c>
      <c r="C456" s="253" t="s">
        <v>902</v>
      </c>
      <c r="D456" s="253">
        <v>91650</v>
      </c>
      <c r="E456" s="216">
        <v>28</v>
      </c>
      <c r="F456" s="216">
        <v>0</v>
      </c>
      <c r="G456" s="692">
        <v>41</v>
      </c>
      <c r="H456" s="692">
        <v>28</v>
      </c>
      <c r="I456" s="216">
        <v>0</v>
      </c>
      <c r="J456" s="216">
        <v>40</v>
      </c>
      <c r="K456" s="216">
        <v>37</v>
      </c>
      <c r="L456" s="216">
        <v>10</v>
      </c>
      <c r="M456" s="216">
        <v>0</v>
      </c>
      <c r="N456" s="692">
        <v>16</v>
      </c>
      <c r="O456" s="216">
        <v>14</v>
      </c>
      <c r="P456" s="692">
        <v>10</v>
      </c>
      <c r="Q456" s="216">
        <v>15</v>
      </c>
      <c r="R456" s="216">
        <v>4</v>
      </c>
      <c r="S456" s="216">
        <v>11</v>
      </c>
      <c r="T456" s="216">
        <v>13</v>
      </c>
      <c r="U456" s="216">
        <v>8</v>
      </c>
    </row>
    <row r="457" spans="1:21" ht="12.75" customHeight="1">
      <c r="A457" s="253" t="s">
        <v>867</v>
      </c>
      <c r="B457" s="253" t="s">
        <v>902</v>
      </c>
      <c r="C457" s="253" t="s">
        <v>903</v>
      </c>
      <c r="D457" s="253">
        <v>91651</v>
      </c>
      <c r="E457" s="216">
        <v>2</v>
      </c>
      <c r="F457" s="216">
        <v>0</v>
      </c>
      <c r="G457" s="692">
        <v>3</v>
      </c>
      <c r="H457" s="692">
        <v>2</v>
      </c>
      <c r="I457" s="216">
        <v>0</v>
      </c>
      <c r="J457" s="216">
        <v>2</v>
      </c>
      <c r="K457" s="216">
        <v>2</v>
      </c>
      <c r="L457" s="216">
        <v>0</v>
      </c>
      <c r="M457" s="216">
        <v>0</v>
      </c>
      <c r="N457" s="692">
        <v>1</v>
      </c>
      <c r="O457" s="216">
        <v>0</v>
      </c>
      <c r="P457" s="692">
        <v>0</v>
      </c>
      <c r="Q457" s="216">
        <v>1</v>
      </c>
      <c r="R457" s="216">
        <v>0</v>
      </c>
      <c r="S457" s="216">
        <v>0</v>
      </c>
      <c r="T457" s="216">
        <v>1</v>
      </c>
      <c r="U457" s="216">
        <v>0</v>
      </c>
    </row>
    <row r="458" spans="1:21" ht="12.75" customHeight="1">
      <c r="A458" s="253" t="s">
        <v>867</v>
      </c>
      <c r="B458" s="253" t="s">
        <v>910</v>
      </c>
      <c r="C458" s="253" t="s">
        <v>911</v>
      </c>
      <c r="D458" s="253">
        <v>92053</v>
      </c>
      <c r="E458" s="216">
        <v>0</v>
      </c>
      <c r="F458" s="216">
        <v>0</v>
      </c>
      <c r="G458" s="692">
        <v>0</v>
      </c>
      <c r="H458" s="692">
        <v>0</v>
      </c>
      <c r="I458" s="216">
        <v>0</v>
      </c>
      <c r="J458" s="216">
        <v>0</v>
      </c>
      <c r="K458" s="216">
        <v>0</v>
      </c>
      <c r="L458" s="216">
        <v>0</v>
      </c>
      <c r="M458" s="216">
        <v>0</v>
      </c>
      <c r="N458" s="692">
        <v>0</v>
      </c>
      <c r="O458" s="216">
        <v>0</v>
      </c>
      <c r="P458" s="692">
        <v>0</v>
      </c>
      <c r="Q458" s="216">
        <v>0</v>
      </c>
      <c r="R458" s="216">
        <v>0</v>
      </c>
      <c r="S458" s="216">
        <v>0</v>
      </c>
      <c r="T458" s="216">
        <v>1</v>
      </c>
      <c r="U458" s="216">
        <v>0</v>
      </c>
    </row>
    <row r="459" spans="1:21" ht="12.75" customHeight="1">
      <c r="A459" s="253" t="s">
        <v>867</v>
      </c>
      <c r="B459" s="253" t="s">
        <v>910</v>
      </c>
      <c r="C459" s="253" t="s">
        <v>910</v>
      </c>
      <c r="D459" s="253">
        <v>92050</v>
      </c>
      <c r="E459" s="216">
        <v>5</v>
      </c>
      <c r="F459" s="216">
        <v>0</v>
      </c>
      <c r="G459" s="692">
        <v>5</v>
      </c>
      <c r="H459" s="692">
        <v>3</v>
      </c>
      <c r="I459" s="216">
        <v>0</v>
      </c>
      <c r="J459" s="216">
        <v>5</v>
      </c>
      <c r="K459" s="216">
        <v>5</v>
      </c>
      <c r="L459" s="216">
        <v>3</v>
      </c>
      <c r="M459" s="216">
        <v>0</v>
      </c>
      <c r="N459" s="692">
        <v>2</v>
      </c>
      <c r="O459" s="216">
        <v>1</v>
      </c>
      <c r="P459" s="692">
        <v>0</v>
      </c>
      <c r="Q459" s="216">
        <v>2</v>
      </c>
      <c r="R459" s="216">
        <v>0</v>
      </c>
      <c r="S459" s="216">
        <v>0</v>
      </c>
      <c r="T459" s="216">
        <v>1</v>
      </c>
      <c r="U459" s="216">
        <v>0</v>
      </c>
    </row>
    <row r="460" spans="1:21" ht="12.75" customHeight="1">
      <c r="A460" s="253" t="s">
        <v>867</v>
      </c>
      <c r="B460" s="253" t="s">
        <v>910</v>
      </c>
      <c r="C460" s="253" t="s">
        <v>913</v>
      </c>
      <c r="D460" s="253">
        <v>92056</v>
      </c>
      <c r="E460" s="216">
        <v>2</v>
      </c>
      <c r="F460" s="216">
        <v>0</v>
      </c>
      <c r="G460" s="692">
        <v>2</v>
      </c>
      <c r="H460" s="692">
        <v>2</v>
      </c>
      <c r="I460" s="216">
        <v>0</v>
      </c>
      <c r="J460" s="216">
        <v>2</v>
      </c>
      <c r="K460" s="216">
        <v>2</v>
      </c>
      <c r="L460" s="216">
        <v>2</v>
      </c>
      <c r="M460" s="216">
        <v>0</v>
      </c>
      <c r="N460" s="692">
        <v>2</v>
      </c>
      <c r="O460" s="216">
        <v>1</v>
      </c>
      <c r="P460" s="692">
        <v>0</v>
      </c>
      <c r="Q460" s="216">
        <v>0</v>
      </c>
      <c r="R460" s="216">
        <v>0</v>
      </c>
      <c r="S460" s="216">
        <v>0</v>
      </c>
      <c r="T460" s="216">
        <v>0</v>
      </c>
      <c r="U460" s="216">
        <v>0</v>
      </c>
    </row>
    <row r="461" spans="1:21" ht="12.75" customHeight="1">
      <c r="A461" s="253" t="s">
        <v>867</v>
      </c>
      <c r="B461" s="253" t="s">
        <v>910</v>
      </c>
      <c r="C461" s="253" t="s">
        <v>912</v>
      </c>
      <c r="D461" s="253">
        <v>92055</v>
      </c>
      <c r="E461" s="216">
        <v>1</v>
      </c>
      <c r="F461" s="216">
        <v>0</v>
      </c>
      <c r="G461" s="692">
        <v>1</v>
      </c>
      <c r="H461" s="692">
        <v>1</v>
      </c>
      <c r="I461" s="216">
        <v>0</v>
      </c>
      <c r="J461" s="216">
        <v>0</v>
      </c>
      <c r="K461" s="216">
        <v>1</v>
      </c>
      <c r="L461" s="216">
        <v>0</v>
      </c>
      <c r="M461" s="216">
        <v>0</v>
      </c>
      <c r="N461" s="692">
        <v>0</v>
      </c>
      <c r="O461" s="216">
        <v>0</v>
      </c>
      <c r="P461" s="692">
        <v>0</v>
      </c>
      <c r="Q461" s="216">
        <v>0</v>
      </c>
      <c r="R461" s="216">
        <v>0</v>
      </c>
      <c r="S461" s="216">
        <v>0</v>
      </c>
      <c r="T461" s="216">
        <v>1</v>
      </c>
      <c r="U461" s="216">
        <v>0</v>
      </c>
    </row>
    <row r="462" spans="1:21" ht="12.75" customHeight="1">
      <c r="A462" s="253" t="s">
        <v>867</v>
      </c>
      <c r="B462" s="253" t="s">
        <v>904</v>
      </c>
      <c r="C462" s="253" t="s">
        <v>904</v>
      </c>
      <c r="D462" s="253">
        <v>91850</v>
      </c>
      <c r="E462" s="216">
        <v>3</v>
      </c>
      <c r="F462" s="216">
        <v>0</v>
      </c>
      <c r="G462" s="692">
        <v>3</v>
      </c>
      <c r="H462" s="692">
        <v>2</v>
      </c>
      <c r="I462" s="216">
        <v>0</v>
      </c>
      <c r="J462" s="216">
        <v>2</v>
      </c>
      <c r="K462" s="216">
        <v>3</v>
      </c>
      <c r="L462" s="216">
        <v>1</v>
      </c>
      <c r="M462" s="216">
        <v>0</v>
      </c>
      <c r="N462" s="692">
        <v>1</v>
      </c>
      <c r="O462" s="216">
        <v>1</v>
      </c>
      <c r="P462" s="692">
        <v>0</v>
      </c>
      <c r="Q462" s="216">
        <v>1</v>
      </c>
      <c r="R462" s="216">
        <v>0</v>
      </c>
      <c r="S462" s="216">
        <v>0</v>
      </c>
      <c r="T462" s="216">
        <v>1</v>
      </c>
      <c r="U462" s="216">
        <v>0</v>
      </c>
    </row>
    <row r="463" spans="1:21" ht="12.75" customHeight="1">
      <c r="A463" s="253" t="s">
        <v>867</v>
      </c>
      <c r="B463" s="253" t="s">
        <v>916</v>
      </c>
      <c r="C463" s="253" t="s">
        <v>917</v>
      </c>
      <c r="D463" s="253">
        <v>92251</v>
      </c>
      <c r="E463" s="216">
        <v>1</v>
      </c>
      <c r="F463" s="216">
        <v>0</v>
      </c>
      <c r="G463" s="692">
        <v>1</v>
      </c>
      <c r="H463" s="692">
        <v>1</v>
      </c>
      <c r="I463" s="216">
        <v>0</v>
      </c>
      <c r="J463" s="216">
        <v>1</v>
      </c>
      <c r="K463" s="216">
        <v>1</v>
      </c>
      <c r="L463" s="216">
        <v>1</v>
      </c>
      <c r="M463" s="216">
        <v>0</v>
      </c>
      <c r="N463" s="692">
        <v>1</v>
      </c>
      <c r="O463" s="216">
        <v>0</v>
      </c>
      <c r="P463" s="692">
        <v>0</v>
      </c>
      <c r="Q463" s="216">
        <v>0</v>
      </c>
      <c r="R463" s="216">
        <v>0</v>
      </c>
      <c r="S463" s="216">
        <v>0</v>
      </c>
      <c r="T463" s="216">
        <v>1</v>
      </c>
      <c r="U463" s="216">
        <v>0</v>
      </c>
    </row>
    <row r="464" spans="1:21" ht="12.75" customHeight="1">
      <c r="A464" s="253" t="s">
        <v>867</v>
      </c>
      <c r="B464" s="253" t="s">
        <v>916</v>
      </c>
      <c r="C464" s="253" t="s">
        <v>916</v>
      </c>
      <c r="D464" s="253">
        <v>92250</v>
      </c>
      <c r="E464" s="216">
        <v>1</v>
      </c>
      <c r="F464" s="216">
        <v>0</v>
      </c>
      <c r="G464" s="692">
        <v>1</v>
      </c>
      <c r="H464" s="692">
        <v>1</v>
      </c>
      <c r="I464" s="216">
        <v>0</v>
      </c>
      <c r="J464" s="216">
        <v>1</v>
      </c>
      <c r="K464" s="216">
        <v>1</v>
      </c>
      <c r="L464" s="216">
        <v>1</v>
      </c>
      <c r="M464" s="216">
        <v>0</v>
      </c>
      <c r="N464" s="692">
        <v>1</v>
      </c>
      <c r="O464" s="216">
        <v>0</v>
      </c>
      <c r="P464" s="692">
        <v>0</v>
      </c>
      <c r="Q464" s="216">
        <v>0</v>
      </c>
      <c r="R464" s="216">
        <v>0</v>
      </c>
      <c r="S464" s="216">
        <v>0</v>
      </c>
      <c r="T464" s="216">
        <v>1</v>
      </c>
      <c r="U464" s="216">
        <v>0</v>
      </c>
    </row>
    <row r="465" spans="1:21" ht="12.75" customHeight="1">
      <c r="A465" s="254" t="s">
        <v>818</v>
      </c>
      <c r="B465" s="254" t="s">
        <v>825</v>
      </c>
      <c r="C465" s="254" t="s">
        <v>826</v>
      </c>
      <c r="D465" s="254">
        <v>100250</v>
      </c>
      <c r="E465" s="216">
        <v>1</v>
      </c>
      <c r="F465" s="216">
        <v>0</v>
      </c>
      <c r="G465" s="692">
        <v>4</v>
      </c>
      <c r="H465" s="692">
        <v>4</v>
      </c>
      <c r="I465" s="216">
        <v>0</v>
      </c>
      <c r="J465" s="216">
        <v>4</v>
      </c>
      <c r="K465" s="216">
        <v>4</v>
      </c>
      <c r="L465" s="216">
        <v>0</v>
      </c>
      <c r="M465" s="216">
        <v>0</v>
      </c>
      <c r="N465" s="692">
        <v>2</v>
      </c>
      <c r="O465" s="216">
        <v>2</v>
      </c>
      <c r="P465" s="692">
        <v>0</v>
      </c>
      <c r="Q465" s="216">
        <v>2</v>
      </c>
      <c r="R465" s="216">
        <v>0</v>
      </c>
      <c r="S465" s="216">
        <v>0</v>
      </c>
      <c r="T465" s="216">
        <v>1</v>
      </c>
      <c r="U465" s="216">
        <v>0</v>
      </c>
    </row>
    <row r="466" spans="1:21" ht="12.75" customHeight="1">
      <c r="A466" s="254" t="s">
        <v>818</v>
      </c>
      <c r="B466" s="254" t="s">
        <v>825</v>
      </c>
      <c r="C466" s="254" t="s">
        <v>827</v>
      </c>
      <c r="D466" s="254">
        <v>100251</v>
      </c>
      <c r="E466" s="216">
        <v>0</v>
      </c>
      <c r="F466" s="216">
        <v>0</v>
      </c>
      <c r="G466" s="692">
        <v>0</v>
      </c>
      <c r="H466" s="692">
        <v>0</v>
      </c>
      <c r="I466" s="216">
        <v>0</v>
      </c>
      <c r="J466" s="216">
        <v>0</v>
      </c>
      <c r="K466" s="216">
        <v>0</v>
      </c>
      <c r="L466" s="216">
        <v>0</v>
      </c>
      <c r="M466" s="216">
        <v>0</v>
      </c>
      <c r="N466" s="692">
        <v>0</v>
      </c>
      <c r="O466" s="216">
        <v>0</v>
      </c>
      <c r="P466" s="692">
        <v>0</v>
      </c>
      <c r="Q466" s="216">
        <v>0</v>
      </c>
      <c r="R466" s="216">
        <v>0</v>
      </c>
      <c r="S466" s="216">
        <v>0</v>
      </c>
      <c r="T466" s="216">
        <v>1</v>
      </c>
      <c r="U466" s="216">
        <v>0</v>
      </c>
    </row>
    <row r="467" spans="1:21" ht="12.75" customHeight="1">
      <c r="A467" s="254" t="s">
        <v>818</v>
      </c>
      <c r="B467" s="254" t="s">
        <v>825</v>
      </c>
      <c r="C467" s="254" t="s">
        <v>828</v>
      </c>
      <c r="D467" s="254">
        <v>100252</v>
      </c>
      <c r="E467" s="216">
        <v>1</v>
      </c>
      <c r="F467" s="216">
        <v>0</v>
      </c>
      <c r="G467" s="692">
        <v>1</v>
      </c>
      <c r="H467" s="692">
        <v>2</v>
      </c>
      <c r="I467" s="216">
        <v>0</v>
      </c>
      <c r="J467" s="216">
        <v>1</v>
      </c>
      <c r="K467" s="216">
        <v>1</v>
      </c>
      <c r="L467" s="216">
        <v>0</v>
      </c>
      <c r="M467" s="216">
        <v>0</v>
      </c>
      <c r="N467" s="692">
        <v>0</v>
      </c>
      <c r="O467" s="216">
        <v>0</v>
      </c>
      <c r="P467" s="692">
        <v>0</v>
      </c>
      <c r="Q467" s="216">
        <v>0</v>
      </c>
      <c r="R467" s="216">
        <v>0</v>
      </c>
      <c r="S467" s="216">
        <v>0</v>
      </c>
      <c r="T467" s="216">
        <v>1</v>
      </c>
      <c r="U467" s="216">
        <v>0</v>
      </c>
    </row>
    <row r="468" spans="1:21" ht="12.75" customHeight="1">
      <c r="A468" s="254" t="s">
        <v>818</v>
      </c>
      <c r="B468" s="254" t="s">
        <v>825</v>
      </c>
      <c r="C468" s="254" t="s">
        <v>829</v>
      </c>
      <c r="D468" s="254">
        <v>100253</v>
      </c>
      <c r="E468" s="216">
        <v>0</v>
      </c>
      <c r="F468" s="216">
        <v>0</v>
      </c>
      <c r="G468" s="692">
        <v>1</v>
      </c>
      <c r="H468" s="692">
        <v>1</v>
      </c>
      <c r="I468" s="216">
        <v>0</v>
      </c>
      <c r="J468" s="216">
        <v>1</v>
      </c>
      <c r="K468" s="216">
        <v>0</v>
      </c>
      <c r="L468" s="216">
        <v>0</v>
      </c>
      <c r="M468" s="216">
        <v>0</v>
      </c>
      <c r="N468" s="692">
        <v>0</v>
      </c>
      <c r="O468" s="216">
        <v>0</v>
      </c>
      <c r="P468" s="692">
        <v>0</v>
      </c>
      <c r="Q468" s="216">
        <v>0</v>
      </c>
      <c r="R468" s="216">
        <v>0</v>
      </c>
      <c r="S468" s="216">
        <v>0</v>
      </c>
      <c r="T468" s="216">
        <v>0</v>
      </c>
      <c r="U468" s="216">
        <v>0</v>
      </c>
    </row>
    <row r="469" spans="1:21" ht="12.75" customHeight="1">
      <c r="A469" s="254" t="s">
        <v>818</v>
      </c>
      <c r="B469" s="254" t="s">
        <v>825</v>
      </c>
      <c r="C469" s="254" t="s">
        <v>830</v>
      </c>
      <c r="D469" s="254">
        <v>100254</v>
      </c>
      <c r="E469" s="216">
        <v>1</v>
      </c>
      <c r="F469" s="216">
        <v>0</v>
      </c>
      <c r="G469" s="692">
        <v>1</v>
      </c>
      <c r="H469" s="692">
        <v>1</v>
      </c>
      <c r="I469" s="216">
        <v>0</v>
      </c>
      <c r="J469" s="216">
        <v>1</v>
      </c>
      <c r="K469" s="216">
        <v>1</v>
      </c>
      <c r="L469" s="216">
        <v>1</v>
      </c>
      <c r="M469" s="216">
        <v>0</v>
      </c>
      <c r="N469" s="692">
        <v>1</v>
      </c>
      <c r="O469" s="216">
        <v>1</v>
      </c>
      <c r="P469" s="692">
        <v>0</v>
      </c>
      <c r="Q469" s="216">
        <v>1</v>
      </c>
      <c r="R469" s="216">
        <v>1</v>
      </c>
      <c r="S469" s="216">
        <v>0</v>
      </c>
      <c r="T469" s="216">
        <v>1</v>
      </c>
      <c r="U469" s="216">
        <v>0</v>
      </c>
    </row>
    <row r="470" spans="1:21" ht="12.75" customHeight="1">
      <c r="A470" s="254" t="s">
        <v>818</v>
      </c>
      <c r="B470" s="254" t="s">
        <v>831</v>
      </c>
      <c r="C470" s="254" t="s">
        <v>837</v>
      </c>
      <c r="D470" s="254">
        <v>100357</v>
      </c>
      <c r="E470" s="216">
        <v>0</v>
      </c>
      <c r="F470" s="216">
        <v>0</v>
      </c>
      <c r="G470" s="692">
        <v>0</v>
      </c>
      <c r="H470" s="692">
        <v>0</v>
      </c>
      <c r="I470" s="216">
        <v>0</v>
      </c>
      <c r="J470" s="216">
        <v>0</v>
      </c>
      <c r="K470" s="216">
        <v>0</v>
      </c>
      <c r="L470" s="216">
        <v>0</v>
      </c>
      <c r="M470" s="216">
        <v>0</v>
      </c>
      <c r="N470" s="692">
        <v>0</v>
      </c>
      <c r="O470" s="216">
        <v>0</v>
      </c>
      <c r="P470" s="692">
        <v>0</v>
      </c>
      <c r="Q470" s="216">
        <v>0</v>
      </c>
      <c r="R470" s="216">
        <v>0</v>
      </c>
      <c r="S470" s="216">
        <v>0</v>
      </c>
      <c r="T470" s="216">
        <v>0</v>
      </c>
      <c r="U470" s="216">
        <v>0</v>
      </c>
    </row>
    <row r="471" spans="1:21" ht="12.75" customHeight="1">
      <c r="A471" s="254" t="s">
        <v>818</v>
      </c>
      <c r="B471" s="254" t="s">
        <v>831</v>
      </c>
      <c r="C471" s="254" t="s">
        <v>832</v>
      </c>
      <c r="D471" s="254">
        <v>100351</v>
      </c>
      <c r="E471" s="216">
        <v>0</v>
      </c>
      <c r="F471" s="216">
        <v>0</v>
      </c>
      <c r="G471" s="692">
        <v>0</v>
      </c>
      <c r="H471" s="692">
        <v>0</v>
      </c>
      <c r="I471" s="216">
        <v>0</v>
      </c>
      <c r="J471" s="216">
        <v>0</v>
      </c>
      <c r="K471" s="216">
        <v>0</v>
      </c>
      <c r="L471" s="216">
        <v>0</v>
      </c>
      <c r="M471" s="216">
        <v>0</v>
      </c>
      <c r="N471" s="692">
        <v>0</v>
      </c>
      <c r="O471" s="216">
        <v>0</v>
      </c>
      <c r="P471" s="692">
        <v>0</v>
      </c>
      <c r="Q471" s="216">
        <v>0</v>
      </c>
      <c r="R471" s="216">
        <v>0</v>
      </c>
      <c r="S471" s="216">
        <v>0</v>
      </c>
      <c r="T471" s="216">
        <v>0</v>
      </c>
      <c r="U471" s="216">
        <v>0</v>
      </c>
    </row>
    <row r="472" spans="1:21" ht="12.75" customHeight="1">
      <c r="A472" s="254" t="s">
        <v>818</v>
      </c>
      <c r="B472" s="254" t="s">
        <v>831</v>
      </c>
      <c r="C472" s="254" t="s">
        <v>831</v>
      </c>
      <c r="D472" s="254">
        <v>100350</v>
      </c>
      <c r="E472" s="216">
        <v>2</v>
      </c>
      <c r="F472" s="216">
        <v>0</v>
      </c>
      <c r="G472" s="692">
        <v>2</v>
      </c>
      <c r="H472" s="692">
        <v>2</v>
      </c>
      <c r="I472" s="216">
        <v>0</v>
      </c>
      <c r="J472" s="216">
        <v>2</v>
      </c>
      <c r="K472" s="216">
        <v>2</v>
      </c>
      <c r="L472" s="216">
        <v>2</v>
      </c>
      <c r="M472" s="216">
        <v>0</v>
      </c>
      <c r="N472" s="692">
        <v>2</v>
      </c>
      <c r="O472" s="216">
        <v>0</v>
      </c>
      <c r="P472" s="692">
        <v>0</v>
      </c>
      <c r="Q472" s="216">
        <v>1</v>
      </c>
      <c r="R472" s="216">
        <v>1</v>
      </c>
      <c r="S472" s="216">
        <v>0</v>
      </c>
      <c r="T472" s="216">
        <v>1</v>
      </c>
      <c r="U472" s="216">
        <v>0</v>
      </c>
    </row>
    <row r="473" spans="1:21" ht="12.75" customHeight="1">
      <c r="A473" s="254" t="s">
        <v>818</v>
      </c>
      <c r="B473" s="254" t="s">
        <v>831</v>
      </c>
      <c r="C473" s="254" t="s">
        <v>833</v>
      </c>
      <c r="D473" s="254">
        <v>100352</v>
      </c>
      <c r="E473" s="216">
        <v>0</v>
      </c>
      <c r="F473" s="216">
        <v>0</v>
      </c>
      <c r="G473" s="692">
        <v>0</v>
      </c>
      <c r="H473" s="692">
        <v>0</v>
      </c>
      <c r="I473" s="216">
        <v>0</v>
      </c>
      <c r="J473" s="216">
        <v>0</v>
      </c>
      <c r="K473" s="216">
        <v>0</v>
      </c>
      <c r="L473" s="216">
        <v>1</v>
      </c>
      <c r="M473" s="216">
        <v>0</v>
      </c>
      <c r="N473" s="692">
        <v>0</v>
      </c>
      <c r="O473" s="216">
        <v>0</v>
      </c>
      <c r="P473" s="692">
        <v>0</v>
      </c>
      <c r="Q473" s="216">
        <v>0</v>
      </c>
      <c r="R473" s="216">
        <v>0</v>
      </c>
      <c r="S473" s="216">
        <v>0</v>
      </c>
      <c r="T473" s="216">
        <v>0</v>
      </c>
      <c r="U473" s="216">
        <v>0</v>
      </c>
    </row>
    <row r="474" spans="1:21" ht="12.75" customHeight="1">
      <c r="A474" s="254" t="s">
        <v>818</v>
      </c>
      <c r="B474" s="254" t="s">
        <v>831</v>
      </c>
      <c r="C474" s="254" t="s">
        <v>834</v>
      </c>
      <c r="D474" s="254">
        <v>100353</v>
      </c>
      <c r="E474" s="216">
        <v>1</v>
      </c>
      <c r="F474" s="216">
        <v>0</v>
      </c>
      <c r="G474" s="692">
        <v>1</v>
      </c>
      <c r="H474" s="692">
        <v>0</v>
      </c>
      <c r="I474" s="216">
        <v>0</v>
      </c>
      <c r="J474" s="216">
        <v>1</v>
      </c>
      <c r="K474" s="216">
        <v>0</v>
      </c>
      <c r="L474" s="216">
        <v>0</v>
      </c>
      <c r="M474" s="216">
        <v>0</v>
      </c>
      <c r="N474" s="692">
        <v>0</v>
      </c>
      <c r="O474" s="216">
        <v>0</v>
      </c>
      <c r="P474" s="692">
        <v>0</v>
      </c>
      <c r="Q474" s="216">
        <v>0</v>
      </c>
      <c r="R474" s="216">
        <v>0</v>
      </c>
      <c r="S474" s="216">
        <v>0</v>
      </c>
      <c r="T474" s="216">
        <v>1</v>
      </c>
      <c r="U474" s="216">
        <v>0</v>
      </c>
    </row>
    <row r="475" spans="1:21" ht="12.75" customHeight="1">
      <c r="A475" s="254" t="s">
        <v>818</v>
      </c>
      <c r="B475" s="254" t="s">
        <v>831</v>
      </c>
      <c r="C475" s="254" t="s">
        <v>835</v>
      </c>
      <c r="D475" s="254">
        <v>100354</v>
      </c>
      <c r="E475" s="216">
        <v>0</v>
      </c>
      <c r="F475" s="216">
        <v>0</v>
      </c>
      <c r="G475" s="692">
        <v>0</v>
      </c>
      <c r="H475" s="692">
        <v>0</v>
      </c>
      <c r="I475" s="216">
        <v>0</v>
      </c>
      <c r="J475" s="216">
        <v>0</v>
      </c>
      <c r="K475" s="216">
        <v>0</v>
      </c>
      <c r="L475" s="216">
        <v>0</v>
      </c>
      <c r="M475" s="216">
        <v>0</v>
      </c>
      <c r="N475" s="692">
        <v>0</v>
      </c>
      <c r="O475" s="216">
        <v>0</v>
      </c>
      <c r="P475" s="692">
        <v>0</v>
      </c>
      <c r="Q475" s="216">
        <v>0</v>
      </c>
      <c r="R475" s="216">
        <v>0</v>
      </c>
      <c r="S475" s="216">
        <v>0</v>
      </c>
      <c r="T475" s="216">
        <v>0</v>
      </c>
      <c r="U475" s="216">
        <v>0</v>
      </c>
    </row>
    <row r="476" spans="1:21" ht="12.75" customHeight="1">
      <c r="A476" s="254" t="s">
        <v>818</v>
      </c>
      <c r="B476" s="254" t="s">
        <v>831</v>
      </c>
      <c r="C476" s="254" t="s">
        <v>836</v>
      </c>
      <c r="D476" s="254">
        <v>100355</v>
      </c>
      <c r="E476" s="216">
        <v>0</v>
      </c>
      <c r="F476" s="216">
        <v>0</v>
      </c>
      <c r="G476" s="692">
        <v>0</v>
      </c>
      <c r="H476" s="692">
        <v>0</v>
      </c>
      <c r="I476" s="216">
        <v>0</v>
      </c>
      <c r="J476" s="216">
        <v>0</v>
      </c>
      <c r="K476" s="216">
        <v>0</v>
      </c>
      <c r="L476" s="216">
        <v>0</v>
      </c>
      <c r="M476" s="216">
        <v>0</v>
      </c>
      <c r="N476" s="692">
        <v>0</v>
      </c>
      <c r="O476" s="216">
        <v>0</v>
      </c>
      <c r="P476" s="692">
        <v>0</v>
      </c>
      <c r="Q476" s="216">
        <v>0</v>
      </c>
      <c r="R476" s="216">
        <v>0</v>
      </c>
      <c r="S476" s="216">
        <v>0</v>
      </c>
      <c r="T476" s="216">
        <v>0</v>
      </c>
      <c r="U476" s="216">
        <v>0</v>
      </c>
    </row>
    <row r="477" spans="1:21" ht="12.75" customHeight="1">
      <c r="A477" s="254" t="s">
        <v>818</v>
      </c>
      <c r="B477" s="254" t="s">
        <v>831</v>
      </c>
      <c r="C477" s="254" t="s">
        <v>316</v>
      </c>
      <c r="D477" s="254">
        <v>100356</v>
      </c>
      <c r="E477" s="216">
        <v>0</v>
      </c>
      <c r="F477" s="216">
        <v>0</v>
      </c>
      <c r="G477" s="692">
        <v>0</v>
      </c>
      <c r="H477" s="692">
        <v>0</v>
      </c>
      <c r="I477" s="216">
        <v>0</v>
      </c>
      <c r="J477" s="216">
        <v>0</v>
      </c>
      <c r="K477" s="216">
        <v>0</v>
      </c>
      <c r="L477" s="216">
        <v>0</v>
      </c>
      <c r="M477" s="216">
        <v>0</v>
      </c>
      <c r="N477" s="692">
        <v>0</v>
      </c>
      <c r="O477" s="216">
        <v>0</v>
      </c>
      <c r="P477" s="692">
        <v>0</v>
      </c>
      <c r="Q477" s="216">
        <v>0</v>
      </c>
      <c r="R477" s="216">
        <v>0</v>
      </c>
      <c r="S477" s="216">
        <v>0</v>
      </c>
      <c r="T477" s="216">
        <v>1</v>
      </c>
      <c r="U477" s="216">
        <v>0</v>
      </c>
    </row>
    <row r="478" spans="1:21" ht="12.75" customHeight="1">
      <c r="A478" s="254" t="s">
        <v>818</v>
      </c>
      <c r="B478" s="254" t="s">
        <v>831</v>
      </c>
      <c r="C478" s="254" t="s">
        <v>838</v>
      </c>
      <c r="D478" s="254">
        <v>100358</v>
      </c>
      <c r="E478" s="216">
        <v>0</v>
      </c>
      <c r="F478" s="216">
        <v>0</v>
      </c>
      <c r="G478" s="692">
        <v>0</v>
      </c>
      <c r="H478" s="692">
        <v>0</v>
      </c>
      <c r="I478" s="216">
        <v>0</v>
      </c>
      <c r="J478" s="216">
        <v>0</v>
      </c>
      <c r="K478" s="216">
        <v>0</v>
      </c>
      <c r="L478" s="216">
        <v>0</v>
      </c>
      <c r="M478" s="216">
        <v>0</v>
      </c>
      <c r="N478" s="692">
        <v>0</v>
      </c>
      <c r="O478" s="216">
        <v>0</v>
      </c>
      <c r="P478" s="692">
        <v>0</v>
      </c>
      <c r="Q478" s="216">
        <v>0</v>
      </c>
      <c r="R478" s="216">
        <v>0</v>
      </c>
      <c r="S478" s="216">
        <v>0</v>
      </c>
      <c r="T478" s="216">
        <v>0</v>
      </c>
      <c r="U478" s="216">
        <v>0</v>
      </c>
    </row>
    <row r="479" spans="1:21" ht="12.75" customHeight="1">
      <c r="A479" s="254" t="s">
        <v>818</v>
      </c>
      <c r="B479" s="254" t="s">
        <v>819</v>
      </c>
      <c r="C479" s="254" t="s">
        <v>821</v>
      </c>
      <c r="D479" s="254">
        <v>100151</v>
      </c>
      <c r="E479" s="216">
        <v>1</v>
      </c>
      <c r="F479" s="216">
        <v>0</v>
      </c>
      <c r="G479" s="692">
        <v>1</v>
      </c>
      <c r="H479" s="692">
        <v>0</v>
      </c>
      <c r="I479" s="216">
        <v>0</v>
      </c>
      <c r="J479" s="216">
        <v>1</v>
      </c>
      <c r="K479" s="216">
        <v>0</v>
      </c>
      <c r="L479" s="216">
        <v>0</v>
      </c>
      <c r="M479" s="216">
        <v>0</v>
      </c>
      <c r="N479" s="692">
        <v>0</v>
      </c>
      <c r="O479" s="216">
        <v>0</v>
      </c>
      <c r="P479" s="692">
        <v>0</v>
      </c>
      <c r="Q479" s="216">
        <v>0</v>
      </c>
      <c r="R479" s="216">
        <v>0</v>
      </c>
      <c r="S479" s="216">
        <v>0</v>
      </c>
      <c r="T479" s="216">
        <v>2</v>
      </c>
      <c r="U479" s="216">
        <v>0</v>
      </c>
    </row>
    <row r="480" spans="1:21" ht="12.75" customHeight="1">
      <c r="A480" s="254" t="s">
        <v>818</v>
      </c>
      <c r="B480" s="254" t="s">
        <v>819</v>
      </c>
      <c r="C480" s="254" t="s">
        <v>822</v>
      </c>
      <c r="D480" s="254">
        <v>100152</v>
      </c>
      <c r="E480" s="216">
        <v>0</v>
      </c>
      <c r="F480" s="216">
        <v>0</v>
      </c>
      <c r="G480" s="692">
        <v>0</v>
      </c>
      <c r="H480" s="692">
        <v>0</v>
      </c>
      <c r="I480" s="216">
        <v>0</v>
      </c>
      <c r="J480" s="216">
        <v>0</v>
      </c>
      <c r="K480" s="216">
        <v>0</v>
      </c>
      <c r="L480" s="216">
        <v>0</v>
      </c>
      <c r="M480" s="216">
        <v>0</v>
      </c>
      <c r="N480" s="692">
        <v>0</v>
      </c>
      <c r="O480" s="216">
        <v>0</v>
      </c>
      <c r="P480" s="692">
        <v>0</v>
      </c>
      <c r="Q480" s="216">
        <v>0</v>
      </c>
      <c r="R480" s="216">
        <v>0</v>
      </c>
      <c r="S480" s="216">
        <v>0</v>
      </c>
      <c r="T480" s="216">
        <v>0</v>
      </c>
      <c r="U480" s="216">
        <v>0</v>
      </c>
    </row>
    <row r="481" spans="1:21" ht="12.75" customHeight="1">
      <c r="A481" s="254" t="s">
        <v>818</v>
      </c>
      <c r="B481" s="254" t="s">
        <v>819</v>
      </c>
      <c r="C481" s="254" t="s">
        <v>823</v>
      </c>
      <c r="D481" s="254">
        <v>100153</v>
      </c>
      <c r="E481" s="216">
        <v>0</v>
      </c>
      <c r="F481" s="216">
        <v>0</v>
      </c>
      <c r="G481" s="692">
        <v>0</v>
      </c>
      <c r="H481" s="692">
        <v>0</v>
      </c>
      <c r="I481" s="216">
        <v>0</v>
      </c>
      <c r="J481" s="216">
        <v>0</v>
      </c>
      <c r="K481" s="216">
        <v>0</v>
      </c>
      <c r="L481" s="216">
        <v>0</v>
      </c>
      <c r="M481" s="216">
        <v>0</v>
      </c>
      <c r="N481" s="692">
        <v>0</v>
      </c>
      <c r="O481" s="216">
        <v>0</v>
      </c>
      <c r="P481" s="692">
        <v>0</v>
      </c>
      <c r="Q481" s="216">
        <v>0</v>
      </c>
      <c r="R481" s="216">
        <v>0</v>
      </c>
      <c r="S481" s="216">
        <v>0</v>
      </c>
      <c r="T481" s="216">
        <v>0</v>
      </c>
      <c r="U481" s="216">
        <v>0</v>
      </c>
    </row>
    <row r="482" spans="1:21" ht="12.75" customHeight="1">
      <c r="A482" s="254" t="s">
        <v>818</v>
      </c>
      <c r="B482" s="254" t="s">
        <v>819</v>
      </c>
      <c r="C482" s="254" t="s">
        <v>290</v>
      </c>
      <c r="D482" s="254">
        <v>100154</v>
      </c>
      <c r="E482" s="216">
        <v>2</v>
      </c>
      <c r="F482" s="216">
        <v>0</v>
      </c>
      <c r="G482" s="692">
        <v>2</v>
      </c>
      <c r="H482" s="692">
        <v>1</v>
      </c>
      <c r="I482" s="216">
        <v>0</v>
      </c>
      <c r="J482" s="216">
        <v>1</v>
      </c>
      <c r="K482" s="216">
        <v>1</v>
      </c>
      <c r="L482" s="216">
        <v>1</v>
      </c>
      <c r="M482" s="216">
        <v>0</v>
      </c>
      <c r="N482" s="692">
        <v>1</v>
      </c>
      <c r="O482" s="216">
        <v>0</v>
      </c>
      <c r="P482" s="692">
        <v>0</v>
      </c>
      <c r="Q482" s="216">
        <v>0</v>
      </c>
      <c r="R482" s="216">
        <v>0</v>
      </c>
      <c r="S482" s="216">
        <v>0</v>
      </c>
      <c r="T482" s="216">
        <v>1</v>
      </c>
      <c r="U482" s="216">
        <v>0</v>
      </c>
    </row>
    <row r="483" spans="1:21" ht="12.75" customHeight="1">
      <c r="A483" s="254" t="s">
        <v>818</v>
      </c>
      <c r="B483" s="254" t="s">
        <v>819</v>
      </c>
      <c r="C483" s="254" t="s">
        <v>824</v>
      </c>
      <c r="D483" s="254">
        <v>100155</v>
      </c>
      <c r="E483" s="216">
        <v>0</v>
      </c>
      <c r="F483" s="216">
        <v>0</v>
      </c>
      <c r="G483" s="692">
        <v>0</v>
      </c>
      <c r="H483" s="692">
        <v>0</v>
      </c>
      <c r="I483" s="216">
        <v>0</v>
      </c>
      <c r="J483" s="216">
        <v>0</v>
      </c>
      <c r="K483" s="216">
        <v>0</v>
      </c>
      <c r="L483" s="216">
        <v>0</v>
      </c>
      <c r="M483" s="216">
        <v>0</v>
      </c>
      <c r="N483" s="692">
        <v>0</v>
      </c>
      <c r="O483" s="216">
        <v>0</v>
      </c>
      <c r="P483" s="692">
        <v>0</v>
      </c>
      <c r="Q483" s="216">
        <v>0</v>
      </c>
      <c r="R483" s="216">
        <v>0</v>
      </c>
      <c r="S483" s="216">
        <v>0</v>
      </c>
      <c r="T483" s="216">
        <v>1</v>
      </c>
      <c r="U483" s="216">
        <v>0</v>
      </c>
    </row>
    <row r="484" spans="1:21" ht="12.75" customHeight="1">
      <c r="A484" s="254" t="s">
        <v>818</v>
      </c>
      <c r="B484" s="254" t="s">
        <v>819</v>
      </c>
      <c r="C484" s="254" t="s">
        <v>185</v>
      </c>
      <c r="D484" s="254">
        <v>100156</v>
      </c>
      <c r="E484" s="216">
        <v>0</v>
      </c>
      <c r="F484" s="216">
        <v>0</v>
      </c>
      <c r="G484" s="692">
        <v>0</v>
      </c>
      <c r="H484" s="692">
        <v>0</v>
      </c>
      <c r="I484" s="216">
        <v>0</v>
      </c>
      <c r="J484" s="216">
        <v>0</v>
      </c>
      <c r="K484" s="216">
        <v>0</v>
      </c>
      <c r="L484" s="216">
        <v>0</v>
      </c>
      <c r="M484" s="216">
        <v>0</v>
      </c>
      <c r="N484" s="692">
        <v>0</v>
      </c>
      <c r="O484" s="216">
        <v>0</v>
      </c>
      <c r="P484" s="692">
        <v>0</v>
      </c>
      <c r="Q484" s="216">
        <v>0</v>
      </c>
      <c r="R484" s="216">
        <v>0</v>
      </c>
      <c r="S484" s="216">
        <v>0</v>
      </c>
      <c r="T484" s="216">
        <v>1</v>
      </c>
      <c r="U484" s="216">
        <v>0</v>
      </c>
    </row>
    <row r="485" spans="1:21" ht="12.75" customHeight="1">
      <c r="A485" s="254" t="s">
        <v>818</v>
      </c>
      <c r="B485" s="254" t="s">
        <v>819</v>
      </c>
      <c r="C485" s="254" t="s">
        <v>229</v>
      </c>
      <c r="D485" s="254">
        <v>100157</v>
      </c>
      <c r="E485" s="216">
        <v>2</v>
      </c>
      <c r="F485" s="216">
        <v>0</v>
      </c>
      <c r="G485" s="692">
        <v>2</v>
      </c>
      <c r="H485" s="692">
        <v>2</v>
      </c>
      <c r="I485" s="216">
        <v>0</v>
      </c>
      <c r="J485" s="216">
        <v>2</v>
      </c>
      <c r="K485" s="216">
        <v>1</v>
      </c>
      <c r="L485" s="216">
        <v>1</v>
      </c>
      <c r="M485" s="216">
        <v>0</v>
      </c>
      <c r="N485" s="692">
        <v>1</v>
      </c>
      <c r="O485" s="216">
        <v>1</v>
      </c>
      <c r="P485" s="692">
        <v>0</v>
      </c>
      <c r="Q485" s="216">
        <v>1</v>
      </c>
      <c r="R485" s="216">
        <v>1</v>
      </c>
      <c r="S485" s="216">
        <v>0</v>
      </c>
      <c r="T485" s="216">
        <v>1</v>
      </c>
      <c r="U485" s="216">
        <v>0</v>
      </c>
    </row>
    <row r="486" spans="1:21" ht="12.75" customHeight="1">
      <c r="A486" s="254" t="s">
        <v>818</v>
      </c>
      <c r="B486" s="254" t="s">
        <v>819</v>
      </c>
      <c r="C486" s="254" t="s">
        <v>820</v>
      </c>
      <c r="D486" s="254">
        <v>100150</v>
      </c>
      <c r="E486" s="216">
        <v>22</v>
      </c>
      <c r="F486" s="216">
        <v>0</v>
      </c>
      <c r="G486" s="692">
        <v>35</v>
      </c>
      <c r="H486" s="692">
        <v>28</v>
      </c>
      <c r="I486" s="216">
        <v>0</v>
      </c>
      <c r="J486" s="216">
        <v>32</v>
      </c>
      <c r="K486" s="216">
        <v>31</v>
      </c>
      <c r="L486" s="216">
        <v>7</v>
      </c>
      <c r="M486" s="216">
        <v>0</v>
      </c>
      <c r="N486" s="692">
        <v>19</v>
      </c>
      <c r="O486" s="216">
        <v>13</v>
      </c>
      <c r="P486" s="692">
        <v>0</v>
      </c>
      <c r="Q486" s="216">
        <v>17</v>
      </c>
      <c r="R486" s="216">
        <v>10</v>
      </c>
      <c r="S486" s="216">
        <v>11</v>
      </c>
      <c r="T486" s="216">
        <v>20</v>
      </c>
      <c r="U486" s="216">
        <v>0</v>
      </c>
    </row>
    <row r="487" spans="1:21" ht="12.75" customHeight="1">
      <c r="A487" s="254" t="s">
        <v>818</v>
      </c>
      <c r="B487" s="254" t="s">
        <v>839</v>
      </c>
      <c r="C487" s="254" t="s">
        <v>840</v>
      </c>
      <c r="D487" s="254">
        <v>100451</v>
      </c>
      <c r="E487" s="216">
        <v>1</v>
      </c>
      <c r="F487" s="216">
        <v>0</v>
      </c>
      <c r="G487" s="692">
        <v>1</v>
      </c>
      <c r="H487" s="692">
        <v>1</v>
      </c>
      <c r="I487" s="216">
        <v>0</v>
      </c>
      <c r="J487" s="216">
        <v>1</v>
      </c>
      <c r="K487" s="216">
        <v>1</v>
      </c>
      <c r="L487" s="216">
        <v>0</v>
      </c>
      <c r="M487" s="216">
        <v>0</v>
      </c>
      <c r="N487" s="692">
        <v>0</v>
      </c>
      <c r="O487" s="216">
        <v>0</v>
      </c>
      <c r="P487" s="692">
        <v>0</v>
      </c>
      <c r="Q487" s="216">
        <v>0</v>
      </c>
      <c r="R487" s="216">
        <v>0</v>
      </c>
      <c r="S487" s="216">
        <v>0</v>
      </c>
      <c r="T487" s="216">
        <v>1</v>
      </c>
      <c r="U487" s="216">
        <v>0</v>
      </c>
    </row>
    <row r="488" spans="1:21" ht="12.75" customHeight="1">
      <c r="A488" s="254" t="s">
        <v>818</v>
      </c>
      <c r="B488" s="254" t="s">
        <v>839</v>
      </c>
      <c r="C488" s="254" t="s">
        <v>841</v>
      </c>
      <c r="D488" s="254">
        <v>100452</v>
      </c>
      <c r="E488" s="216">
        <v>0</v>
      </c>
      <c r="F488" s="216">
        <v>0</v>
      </c>
      <c r="G488" s="692">
        <v>1</v>
      </c>
      <c r="H488" s="692">
        <v>1</v>
      </c>
      <c r="I488" s="216">
        <v>0</v>
      </c>
      <c r="J488" s="216">
        <v>1</v>
      </c>
      <c r="K488" s="216">
        <v>1</v>
      </c>
      <c r="L488" s="216">
        <v>0</v>
      </c>
      <c r="M488" s="216">
        <v>0</v>
      </c>
      <c r="N488" s="692">
        <v>0</v>
      </c>
      <c r="O488" s="216">
        <v>0</v>
      </c>
      <c r="P488" s="692">
        <v>0</v>
      </c>
      <c r="Q488" s="216">
        <v>0</v>
      </c>
      <c r="R488" s="216">
        <v>1</v>
      </c>
      <c r="S488" s="216">
        <v>0</v>
      </c>
      <c r="T488" s="216">
        <v>1</v>
      </c>
      <c r="U488" s="216">
        <v>0</v>
      </c>
    </row>
    <row r="489" spans="1:21" ht="12.75" customHeight="1">
      <c r="A489" s="254" t="s">
        <v>818</v>
      </c>
      <c r="B489" s="254" t="s">
        <v>839</v>
      </c>
      <c r="C489" s="254" t="s">
        <v>842</v>
      </c>
      <c r="D489" s="254">
        <v>100453</v>
      </c>
      <c r="E489" s="216">
        <v>1</v>
      </c>
      <c r="F489" s="216">
        <v>0</v>
      </c>
      <c r="G489" s="692">
        <v>1</v>
      </c>
      <c r="H489" s="692">
        <v>1</v>
      </c>
      <c r="I489" s="216">
        <v>0</v>
      </c>
      <c r="J489" s="216">
        <v>1</v>
      </c>
      <c r="K489" s="216">
        <v>1</v>
      </c>
      <c r="L489" s="216">
        <v>0</v>
      </c>
      <c r="M489" s="216">
        <v>0</v>
      </c>
      <c r="N489" s="692">
        <v>1</v>
      </c>
      <c r="O489" s="216">
        <v>1</v>
      </c>
      <c r="P489" s="692">
        <v>0</v>
      </c>
      <c r="Q489" s="216">
        <v>1</v>
      </c>
      <c r="R489" s="216">
        <v>1</v>
      </c>
      <c r="S489" s="216">
        <v>0</v>
      </c>
      <c r="T489" s="216">
        <v>2</v>
      </c>
      <c r="U489" s="216">
        <v>0</v>
      </c>
    </row>
    <row r="490" spans="1:21" ht="12.75" customHeight="1">
      <c r="A490" s="254" t="s">
        <v>818</v>
      </c>
      <c r="B490" s="254" t="s">
        <v>839</v>
      </c>
      <c r="C490" s="254" t="s">
        <v>839</v>
      </c>
      <c r="D490" s="254">
        <v>100450</v>
      </c>
      <c r="E490" s="216">
        <v>4</v>
      </c>
      <c r="F490" s="216">
        <v>0</v>
      </c>
      <c r="G490" s="692">
        <v>6</v>
      </c>
      <c r="H490" s="692">
        <v>6</v>
      </c>
      <c r="I490" s="216">
        <v>0</v>
      </c>
      <c r="J490" s="216">
        <v>7</v>
      </c>
      <c r="K490" s="216">
        <v>5</v>
      </c>
      <c r="L490" s="216">
        <v>2</v>
      </c>
      <c r="M490" s="216">
        <v>0</v>
      </c>
      <c r="N490" s="692">
        <v>4</v>
      </c>
      <c r="O490" s="216">
        <v>3</v>
      </c>
      <c r="P490" s="692">
        <v>0</v>
      </c>
      <c r="Q490" s="216">
        <v>3</v>
      </c>
      <c r="R490" s="216">
        <v>0</v>
      </c>
      <c r="S490" s="216">
        <v>0</v>
      </c>
      <c r="T490" s="216">
        <v>2</v>
      </c>
      <c r="U490" s="216">
        <v>0</v>
      </c>
    </row>
    <row r="491" spans="1:21" ht="12.75" customHeight="1">
      <c r="A491" s="254" t="s">
        <v>818</v>
      </c>
      <c r="B491" s="254" t="s">
        <v>839</v>
      </c>
      <c r="C491" s="254" t="s">
        <v>843</v>
      </c>
      <c r="D491" s="254">
        <v>100454</v>
      </c>
      <c r="E491" s="216">
        <v>0</v>
      </c>
      <c r="F491" s="216">
        <v>0</v>
      </c>
      <c r="G491" s="692">
        <v>0</v>
      </c>
      <c r="H491" s="692">
        <v>0</v>
      </c>
      <c r="I491" s="216">
        <v>0</v>
      </c>
      <c r="J491" s="216">
        <v>0</v>
      </c>
      <c r="K491" s="216">
        <v>0</v>
      </c>
      <c r="L491" s="216">
        <v>0</v>
      </c>
      <c r="M491" s="216">
        <v>0</v>
      </c>
      <c r="N491" s="692">
        <v>0</v>
      </c>
      <c r="O491" s="216">
        <v>0</v>
      </c>
      <c r="P491" s="692">
        <v>0</v>
      </c>
      <c r="Q491" s="216">
        <v>0</v>
      </c>
      <c r="R491" s="216">
        <v>0</v>
      </c>
      <c r="S491" s="216">
        <v>0</v>
      </c>
      <c r="T491" s="216">
        <v>0</v>
      </c>
      <c r="U491" s="216">
        <v>0</v>
      </c>
    </row>
    <row r="492" spans="1:21" ht="12.75" customHeight="1">
      <c r="A492" s="254" t="s">
        <v>818</v>
      </c>
      <c r="B492" s="254" t="s">
        <v>839</v>
      </c>
      <c r="C492" s="254" t="s">
        <v>844</v>
      </c>
      <c r="D492" s="254">
        <v>100455</v>
      </c>
      <c r="E492" s="216">
        <v>2</v>
      </c>
      <c r="F492" s="216">
        <v>0</v>
      </c>
      <c r="G492" s="692">
        <v>2</v>
      </c>
      <c r="H492" s="692">
        <v>1</v>
      </c>
      <c r="I492" s="216">
        <v>0</v>
      </c>
      <c r="J492" s="216">
        <v>1</v>
      </c>
      <c r="K492" s="216">
        <v>1</v>
      </c>
      <c r="L492" s="216">
        <v>2</v>
      </c>
      <c r="M492" s="216">
        <v>0</v>
      </c>
      <c r="N492" s="692">
        <v>2</v>
      </c>
      <c r="O492" s="216">
        <v>0</v>
      </c>
      <c r="P492" s="692">
        <v>0</v>
      </c>
      <c r="Q492" s="216">
        <v>0</v>
      </c>
      <c r="R492" s="216">
        <v>0</v>
      </c>
      <c r="S492" s="216">
        <v>0</v>
      </c>
      <c r="T492" s="216">
        <v>0</v>
      </c>
      <c r="U492" s="216">
        <v>0</v>
      </c>
    </row>
    <row r="493" spans="1:21" ht="12.75" customHeight="1">
      <c r="A493" s="254" t="s">
        <v>818</v>
      </c>
      <c r="B493" s="254" t="s">
        <v>839</v>
      </c>
      <c r="C493" s="254" t="s">
        <v>845</v>
      </c>
      <c r="D493" s="254">
        <v>100456</v>
      </c>
      <c r="E493" s="216">
        <v>1</v>
      </c>
      <c r="F493" s="216">
        <v>0</v>
      </c>
      <c r="G493" s="692">
        <v>1</v>
      </c>
      <c r="H493" s="692">
        <v>1</v>
      </c>
      <c r="I493" s="216">
        <v>0</v>
      </c>
      <c r="J493" s="216">
        <v>0</v>
      </c>
      <c r="K493" s="216">
        <v>1</v>
      </c>
      <c r="L493" s="216">
        <v>1</v>
      </c>
      <c r="M493" s="216">
        <v>0</v>
      </c>
      <c r="N493" s="692">
        <v>1</v>
      </c>
      <c r="O493" s="216">
        <v>0</v>
      </c>
      <c r="P493" s="692">
        <v>0</v>
      </c>
      <c r="Q493" s="216">
        <v>1</v>
      </c>
      <c r="R493" s="216">
        <v>0</v>
      </c>
      <c r="S493" s="216">
        <v>0</v>
      </c>
      <c r="T493" s="216">
        <v>2</v>
      </c>
      <c r="U493" s="216">
        <v>0</v>
      </c>
    </row>
    <row r="494" spans="1:21" ht="12.75" customHeight="1">
      <c r="A494" s="254" t="s">
        <v>818</v>
      </c>
      <c r="B494" s="254" t="s">
        <v>839</v>
      </c>
      <c r="C494" s="254" t="s">
        <v>846</v>
      </c>
      <c r="D494" s="254">
        <v>100457</v>
      </c>
      <c r="E494" s="216">
        <v>1</v>
      </c>
      <c r="F494" s="216">
        <v>0</v>
      </c>
      <c r="G494" s="692">
        <v>1</v>
      </c>
      <c r="H494" s="692">
        <v>1</v>
      </c>
      <c r="I494" s="216">
        <v>0</v>
      </c>
      <c r="J494" s="216">
        <v>1</v>
      </c>
      <c r="K494" s="216">
        <v>1</v>
      </c>
      <c r="L494" s="216">
        <v>0</v>
      </c>
      <c r="M494" s="216">
        <v>0</v>
      </c>
      <c r="N494" s="692">
        <v>0</v>
      </c>
      <c r="O494" s="216">
        <v>0</v>
      </c>
      <c r="P494" s="692">
        <v>0</v>
      </c>
      <c r="Q494" s="216">
        <v>0</v>
      </c>
      <c r="R494" s="216">
        <v>0</v>
      </c>
      <c r="S494" s="216">
        <v>0</v>
      </c>
      <c r="T494" s="216">
        <v>0</v>
      </c>
      <c r="U494" s="216">
        <v>0</v>
      </c>
    </row>
    <row r="495" spans="1:21" ht="12.75" customHeight="1">
      <c r="A495" s="254" t="s">
        <v>818</v>
      </c>
      <c r="B495" s="254" t="s">
        <v>839</v>
      </c>
      <c r="C495" s="254" t="s">
        <v>255</v>
      </c>
      <c r="D495" s="254">
        <v>100458</v>
      </c>
      <c r="E495" s="216">
        <v>0</v>
      </c>
      <c r="F495" s="216">
        <v>0</v>
      </c>
      <c r="G495" s="692">
        <v>0</v>
      </c>
      <c r="H495" s="692">
        <v>0</v>
      </c>
      <c r="I495" s="216">
        <v>0</v>
      </c>
      <c r="J495" s="216">
        <v>0</v>
      </c>
      <c r="K495" s="216">
        <v>0</v>
      </c>
      <c r="L495" s="216">
        <v>0</v>
      </c>
      <c r="M495" s="216">
        <v>0</v>
      </c>
      <c r="N495" s="692">
        <v>0</v>
      </c>
      <c r="O495" s="216">
        <v>0</v>
      </c>
      <c r="P495" s="692">
        <v>0</v>
      </c>
      <c r="Q495" s="216">
        <v>0</v>
      </c>
      <c r="R495" s="216">
        <v>0</v>
      </c>
      <c r="S495" s="216">
        <v>0</v>
      </c>
      <c r="T495" s="216">
        <v>1</v>
      </c>
      <c r="U495" s="216">
        <v>0</v>
      </c>
    </row>
    <row r="496" spans="1:21" ht="12.75" customHeight="1">
      <c r="A496" s="254" t="s">
        <v>818</v>
      </c>
      <c r="B496" s="254" t="s">
        <v>839</v>
      </c>
      <c r="C496" s="254" t="s">
        <v>847</v>
      </c>
      <c r="D496" s="254">
        <v>100459</v>
      </c>
      <c r="E496" s="216">
        <v>1</v>
      </c>
      <c r="F496" s="216">
        <v>0</v>
      </c>
      <c r="G496" s="692">
        <v>1</v>
      </c>
      <c r="H496" s="692">
        <v>0</v>
      </c>
      <c r="I496" s="216">
        <v>0</v>
      </c>
      <c r="J496" s="216">
        <v>1</v>
      </c>
      <c r="K496" s="216">
        <v>0</v>
      </c>
      <c r="L496" s="216">
        <v>0</v>
      </c>
      <c r="M496" s="216">
        <v>0</v>
      </c>
      <c r="N496" s="692">
        <v>0</v>
      </c>
      <c r="O496" s="216">
        <v>0</v>
      </c>
      <c r="P496" s="692">
        <v>0</v>
      </c>
      <c r="Q496" s="216">
        <v>0</v>
      </c>
      <c r="R496" s="216">
        <v>0</v>
      </c>
      <c r="S496" s="216">
        <v>0</v>
      </c>
      <c r="T496" s="216">
        <v>0</v>
      </c>
      <c r="U496" s="216">
        <v>0</v>
      </c>
    </row>
    <row r="497" spans="1:21" ht="12.75" customHeight="1">
      <c r="A497" s="254" t="s">
        <v>818</v>
      </c>
      <c r="B497" s="254" t="s">
        <v>848</v>
      </c>
      <c r="C497" s="254" t="s">
        <v>849</v>
      </c>
      <c r="D497" s="254">
        <v>100551</v>
      </c>
      <c r="E497" s="216">
        <v>0</v>
      </c>
      <c r="F497" s="216">
        <v>0</v>
      </c>
      <c r="G497" s="692">
        <v>0</v>
      </c>
      <c r="H497" s="692">
        <v>0</v>
      </c>
      <c r="I497" s="216">
        <v>0</v>
      </c>
      <c r="J497" s="216">
        <v>0</v>
      </c>
      <c r="K497" s="216">
        <v>0</v>
      </c>
      <c r="L497" s="216">
        <v>0</v>
      </c>
      <c r="M497" s="216">
        <v>0</v>
      </c>
      <c r="N497" s="692">
        <v>0</v>
      </c>
      <c r="O497" s="216">
        <v>0</v>
      </c>
      <c r="P497" s="692">
        <v>0</v>
      </c>
      <c r="Q497" s="216">
        <v>0</v>
      </c>
      <c r="R497" s="216">
        <v>0</v>
      </c>
      <c r="S497" s="216">
        <v>0</v>
      </c>
      <c r="T497" s="216">
        <v>0</v>
      </c>
      <c r="U497" s="216">
        <v>0</v>
      </c>
    </row>
    <row r="498" spans="1:21" ht="12.75" customHeight="1">
      <c r="A498" s="254" t="s">
        <v>818</v>
      </c>
      <c r="B498" s="254" t="s">
        <v>848</v>
      </c>
      <c r="C498" s="254" t="s">
        <v>850</v>
      </c>
      <c r="D498" s="254">
        <v>100552</v>
      </c>
      <c r="E498" s="216">
        <v>0</v>
      </c>
      <c r="F498" s="216">
        <v>0</v>
      </c>
      <c r="G498" s="692">
        <v>0</v>
      </c>
      <c r="H498" s="692">
        <v>0</v>
      </c>
      <c r="I498" s="216">
        <v>0</v>
      </c>
      <c r="J498" s="216">
        <v>0</v>
      </c>
      <c r="K498" s="216">
        <v>0</v>
      </c>
      <c r="L498" s="216">
        <v>0</v>
      </c>
      <c r="M498" s="216">
        <v>0</v>
      </c>
      <c r="N498" s="692">
        <v>0</v>
      </c>
      <c r="O498" s="216">
        <v>0</v>
      </c>
      <c r="P498" s="692">
        <v>0</v>
      </c>
      <c r="Q498" s="216">
        <v>0</v>
      </c>
      <c r="R498" s="216">
        <v>0</v>
      </c>
      <c r="S498" s="216">
        <v>0</v>
      </c>
      <c r="T498" s="216">
        <v>0</v>
      </c>
      <c r="U498" s="216">
        <v>0</v>
      </c>
    </row>
    <row r="499" spans="1:21" ht="12.75" customHeight="1">
      <c r="A499" s="254" t="s">
        <v>818</v>
      </c>
      <c r="B499" s="254" t="s">
        <v>848</v>
      </c>
      <c r="C499" s="254" t="s">
        <v>848</v>
      </c>
      <c r="D499" s="254">
        <v>100550</v>
      </c>
      <c r="E499" s="216">
        <v>2</v>
      </c>
      <c r="F499" s="216">
        <v>0</v>
      </c>
      <c r="G499" s="692">
        <v>2</v>
      </c>
      <c r="H499" s="692">
        <v>1</v>
      </c>
      <c r="I499" s="216">
        <v>0</v>
      </c>
      <c r="J499" s="216">
        <v>2</v>
      </c>
      <c r="K499" s="216">
        <v>1</v>
      </c>
      <c r="L499" s="216">
        <v>1</v>
      </c>
      <c r="M499" s="216">
        <v>0</v>
      </c>
      <c r="N499" s="692">
        <v>1</v>
      </c>
      <c r="O499" s="216">
        <v>0</v>
      </c>
      <c r="P499" s="692">
        <v>1</v>
      </c>
      <c r="Q499" s="216">
        <v>0</v>
      </c>
      <c r="R499" s="216">
        <v>0</v>
      </c>
      <c r="S499" s="216">
        <v>0</v>
      </c>
      <c r="T499" s="216">
        <v>1</v>
      </c>
      <c r="U499" s="216">
        <v>0</v>
      </c>
    </row>
    <row r="500" spans="1:21" ht="12.75" customHeight="1">
      <c r="A500" s="254" t="s">
        <v>818</v>
      </c>
      <c r="B500" s="254" t="s">
        <v>848</v>
      </c>
      <c r="C500" s="254" t="s">
        <v>851</v>
      </c>
      <c r="D500" s="254">
        <v>100553</v>
      </c>
      <c r="E500" s="216">
        <v>0</v>
      </c>
      <c r="F500" s="216">
        <v>0</v>
      </c>
      <c r="G500" s="692">
        <v>0</v>
      </c>
      <c r="H500" s="692">
        <v>0</v>
      </c>
      <c r="I500" s="216">
        <v>0</v>
      </c>
      <c r="J500" s="216">
        <v>0</v>
      </c>
      <c r="K500" s="216">
        <v>0</v>
      </c>
      <c r="L500" s="216">
        <v>0</v>
      </c>
      <c r="M500" s="216">
        <v>0</v>
      </c>
      <c r="N500" s="692">
        <v>0</v>
      </c>
      <c r="O500" s="216">
        <v>0</v>
      </c>
      <c r="P500" s="692">
        <v>0</v>
      </c>
      <c r="Q500" s="216">
        <v>0</v>
      </c>
      <c r="R500" s="216">
        <v>0</v>
      </c>
      <c r="S500" s="216">
        <v>0</v>
      </c>
      <c r="T500" s="216">
        <v>0</v>
      </c>
      <c r="U500" s="216">
        <v>0</v>
      </c>
    </row>
    <row r="501" spans="1:21" ht="12.75" customHeight="1">
      <c r="A501" s="254" t="s">
        <v>818</v>
      </c>
      <c r="B501" s="254" t="s">
        <v>852</v>
      </c>
      <c r="C501" s="254" t="s">
        <v>854</v>
      </c>
      <c r="D501" s="254">
        <v>100651</v>
      </c>
      <c r="E501" s="216">
        <v>0</v>
      </c>
      <c r="F501" s="216">
        <v>0</v>
      </c>
      <c r="G501" s="692">
        <v>0</v>
      </c>
      <c r="H501" s="692">
        <v>0</v>
      </c>
      <c r="I501" s="216">
        <v>0</v>
      </c>
      <c r="J501" s="216">
        <v>0</v>
      </c>
      <c r="K501" s="216">
        <v>0</v>
      </c>
      <c r="L501" s="216">
        <v>0</v>
      </c>
      <c r="M501" s="216">
        <v>0</v>
      </c>
      <c r="N501" s="692">
        <v>0</v>
      </c>
      <c r="O501" s="216">
        <v>0</v>
      </c>
      <c r="P501" s="692">
        <v>0</v>
      </c>
      <c r="Q501" s="216">
        <v>0</v>
      </c>
      <c r="R501" s="216">
        <v>0</v>
      </c>
      <c r="S501" s="216">
        <v>0</v>
      </c>
      <c r="T501" s="216">
        <v>0</v>
      </c>
      <c r="U501" s="216">
        <v>0</v>
      </c>
    </row>
    <row r="502" spans="1:21" ht="12.75" customHeight="1">
      <c r="A502" s="254" t="s">
        <v>818</v>
      </c>
      <c r="B502" s="254" t="s">
        <v>852</v>
      </c>
      <c r="C502" s="254" t="s">
        <v>855</v>
      </c>
      <c r="D502" s="254">
        <v>100652</v>
      </c>
      <c r="E502" s="216">
        <v>0</v>
      </c>
      <c r="F502" s="216">
        <v>0</v>
      </c>
      <c r="G502" s="692">
        <v>1</v>
      </c>
      <c r="H502" s="692">
        <v>0</v>
      </c>
      <c r="I502" s="216">
        <v>0</v>
      </c>
      <c r="J502" s="216">
        <v>1</v>
      </c>
      <c r="K502" s="216">
        <v>1</v>
      </c>
      <c r="L502" s="216">
        <v>1</v>
      </c>
      <c r="M502" s="216">
        <v>0</v>
      </c>
      <c r="N502" s="692">
        <v>1</v>
      </c>
      <c r="O502" s="216">
        <v>0</v>
      </c>
      <c r="P502" s="692">
        <v>1</v>
      </c>
      <c r="Q502" s="216">
        <v>0</v>
      </c>
      <c r="R502" s="216">
        <v>0</v>
      </c>
      <c r="S502" s="216">
        <v>0</v>
      </c>
      <c r="T502" s="216">
        <v>1</v>
      </c>
      <c r="U502" s="216">
        <v>0</v>
      </c>
    </row>
    <row r="503" spans="1:21" ht="12.75" customHeight="1">
      <c r="A503" s="254" t="s">
        <v>818</v>
      </c>
      <c r="B503" s="254" t="s">
        <v>852</v>
      </c>
      <c r="C503" s="254" t="s">
        <v>856</v>
      </c>
      <c r="D503" s="254">
        <v>100653</v>
      </c>
      <c r="E503" s="216">
        <v>1</v>
      </c>
      <c r="F503" s="216">
        <v>0</v>
      </c>
      <c r="G503" s="692">
        <v>1</v>
      </c>
      <c r="H503" s="692">
        <v>0</v>
      </c>
      <c r="I503" s="216">
        <v>0</v>
      </c>
      <c r="J503" s="216">
        <v>1</v>
      </c>
      <c r="K503" s="216">
        <v>0</v>
      </c>
      <c r="L503" s="216">
        <v>0</v>
      </c>
      <c r="M503" s="216">
        <v>0</v>
      </c>
      <c r="N503" s="692">
        <v>0</v>
      </c>
      <c r="O503" s="216">
        <v>0</v>
      </c>
      <c r="P503" s="692">
        <v>0</v>
      </c>
      <c r="Q503" s="216">
        <v>0</v>
      </c>
      <c r="R503" s="216">
        <v>0</v>
      </c>
      <c r="S503" s="216">
        <v>0</v>
      </c>
      <c r="T503" s="216">
        <v>0</v>
      </c>
      <c r="U503" s="216">
        <v>0</v>
      </c>
    </row>
    <row r="504" spans="1:21" ht="12.75" customHeight="1">
      <c r="A504" s="254" t="s">
        <v>818</v>
      </c>
      <c r="B504" s="254" t="s">
        <v>852</v>
      </c>
      <c r="C504" s="254" t="s">
        <v>857</v>
      </c>
      <c r="D504" s="254">
        <v>100654</v>
      </c>
      <c r="E504" s="216">
        <v>0</v>
      </c>
      <c r="F504" s="216">
        <v>0</v>
      </c>
      <c r="G504" s="692">
        <v>0</v>
      </c>
      <c r="H504" s="692">
        <v>0</v>
      </c>
      <c r="I504" s="216">
        <v>0</v>
      </c>
      <c r="J504" s="216">
        <v>0</v>
      </c>
      <c r="K504" s="216">
        <v>0</v>
      </c>
      <c r="L504" s="216">
        <v>0</v>
      </c>
      <c r="M504" s="216">
        <v>0</v>
      </c>
      <c r="N504" s="692">
        <v>0</v>
      </c>
      <c r="O504" s="216">
        <v>0</v>
      </c>
      <c r="P504" s="692">
        <v>0</v>
      </c>
      <c r="Q504" s="216">
        <v>0</v>
      </c>
      <c r="R504" s="216">
        <v>0</v>
      </c>
      <c r="S504" s="216">
        <v>0</v>
      </c>
      <c r="T504" s="216">
        <v>0</v>
      </c>
      <c r="U504" s="216">
        <v>0</v>
      </c>
    </row>
    <row r="505" spans="1:21" ht="12.75" customHeight="1">
      <c r="A505" s="254" t="s">
        <v>818</v>
      </c>
      <c r="B505" s="254" t="s">
        <v>852</v>
      </c>
      <c r="C505" s="254" t="s">
        <v>858</v>
      </c>
      <c r="D505" s="254">
        <v>100655</v>
      </c>
      <c r="E505" s="216">
        <v>0</v>
      </c>
      <c r="F505" s="216">
        <v>0</v>
      </c>
      <c r="G505" s="692">
        <v>0</v>
      </c>
      <c r="H505" s="692">
        <v>0</v>
      </c>
      <c r="I505" s="216">
        <v>0</v>
      </c>
      <c r="J505" s="216">
        <v>0</v>
      </c>
      <c r="K505" s="216">
        <v>0</v>
      </c>
      <c r="L505" s="216">
        <v>0</v>
      </c>
      <c r="M505" s="216">
        <v>0</v>
      </c>
      <c r="N505" s="692">
        <v>0</v>
      </c>
      <c r="O505" s="216">
        <v>0</v>
      </c>
      <c r="P505" s="692">
        <v>0</v>
      </c>
      <c r="Q505" s="216">
        <v>0</v>
      </c>
      <c r="R505" s="216">
        <v>0</v>
      </c>
      <c r="S505" s="216">
        <v>0</v>
      </c>
      <c r="T505" s="216">
        <v>0</v>
      </c>
      <c r="U505" s="216">
        <v>0</v>
      </c>
    </row>
    <row r="506" spans="1:21" ht="12.75" customHeight="1">
      <c r="A506" s="254" t="s">
        <v>818</v>
      </c>
      <c r="B506" s="254" t="s">
        <v>852</v>
      </c>
      <c r="C506" s="254" t="s">
        <v>853</v>
      </c>
      <c r="D506" s="254">
        <v>100650</v>
      </c>
      <c r="E506" s="216">
        <v>3</v>
      </c>
      <c r="F506" s="216">
        <v>0</v>
      </c>
      <c r="G506" s="692">
        <v>2</v>
      </c>
      <c r="H506" s="692">
        <v>2</v>
      </c>
      <c r="I506" s="216">
        <v>0</v>
      </c>
      <c r="J506" s="216">
        <v>1</v>
      </c>
      <c r="K506" s="216">
        <v>2</v>
      </c>
      <c r="L506" s="216">
        <v>1</v>
      </c>
      <c r="M506" s="216">
        <v>0</v>
      </c>
      <c r="N506" s="692">
        <v>2</v>
      </c>
      <c r="O506" s="216">
        <v>0</v>
      </c>
      <c r="P506" s="692">
        <v>0</v>
      </c>
      <c r="Q506" s="216">
        <v>1</v>
      </c>
      <c r="R506" s="216">
        <v>0</v>
      </c>
      <c r="S506" s="216">
        <v>1</v>
      </c>
      <c r="T506" s="216">
        <v>2</v>
      </c>
      <c r="U506" s="216">
        <v>0</v>
      </c>
    </row>
    <row r="507" spans="1:21" ht="12.75" customHeight="1">
      <c r="A507" s="243" t="s">
        <v>727</v>
      </c>
      <c r="B507" s="243" t="s">
        <v>740</v>
      </c>
      <c r="C507" s="243" t="s">
        <v>741</v>
      </c>
      <c r="D507" s="243">
        <v>110250</v>
      </c>
      <c r="E507" s="216">
        <v>2</v>
      </c>
      <c r="F507" s="216">
        <v>0</v>
      </c>
      <c r="G507" s="692">
        <v>2</v>
      </c>
      <c r="H507" s="692">
        <v>2</v>
      </c>
      <c r="I507" s="216">
        <v>0</v>
      </c>
      <c r="J507" s="216">
        <v>2</v>
      </c>
      <c r="K507" s="216">
        <v>1</v>
      </c>
      <c r="L507" s="216">
        <v>1</v>
      </c>
      <c r="M507" s="216">
        <v>0</v>
      </c>
      <c r="N507" s="692">
        <v>1</v>
      </c>
      <c r="O507" s="216">
        <v>0</v>
      </c>
      <c r="P507" s="692">
        <v>0</v>
      </c>
      <c r="Q507" s="216">
        <v>0</v>
      </c>
      <c r="R507" s="216">
        <v>1</v>
      </c>
      <c r="S507" s="216">
        <v>0</v>
      </c>
      <c r="T507" s="216">
        <v>1</v>
      </c>
      <c r="U507" s="216">
        <v>0</v>
      </c>
    </row>
    <row r="508" spans="1:21" ht="12.75" customHeight="1">
      <c r="A508" s="243" t="s">
        <v>727</v>
      </c>
      <c r="B508" s="243" t="s">
        <v>740</v>
      </c>
      <c r="C508" s="243" t="s">
        <v>742</v>
      </c>
      <c r="D508" s="243">
        <v>110251</v>
      </c>
      <c r="E508" s="216">
        <v>1</v>
      </c>
      <c r="F508" s="216">
        <v>0</v>
      </c>
      <c r="G508" s="692">
        <v>1</v>
      </c>
      <c r="H508" s="692">
        <v>0</v>
      </c>
      <c r="I508" s="216">
        <v>0</v>
      </c>
      <c r="J508" s="216">
        <v>1</v>
      </c>
      <c r="K508" s="216">
        <v>0</v>
      </c>
      <c r="L508" s="216">
        <v>0</v>
      </c>
      <c r="M508" s="216">
        <v>0</v>
      </c>
      <c r="N508" s="692">
        <v>0</v>
      </c>
      <c r="O508" s="216">
        <v>0</v>
      </c>
      <c r="P508" s="692">
        <v>0</v>
      </c>
      <c r="Q508" s="216">
        <v>0</v>
      </c>
      <c r="R508" s="216">
        <v>0</v>
      </c>
      <c r="S508" s="216">
        <v>0</v>
      </c>
      <c r="T508" s="216">
        <v>0</v>
      </c>
      <c r="U508" s="216">
        <v>0</v>
      </c>
    </row>
    <row r="509" spans="1:21" ht="12.75" customHeight="1">
      <c r="A509" s="243" t="s">
        <v>727</v>
      </c>
      <c r="B509" s="243" t="s">
        <v>740</v>
      </c>
      <c r="C509" s="243" t="s">
        <v>743</v>
      </c>
      <c r="D509" s="243">
        <v>110252</v>
      </c>
      <c r="E509" s="216">
        <v>0</v>
      </c>
      <c r="F509" s="216">
        <v>0</v>
      </c>
      <c r="G509" s="692">
        <v>0</v>
      </c>
      <c r="H509" s="692">
        <v>0</v>
      </c>
      <c r="I509" s="216">
        <v>0</v>
      </c>
      <c r="J509" s="216">
        <v>0</v>
      </c>
      <c r="K509" s="216">
        <v>0</v>
      </c>
      <c r="L509" s="216">
        <v>0</v>
      </c>
      <c r="M509" s="216">
        <v>0</v>
      </c>
      <c r="N509" s="692">
        <v>0</v>
      </c>
      <c r="O509" s="216">
        <v>0</v>
      </c>
      <c r="P509" s="692">
        <v>0</v>
      </c>
      <c r="Q509" s="216">
        <v>0</v>
      </c>
      <c r="R509" s="216">
        <v>0</v>
      </c>
      <c r="S509" s="216">
        <v>0</v>
      </c>
      <c r="T509" s="216">
        <v>0</v>
      </c>
      <c r="U509" s="216">
        <v>0</v>
      </c>
    </row>
    <row r="510" spans="1:21" ht="12.75" customHeight="1">
      <c r="A510" s="243" t="s">
        <v>727</v>
      </c>
      <c r="B510" s="243" t="s">
        <v>740</v>
      </c>
      <c r="C510" s="243" t="s">
        <v>745</v>
      </c>
      <c r="D510" s="243">
        <v>110254</v>
      </c>
      <c r="E510" s="216">
        <v>0</v>
      </c>
      <c r="F510" s="216">
        <v>0</v>
      </c>
      <c r="G510" s="692">
        <v>0</v>
      </c>
      <c r="H510" s="692">
        <v>0</v>
      </c>
      <c r="I510" s="216">
        <v>0</v>
      </c>
      <c r="J510" s="216">
        <v>0</v>
      </c>
      <c r="K510" s="216">
        <v>0</v>
      </c>
      <c r="L510" s="216">
        <v>0</v>
      </c>
      <c r="M510" s="216">
        <v>0</v>
      </c>
      <c r="N510" s="692">
        <v>0</v>
      </c>
      <c r="O510" s="216">
        <v>0</v>
      </c>
      <c r="P510" s="692">
        <v>0</v>
      </c>
      <c r="Q510" s="216">
        <v>0</v>
      </c>
      <c r="R510" s="216">
        <v>0</v>
      </c>
      <c r="S510" s="216">
        <v>0</v>
      </c>
      <c r="T510" s="216">
        <v>0</v>
      </c>
      <c r="U510" s="216">
        <v>0</v>
      </c>
    </row>
    <row r="511" spans="1:21" ht="12.75" customHeight="1">
      <c r="A511" s="243" t="s">
        <v>727</v>
      </c>
      <c r="B511" s="243" t="s">
        <v>740</v>
      </c>
      <c r="C511" s="243" t="s">
        <v>744</v>
      </c>
      <c r="D511" s="243">
        <v>110253</v>
      </c>
      <c r="E511" s="216">
        <v>0</v>
      </c>
      <c r="F511" s="216">
        <v>0</v>
      </c>
      <c r="G511" s="692">
        <v>0</v>
      </c>
      <c r="H511" s="692">
        <v>0</v>
      </c>
      <c r="I511" s="216">
        <v>0</v>
      </c>
      <c r="J511" s="216">
        <v>0</v>
      </c>
      <c r="K511" s="216">
        <v>0</v>
      </c>
      <c r="L511" s="216">
        <v>0</v>
      </c>
      <c r="M511" s="216">
        <v>0</v>
      </c>
      <c r="N511" s="692">
        <v>0</v>
      </c>
      <c r="O511" s="216">
        <v>0</v>
      </c>
      <c r="P511" s="692">
        <v>0</v>
      </c>
      <c r="Q511" s="216">
        <v>0</v>
      </c>
      <c r="R511" s="216">
        <v>0</v>
      </c>
      <c r="S511" s="216">
        <v>0</v>
      </c>
      <c r="T511" s="216">
        <v>0</v>
      </c>
      <c r="U511" s="216">
        <v>0</v>
      </c>
    </row>
    <row r="512" spans="1:21" ht="12.75" customHeight="1">
      <c r="A512" s="243" t="s">
        <v>727</v>
      </c>
      <c r="B512" s="243" t="s">
        <v>746</v>
      </c>
      <c r="C512" s="243" t="s">
        <v>747</v>
      </c>
      <c r="D512" s="243">
        <v>110350</v>
      </c>
      <c r="E512" s="216">
        <v>5</v>
      </c>
      <c r="F512" s="216">
        <v>0</v>
      </c>
      <c r="G512" s="692">
        <v>5</v>
      </c>
      <c r="H512" s="692">
        <v>4</v>
      </c>
      <c r="I512" s="216">
        <v>0</v>
      </c>
      <c r="J512" s="216">
        <v>5</v>
      </c>
      <c r="K512" s="216">
        <v>5</v>
      </c>
      <c r="L512" s="216">
        <v>1</v>
      </c>
      <c r="M512" s="216">
        <v>0</v>
      </c>
      <c r="N512" s="692">
        <v>1</v>
      </c>
      <c r="O512" s="216">
        <v>1</v>
      </c>
      <c r="P512" s="692">
        <v>0</v>
      </c>
      <c r="Q512" s="216">
        <v>0</v>
      </c>
      <c r="R512" s="216">
        <v>2</v>
      </c>
      <c r="S512" s="216">
        <v>0</v>
      </c>
      <c r="T512" s="216">
        <v>2</v>
      </c>
      <c r="U512" s="216">
        <v>0</v>
      </c>
    </row>
    <row r="513" spans="1:21" ht="12.75" customHeight="1">
      <c r="A513" s="243" t="s">
        <v>727</v>
      </c>
      <c r="B513" s="243" t="s">
        <v>746</v>
      </c>
      <c r="C513" s="243" t="s">
        <v>236</v>
      </c>
      <c r="D513" s="243">
        <v>110351</v>
      </c>
      <c r="E513" s="216">
        <v>1</v>
      </c>
      <c r="F513" s="216">
        <v>0</v>
      </c>
      <c r="G513" s="692">
        <v>1</v>
      </c>
      <c r="H513" s="692">
        <v>0</v>
      </c>
      <c r="I513" s="216">
        <v>0</v>
      </c>
      <c r="J513" s="216">
        <v>0</v>
      </c>
      <c r="K513" s="216">
        <v>1</v>
      </c>
      <c r="L513" s="216">
        <v>0</v>
      </c>
      <c r="M513" s="216">
        <v>0</v>
      </c>
      <c r="N513" s="692">
        <v>0</v>
      </c>
      <c r="O513" s="216">
        <v>0</v>
      </c>
      <c r="P513" s="692">
        <v>0</v>
      </c>
      <c r="Q513" s="216">
        <v>0</v>
      </c>
      <c r="R513" s="216">
        <v>0</v>
      </c>
      <c r="S513" s="216">
        <v>0</v>
      </c>
      <c r="T513" s="216">
        <v>0</v>
      </c>
      <c r="U513" s="216">
        <v>0</v>
      </c>
    </row>
    <row r="514" spans="1:21" ht="12.75" customHeight="1">
      <c r="A514" s="243" t="s">
        <v>727</v>
      </c>
      <c r="B514" s="243" t="s">
        <v>746</v>
      </c>
      <c r="C514" s="243" t="s">
        <v>748</v>
      </c>
      <c r="D514" s="243">
        <v>110352</v>
      </c>
      <c r="E514" s="216">
        <v>0</v>
      </c>
      <c r="F514" s="216">
        <v>0</v>
      </c>
      <c r="G514" s="692">
        <v>0</v>
      </c>
      <c r="H514" s="692">
        <v>0</v>
      </c>
      <c r="I514" s="216">
        <v>0</v>
      </c>
      <c r="J514" s="216">
        <v>0</v>
      </c>
      <c r="K514" s="216">
        <v>0</v>
      </c>
      <c r="L514" s="216">
        <v>0</v>
      </c>
      <c r="M514" s="216">
        <v>0</v>
      </c>
      <c r="N514" s="692">
        <v>0</v>
      </c>
      <c r="O514" s="216">
        <v>0</v>
      </c>
      <c r="P514" s="692">
        <v>0</v>
      </c>
      <c r="Q514" s="216">
        <v>0</v>
      </c>
      <c r="R514" s="216">
        <v>0</v>
      </c>
      <c r="S514" s="216">
        <v>0</v>
      </c>
      <c r="T514" s="216">
        <v>0</v>
      </c>
      <c r="U514" s="216">
        <v>0</v>
      </c>
    </row>
    <row r="515" spans="1:21" ht="12.75" customHeight="1">
      <c r="A515" s="243" t="s">
        <v>727</v>
      </c>
      <c r="B515" s="243" t="s">
        <v>746</v>
      </c>
      <c r="C515" s="243" t="s">
        <v>749</v>
      </c>
      <c r="D515" s="243">
        <v>110353</v>
      </c>
      <c r="E515" s="216">
        <v>1</v>
      </c>
      <c r="F515" s="216">
        <v>0</v>
      </c>
      <c r="G515" s="692">
        <v>0</v>
      </c>
      <c r="H515" s="692">
        <v>0</v>
      </c>
      <c r="I515" s="216">
        <v>0</v>
      </c>
      <c r="J515" s="216">
        <v>0</v>
      </c>
      <c r="K515" s="216">
        <v>0</v>
      </c>
      <c r="L515" s="216">
        <v>1</v>
      </c>
      <c r="M515" s="216">
        <v>0</v>
      </c>
      <c r="N515" s="692">
        <v>1</v>
      </c>
      <c r="O515" s="216">
        <v>0</v>
      </c>
      <c r="P515" s="692">
        <v>0</v>
      </c>
      <c r="Q515" s="216">
        <v>0</v>
      </c>
      <c r="R515" s="216">
        <v>0</v>
      </c>
      <c r="S515" s="216">
        <v>0</v>
      </c>
      <c r="T515" s="216">
        <v>0</v>
      </c>
      <c r="U515" s="216">
        <v>0</v>
      </c>
    </row>
    <row r="516" spans="1:21" ht="12.75" customHeight="1">
      <c r="A516" s="243" t="s">
        <v>727</v>
      </c>
      <c r="B516" s="243" t="s">
        <v>746</v>
      </c>
      <c r="C516" s="243" t="s">
        <v>750</v>
      </c>
      <c r="D516" s="243">
        <v>110354</v>
      </c>
      <c r="E516" s="216">
        <v>0</v>
      </c>
      <c r="F516" s="216">
        <v>0</v>
      </c>
      <c r="G516" s="692">
        <v>0</v>
      </c>
      <c r="H516" s="692">
        <v>0</v>
      </c>
      <c r="I516" s="216">
        <v>0</v>
      </c>
      <c r="J516" s="216">
        <v>0</v>
      </c>
      <c r="K516" s="216">
        <v>0</v>
      </c>
      <c r="L516" s="216">
        <v>0</v>
      </c>
      <c r="M516" s="216">
        <v>0</v>
      </c>
      <c r="N516" s="692">
        <v>0</v>
      </c>
      <c r="O516" s="216">
        <v>0</v>
      </c>
      <c r="P516" s="692">
        <v>0</v>
      </c>
      <c r="Q516" s="216">
        <v>0</v>
      </c>
      <c r="R516" s="216">
        <v>0</v>
      </c>
      <c r="S516" s="216">
        <v>0</v>
      </c>
      <c r="T516" s="216">
        <v>0</v>
      </c>
      <c r="U516" s="216">
        <v>0</v>
      </c>
    </row>
    <row r="517" spans="1:21" ht="12.75" customHeight="1">
      <c r="A517" s="243" t="s">
        <v>727</v>
      </c>
      <c r="B517" s="243" t="s">
        <v>751</v>
      </c>
      <c r="C517" s="243" t="s">
        <v>751</v>
      </c>
      <c r="D517" s="243">
        <v>110450</v>
      </c>
      <c r="E517" s="216">
        <v>1</v>
      </c>
      <c r="F517" s="216">
        <v>0</v>
      </c>
      <c r="G517" s="692">
        <v>1</v>
      </c>
      <c r="H517" s="692">
        <v>1</v>
      </c>
      <c r="I517" s="216">
        <v>0</v>
      </c>
      <c r="J517" s="216">
        <v>1</v>
      </c>
      <c r="K517" s="216">
        <v>0</v>
      </c>
      <c r="L517" s="216">
        <v>1</v>
      </c>
      <c r="M517" s="216">
        <v>0</v>
      </c>
      <c r="N517" s="692">
        <v>1</v>
      </c>
      <c r="O517" s="216">
        <v>0</v>
      </c>
      <c r="P517" s="692">
        <v>0</v>
      </c>
      <c r="Q517" s="216">
        <v>0</v>
      </c>
      <c r="R517" s="216">
        <v>0</v>
      </c>
      <c r="S517" s="216">
        <v>0</v>
      </c>
      <c r="T517" s="216">
        <v>1</v>
      </c>
      <c r="U517" s="216">
        <v>0</v>
      </c>
    </row>
    <row r="518" spans="1:21" ht="12.75" customHeight="1">
      <c r="A518" s="243" t="s">
        <v>727</v>
      </c>
      <c r="B518" s="243" t="s">
        <v>751</v>
      </c>
      <c r="C518" s="243" t="s">
        <v>752</v>
      </c>
      <c r="D518" s="243">
        <v>110451</v>
      </c>
      <c r="E518" s="216">
        <v>0</v>
      </c>
      <c r="F518" s="216">
        <v>0</v>
      </c>
      <c r="G518" s="692">
        <v>0</v>
      </c>
      <c r="H518" s="692">
        <v>0</v>
      </c>
      <c r="I518" s="216">
        <v>0</v>
      </c>
      <c r="J518" s="216">
        <v>0</v>
      </c>
      <c r="K518" s="216">
        <v>0</v>
      </c>
      <c r="L518" s="216">
        <v>0</v>
      </c>
      <c r="M518" s="216">
        <v>0</v>
      </c>
      <c r="N518" s="692">
        <v>0</v>
      </c>
      <c r="O518" s="216">
        <v>0</v>
      </c>
      <c r="P518" s="692">
        <v>0</v>
      </c>
      <c r="Q518" s="216">
        <v>0</v>
      </c>
      <c r="R518" s="216">
        <v>0</v>
      </c>
      <c r="S518" s="216">
        <v>0</v>
      </c>
      <c r="T518" s="216">
        <v>0</v>
      </c>
      <c r="U518" s="216">
        <v>0</v>
      </c>
    </row>
    <row r="519" spans="1:21" ht="12.75" customHeight="1">
      <c r="A519" s="243" t="s">
        <v>727</v>
      </c>
      <c r="B519" s="243" t="s">
        <v>751</v>
      </c>
      <c r="C519" s="243" t="s">
        <v>753</v>
      </c>
      <c r="D519" s="243">
        <v>110455</v>
      </c>
      <c r="E519" s="216">
        <v>2</v>
      </c>
      <c r="F519" s="216">
        <v>0</v>
      </c>
      <c r="G519" s="692">
        <v>1</v>
      </c>
      <c r="H519" s="692">
        <v>1</v>
      </c>
      <c r="I519" s="216">
        <v>0</v>
      </c>
      <c r="J519" s="216">
        <v>1</v>
      </c>
      <c r="K519" s="216">
        <v>0</v>
      </c>
      <c r="L519" s="216">
        <v>1</v>
      </c>
      <c r="M519" s="216">
        <v>0</v>
      </c>
      <c r="N519" s="692">
        <v>0</v>
      </c>
      <c r="O519" s="216">
        <v>0</v>
      </c>
      <c r="P519" s="692">
        <v>0</v>
      </c>
      <c r="Q519" s="216">
        <v>0</v>
      </c>
      <c r="R519" s="216">
        <v>0</v>
      </c>
      <c r="S519" s="216">
        <v>0</v>
      </c>
      <c r="T519" s="216">
        <v>0</v>
      </c>
      <c r="U519" s="216">
        <v>0</v>
      </c>
    </row>
    <row r="520" spans="1:21" ht="12.75" customHeight="1">
      <c r="A520" s="243" t="s">
        <v>727</v>
      </c>
      <c r="B520" s="243" t="s">
        <v>751</v>
      </c>
      <c r="C520" s="243" t="s">
        <v>613</v>
      </c>
      <c r="D520" s="243">
        <v>110456</v>
      </c>
      <c r="E520" s="216">
        <v>0</v>
      </c>
      <c r="F520" s="216">
        <v>0</v>
      </c>
      <c r="G520" s="692">
        <v>0</v>
      </c>
      <c r="H520" s="692">
        <v>0</v>
      </c>
      <c r="I520" s="216">
        <v>0</v>
      </c>
      <c r="J520" s="216">
        <v>0</v>
      </c>
      <c r="K520" s="216">
        <v>0</v>
      </c>
      <c r="L520" s="216">
        <v>0</v>
      </c>
      <c r="M520" s="216">
        <v>0</v>
      </c>
      <c r="N520" s="692">
        <v>0</v>
      </c>
      <c r="O520" s="216">
        <v>0</v>
      </c>
      <c r="P520" s="692">
        <v>0</v>
      </c>
      <c r="Q520" s="216">
        <v>0</v>
      </c>
      <c r="R520" s="216">
        <v>0</v>
      </c>
      <c r="S520" s="216">
        <v>0</v>
      </c>
      <c r="T520" s="216">
        <v>0</v>
      </c>
      <c r="U520" s="216">
        <v>0</v>
      </c>
    </row>
    <row r="521" spans="1:21" ht="12.75" customHeight="1">
      <c r="A521" s="243" t="s">
        <v>727</v>
      </c>
      <c r="B521" s="243" t="s">
        <v>751</v>
      </c>
      <c r="C521" s="243" t="s">
        <v>754</v>
      </c>
      <c r="D521" s="243">
        <v>110457</v>
      </c>
      <c r="E521" s="216">
        <v>0</v>
      </c>
      <c r="F521" s="216">
        <v>0</v>
      </c>
      <c r="G521" s="692">
        <v>0</v>
      </c>
      <c r="H521" s="692">
        <v>0</v>
      </c>
      <c r="I521" s="216">
        <v>0</v>
      </c>
      <c r="J521" s="216">
        <v>0</v>
      </c>
      <c r="K521" s="216">
        <v>0</v>
      </c>
      <c r="L521" s="216">
        <v>0</v>
      </c>
      <c r="M521" s="216">
        <v>0</v>
      </c>
      <c r="N521" s="692">
        <v>0</v>
      </c>
      <c r="O521" s="216">
        <v>0</v>
      </c>
      <c r="P521" s="692">
        <v>0</v>
      </c>
      <c r="Q521" s="216">
        <v>0</v>
      </c>
      <c r="R521" s="216">
        <v>0</v>
      </c>
      <c r="S521" s="216">
        <v>0</v>
      </c>
      <c r="T521" s="216">
        <v>0</v>
      </c>
      <c r="U521" s="216">
        <v>0</v>
      </c>
    </row>
    <row r="522" spans="1:21" ht="12.75" customHeight="1">
      <c r="A522" s="243" t="s">
        <v>727</v>
      </c>
      <c r="B522" s="243" t="s">
        <v>755</v>
      </c>
      <c r="C522" s="243" t="s">
        <v>758</v>
      </c>
      <c r="D522" s="243">
        <v>110554</v>
      </c>
      <c r="E522" s="216">
        <v>0</v>
      </c>
      <c r="F522" s="216">
        <v>0</v>
      </c>
      <c r="G522" s="692">
        <v>0</v>
      </c>
      <c r="H522" s="692">
        <v>0</v>
      </c>
      <c r="I522" s="216">
        <v>0</v>
      </c>
      <c r="J522" s="216">
        <v>0</v>
      </c>
      <c r="K522" s="216">
        <v>0</v>
      </c>
      <c r="L522" s="216">
        <v>0</v>
      </c>
      <c r="M522" s="216">
        <v>0</v>
      </c>
      <c r="N522" s="692">
        <v>0</v>
      </c>
      <c r="O522" s="216">
        <v>0</v>
      </c>
      <c r="P522" s="692">
        <v>0</v>
      </c>
      <c r="Q522" s="216">
        <v>0</v>
      </c>
      <c r="R522" s="216">
        <v>0</v>
      </c>
      <c r="S522" s="216">
        <v>0</v>
      </c>
      <c r="T522" s="216">
        <v>0</v>
      </c>
      <c r="U522" s="216">
        <v>0</v>
      </c>
    </row>
    <row r="523" spans="1:21" ht="12.75" customHeight="1">
      <c r="A523" s="243" t="s">
        <v>727</v>
      </c>
      <c r="B523" s="243" t="s">
        <v>755</v>
      </c>
      <c r="C523" s="243" t="s">
        <v>756</v>
      </c>
      <c r="D523" s="243">
        <v>110551</v>
      </c>
      <c r="E523" s="216">
        <v>1</v>
      </c>
      <c r="F523" s="216">
        <v>0</v>
      </c>
      <c r="G523" s="692">
        <v>0</v>
      </c>
      <c r="H523" s="692">
        <v>0</v>
      </c>
      <c r="I523" s="216">
        <v>0</v>
      </c>
      <c r="J523" s="216">
        <v>0</v>
      </c>
      <c r="K523" s="216">
        <v>0</v>
      </c>
      <c r="L523" s="216">
        <v>0</v>
      </c>
      <c r="M523" s="216">
        <v>0</v>
      </c>
      <c r="N523" s="692">
        <v>0</v>
      </c>
      <c r="O523" s="216">
        <v>0</v>
      </c>
      <c r="P523" s="692">
        <v>0</v>
      </c>
      <c r="Q523" s="216">
        <v>0</v>
      </c>
      <c r="R523" s="216">
        <v>0</v>
      </c>
      <c r="S523" s="216">
        <v>0</v>
      </c>
      <c r="T523" s="216">
        <v>0</v>
      </c>
      <c r="U523" s="216">
        <v>0</v>
      </c>
    </row>
    <row r="524" spans="1:21" ht="12.75" customHeight="1">
      <c r="A524" s="243" t="s">
        <v>727</v>
      </c>
      <c r="B524" s="243" t="s">
        <v>755</v>
      </c>
      <c r="C524" s="243" t="s">
        <v>755</v>
      </c>
      <c r="D524" s="243">
        <v>110550</v>
      </c>
      <c r="E524" s="216">
        <v>1</v>
      </c>
      <c r="F524" s="216">
        <v>0</v>
      </c>
      <c r="G524" s="692">
        <v>1</v>
      </c>
      <c r="H524" s="692">
        <v>1</v>
      </c>
      <c r="I524" s="216">
        <v>0</v>
      </c>
      <c r="J524" s="216">
        <v>1</v>
      </c>
      <c r="K524" s="216">
        <v>1</v>
      </c>
      <c r="L524" s="216">
        <v>1</v>
      </c>
      <c r="M524" s="216">
        <v>0</v>
      </c>
      <c r="N524" s="692">
        <v>0</v>
      </c>
      <c r="O524" s="216">
        <v>0</v>
      </c>
      <c r="P524" s="692">
        <v>0</v>
      </c>
      <c r="Q524" s="216">
        <v>0</v>
      </c>
      <c r="R524" s="216">
        <v>0</v>
      </c>
      <c r="S524" s="216">
        <v>0</v>
      </c>
      <c r="T524" s="216">
        <v>1</v>
      </c>
      <c r="U524" s="216">
        <v>0</v>
      </c>
    </row>
    <row r="525" spans="1:21" ht="12.75" customHeight="1">
      <c r="A525" s="243" t="s">
        <v>727</v>
      </c>
      <c r="B525" s="243" t="s">
        <v>755</v>
      </c>
      <c r="C525" s="243" t="s">
        <v>389</v>
      </c>
      <c r="D525" s="243">
        <v>110552</v>
      </c>
      <c r="E525" s="216">
        <v>0</v>
      </c>
      <c r="F525" s="216">
        <v>0</v>
      </c>
      <c r="G525" s="692">
        <v>0</v>
      </c>
      <c r="H525" s="692">
        <v>0</v>
      </c>
      <c r="I525" s="216">
        <v>0</v>
      </c>
      <c r="J525" s="216">
        <v>0</v>
      </c>
      <c r="K525" s="216">
        <v>0</v>
      </c>
      <c r="L525" s="216">
        <v>0</v>
      </c>
      <c r="M525" s="216">
        <v>0</v>
      </c>
      <c r="N525" s="692">
        <v>0</v>
      </c>
      <c r="O525" s="216">
        <v>0</v>
      </c>
      <c r="P525" s="692">
        <v>0</v>
      </c>
      <c r="Q525" s="216">
        <v>0</v>
      </c>
      <c r="R525" s="216">
        <v>0</v>
      </c>
      <c r="S525" s="216">
        <v>0</v>
      </c>
      <c r="T525" s="216">
        <v>0</v>
      </c>
      <c r="U525" s="216">
        <v>0</v>
      </c>
    </row>
    <row r="526" spans="1:21" ht="12.75" customHeight="1">
      <c r="A526" s="243" t="s">
        <v>727</v>
      </c>
      <c r="B526" s="243" t="s">
        <v>755</v>
      </c>
      <c r="C526" s="243" t="s">
        <v>757</v>
      </c>
      <c r="D526" s="243">
        <v>110553</v>
      </c>
      <c r="E526" s="216">
        <v>1</v>
      </c>
      <c r="F526" s="216">
        <v>0</v>
      </c>
      <c r="G526" s="692">
        <v>0</v>
      </c>
      <c r="H526" s="692">
        <v>0</v>
      </c>
      <c r="I526" s="216">
        <v>0</v>
      </c>
      <c r="J526" s="216">
        <v>0</v>
      </c>
      <c r="K526" s="216">
        <v>0</v>
      </c>
      <c r="L526" s="216">
        <v>0</v>
      </c>
      <c r="M526" s="216">
        <v>0</v>
      </c>
      <c r="N526" s="692">
        <v>0</v>
      </c>
      <c r="O526" s="216">
        <v>0</v>
      </c>
      <c r="P526" s="692">
        <v>0</v>
      </c>
      <c r="Q526" s="216">
        <v>0</v>
      </c>
      <c r="R526" s="216">
        <v>0</v>
      </c>
      <c r="S526" s="216">
        <v>0</v>
      </c>
      <c r="T526" s="216">
        <v>0</v>
      </c>
      <c r="U526" s="216">
        <v>0</v>
      </c>
    </row>
    <row r="527" spans="1:21" ht="12.75" customHeight="1">
      <c r="A527" s="243" t="s">
        <v>727</v>
      </c>
      <c r="B527" s="243" t="s">
        <v>759</v>
      </c>
      <c r="C527" s="243" t="s">
        <v>762</v>
      </c>
      <c r="D527" s="243">
        <v>110654</v>
      </c>
      <c r="E527" s="216">
        <v>1</v>
      </c>
      <c r="F527" s="216">
        <v>0</v>
      </c>
      <c r="G527" s="692">
        <v>1</v>
      </c>
      <c r="H527" s="692">
        <v>1</v>
      </c>
      <c r="I527" s="216">
        <v>0</v>
      </c>
      <c r="J527" s="216">
        <v>1</v>
      </c>
      <c r="K527" s="216">
        <v>0</v>
      </c>
      <c r="L527" s="216">
        <v>0</v>
      </c>
      <c r="M527" s="216">
        <v>0</v>
      </c>
      <c r="N527" s="692">
        <v>0</v>
      </c>
      <c r="O527" s="216">
        <v>0</v>
      </c>
      <c r="P527" s="692">
        <v>0</v>
      </c>
      <c r="Q527" s="216">
        <v>0</v>
      </c>
      <c r="R527" s="216">
        <v>0</v>
      </c>
      <c r="S527" s="216">
        <v>0</v>
      </c>
      <c r="T527" s="216">
        <v>0</v>
      </c>
      <c r="U527" s="216">
        <v>0</v>
      </c>
    </row>
    <row r="528" spans="1:21" ht="12.75" customHeight="1">
      <c r="A528" s="243" t="s">
        <v>727</v>
      </c>
      <c r="B528" s="243" t="s">
        <v>759</v>
      </c>
      <c r="C528" s="243" t="s">
        <v>176</v>
      </c>
      <c r="D528" s="243">
        <v>110650</v>
      </c>
      <c r="E528" s="216">
        <v>1</v>
      </c>
      <c r="F528" s="216">
        <v>0</v>
      </c>
      <c r="G528" s="692">
        <v>0</v>
      </c>
      <c r="H528" s="692">
        <v>0</v>
      </c>
      <c r="I528" s="216">
        <v>0</v>
      </c>
      <c r="J528" s="216">
        <v>0</v>
      </c>
      <c r="K528" s="216">
        <v>0</v>
      </c>
      <c r="L528" s="216">
        <v>0</v>
      </c>
      <c r="M528" s="216">
        <v>0</v>
      </c>
      <c r="N528" s="692">
        <v>0</v>
      </c>
      <c r="O528" s="216">
        <v>0</v>
      </c>
      <c r="P528" s="692">
        <v>0</v>
      </c>
      <c r="Q528" s="216">
        <v>0</v>
      </c>
      <c r="R528" s="216">
        <v>0</v>
      </c>
      <c r="S528" s="216">
        <v>0</v>
      </c>
      <c r="T528" s="216">
        <v>1</v>
      </c>
      <c r="U528" s="216">
        <v>0</v>
      </c>
    </row>
    <row r="529" spans="1:21" ht="12.75" customHeight="1">
      <c r="A529" s="243" t="s">
        <v>727</v>
      </c>
      <c r="B529" s="243" t="s">
        <v>759</v>
      </c>
      <c r="C529" s="243" t="s">
        <v>360</v>
      </c>
      <c r="D529" s="243">
        <v>110651</v>
      </c>
      <c r="E529" s="216">
        <v>0</v>
      </c>
      <c r="F529" s="216">
        <v>0</v>
      </c>
      <c r="G529" s="692">
        <v>0</v>
      </c>
      <c r="H529" s="692">
        <v>0</v>
      </c>
      <c r="I529" s="216">
        <v>0</v>
      </c>
      <c r="J529" s="216">
        <v>0</v>
      </c>
      <c r="K529" s="216">
        <v>0</v>
      </c>
      <c r="L529" s="216">
        <v>0</v>
      </c>
      <c r="M529" s="216">
        <v>0</v>
      </c>
      <c r="N529" s="692">
        <v>0</v>
      </c>
      <c r="O529" s="216">
        <v>0</v>
      </c>
      <c r="P529" s="692">
        <v>0</v>
      </c>
      <c r="Q529" s="216">
        <v>0</v>
      </c>
      <c r="R529" s="216">
        <v>0</v>
      </c>
      <c r="S529" s="216">
        <v>0</v>
      </c>
      <c r="T529" s="216">
        <v>0</v>
      </c>
      <c r="U529" s="216">
        <v>0</v>
      </c>
    </row>
    <row r="530" spans="1:21" ht="12.75" customHeight="1">
      <c r="A530" s="243" t="s">
        <v>727</v>
      </c>
      <c r="B530" s="243" t="s">
        <v>759</v>
      </c>
      <c r="C530" s="243" t="s">
        <v>764</v>
      </c>
      <c r="D530" s="243">
        <v>110656</v>
      </c>
      <c r="E530" s="216">
        <v>0</v>
      </c>
      <c r="F530" s="216">
        <v>0</v>
      </c>
      <c r="G530" s="692">
        <v>0</v>
      </c>
      <c r="H530" s="692">
        <v>0</v>
      </c>
      <c r="I530" s="216">
        <v>0</v>
      </c>
      <c r="J530" s="216">
        <v>0</v>
      </c>
      <c r="K530" s="216">
        <v>0</v>
      </c>
      <c r="L530" s="216">
        <v>0</v>
      </c>
      <c r="M530" s="216">
        <v>0</v>
      </c>
      <c r="N530" s="692">
        <v>0</v>
      </c>
      <c r="O530" s="216">
        <v>0</v>
      </c>
      <c r="P530" s="692">
        <v>0</v>
      </c>
      <c r="Q530" s="216">
        <v>0</v>
      </c>
      <c r="R530" s="216">
        <v>0</v>
      </c>
      <c r="S530" s="216">
        <v>0</v>
      </c>
      <c r="T530" s="216">
        <v>0</v>
      </c>
      <c r="U530" s="216">
        <v>0</v>
      </c>
    </row>
    <row r="531" spans="1:21" ht="12.75" customHeight="1">
      <c r="A531" s="243" t="s">
        <v>727</v>
      </c>
      <c r="B531" s="243" t="s">
        <v>759</v>
      </c>
      <c r="C531" s="243" t="s">
        <v>763</v>
      </c>
      <c r="D531" s="243">
        <v>110655</v>
      </c>
      <c r="E531" s="216">
        <v>0</v>
      </c>
      <c r="F531" s="216">
        <v>0</v>
      </c>
      <c r="G531" s="692">
        <v>0</v>
      </c>
      <c r="H531" s="692">
        <v>0</v>
      </c>
      <c r="I531" s="216">
        <v>0</v>
      </c>
      <c r="J531" s="216">
        <v>0</v>
      </c>
      <c r="K531" s="216">
        <v>0</v>
      </c>
      <c r="L531" s="216">
        <v>0</v>
      </c>
      <c r="M531" s="216">
        <v>0</v>
      </c>
      <c r="N531" s="692">
        <v>0</v>
      </c>
      <c r="O531" s="216">
        <v>0</v>
      </c>
      <c r="P531" s="692">
        <v>0</v>
      </c>
      <c r="Q531" s="216">
        <v>0</v>
      </c>
      <c r="R531" s="216">
        <v>0</v>
      </c>
      <c r="S531" s="216">
        <v>0</v>
      </c>
      <c r="T531" s="216">
        <v>0</v>
      </c>
      <c r="U531" s="216">
        <v>0</v>
      </c>
    </row>
    <row r="532" spans="1:21" ht="12.75" customHeight="1">
      <c r="A532" s="243" t="s">
        <v>727</v>
      </c>
      <c r="B532" s="243" t="s">
        <v>759</v>
      </c>
      <c r="C532" s="243" t="s">
        <v>760</v>
      </c>
      <c r="D532" s="243">
        <v>110652</v>
      </c>
      <c r="E532" s="216">
        <v>0</v>
      </c>
      <c r="F532" s="216">
        <v>0</v>
      </c>
      <c r="G532" s="692">
        <v>0</v>
      </c>
      <c r="H532" s="692">
        <v>0</v>
      </c>
      <c r="I532" s="216">
        <v>0</v>
      </c>
      <c r="J532" s="216">
        <v>0</v>
      </c>
      <c r="K532" s="216">
        <v>0</v>
      </c>
      <c r="L532" s="216">
        <v>0</v>
      </c>
      <c r="M532" s="216">
        <v>0</v>
      </c>
      <c r="N532" s="692">
        <v>0</v>
      </c>
      <c r="O532" s="216">
        <v>0</v>
      </c>
      <c r="P532" s="692">
        <v>0</v>
      </c>
      <c r="Q532" s="216">
        <v>0</v>
      </c>
      <c r="R532" s="216">
        <v>0</v>
      </c>
      <c r="S532" s="216">
        <v>0</v>
      </c>
      <c r="T532" s="216">
        <v>0</v>
      </c>
      <c r="U532" s="216">
        <v>0</v>
      </c>
    </row>
    <row r="533" spans="1:21" ht="12.75" customHeight="1">
      <c r="A533" s="243" t="s">
        <v>727</v>
      </c>
      <c r="B533" s="243" t="s">
        <v>759</v>
      </c>
      <c r="C533" s="243" t="s">
        <v>761</v>
      </c>
      <c r="D533" s="243">
        <v>110653</v>
      </c>
      <c r="E533" s="216">
        <v>0</v>
      </c>
      <c r="F533" s="216">
        <v>0</v>
      </c>
      <c r="G533" s="692">
        <v>0</v>
      </c>
      <c r="H533" s="692">
        <v>0</v>
      </c>
      <c r="I533" s="216">
        <v>0</v>
      </c>
      <c r="J533" s="216">
        <v>0</v>
      </c>
      <c r="K533" s="216">
        <v>0</v>
      </c>
      <c r="L533" s="216">
        <v>0</v>
      </c>
      <c r="M533" s="216">
        <v>0</v>
      </c>
      <c r="N533" s="692">
        <v>0</v>
      </c>
      <c r="O533" s="216">
        <v>0</v>
      </c>
      <c r="P533" s="692">
        <v>0</v>
      </c>
      <c r="Q533" s="216">
        <v>0</v>
      </c>
      <c r="R533" s="216">
        <v>0</v>
      </c>
      <c r="S533" s="216">
        <v>0</v>
      </c>
      <c r="T533" s="216">
        <v>0</v>
      </c>
      <c r="U533" s="216">
        <v>0</v>
      </c>
    </row>
    <row r="534" spans="1:21" ht="12.75" customHeight="1">
      <c r="A534" s="243" t="s">
        <v>727</v>
      </c>
      <c r="B534" s="243" t="s">
        <v>765</v>
      </c>
      <c r="C534" s="243" t="s">
        <v>766</v>
      </c>
      <c r="D534" s="243">
        <v>110751</v>
      </c>
      <c r="E534" s="216">
        <v>1</v>
      </c>
      <c r="F534" s="216">
        <v>0</v>
      </c>
      <c r="G534" s="692">
        <v>1</v>
      </c>
      <c r="H534" s="692">
        <v>0</v>
      </c>
      <c r="I534" s="216">
        <v>0</v>
      </c>
      <c r="J534" s="216">
        <v>0</v>
      </c>
      <c r="K534" s="216">
        <v>1</v>
      </c>
      <c r="L534" s="216">
        <v>1</v>
      </c>
      <c r="M534" s="216">
        <v>0</v>
      </c>
      <c r="N534" s="692">
        <v>1</v>
      </c>
      <c r="O534" s="216">
        <v>0</v>
      </c>
      <c r="P534" s="692">
        <v>0</v>
      </c>
      <c r="Q534" s="216">
        <v>0</v>
      </c>
      <c r="R534" s="216">
        <v>0</v>
      </c>
      <c r="S534" s="216">
        <v>0</v>
      </c>
      <c r="T534" s="216">
        <v>0</v>
      </c>
      <c r="U534" s="216">
        <v>0</v>
      </c>
    </row>
    <row r="535" spans="1:21" ht="12.75" customHeight="1">
      <c r="A535" s="243" t="s">
        <v>727</v>
      </c>
      <c r="B535" s="243" t="s">
        <v>765</v>
      </c>
      <c r="C535" s="243" t="s">
        <v>765</v>
      </c>
      <c r="D535" s="243">
        <v>110750</v>
      </c>
      <c r="E535" s="216">
        <v>0</v>
      </c>
      <c r="F535" s="216">
        <v>0</v>
      </c>
      <c r="G535" s="692">
        <v>1</v>
      </c>
      <c r="H535" s="692">
        <v>0</v>
      </c>
      <c r="I535" s="216">
        <v>0</v>
      </c>
      <c r="J535" s="216">
        <v>1</v>
      </c>
      <c r="K535" s="216">
        <v>1</v>
      </c>
      <c r="L535" s="216">
        <v>0</v>
      </c>
      <c r="M535" s="216">
        <v>0</v>
      </c>
      <c r="N535" s="692">
        <v>0</v>
      </c>
      <c r="O535" s="216">
        <v>0</v>
      </c>
      <c r="P535" s="692">
        <v>0</v>
      </c>
      <c r="Q535" s="216">
        <v>0</v>
      </c>
      <c r="R535" s="216">
        <v>1</v>
      </c>
      <c r="S535" s="216">
        <v>0</v>
      </c>
      <c r="T535" s="216">
        <v>1</v>
      </c>
      <c r="U535" s="216">
        <v>0</v>
      </c>
    </row>
    <row r="536" spans="1:21" ht="12.75" customHeight="1">
      <c r="A536" s="243" t="s">
        <v>727</v>
      </c>
      <c r="B536" s="243" t="s">
        <v>765</v>
      </c>
      <c r="C536" s="243" t="s">
        <v>767</v>
      </c>
      <c r="D536" s="243">
        <v>110753</v>
      </c>
      <c r="E536" s="216">
        <v>1</v>
      </c>
      <c r="F536" s="216">
        <v>0</v>
      </c>
      <c r="G536" s="692">
        <v>1</v>
      </c>
      <c r="H536" s="692">
        <v>1</v>
      </c>
      <c r="I536" s="216">
        <v>0</v>
      </c>
      <c r="J536" s="216">
        <v>0</v>
      </c>
      <c r="K536" s="216">
        <v>1</v>
      </c>
      <c r="L536" s="216">
        <v>0</v>
      </c>
      <c r="M536" s="216">
        <v>0</v>
      </c>
      <c r="N536" s="692">
        <v>0</v>
      </c>
      <c r="O536" s="216">
        <v>0</v>
      </c>
      <c r="P536" s="692">
        <v>0</v>
      </c>
      <c r="Q536" s="216">
        <v>0</v>
      </c>
      <c r="R536" s="216">
        <v>0</v>
      </c>
      <c r="S536" s="216">
        <v>0</v>
      </c>
      <c r="T536" s="216">
        <v>0</v>
      </c>
      <c r="U536" s="216">
        <v>0</v>
      </c>
    </row>
    <row r="537" spans="1:21" ht="12.75" customHeight="1">
      <c r="A537" s="243" t="s">
        <v>727</v>
      </c>
      <c r="B537" s="243" t="s">
        <v>765</v>
      </c>
      <c r="C537" s="243" t="s">
        <v>768</v>
      </c>
      <c r="D537" s="243">
        <v>110754</v>
      </c>
      <c r="E537" s="216">
        <v>1</v>
      </c>
      <c r="F537" s="216">
        <v>0</v>
      </c>
      <c r="G537" s="692">
        <v>0</v>
      </c>
      <c r="H537" s="692">
        <v>0</v>
      </c>
      <c r="I537" s="216">
        <v>0</v>
      </c>
      <c r="J537" s="216">
        <v>0</v>
      </c>
      <c r="K537" s="216">
        <v>0</v>
      </c>
      <c r="L537" s="216">
        <v>1</v>
      </c>
      <c r="M537" s="216">
        <v>0</v>
      </c>
      <c r="N537" s="692">
        <v>1</v>
      </c>
      <c r="O537" s="216">
        <v>0</v>
      </c>
      <c r="P537" s="692">
        <v>0</v>
      </c>
      <c r="Q537" s="216">
        <v>0</v>
      </c>
      <c r="R537" s="216">
        <v>0</v>
      </c>
      <c r="S537" s="216">
        <v>0</v>
      </c>
      <c r="T537" s="216">
        <v>0</v>
      </c>
      <c r="U537" s="216">
        <v>0</v>
      </c>
    </row>
    <row r="538" spans="1:21" ht="12.75" customHeight="1">
      <c r="A538" s="243" t="s">
        <v>727</v>
      </c>
      <c r="B538" s="243" t="s">
        <v>765</v>
      </c>
      <c r="C538" s="243" t="s">
        <v>769</v>
      </c>
      <c r="D538" s="243">
        <v>110756</v>
      </c>
      <c r="E538" s="216">
        <v>0</v>
      </c>
      <c r="F538" s="216">
        <v>0</v>
      </c>
      <c r="G538" s="692">
        <v>0</v>
      </c>
      <c r="H538" s="692">
        <v>0</v>
      </c>
      <c r="I538" s="216">
        <v>0</v>
      </c>
      <c r="J538" s="216">
        <v>0</v>
      </c>
      <c r="K538" s="216">
        <v>0</v>
      </c>
      <c r="L538" s="216">
        <v>0</v>
      </c>
      <c r="M538" s="216">
        <v>0</v>
      </c>
      <c r="N538" s="692">
        <v>0</v>
      </c>
      <c r="O538" s="216">
        <v>0</v>
      </c>
      <c r="P538" s="692">
        <v>0</v>
      </c>
      <c r="Q538" s="216">
        <v>0</v>
      </c>
      <c r="R538" s="216">
        <v>0</v>
      </c>
      <c r="S538" s="216">
        <v>0</v>
      </c>
      <c r="T538" s="216">
        <v>0</v>
      </c>
      <c r="U538" s="216">
        <v>0</v>
      </c>
    </row>
    <row r="539" spans="1:21" ht="12.75" customHeight="1">
      <c r="A539" s="243" t="s">
        <v>727</v>
      </c>
      <c r="B539" s="243" t="s">
        <v>727</v>
      </c>
      <c r="C539" s="243" t="s">
        <v>728</v>
      </c>
      <c r="D539" s="243">
        <v>110151</v>
      </c>
      <c r="E539" s="216">
        <v>0</v>
      </c>
      <c r="F539" s="216">
        <v>0</v>
      </c>
      <c r="G539" s="692">
        <v>0</v>
      </c>
      <c r="H539" s="692">
        <v>0</v>
      </c>
      <c r="I539" s="216">
        <v>0</v>
      </c>
      <c r="J539" s="216">
        <v>0</v>
      </c>
      <c r="K539" s="216">
        <v>0</v>
      </c>
      <c r="L539" s="216">
        <v>0</v>
      </c>
      <c r="M539" s="216">
        <v>0</v>
      </c>
      <c r="N539" s="692">
        <v>0</v>
      </c>
      <c r="O539" s="216">
        <v>0</v>
      </c>
      <c r="P539" s="692">
        <v>0</v>
      </c>
      <c r="Q539" s="216">
        <v>0</v>
      </c>
      <c r="R539" s="216">
        <v>0</v>
      </c>
      <c r="S539" s="216">
        <v>0</v>
      </c>
      <c r="T539" s="216">
        <v>0</v>
      </c>
      <c r="U539" s="216">
        <v>0</v>
      </c>
    </row>
    <row r="540" spans="1:21" ht="12.75" customHeight="1">
      <c r="A540" s="243" t="s">
        <v>727</v>
      </c>
      <c r="B540" s="243" t="s">
        <v>727</v>
      </c>
      <c r="C540" s="243" t="s">
        <v>729</v>
      </c>
      <c r="D540" s="243">
        <v>110152</v>
      </c>
      <c r="E540" s="216">
        <v>1</v>
      </c>
      <c r="F540" s="216">
        <v>0</v>
      </c>
      <c r="G540" s="692">
        <v>0</v>
      </c>
      <c r="H540" s="692">
        <v>0</v>
      </c>
      <c r="I540" s="216">
        <v>0</v>
      </c>
      <c r="J540" s="216">
        <v>0</v>
      </c>
      <c r="K540" s="216">
        <v>0</v>
      </c>
      <c r="L540" s="216">
        <v>1</v>
      </c>
      <c r="M540" s="216">
        <v>0</v>
      </c>
      <c r="N540" s="692">
        <v>1</v>
      </c>
      <c r="O540" s="216">
        <v>0</v>
      </c>
      <c r="P540" s="692">
        <v>0</v>
      </c>
      <c r="Q540" s="216">
        <v>0</v>
      </c>
      <c r="R540" s="216">
        <v>0</v>
      </c>
      <c r="S540" s="216">
        <v>0</v>
      </c>
      <c r="T540" s="216">
        <v>0</v>
      </c>
      <c r="U540" s="216">
        <v>0</v>
      </c>
    </row>
    <row r="541" spans="1:21" ht="12.75" customHeight="1">
      <c r="A541" s="243" t="s">
        <v>727</v>
      </c>
      <c r="B541" s="243" t="s">
        <v>727</v>
      </c>
      <c r="C541" s="243" t="s">
        <v>730</v>
      </c>
      <c r="D541" s="243">
        <v>110153</v>
      </c>
      <c r="E541" s="216">
        <v>1</v>
      </c>
      <c r="F541" s="216">
        <v>0</v>
      </c>
      <c r="G541" s="692">
        <v>1</v>
      </c>
      <c r="H541" s="692">
        <v>1</v>
      </c>
      <c r="I541" s="216">
        <v>0</v>
      </c>
      <c r="J541" s="216">
        <v>1</v>
      </c>
      <c r="K541" s="216">
        <v>1</v>
      </c>
      <c r="L541" s="216">
        <v>0</v>
      </c>
      <c r="M541" s="216">
        <v>0</v>
      </c>
      <c r="N541" s="692">
        <v>0</v>
      </c>
      <c r="O541" s="216">
        <v>0</v>
      </c>
      <c r="P541" s="692">
        <v>0</v>
      </c>
      <c r="Q541" s="216">
        <v>0</v>
      </c>
      <c r="R541" s="216">
        <v>0</v>
      </c>
      <c r="S541" s="216">
        <v>0</v>
      </c>
      <c r="T541" s="216">
        <v>0</v>
      </c>
      <c r="U541" s="216">
        <v>0</v>
      </c>
    </row>
    <row r="542" spans="1:21" ht="12.75" customHeight="1">
      <c r="A542" s="243" t="s">
        <v>727</v>
      </c>
      <c r="B542" s="243" t="s">
        <v>727</v>
      </c>
      <c r="C542" s="243" t="s">
        <v>731</v>
      </c>
      <c r="D542" s="243">
        <v>110154</v>
      </c>
      <c r="E542" s="216">
        <v>0</v>
      </c>
      <c r="F542" s="216">
        <v>0</v>
      </c>
      <c r="G542" s="692">
        <v>0</v>
      </c>
      <c r="H542" s="692">
        <v>0</v>
      </c>
      <c r="I542" s="216">
        <v>0</v>
      </c>
      <c r="J542" s="216">
        <v>0</v>
      </c>
      <c r="K542" s="216">
        <v>0</v>
      </c>
      <c r="L542" s="216">
        <v>0</v>
      </c>
      <c r="M542" s="216">
        <v>0</v>
      </c>
      <c r="N542" s="692">
        <v>0</v>
      </c>
      <c r="O542" s="216">
        <v>0</v>
      </c>
      <c r="P542" s="692">
        <v>0</v>
      </c>
      <c r="Q542" s="216">
        <v>0</v>
      </c>
      <c r="R542" s="216">
        <v>0</v>
      </c>
      <c r="S542" s="216">
        <v>0</v>
      </c>
      <c r="T542" s="216">
        <v>0</v>
      </c>
      <c r="U542" s="216">
        <v>0</v>
      </c>
    </row>
    <row r="543" spans="1:21" ht="12.75" customHeight="1">
      <c r="A543" s="243" t="s">
        <v>727</v>
      </c>
      <c r="B543" s="243" t="s">
        <v>727</v>
      </c>
      <c r="C543" s="243" t="s">
        <v>732</v>
      </c>
      <c r="D543" s="243">
        <v>110155</v>
      </c>
      <c r="E543" s="216">
        <v>0</v>
      </c>
      <c r="F543" s="216">
        <v>0</v>
      </c>
      <c r="G543" s="692">
        <v>0</v>
      </c>
      <c r="H543" s="692">
        <v>0</v>
      </c>
      <c r="I543" s="216">
        <v>0</v>
      </c>
      <c r="J543" s="216">
        <v>0</v>
      </c>
      <c r="K543" s="216">
        <v>0</v>
      </c>
      <c r="L543" s="216">
        <v>0</v>
      </c>
      <c r="M543" s="216">
        <v>0</v>
      </c>
      <c r="N543" s="692">
        <v>0</v>
      </c>
      <c r="O543" s="216">
        <v>0</v>
      </c>
      <c r="P543" s="692">
        <v>0</v>
      </c>
      <c r="Q543" s="216">
        <v>0</v>
      </c>
      <c r="R543" s="216">
        <v>0</v>
      </c>
      <c r="S543" s="216">
        <v>0</v>
      </c>
      <c r="T543" s="216">
        <v>0</v>
      </c>
      <c r="U543" s="216">
        <v>0</v>
      </c>
    </row>
    <row r="544" spans="1:21" ht="12.75" customHeight="1">
      <c r="A544" s="243" t="s">
        <v>727</v>
      </c>
      <c r="B544" s="243" t="s">
        <v>727</v>
      </c>
      <c r="C544" s="243" t="s">
        <v>727</v>
      </c>
      <c r="D544" s="243">
        <v>110150</v>
      </c>
      <c r="E544" s="216">
        <v>28</v>
      </c>
      <c r="F544" s="216">
        <v>0</v>
      </c>
      <c r="G544" s="692">
        <v>32</v>
      </c>
      <c r="H544" s="692">
        <v>30</v>
      </c>
      <c r="I544" s="216">
        <v>0</v>
      </c>
      <c r="J544" s="216">
        <v>32</v>
      </c>
      <c r="K544" s="216">
        <v>32</v>
      </c>
      <c r="L544" s="216">
        <v>7</v>
      </c>
      <c r="M544" s="216">
        <v>0</v>
      </c>
      <c r="N544" s="692">
        <v>15</v>
      </c>
      <c r="O544" s="216">
        <v>10</v>
      </c>
      <c r="P544" s="692">
        <v>0</v>
      </c>
      <c r="Q544" s="216">
        <v>14</v>
      </c>
      <c r="R544" s="216">
        <v>11</v>
      </c>
      <c r="S544" s="216">
        <v>10</v>
      </c>
      <c r="T544" s="216">
        <v>17</v>
      </c>
      <c r="U544" s="216">
        <v>0</v>
      </c>
    </row>
    <row r="545" spans="1:21" ht="12.75" customHeight="1">
      <c r="A545" s="243" t="s">
        <v>727</v>
      </c>
      <c r="B545" s="243" t="s">
        <v>727</v>
      </c>
      <c r="C545" s="243" t="s">
        <v>733</v>
      </c>
      <c r="D545" s="243">
        <v>110156</v>
      </c>
      <c r="E545" s="216">
        <v>1</v>
      </c>
      <c r="F545" s="216">
        <v>0</v>
      </c>
      <c r="G545" s="692">
        <v>2</v>
      </c>
      <c r="H545" s="692">
        <v>1</v>
      </c>
      <c r="I545" s="216">
        <v>0</v>
      </c>
      <c r="J545" s="216">
        <v>2</v>
      </c>
      <c r="K545" s="216">
        <v>0</v>
      </c>
      <c r="L545" s="216">
        <v>1</v>
      </c>
      <c r="M545" s="216">
        <v>0</v>
      </c>
      <c r="N545" s="692">
        <v>1</v>
      </c>
      <c r="O545" s="216">
        <v>0</v>
      </c>
      <c r="P545" s="692">
        <v>0</v>
      </c>
      <c r="Q545" s="216">
        <v>0</v>
      </c>
      <c r="R545" s="216">
        <v>1</v>
      </c>
      <c r="S545" s="216">
        <v>0</v>
      </c>
      <c r="T545" s="216">
        <v>1</v>
      </c>
      <c r="U545" s="216">
        <v>0</v>
      </c>
    </row>
    <row r="546" spans="1:21" ht="12.75" customHeight="1">
      <c r="A546" s="243" t="s">
        <v>727</v>
      </c>
      <c r="B546" s="243" t="s">
        <v>727</v>
      </c>
      <c r="C546" s="243" t="s">
        <v>739</v>
      </c>
      <c r="D546" s="243">
        <v>110163</v>
      </c>
      <c r="E546" s="216">
        <v>0</v>
      </c>
      <c r="F546" s="216">
        <v>0</v>
      </c>
      <c r="G546" s="692">
        <v>0</v>
      </c>
      <c r="H546" s="692">
        <v>0</v>
      </c>
      <c r="I546" s="216">
        <v>0</v>
      </c>
      <c r="J546" s="216">
        <v>0</v>
      </c>
      <c r="K546" s="216">
        <v>0</v>
      </c>
      <c r="L546" s="216">
        <v>0</v>
      </c>
      <c r="M546" s="216">
        <v>0</v>
      </c>
      <c r="N546" s="692">
        <v>0</v>
      </c>
      <c r="O546" s="216">
        <v>0</v>
      </c>
      <c r="P546" s="692">
        <v>0</v>
      </c>
      <c r="Q546" s="216">
        <v>0</v>
      </c>
      <c r="R546" s="216">
        <v>0</v>
      </c>
      <c r="S546" s="216">
        <v>0</v>
      </c>
      <c r="T546" s="216">
        <v>0</v>
      </c>
      <c r="U546" s="216">
        <v>0</v>
      </c>
    </row>
    <row r="547" spans="1:21" ht="12.75" customHeight="1">
      <c r="A547" s="243" t="s">
        <v>727</v>
      </c>
      <c r="B547" s="243" t="s">
        <v>727</v>
      </c>
      <c r="C547" s="243" t="s">
        <v>734</v>
      </c>
      <c r="D547" s="243">
        <v>110157</v>
      </c>
      <c r="E547" s="216">
        <v>1</v>
      </c>
      <c r="F547" s="216">
        <v>0</v>
      </c>
      <c r="G547" s="692">
        <v>0</v>
      </c>
      <c r="H547" s="692">
        <v>0</v>
      </c>
      <c r="I547" s="216">
        <v>0</v>
      </c>
      <c r="J547" s="216">
        <v>0</v>
      </c>
      <c r="K547" s="216">
        <v>0</v>
      </c>
      <c r="L547" s="216">
        <v>0</v>
      </c>
      <c r="M547" s="216">
        <v>0</v>
      </c>
      <c r="N547" s="692">
        <v>0</v>
      </c>
      <c r="O547" s="216">
        <v>0</v>
      </c>
      <c r="P547" s="692">
        <v>0</v>
      </c>
      <c r="Q547" s="216">
        <v>0</v>
      </c>
      <c r="R547" s="216">
        <v>0</v>
      </c>
      <c r="S547" s="216">
        <v>0</v>
      </c>
      <c r="T547" s="216">
        <v>0</v>
      </c>
      <c r="U547" s="216">
        <v>0</v>
      </c>
    </row>
    <row r="548" spans="1:21" ht="12.75" customHeight="1">
      <c r="A548" s="243" t="s">
        <v>727</v>
      </c>
      <c r="B548" s="243" t="s">
        <v>727</v>
      </c>
      <c r="C548" s="243" t="s">
        <v>735</v>
      </c>
      <c r="D548" s="243">
        <v>110158</v>
      </c>
      <c r="E548" s="216">
        <v>0</v>
      </c>
      <c r="F548" s="216">
        <v>0</v>
      </c>
      <c r="G548" s="692">
        <v>0</v>
      </c>
      <c r="H548" s="692">
        <v>0</v>
      </c>
      <c r="I548" s="216">
        <v>0</v>
      </c>
      <c r="J548" s="216">
        <v>0</v>
      </c>
      <c r="K548" s="216">
        <v>0</v>
      </c>
      <c r="L548" s="216">
        <v>0</v>
      </c>
      <c r="M548" s="216">
        <v>0</v>
      </c>
      <c r="N548" s="692">
        <v>0</v>
      </c>
      <c r="O548" s="216">
        <v>0</v>
      </c>
      <c r="P548" s="692">
        <v>0</v>
      </c>
      <c r="Q548" s="216">
        <v>0</v>
      </c>
      <c r="R548" s="216">
        <v>0</v>
      </c>
      <c r="S548" s="216">
        <v>0</v>
      </c>
      <c r="T548" s="216">
        <v>0</v>
      </c>
      <c r="U548" s="216">
        <v>0</v>
      </c>
    </row>
    <row r="549" spans="1:21" ht="12.75" customHeight="1">
      <c r="A549" s="243" t="s">
        <v>727</v>
      </c>
      <c r="B549" s="243" t="s">
        <v>727</v>
      </c>
      <c r="C549" s="243" t="s">
        <v>205</v>
      </c>
      <c r="D549" s="243">
        <v>110159</v>
      </c>
      <c r="E549" s="216">
        <v>0</v>
      </c>
      <c r="F549" s="216">
        <v>0</v>
      </c>
      <c r="G549" s="692">
        <v>0</v>
      </c>
      <c r="H549" s="692">
        <v>0</v>
      </c>
      <c r="I549" s="216">
        <v>0</v>
      </c>
      <c r="J549" s="216">
        <v>0</v>
      </c>
      <c r="K549" s="216">
        <v>0</v>
      </c>
      <c r="L549" s="216">
        <v>1</v>
      </c>
      <c r="M549" s="216">
        <v>0</v>
      </c>
      <c r="N549" s="692">
        <v>0</v>
      </c>
      <c r="O549" s="216">
        <v>0</v>
      </c>
      <c r="P549" s="692">
        <v>0</v>
      </c>
      <c r="Q549" s="216">
        <v>0</v>
      </c>
      <c r="R549" s="216">
        <v>0</v>
      </c>
      <c r="S549" s="216">
        <v>0</v>
      </c>
      <c r="T549" s="216">
        <v>0</v>
      </c>
      <c r="U549" s="216">
        <v>0</v>
      </c>
    </row>
    <row r="550" spans="1:21" ht="12.75" customHeight="1">
      <c r="A550" s="243" t="s">
        <v>727</v>
      </c>
      <c r="B550" s="243" t="s">
        <v>727</v>
      </c>
      <c r="C550" s="243" t="s">
        <v>736</v>
      </c>
      <c r="D550" s="243">
        <v>110160</v>
      </c>
      <c r="E550" s="216">
        <v>2</v>
      </c>
      <c r="F550" s="216">
        <v>0</v>
      </c>
      <c r="G550" s="692">
        <v>1</v>
      </c>
      <c r="H550" s="692">
        <v>1</v>
      </c>
      <c r="I550" s="216">
        <v>0</v>
      </c>
      <c r="J550" s="216">
        <v>1</v>
      </c>
      <c r="K550" s="216">
        <v>0</v>
      </c>
      <c r="L550" s="216">
        <v>1</v>
      </c>
      <c r="M550" s="216">
        <v>0</v>
      </c>
      <c r="N550" s="692">
        <v>0</v>
      </c>
      <c r="O550" s="216">
        <v>0</v>
      </c>
      <c r="P550" s="692">
        <v>0</v>
      </c>
      <c r="Q550" s="216">
        <v>0</v>
      </c>
      <c r="R550" s="216">
        <v>0</v>
      </c>
      <c r="S550" s="216">
        <v>0</v>
      </c>
      <c r="T550" s="216">
        <v>0</v>
      </c>
      <c r="U550" s="216">
        <v>0</v>
      </c>
    </row>
    <row r="551" spans="1:21" ht="12.75" customHeight="1">
      <c r="A551" s="243" t="s">
        <v>727</v>
      </c>
      <c r="B551" s="243" t="s">
        <v>727</v>
      </c>
      <c r="C551" s="243" t="s">
        <v>737</v>
      </c>
      <c r="D551" s="243">
        <v>110161</v>
      </c>
      <c r="E551" s="216">
        <v>1</v>
      </c>
      <c r="F551" s="216">
        <v>0</v>
      </c>
      <c r="G551" s="692">
        <v>1</v>
      </c>
      <c r="H551" s="692">
        <v>1</v>
      </c>
      <c r="I551" s="216">
        <v>0</v>
      </c>
      <c r="J551" s="216">
        <v>1</v>
      </c>
      <c r="K551" s="216">
        <v>1</v>
      </c>
      <c r="L551" s="216">
        <v>1</v>
      </c>
      <c r="M551" s="216">
        <v>0</v>
      </c>
      <c r="N551" s="692">
        <v>1</v>
      </c>
      <c r="O551" s="216">
        <v>0</v>
      </c>
      <c r="P551" s="692">
        <v>0</v>
      </c>
      <c r="Q551" s="216">
        <v>0</v>
      </c>
      <c r="R551" s="216">
        <v>1</v>
      </c>
      <c r="S551" s="216">
        <v>0</v>
      </c>
      <c r="T551" s="216">
        <v>1</v>
      </c>
      <c r="U551" s="216">
        <v>0</v>
      </c>
    </row>
    <row r="552" spans="1:21" ht="12.75" customHeight="1">
      <c r="A552" s="243" t="s">
        <v>727</v>
      </c>
      <c r="B552" s="243" t="s">
        <v>727</v>
      </c>
      <c r="C552" s="243" t="s">
        <v>738</v>
      </c>
      <c r="D552" s="243">
        <v>110162</v>
      </c>
      <c r="E552" s="216">
        <v>0</v>
      </c>
      <c r="F552" s="216">
        <v>0</v>
      </c>
      <c r="G552" s="692">
        <v>0</v>
      </c>
      <c r="H552" s="692">
        <v>0</v>
      </c>
      <c r="I552" s="216">
        <v>0</v>
      </c>
      <c r="J552" s="216">
        <v>0</v>
      </c>
      <c r="K552" s="216">
        <v>0</v>
      </c>
      <c r="L552" s="216">
        <v>0</v>
      </c>
      <c r="M552" s="216">
        <v>0</v>
      </c>
      <c r="N552" s="692">
        <v>0</v>
      </c>
      <c r="O552" s="216">
        <v>0</v>
      </c>
      <c r="P552" s="692">
        <v>0</v>
      </c>
      <c r="Q552" s="216">
        <v>0</v>
      </c>
      <c r="R552" s="216">
        <v>0</v>
      </c>
      <c r="S552" s="216">
        <v>0</v>
      </c>
      <c r="T552" s="216">
        <v>0</v>
      </c>
      <c r="U552" s="216">
        <v>0</v>
      </c>
    </row>
    <row r="553" spans="1:21" ht="12.75" customHeight="1">
      <c r="A553" s="243" t="s">
        <v>727</v>
      </c>
      <c r="B553" s="243" t="s">
        <v>770</v>
      </c>
      <c r="C553" s="243" t="s">
        <v>772</v>
      </c>
      <c r="D553" s="243">
        <v>110852</v>
      </c>
      <c r="E553" s="216">
        <v>0</v>
      </c>
      <c r="F553" s="216">
        <v>0</v>
      </c>
      <c r="G553" s="692">
        <v>0</v>
      </c>
      <c r="H553" s="692">
        <v>0</v>
      </c>
      <c r="I553" s="216">
        <v>0</v>
      </c>
      <c r="J553" s="216">
        <v>0</v>
      </c>
      <c r="K553" s="216">
        <v>0</v>
      </c>
      <c r="L553" s="216">
        <v>0</v>
      </c>
      <c r="M553" s="216">
        <v>0</v>
      </c>
      <c r="N553" s="692">
        <v>0</v>
      </c>
      <c r="O553" s="216">
        <v>0</v>
      </c>
      <c r="P553" s="692">
        <v>0</v>
      </c>
      <c r="Q553" s="216">
        <v>0</v>
      </c>
      <c r="R553" s="216">
        <v>0</v>
      </c>
      <c r="S553" s="216">
        <v>0</v>
      </c>
      <c r="T553" s="216">
        <v>0</v>
      </c>
      <c r="U553" s="216">
        <v>0</v>
      </c>
    </row>
    <row r="554" spans="1:21" ht="12.75" customHeight="1">
      <c r="A554" s="243" t="s">
        <v>727</v>
      </c>
      <c r="B554" s="243" t="s">
        <v>770</v>
      </c>
      <c r="C554" s="243" t="s">
        <v>771</v>
      </c>
      <c r="D554" s="243">
        <v>110851</v>
      </c>
      <c r="E554" s="216">
        <v>0</v>
      </c>
      <c r="F554" s="216">
        <v>0</v>
      </c>
      <c r="G554" s="692">
        <v>0</v>
      </c>
      <c r="H554" s="692">
        <v>0</v>
      </c>
      <c r="I554" s="216">
        <v>0</v>
      </c>
      <c r="J554" s="216">
        <v>0</v>
      </c>
      <c r="K554" s="216">
        <v>0</v>
      </c>
      <c r="L554" s="216">
        <v>0</v>
      </c>
      <c r="M554" s="216">
        <v>0</v>
      </c>
      <c r="N554" s="692">
        <v>0</v>
      </c>
      <c r="O554" s="216">
        <v>0</v>
      </c>
      <c r="P554" s="692">
        <v>0</v>
      </c>
      <c r="Q554" s="216">
        <v>0</v>
      </c>
      <c r="R554" s="216">
        <v>0</v>
      </c>
      <c r="S554" s="216">
        <v>0</v>
      </c>
      <c r="T554" s="216">
        <v>0</v>
      </c>
      <c r="U554" s="216">
        <v>0</v>
      </c>
    </row>
    <row r="555" spans="1:21" ht="12.75" customHeight="1">
      <c r="A555" s="243" t="s">
        <v>727</v>
      </c>
      <c r="B555" s="243" t="s">
        <v>770</v>
      </c>
      <c r="C555" s="243" t="s">
        <v>770</v>
      </c>
      <c r="D555" s="243">
        <v>110850</v>
      </c>
      <c r="E555" s="216">
        <v>2</v>
      </c>
      <c r="F555" s="216">
        <v>0</v>
      </c>
      <c r="G555" s="692">
        <v>2</v>
      </c>
      <c r="H555" s="692">
        <v>2</v>
      </c>
      <c r="I555" s="216">
        <v>0</v>
      </c>
      <c r="J555" s="216">
        <v>2</v>
      </c>
      <c r="K555" s="216">
        <v>2</v>
      </c>
      <c r="L555" s="216">
        <v>1</v>
      </c>
      <c r="M555" s="216">
        <v>0</v>
      </c>
      <c r="N555" s="692">
        <v>0</v>
      </c>
      <c r="O555" s="216">
        <v>0</v>
      </c>
      <c r="P555" s="692">
        <v>0</v>
      </c>
      <c r="Q555" s="216">
        <v>0</v>
      </c>
      <c r="R555" s="216">
        <v>1</v>
      </c>
      <c r="S555" s="216">
        <v>0</v>
      </c>
      <c r="T555" s="216">
        <v>1</v>
      </c>
      <c r="U555" s="216">
        <v>0</v>
      </c>
    </row>
    <row r="556" spans="1:21" ht="12.75" customHeight="1">
      <c r="A556" s="243" t="s">
        <v>727</v>
      </c>
      <c r="B556" s="243" t="s">
        <v>770</v>
      </c>
      <c r="C556" s="243" t="s">
        <v>773</v>
      </c>
      <c r="D556" s="243">
        <v>110853</v>
      </c>
      <c r="E556" s="216">
        <v>0</v>
      </c>
      <c r="F556" s="216">
        <v>0</v>
      </c>
      <c r="G556" s="692">
        <v>0</v>
      </c>
      <c r="H556" s="692">
        <v>0</v>
      </c>
      <c r="I556" s="216">
        <v>0</v>
      </c>
      <c r="J556" s="216">
        <v>0</v>
      </c>
      <c r="K556" s="216">
        <v>0</v>
      </c>
      <c r="L556" s="216">
        <v>0</v>
      </c>
      <c r="M556" s="216">
        <v>0</v>
      </c>
      <c r="N556" s="692">
        <v>0</v>
      </c>
      <c r="O556" s="216">
        <v>0</v>
      </c>
      <c r="P556" s="692">
        <v>0</v>
      </c>
      <c r="Q556" s="216">
        <v>0</v>
      </c>
      <c r="R556" s="216">
        <v>0</v>
      </c>
      <c r="S556" s="216">
        <v>0</v>
      </c>
      <c r="T556" s="216">
        <v>0</v>
      </c>
      <c r="U556" s="216">
        <v>0</v>
      </c>
    </row>
    <row r="557" spans="1:21" ht="12.75" customHeight="1">
      <c r="A557" s="243" t="s">
        <v>727</v>
      </c>
      <c r="B557" s="243" t="s">
        <v>367</v>
      </c>
      <c r="C557" s="243" t="s">
        <v>817</v>
      </c>
      <c r="D557" s="243">
        <v>111651</v>
      </c>
      <c r="E557" s="216">
        <v>0</v>
      </c>
      <c r="F557" s="216">
        <v>0</v>
      </c>
      <c r="G557" s="692">
        <v>0</v>
      </c>
      <c r="H557" s="692">
        <v>0</v>
      </c>
      <c r="I557" s="216">
        <v>0</v>
      </c>
      <c r="J557" s="216">
        <v>0</v>
      </c>
      <c r="K557" s="216">
        <v>0</v>
      </c>
      <c r="L557" s="216">
        <v>0</v>
      </c>
      <c r="M557" s="216">
        <v>0</v>
      </c>
      <c r="N557" s="692">
        <v>0</v>
      </c>
      <c r="O557" s="216">
        <v>0</v>
      </c>
      <c r="P557" s="692">
        <v>0</v>
      </c>
      <c r="Q557" s="216">
        <v>0</v>
      </c>
      <c r="R557" s="216">
        <v>0</v>
      </c>
      <c r="S557" s="216">
        <v>0</v>
      </c>
      <c r="T557" s="216">
        <v>0</v>
      </c>
      <c r="U557" s="216">
        <v>0</v>
      </c>
    </row>
    <row r="558" spans="1:21" ht="12.75" customHeight="1">
      <c r="A558" s="243" t="s">
        <v>727</v>
      </c>
      <c r="B558" s="243" t="s">
        <v>367</v>
      </c>
      <c r="C558" s="243" t="s">
        <v>367</v>
      </c>
      <c r="D558" s="243">
        <v>111650</v>
      </c>
      <c r="E558" s="216">
        <v>1</v>
      </c>
      <c r="F558" s="216">
        <v>0</v>
      </c>
      <c r="G558" s="692">
        <v>0</v>
      </c>
      <c r="H558" s="692">
        <v>0</v>
      </c>
      <c r="I558" s="216">
        <v>0</v>
      </c>
      <c r="J558" s="216">
        <v>0</v>
      </c>
      <c r="K558" s="216">
        <v>0</v>
      </c>
      <c r="L558" s="216">
        <v>0</v>
      </c>
      <c r="M558" s="216">
        <v>0</v>
      </c>
      <c r="N558" s="692">
        <v>0</v>
      </c>
      <c r="O558" s="216">
        <v>0</v>
      </c>
      <c r="P558" s="692">
        <v>0</v>
      </c>
      <c r="Q558" s="216">
        <v>0</v>
      </c>
      <c r="R558" s="216">
        <v>0</v>
      </c>
      <c r="S558" s="216">
        <v>0</v>
      </c>
      <c r="T558" s="216">
        <v>1</v>
      </c>
      <c r="U558" s="216">
        <v>0</v>
      </c>
    </row>
    <row r="559" spans="1:21" ht="12.75" customHeight="1">
      <c r="A559" s="243" t="s">
        <v>727</v>
      </c>
      <c r="B559" s="243" t="s">
        <v>774</v>
      </c>
      <c r="C559" s="243" t="s">
        <v>776</v>
      </c>
      <c r="D559" s="243">
        <v>110951</v>
      </c>
      <c r="E559" s="216">
        <v>0</v>
      </c>
      <c r="F559" s="216">
        <v>0</v>
      </c>
      <c r="G559" s="692">
        <v>0</v>
      </c>
      <c r="H559" s="692">
        <v>0</v>
      </c>
      <c r="I559" s="216">
        <v>0</v>
      </c>
      <c r="J559" s="216">
        <v>0</v>
      </c>
      <c r="K559" s="216">
        <v>0</v>
      </c>
      <c r="L559" s="216">
        <v>0</v>
      </c>
      <c r="M559" s="216">
        <v>0</v>
      </c>
      <c r="N559" s="692">
        <v>0</v>
      </c>
      <c r="O559" s="216">
        <v>0</v>
      </c>
      <c r="P559" s="692">
        <v>0</v>
      </c>
      <c r="Q559" s="216">
        <v>0</v>
      </c>
      <c r="R559" s="216">
        <v>0</v>
      </c>
      <c r="S559" s="216">
        <v>0</v>
      </c>
      <c r="T559" s="216">
        <v>0</v>
      </c>
      <c r="U559" s="216">
        <v>0</v>
      </c>
    </row>
    <row r="560" spans="1:21" ht="12.75" customHeight="1">
      <c r="A560" s="243" t="s">
        <v>727</v>
      </c>
      <c r="B560" s="243" t="s">
        <v>774</v>
      </c>
      <c r="C560" s="243" t="s">
        <v>780</v>
      </c>
      <c r="D560" s="243">
        <v>110958</v>
      </c>
      <c r="E560" s="216">
        <v>0</v>
      </c>
      <c r="F560" s="216">
        <v>0</v>
      </c>
      <c r="G560" s="692">
        <v>0</v>
      </c>
      <c r="H560" s="692">
        <v>0</v>
      </c>
      <c r="I560" s="216">
        <v>0</v>
      </c>
      <c r="J560" s="216">
        <v>0</v>
      </c>
      <c r="K560" s="216">
        <v>0</v>
      </c>
      <c r="L560" s="216">
        <v>0</v>
      </c>
      <c r="M560" s="216">
        <v>0</v>
      </c>
      <c r="N560" s="692">
        <v>0</v>
      </c>
      <c r="O560" s="216">
        <v>0</v>
      </c>
      <c r="P560" s="692">
        <v>0</v>
      </c>
      <c r="Q560" s="216">
        <v>0</v>
      </c>
      <c r="R560" s="216">
        <v>0</v>
      </c>
      <c r="S560" s="216">
        <v>0</v>
      </c>
      <c r="T560" s="216">
        <v>0</v>
      </c>
      <c r="U560" s="216">
        <v>0</v>
      </c>
    </row>
    <row r="561" spans="1:21" ht="12.75" customHeight="1">
      <c r="A561" s="243" t="s">
        <v>727</v>
      </c>
      <c r="B561" s="243" t="s">
        <v>774</v>
      </c>
      <c r="C561" s="243" t="s">
        <v>775</v>
      </c>
      <c r="D561" s="243">
        <v>110950</v>
      </c>
      <c r="E561" s="216">
        <v>3</v>
      </c>
      <c r="F561" s="216">
        <v>0</v>
      </c>
      <c r="G561" s="692">
        <v>2</v>
      </c>
      <c r="H561" s="692">
        <v>2</v>
      </c>
      <c r="I561" s="216">
        <v>0</v>
      </c>
      <c r="J561" s="216">
        <v>2</v>
      </c>
      <c r="K561" s="216">
        <v>1</v>
      </c>
      <c r="L561" s="216">
        <v>1</v>
      </c>
      <c r="M561" s="216">
        <v>0</v>
      </c>
      <c r="N561" s="692">
        <v>1</v>
      </c>
      <c r="O561" s="216">
        <v>0</v>
      </c>
      <c r="P561" s="692">
        <v>0</v>
      </c>
      <c r="Q561" s="216">
        <v>0</v>
      </c>
      <c r="R561" s="216">
        <v>0</v>
      </c>
      <c r="S561" s="216">
        <v>0</v>
      </c>
      <c r="T561" s="216">
        <v>1</v>
      </c>
      <c r="U561" s="216">
        <v>0</v>
      </c>
    </row>
    <row r="562" spans="1:21" ht="12.75" customHeight="1">
      <c r="A562" s="243" t="s">
        <v>727</v>
      </c>
      <c r="B562" s="243" t="s">
        <v>774</v>
      </c>
      <c r="C562" s="243" t="s">
        <v>777</v>
      </c>
      <c r="D562" s="243">
        <v>110952</v>
      </c>
      <c r="E562" s="216">
        <v>0</v>
      </c>
      <c r="F562" s="216">
        <v>0</v>
      </c>
      <c r="G562" s="692">
        <v>0</v>
      </c>
      <c r="H562" s="692">
        <v>0</v>
      </c>
      <c r="I562" s="216">
        <v>0</v>
      </c>
      <c r="J562" s="216">
        <v>0</v>
      </c>
      <c r="K562" s="216">
        <v>0</v>
      </c>
      <c r="L562" s="216">
        <v>0</v>
      </c>
      <c r="M562" s="216">
        <v>0</v>
      </c>
      <c r="N562" s="692">
        <v>0</v>
      </c>
      <c r="O562" s="216">
        <v>0</v>
      </c>
      <c r="P562" s="692">
        <v>0</v>
      </c>
      <c r="Q562" s="216">
        <v>0</v>
      </c>
      <c r="R562" s="216">
        <v>0</v>
      </c>
      <c r="S562" s="216">
        <v>0</v>
      </c>
      <c r="T562" s="216">
        <v>0</v>
      </c>
      <c r="U562" s="216">
        <v>0</v>
      </c>
    </row>
    <row r="563" spans="1:21" ht="12.75" customHeight="1">
      <c r="A563" s="243" t="s">
        <v>727</v>
      </c>
      <c r="B563" s="243" t="s">
        <v>774</v>
      </c>
      <c r="C563" s="243" t="s">
        <v>778</v>
      </c>
      <c r="D563" s="243">
        <v>110954</v>
      </c>
      <c r="E563" s="216">
        <v>1</v>
      </c>
      <c r="F563" s="216">
        <v>0</v>
      </c>
      <c r="G563" s="692">
        <v>1</v>
      </c>
      <c r="H563" s="692">
        <v>0</v>
      </c>
      <c r="I563" s="216">
        <v>0</v>
      </c>
      <c r="J563" s="216">
        <v>1</v>
      </c>
      <c r="K563" s="216">
        <v>0</v>
      </c>
      <c r="L563" s="216">
        <v>0</v>
      </c>
      <c r="M563" s="216">
        <v>0</v>
      </c>
      <c r="N563" s="692">
        <v>0</v>
      </c>
      <c r="O563" s="216">
        <v>0</v>
      </c>
      <c r="P563" s="692">
        <v>0</v>
      </c>
      <c r="Q563" s="216">
        <v>0</v>
      </c>
      <c r="R563" s="216">
        <v>0</v>
      </c>
      <c r="S563" s="216">
        <v>0</v>
      </c>
      <c r="T563" s="216">
        <v>0</v>
      </c>
      <c r="U563" s="216">
        <v>0</v>
      </c>
    </row>
    <row r="564" spans="1:21" ht="12.75" customHeight="1">
      <c r="A564" s="243" t="s">
        <v>727</v>
      </c>
      <c r="B564" s="243" t="s">
        <v>774</v>
      </c>
      <c r="C564" s="243" t="s">
        <v>779</v>
      </c>
      <c r="D564" s="243">
        <v>110956</v>
      </c>
      <c r="E564" s="216">
        <v>0</v>
      </c>
      <c r="F564" s="216">
        <v>0</v>
      </c>
      <c r="G564" s="692">
        <v>0</v>
      </c>
      <c r="H564" s="692">
        <v>0</v>
      </c>
      <c r="I564" s="216">
        <v>0</v>
      </c>
      <c r="J564" s="216">
        <v>0</v>
      </c>
      <c r="K564" s="216">
        <v>0</v>
      </c>
      <c r="L564" s="216">
        <v>0</v>
      </c>
      <c r="M564" s="216">
        <v>0</v>
      </c>
      <c r="N564" s="692">
        <v>0</v>
      </c>
      <c r="O564" s="216">
        <v>0</v>
      </c>
      <c r="P564" s="692">
        <v>0</v>
      </c>
      <c r="Q564" s="216">
        <v>0</v>
      </c>
      <c r="R564" s="216">
        <v>0</v>
      </c>
      <c r="S564" s="216">
        <v>0</v>
      </c>
      <c r="T564" s="216">
        <v>0</v>
      </c>
      <c r="U564" s="216">
        <v>0</v>
      </c>
    </row>
    <row r="565" spans="1:21" ht="12.75" customHeight="1">
      <c r="A565" s="243" t="s">
        <v>727</v>
      </c>
      <c r="B565" s="243" t="s">
        <v>774</v>
      </c>
      <c r="C565" s="243" t="s">
        <v>229</v>
      </c>
      <c r="D565" s="243">
        <v>110957</v>
      </c>
      <c r="E565" s="216">
        <v>0</v>
      </c>
      <c r="F565" s="216">
        <v>0</v>
      </c>
      <c r="G565" s="692">
        <v>0</v>
      </c>
      <c r="H565" s="692">
        <v>0</v>
      </c>
      <c r="I565" s="216">
        <v>0</v>
      </c>
      <c r="J565" s="216">
        <v>0</v>
      </c>
      <c r="K565" s="216">
        <v>0</v>
      </c>
      <c r="L565" s="216">
        <v>0</v>
      </c>
      <c r="M565" s="216">
        <v>0</v>
      </c>
      <c r="N565" s="692">
        <v>0</v>
      </c>
      <c r="O565" s="216">
        <v>0</v>
      </c>
      <c r="P565" s="692">
        <v>0</v>
      </c>
      <c r="Q565" s="216">
        <v>0</v>
      </c>
      <c r="R565" s="216">
        <v>0</v>
      </c>
      <c r="S565" s="216">
        <v>0</v>
      </c>
      <c r="T565" s="216">
        <v>0</v>
      </c>
      <c r="U565" s="216">
        <v>0</v>
      </c>
    </row>
    <row r="566" spans="1:21" ht="12.75" customHeight="1">
      <c r="A566" s="243" t="s">
        <v>727</v>
      </c>
      <c r="B566" s="243" t="s">
        <v>774</v>
      </c>
      <c r="C566" s="243" t="s">
        <v>781</v>
      </c>
      <c r="D566" s="243">
        <v>110959</v>
      </c>
      <c r="E566" s="216">
        <v>0</v>
      </c>
      <c r="F566" s="216">
        <v>0</v>
      </c>
      <c r="G566" s="692">
        <v>0</v>
      </c>
      <c r="H566" s="692">
        <v>0</v>
      </c>
      <c r="I566" s="216">
        <v>0</v>
      </c>
      <c r="J566" s="216">
        <v>0</v>
      </c>
      <c r="K566" s="216">
        <v>0</v>
      </c>
      <c r="L566" s="216">
        <v>0</v>
      </c>
      <c r="M566" s="216">
        <v>0</v>
      </c>
      <c r="N566" s="692">
        <v>0</v>
      </c>
      <c r="O566" s="216">
        <v>0</v>
      </c>
      <c r="P566" s="692">
        <v>0</v>
      </c>
      <c r="Q566" s="216">
        <v>0</v>
      </c>
      <c r="R566" s="216">
        <v>0</v>
      </c>
      <c r="S566" s="216">
        <v>0</v>
      </c>
      <c r="T566" s="216">
        <v>0</v>
      </c>
      <c r="U566" s="216">
        <v>0</v>
      </c>
    </row>
    <row r="567" spans="1:21" ht="12.75" customHeight="1">
      <c r="A567" s="243" t="s">
        <v>727</v>
      </c>
      <c r="B567" s="243" t="s">
        <v>810</v>
      </c>
      <c r="C567" s="243" t="s">
        <v>812</v>
      </c>
      <c r="D567" s="243">
        <v>111452</v>
      </c>
      <c r="E567" s="216">
        <v>0</v>
      </c>
      <c r="F567" s="216">
        <v>0</v>
      </c>
      <c r="G567" s="692">
        <v>0</v>
      </c>
      <c r="H567" s="692">
        <v>0</v>
      </c>
      <c r="I567" s="216">
        <v>0</v>
      </c>
      <c r="J567" s="216">
        <v>0</v>
      </c>
      <c r="K567" s="216">
        <v>0</v>
      </c>
      <c r="L567" s="216">
        <v>0</v>
      </c>
      <c r="M567" s="216">
        <v>0</v>
      </c>
      <c r="N567" s="692">
        <v>0</v>
      </c>
      <c r="O567" s="216">
        <v>0</v>
      </c>
      <c r="P567" s="692">
        <v>0</v>
      </c>
      <c r="Q567" s="216">
        <v>0</v>
      </c>
      <c r="R567" s="216">
        <v>0</v>
      </c>
      <c r="S567" s="216">
        <v>0</v>
      </c>
      <c r="T567" s="216">
        <v>0</v>
      </c>
      <c r="U567" s="216">
        <v>0</v>
      </c>
    </row>
    <row r="568" spans="1:21" ht="12.75" customHeight="1">
      <c r="A568" s="243" t="s">
        <v>727</v>
      </c>
      <c r="B568" s="243" t="s">
        <v>810</v>
      </c>
      <c r="C568" s="243" t="s">
        <v>811</v>
      </c>
      <c r="D568" s="243">
        <v>111451</v>
      </c>
      <c r="E568" s="216">
        <v>0</v>
      </c>
      <c r="F568" s="216">
        <v>0</v>
      </c>
      <c r="G568" s="692">
        <v>0</v>
      </c>
      <c r="H568" s="692">
        <v>0</v>
      </c>
      <c r="I568" s="216">
        <v>0</v>
      </c>
      <c r="J568" s="216">
        <v>0</v>
      </c>
      <c r="K568" s="216">
        <v>0</v>
      </c>
      <c r="L568" s="216">
        <v>0</v>
      </c>
      <c r="M568" s="216">
        <v>0</v>
      </c>
      <c r="N568" s="692">
        <v>0</v>
      </c>
      <c r="O568" s="216">
        <v>0</v>
      </c>
      <c r="P568" s="692">
        <v>0</v>
      </c>
      <c r="Q568" s="216">
        <v>0</v>
      </c>
      <c r="R568" s="216">
        <v>0</v>
      </c>
      <c r="S568" s="216">
        <v>0</v>
      </c>
      <c r="T568" s="216">
        <v>0</v>
      </c>
      <c r="U568" s="216">
        <v>0</v>
      </c>
    </row>
    <row r="569" spans="1:21" ht="12.75" customHeight="1">
      <c r="A569" s="243" t="s">
        <v>727</v>
      </c>
      <c r="B569" s="243" t="s">
        <v>810</v>
      </c>
      <c r="C569" s="243" t="s">
        <v>813</v>
      </c>
      <c r="D569" s="243">
        <v>111453</v>
      </c>
      <c r="E569" s="216">
        <v>0</v>
      </c>
      <c r="F569" s="216">
        <v>0</v>
      </c>
      <c r="G569" s="692">
        <v>0</v>
      </c>
      <c r="H569" s="692">
        <v>0</v>
      </c>
      <c r="I569" s="216">
        <v>0</v>
      </c>
      <c r="J569" s="216">
        <v>0</v>
      </c>
      <c r="K569" s="216">
        <v>0</v>
      </c>
      <c r="L569" s="216">
        <v>0</v>
      </c>
      <c r="M569" s="216">
        <v>0</v>
      </c>
      <c r="N569" s="692">
        <v>0</v>
      </c>
      <c r="O569" s="216">
        <v>0</v>
      </c>
      <c r="P569" s="692">
        <v>0</v>
      </c>
      <c r="Q569" s="216">
        <v>0</v>
      </c>
      <c r="R569" s="216">
        <v>0</v>
      </c>
      <c r="S569" s="216">
        <v>0</v>
      </c>
      <c r="T569" s="216">
        <v>0</v>
      </c>
      <c r="U569" s="216">
        <v>0</v>
      </c>
    </row>
    <row r="570" spans="1:21" ht="12.75" customHeight="1">
      <c r="A570" s="243" t="s">
        <v>727</v>
      </c>
      <c r="B570" s="243" t="s">
        <v>810</v>
      </c>
      <c r="C570" s="243" t="s">
        <v>810</v>
      </c>
      <c r="D570" s="243">
        <v>111450</v>
      </c>
      <c r="E570" s="216">
        <v>0</v>
      </c>
      <c r="F570" s="216">
        <v>0</v>
      </c>
      <c r="G570" s="692">
        <v>1</v>
      </c>
      <c r="H570" s="692">
        <v>1</v>
      </c>
      <c r="I570" s="216">
        <v>0</v>
      </c>
      <c r="J570" s="216">
        <v>1</v>
      </c>
      <c r="K570" s="216">
        <v>0</v>
      </c>
      <c r="L570" s="216">
        <v>0</v>
      </c>
      <c r="M570" s="216">
        <v>0</v>
      </c>
      <c r="N570" s="692">
        <v>0</v>
      </c>
      <c r="O570" s="216">
        <v>0</v>
      </c>
      <c r="P570" s="692">
        <v>0</v>
      </c>
      <c r="Q570" s="216">
        <v>0</v>
      </c>
      <c r="R570" s="216">
        <v>1</v>
      </c>
      <c r="S570" s="216">
        <v>0</v>
      </c>
      <c r="T570" s="216">
        <v>1</v>
      </c>
      <c r="U570" s="216">
        <v>0</v>
      </c>
    </row>
    <row r="571" spans="1:21" ht="12.75" customHeight="1">
      <c r="A571" s="243" t="s">
        <v>727</v>
      </c>
      <c r="B571" s="243" t="s">
        <v>782</v>
      </c>
      <c r="C571" s="243" t="s">
        <v>783</v>
      </c>
      <c r="D571" s="243">
        <v>111050</v>
      </c>
      <c r="E571" s="216">
        <v>2</v>
      </c>
      <c r="F571" s="216">
        <v>0</v>
      </c>
      <c r="G571" s="692">
        <v>2</v>
      </c>
      <c r="H571" s="692">
        <v>2</v>
      </c>
      <c r="I571" s="216">
        <v>0</v>
      </c>
      <c r="J571" s="216">
        <v>2</v>
      </c>
      <c r="K571" s="216">
        <v>1</v>
      </c>
      <c r="L571" s="216">
        <v>1</v>
      </c>
      <c r="M571" s="216">
        <v>0</v>
      </c>
      <c r="N571" s="692">
        <v>1</v>
      </c>
      <c r="O571" s="216">
        <v>0</v>
      </c>
      <c r="P571" s="692">
        <v>0</v>
      </c>
      <c r="Q571" s="216">
        <v>0</v>
      </c>
      <c r="R571" s="216">
        <v>1</v>
      </c>
      <c r="S571" s="216">
        <v>0</v>
      </c>
      <c r="T571" s="216">
        <v>1</v>
      </c>
      <c r="U571" s="216">
        <v>0</v>
      </c>
    </row>
    <row r="572" spans="1:21" ht="12.75" customHeight="1">
      <c r="A572" s="243" t="s">
        <v>727</v>
      </c>
      <c r="B572" s="243" t="s">
        <v>782</v>
      </c>
      <c r="C572" s="243" t="s">
        <v>784</v>
      </c>
      <c r="D572" s="243">
        <v>111051</v>
      </c>
      <c r="E572" s="216">
        <v>0</v>
      </c>
      <c r="F572" s="216">
        <v>0</v>
      </c>
      <c r="G572" s="692">
        <v>0</v>
      </c>
      <c r="H572" s="692">
        <v>0</v>
      </c>
      <c r="I572" s="216">
        <v>0</v>
      </c>
      <c r="J572" s="216">
        <v>0</v>
      </c>
      <c r="K572" s="216">
        <v>0</v>
      </c>
      <c r="L572" s="216">
        <v>0</v>
      </c>
      <c r="M572" s="216">
        <v>0</v>
      </c>
      <c r="N572" s="692">
        <v>0</v>
      </c>
      <c r="O572" s="216">
        <v>0</v>
      </c>
      <c r="P572" s="692">
        <v>0</v>
      </c>
      <c r="Q572" s="216">
        <v>0</v>
      </c>
      <c r="R572" s="216">
        <v>0</v>
      </c>
      <c r="S572" s="216">
        <v>0</v>
      </c>
      <c r="T572" s="216">
        <v>0</v>
      </c>
      <c r="U572" s="216">
        <v>0</v>
      </c>
    </row>
    <row r="573" spans="1:21" ht="12.75" customHeight="1">
      <c r="A573" s="243" t="s">
        <v>727</v>
      </c>
      <c r="B573" s="243" t="s">
        <v>782</v>
      </c>
      <c r="C573" s="243" t="s">
        <v>785</v>
      </c>
      <c r="D573" s="243">
        <v>111052</v>
      </c>
      <c r="E573" s="216">
        <v>0</v>
      </c>
      <c r="F573" s="216">
        <v>0</v>
      </c>
      <c r="G573" s="692">
        <v>0</v>
      </c>
      <c r="H573" s="692">
        <v>0</v>
      </c>
      <c r="I573" s="216">
        <v>0</v>
      </c>
      <c r="J573" s="216">
        <v>0</v>
      </c>
      <c r="K573" s="216">
        <v>0</v>
      </c>
      <c r="L573" s="216">
        <v>0</v>
      </c>
      <c r="M573" s="216">
        <v>0</v>
      </c>
      <c r="N573" s="692">
        <v>0</v>
      </c>
      <c r="O573" s="216">
        <v>0</v>
      </c>
      <c r="P573" s="692">
        <v>0</v>
      </c>
      <c r="Q573" s="216">
        <v>0</v>
      </c>
      <c r="R573" s="216">
        <v>0</v>
      </c>
      <c r="S573" s="216">
        <v>0</v>
      </c>
      <c r="T573" s="216">
        <v>0</v>
      </c>
      <c r="U573" s="216">
        <v>0</v>
      </c>
    </row>
    <row r="574" spans="1:21" ht="12.75" customHeight="1">
      <c r="A574" s="243" t="s">
        <v>727</v>
      </c>
      <c r="B574" s="243" t="s">
        <v>782</v>
      </c>
      <c r="C574" s="243" t="s">
        <v>786</v>
      </c>
      <c r="D574" s="243">
        <v>111053</v>
      </c>
      <c r="E574" s="216">
        <v>0</v>
      </c>
      <c r="F574" s="216">
        <v>0</v>
      </c>
      <c r="G574" s="692">
        <v>0</v>
      </c>
      <c r="H574" s="692">
        <v>0</v>
      </c>
      <c r="I574" s="216">
        <v>0</v>
      </c>
      <c r="J574" s="216">
        <v>0</v>
      </c>
      <c r="K574" s="216">
        <v>0</v>
      </c>
      <c r="L574" s="216">
        <v>0</v>
      </c>
      <c r="M574" s="216">
        <v>0</v>
      </c>
      <c r="N574" s="692">
        <v>0</v>
      </c>
      <c r="O574" s="216">
        <v>0</v>
      </c>
      <c r="P574" s="692">
        <v>0</v>
      </c>
      <c r="Q574" s="216">
        <v>0</v>
      </c>
      <c r="R574" s="216">
        <v>0</v>
      </c>
      <c r="S574" s="216">
        <v>0</v>
      </c>
      <c r="T574" s="216">
        <v>0</v>
      </c>
      <c r="U574" s="216">
        <v>0</v>
      </c>
    </row>
    <row r="575" spans="1:21" ht="12.75" customHeight="1">
      <c r="A575" s="243" t="s">
        <v>727</v>
      </c>
      <c r="B575" s="243" t="s">
        <v>782</v>
      </c>
      <c r="C575" s="243" t="s">
        <v>787</v>
      </c>
      <c r="D575" s="243">
        <v>111054</v>
      </c>
      <c r="E575" s="216">
        <v>0</v>
      </c>
      <c r="F575" s="216">
        <v>0</v>
      </c>
      <c r="G575" s="692">
        <v>0</v>
      </c>
      <c r="H575" s="692">
        <v>0</v>
      </c>
      <c r="I575" s="216">
        <v>0</v>
      </c>
      <c r="J575" s="216">
        <v>0</v>
      </c>
      <c r="K575" s="216">
        <v>0</v>
      </c>
      <c r="L575" s="216">
        <v>0</v>
      </c>
      <c r="M575" s="216">
        <v>0</v>
      </c>
      <c r="N575" s="692">
        <v>0</v>
      </c>
      <c r="O575" s="216">
        <v>0</v>
      </c>
      <c r="P575" s="692">
        <v>0</v>
      </c>
      <c r="Q575" s="216">
        <v>0</v>
      </c>
      <c r="R575" s="216">
        <v>0</v>
      </c>
      <c r="S575" s="216">
        <v>0</v>
      </c>
      <c r="T575" s="216">
        <v>0</v>
      </c>
      <c r="U575" s="216">
        <v>0</v>
      </c>
    </row>
    <row r="576" spans="1:21" ht="12.75" customHeight="1">
      <c r="A576" s="243" t="s">
        <v>727</v>
      </c>
      <c r="B576" s="243" t="s">
        <v>782</v>
      </c>
      <c r="C576" s="243" t="s">
        <v>788</v>
      </c>
      <c r="D576" s="243">
        <v>111055</v>
      </c>
      <c r="E576" s="216">
        <v>0</v>
      </c>
      <c r="F576" s="216">
        <v>0</v>
      </c>
      <c r="G576" s="692">
        <v>0</v>
      </c>
      <c r="H576" s="692">
        <v>0</v>
      </c>
      <c r="I576" s="216">
        <v>0</v>
      </c>
      <c r="J576" s="216">
        <v>0</v>
      </c>
      <c r="K576" s="216">
        <v>0</v>
      </c>
      <c r="L576" s="216">
        <v>0</v>
      </c>
      <c r="M576" s="216">
        <v>0</v>
      </c>
      <c r="N576" s="692">
        <v>0</v>
      </c>
      <c r="O576" s="216">
        <v>0</v>
      </c>
      <c r="P576" s="692">
        <v>0</v>
      </c>
      <c r="Q576" s="216">
        <v>0</v>
      </c>
      <c r="R576" s="216">
        <v>0</v>
      </c>
      <c r="S576" s="216">
        <v>0</v>
      </c>
      <c r="T576" s="216">
        <v>0</v>
      </c>
      <c r="U576" s="216">
        <v>0</v>
      </c>
    </row>
    <row r="577" spans="1:21" ht="12.75" customHeight="1">
      <c r="A577" s="243" t="s">
        <v>727</v>
      </c>
      <c r="B577" s="243" t="s">
        <v>814</v>
      </c>
      <c r="C577" s="243" t="s">
        <v>815</v>
      </c>
      <c r="D577" s="243">
        <v>111551</v>
      </c>
      <c r="E577" s="216">
        <v>0</v>
      </c>
      <c r="F577" s="216">
        <v>0</v>
      </c>
      <c r="G577" s="692">
        <v>0</v>
      </c>
      <c r="H577" s="692">
        <v>0</v>
      </c>
      <c r="I577" s="216">
        <v>0</v>
      </c>
      <c r="J577" s="216">
        <v>0</v>
      </c>
      <c r="K577" s="216">
        <v>0</v>
      </c>
      <c r="L577" s="216">
        <v>0</v>
      </c>
      <c r="M577" s="216">
        <v>0</v>
      </c>
      <c r="N577" s="692">
        <v>0</v>
      </c>
      <c r="O577" s="216">
        <v>0</v>
      </c>
      <c r="P577" s="692">
        <v>0</v>
      </c>
      <c r="Q577" s="216">
        <v>0</v>
      </c>
      <c r="R577" s="216">
        <v>0</v>
      </c>
      <c r="S577" s="216">
        <v>0</v>
      </c>
      <c r="T577" s="216">
        <v>0</v>
      </c>
      <c r="U577" s="216">
        <v>0</v>
      </c>
    </row>
    <row r="578" spans="1:21" ht="12.75" customHeight="1">
      <c r="A578" s="243" t="s">
        <v>727</v>
      </c>
      <c r="B578" s="243" t="s">
        <v>814</v>
      </c>
      <c r="C578" s="243" t="s">
        <v>814</v>
      </c>
      <c r="D578" s="243">
        <v>111550</v>
      </c>
      <c r="E578" s="216">
        <v>0</v>
      </c>
      <c r="F578" s="216">
        <v>0</v>
      </c>
      <c r="G578" s="692">
        <v>0</v>
      </c>
      <c r="H578" s="692">
        <v>0</v>
      </c>
      <c r="I578" s="216">
        <v>0</v>
      </c>
      <c r="J578" s="216">
        <v>0</v>
      </c>
      <c r="K578" s="216">
        <v>0</v>
      </c>
      <c r="L578" s="216">
        <v>0</v>
      </c>
      <c r="M578" s="216">
        <v>0</v>
      </c>
      <c r="N578" s="692">
        <v>0</v>
      </c>
      <c r="O578" s="216">
        <v>0</v>
      </c>
      <c r="P578" s="692">
        <v>0</v>
      </c>
      <c r="Q578" s="216">
        <v>0</v>
      </c>
      <c r="R578" s="216">
        <v>0</v>
      </c>
      <c r="S578" s="216">
        <v>0</v>
      </c>
      <c r="T578" s="216">
        <v>1</v>
      </c>
      <c r="U578" s="216">
        <v>0</v>
      </c>
    </row>
    <row r="579" spans="1:21" ht="12.75" customHeight="1">
      <c r="A579" s="243" t="s">
        <v>727</v>
      </c>
      <c r="B579" s="243" t="s">
        <v>814</v>
      </c>
      <c r="C579" s="243" t="s">
        <v>816</v>
      </c>
      <c r="D579" s="243">
        <v>111552</v>
      </c>
      <c r="E579" s="216">
        <v>1</v>
      </c>
      <c r="F579" s="216">
        <v>0</v>
      </c>
      <c r="G579" s="692">
        <v>1</v>
      </c>
      <c r="H579" s="692">
        <v>1</v>
      </c>
      <c r="I579" s="216">
        <v>0</v>
      </c>
      <c r="J579" s="216">
        <v>1</v>
      </c>
      <c r="K579" s="216">
        <v>0</v>
      </c>
      <c r="L579" s="216">
        <v>0</v>
      </c>
      <c r="M579" s="216">
        <v>0</v>
      </c>
      <c r="N579" s="692">
        <v>0</v>
      </c>
      <c r="O579" s="216">
        <v>0</v>
      </c>
      <c r="P579" s="692">
        <v>0</v>
      </c>
      <c r="Q579" s="216">
        <v>0</v>
      </c>
      <c r="R579" s="216">
        <v>0</v>
      </c>
      <c r="S579" s="216">
        <v>0</v>
      </c>
      <c r="T579" s="216">
        <v>0</v>
      </c>
      <c r="U579" s="216">
        <v>0</v>
      </c>
    </row>
    <row r="580" spans="1:21" ht="12.75" customHeight="1">
      <c r="A580" s="243" t="s">
        <v>727</v>
      </c>
      <c r="B580" s="243" t="s">
        <v>789</v>
      </c>
      <c r="C580" s="243" t="s">
        <v>790</v>
      </c>
      <c r="D580" s="243">
        <v>111151</v>
      </c>
      <c r="E580" s="216">
        <v>0</v>
      </c>
      <c r="F580" s="216">
        <v>0</v>
      </c>
      <c r="G580" s="692">
        <v>0</v>
      </c>
      <c r="H580" s="692">
        <v>0</v>
      </c>
      <c r="I580" s="216">
        <v>0</v>
      </c>
      <c r="J580" s="216">
        <v>0</v>
      </c>
      <c r="K580" s="216">
        <v>0</v>
      </c>
      <c r="L580" s="216">
        <v>0</v>
      </c>
      <c r="M580" s="216">
        <v>0</v>
      </c>
      <c r="N580" s="692">
        <v>1</v>
      </c>
      <c r="O580" s="216">
        <v>0</v>
      </c>
      <c r="P580" s="692">
        <v>0</v>
      </c>
      <c r="Q580" s="216">
        <v>0</v>
      </c>
      <c r="R580" s="216">
        <v>0</v>
      </c>
      <c r="S580" s="216">
        <v>0</v>
      </c>
      <c r="T580" s="216">
        <v>0</v>
      </c>
      <c r="U580" s="216">
        <v>0</v>
      </c>
    </row>
    <row r="581" spans="1:21" ht="12.75" customHeight="1">
      <c r="A581" s="243" t="s">
        <v>727</v>
      </c>
      <c r="B581" s="243" t="s">
        <v>789</v>
      </c>
      <c r="C581" s="243" t="s">
        <v>791</v>
      </c>
      <c r="D581" s="243">
        <v>111152</v>
      </c>
      <c r="E581" s="216">
        <v>0</v>
      </c>
      <c r="F581" s="216">
        <v>0</v>
      </c>
      <c r="G581" s="692">
        <v>0</v>
      </c>
      <c r="H581" s="692">
        <v>0</v>
      </c>
      <c r="I581" s="216">
        <v>0</v>
      </c>
      <c r="J581" s="216">
        <v>0</v>
      </c>
      <c r="K581" s="216">
        <v>0</v>
      </c>
      <c r="L581" s="216">
        <v>1</v>
      </c>
      <c r="M581" s="216">
        <v>0</v>
      </c>
      <c r="N581" s="692">
        <v>0</v>
      </c>
      <c r="O581" s="216">
        <v>0</v>
      </c>
      <c r="P581" s="692">
        <v>0</v>
      </c>
      <c r="Q581" s="216">
        <v>0</v>
      </c>
      <c r="R581" s="216">
        <v>0</v>
      </c>
      <c r="S581" s="216">
        <v>0</v>
      </c>
      <c r="T581" s="216">
        <v>0</v>
      </c>
      <c r="U581" s="216">
        <v>0</v>
      </c>
    </row>
    <row r="582" spans="1:21" ht="12.75" customHeight="1">
      <c r="A582" s="243" t="s">
        <v>727</v>
      </c>
      <c r="B582" s="243" t="s">
        <v>789</v>
      </c>
      <c r="C582" s="243" t="s">
        <v>792</v>
      </c>
      <c r="D582" s="243">
        <v>111153</v>
      </c>
      <c r="E582" s="216">
        <v>0</v>
      </c>
      <c r="F582" s="216">
        <v>0</v>
      </c>
      <c r="G582" s="692">
        <v>0</v>
      </c>
      <c r="H582" s="692">
        <v>0</v>
      </c>
      <c r="I582" s="216">
        <v>0</v>
      </c>
      <c r="J582" s="216">
        <v>0</v>
      </c>
      <c r="K582" s="216">
        <v>0</v>
      </c>
      <c r="L582" s="216">
        <v>0</v>
      </c>
      <c r="M582" s="216">
        <v>0</v>
      </c>
      <c r="N582" s="692">
        <v>0</v>
      </c>
      <c r="O582" s="216">
        <v>0</v>
      </c>
      <c r="P582" s="692">
        <v>0</v>
      </c>
      <c r="Q582" s="216">
        <v>0</v>
      </c>
      <c r="R582" s="216">
        <v>0</v>
      </c>
      <c r="S582" s="216">
        <v>0</v>
      </c>
      <c r="T582" s="216">
        <v>0</v>
      </c>
      <c r="U582" s="216">
        <v>0</v>
      </c>
    </row>
    <row r="583" spans="1:21" ht="12.75" customHeight="1">
      <c r="A583" s="243" t="s">
        <v>727</v>
      </c>
      <c r="B583" s="243" t="s">
        <v>789</v>
      </c>
      <c r="C583" s="243" t="s">
        <v>793</v>
      </c>
      <c r="D583" s="243">
        <v>111154</v>
      </c>
      <c r="E583" s="216">
        <v>1</v>
      </c>
      <c r="F583" s="216">
        <v>0</v>
      </c>
      <c r="G583" s="692">
        <v>0</v>
      </c>
      <c r="H583" s="692">
        <v>0</v>
      </c>
      <c r="I583" s="216">
        <v>0</v>
      </c>
      <c r="J583" s="216">
        <v>0</v>
      </c>
      <c r="K583" s="216">
        <v>0</v>
      </c>
      <c r="L583" s="216">
        <v>0</v>
      </c>
      <c r="M583" s="216">
        <v>0</v>
      </c>
      <c r="N583" s="692">
        <v>0</v>
      </c>
      <c r="O583" s="216">
        <v>0</v>
      </c>
      <c r="P583" s="692">
        <v>0</v>
      </c>
      <c r="Q583" s="216">
        <v>0</v>
      </c>
      <c r="R583" s="216">
        <v>0</v>
      </c>
      <c r="S583" s="216">
        <v>0</v>
      </c>
      <c r="T583" s="216">
        <v>0</v>
      </c>
      <c r="U583" s="216">
        <v>0</v>
      </c>
    </row>
    <row r="584" spans="1:21" ht="12.75" customHeight="1">
      <c r="A584" s="243" t="s">
        <v>727</v>
      </c>
      <c r="B584" s="243" t="s">
        <v>789</v>
      </c>
      <c r="C584" s="243" t="s">
        <v>794</v>
      </c>
      <c r="D584" s="243">
        <v>111155</v>
      </c>
      <c r="E584" s="216">
        <v>1</v>
      </c>
      <c r="F584" s="216">
        <v>0</v>
      </c>
      <c r="G584" s="692">
        <v>0</v>
      </c>
      <c r="H584" s="692">
        <v>0</v>
      </c>
      <c r="I584" s="216">
        <v>0</v>
      </c>
      <c r="J584" s="216">
        <v>0</v>
      </c>
      <c r="K584" s="216">
        <v>0</v>
      </c>
      <c r="L584" s="216">
        <v>0</v>
      </c>
      <c r="M584" s="216">
        <v>0</v>
      </c>
      <c r="N584" s="692">
        <v>0</v>
      </c>
      <c r="O584" s="216">
        <v>0</v>
      </c>
      <c r="P584" s="692">
        <v>0</v>
      </c>
      <c r="Q584" s="216">
        <v>0</v>
      </c>
      <c r="R584" s="216">
        <v>0</v>
      </c>
      <c r="S584" s="216">
        <v>0</v>
      </c>
      <c r="T584" s="216">
        <v>0</v>
      </c>
      <c r="U584" s="216">
        <v>0</v>
      </c>
    </row>
    <row r="585" spans="1:21" ht="12.75" customHeight="1">
      <c r="A585" s="243" t="s">
        <v>727</v>
      </c>
      <c r="B585" s="243" t="s">
        <v>789</v>
      </c>
      <c r="C585" s="243" t="s">
        <v>795</v>
      </c>
      <c r="D585" s="243">
        <v>111156</v>
      </c>
      <c r="E585" s="216">
        <v>0</v>
      </c>
      <c r="F585" s="216">
        <v>0</v>
      </c>
      <c r="G585" s="692">
        <v>1</v>
      </c>
      <c r="H585" s="692">
        <v>0</v>
      </c>
      <c r="I585" s="216">
        <v>0</v>
      </c>
      <c r="J585" s="216">
        <v>1</v>
      </c>
      <c r="K585" s="216">
        <v>0</v>
      </c>
      <c r="L585" s="216">
        <v>0</v>
      </c>
      <c r="M585" s="216">
        <v>0</v>
      </c>
      <c r="N585" s="692">
        <v>0</v>
      </c>
      <c r="O585" s="216">
        <v>0</v>
      </c>
      <c r="P585" s="692">
        <v>0</v>
      </c>
      <c r="Q585" s="216">
        <v>0</v>
      </c>
      <c r="R585" s="216">
        <v>0</v>
      </c>
      <c r="S585" s="216">
        <v>0</v>
      </c>
      <c r="T585" s="216">
        <v>0</v>
      </c>
      <c r="U585" s="216">
        <v>0</v>
      </c>
    </row>
    <row r="586" spans="1:21" ht="12.75" customHeight="1">
      <c r="A586" s="243" t="s">
        <v>727</v>
      </c>
      <c r="B586" s="243" t="s">
        <v>789</v>
      </c>
      <c r="C586" s="243" t="s">
        <v>796</v>
      </c>
      <c r="D586" s="243">
        <v>111157</v>
      </c>
      <c r="E586" s="216">
        <v>1</v>
      </c>
      <c r="F586" s="216">
        <v>0</v>
      </c>
      <c r="G586" s="692">
        <v>0</v>
      </c>
      <c r="H586" s="692">
        <v>0</v>
      </c>
      <c r="I586" s="216">
        <v>0</v>
      </c>
      <c r="J586" s="216">
        <v>0</v>
      </c>
      <c r="K586" s="216">
        <v>0</v>
      </c>
      <c r="L586" s="216">
        <v>0</v>
      </c>
      <c r="M586" s="216">
        <v>0</v>
      </c>
      <c r="N586" s="692">
        <v>1</v>
      </c>
      <c r="O586" s="216">
        <v>0</v>
      </c>
      <c r="P586" s="692">
        <v>0</v>
      </c>
      <c r="Q586" s="216">
        <v>0</v>
      </c>
      <c r="R586" s="216">
        <v>0</v>
      </c>
      <c r="S586" s="216">
        <v>0</v>
      </c>
      <c r="T586" s="216">
        <v>0</v>
      </c>
      <c r="U586" s="216">
        <v>0</v>
      </c>
    </row>
    <row r="587" spans="1:21" ht="12.75" customHeight="1">
      <c r="A587" s="243" t="s">
        <v>727</v>
      </c>
      <c r="B587" s="243" t="s">
        <v>789</v>
      </c>
      <c r="C587" s="243" t="s">
        <v>789</v>
      </c>
      <c r="D587" s="243">
        <v>111150</v>
      </c>
      <c r="E587" s="216">
        <v>1</v>
      </c>
      <c r="F587" s="216">
        <v>0</v>
      </c>
      <c r="G587" s="692">
        <v>1</v>
      </c>
      <c r="H587" s="692">
        <v>1</v>
      </c>
      <c r="I587" s="216">
        <v>0</v>
      </c>
      <c r="J587" s="216">
        <v>1</v>
      </c>
      <c r="K587" s="216">
        <v>2</v>
      </c>
      <c r="L587" s="216">
        <v>1</v>
      </c>
      <c r="M587" s="216">
        <v>0</v>
      </c>
      <c r="N587" s="692">
        <v>1</v>
      </c>
      <c r="O587" s="216">
        <v>0</v>
      </c>
      <c r="P587" s="692">
        <v>0</v>
      </c>
      <c r="Q587" s="216">
        <v>0</v>
      </c>
      <c r="R587" s="216">
        <v>1</v>
      </c>
      <c r="S587" s="216">
        <v>0</v>
      </c>
      <c r="T587" s="216">
        <v>1</v>
      </c>
      <c r="U587" s="216">
        <v>0</v>
      </c>
    </row>
    <row r="588" spans="1:21" ht="12.75" customHeight="1">
      <c r="A588" s="243" t="s">
        <v>727</v>
      </c>
      <c r="B588" s="243" t="s">
        <v>789</v>
      </c>
      <c r="C588" s="243" t="s">
        <v>797</v>
      </c>
      <c r="D588" s="243">
        <v>111158</v>
      </c>
      <c r="E588" s="216">
        <v>1</v>
      </c>
      <c r="F588" s="216">
        <v>0</v>
      </c>
      <c r="G588" s="692">
        <v>0</v>
      </c>
      <c r="H588" s="692">
        <v>0</v>
      </c>
      <c r="I588" s="216">
        <v>0</v>
      </c>
      <c r="J588" s="216">
        <v>0</v>
      </c>
      <c r="K588" s="216">
        <v>0</v>
      </c>
      <c r="L588" s="216">
        <v>0</v>
      </c>
      <c r="M588" s="216">
        <v>0</v>
      </c>
      <c r="N588" s="692">
        <v>0</v>
      </c>
      <c r="O588" s="216">
        <v>0</v>
      </c>
      <c r="P588" s="692">
        <v>0</v>
      </c>
      <c r="Q588" s="216">
        <v>0</v>
      </c>
      <c r="R588" s="216">
        <v>0</v>
      </c>
      <c r="S588" s="216">
        <v>0</v>
      </c>
      <c r="T588" s="216">
        <v>0</v>
      </c>
      <c r="U588" s="216">
        <v>0</v>
      </c>
    </row>
    <row r="589" spans="1:21" ht="12.75" customHeight="1">
      <c r="A589" s="243" t="s">
        <v>727</v>
      </c>
      <c r="B589" s="243" t="s">
        <v>789</v>
      </c>
      <c r="C589" s="243" t="s">
        <v>799</v>
      </c>
      <c r="D589" s="243">
        <v>111160</v>
      </c>
      <c r="E589" s="216">
        <v>0</v>
      </c>
      <c r="F589" s="216">
        <v>0</v>
      </c>
      <c r="G589" s="692">
        <v>0</v>
      </c>
      <c r="H589" s="692">
        <v>0</v>
      </c>
      <c r="I589" s="216">
        <v>0</v>
      </c>
      <c r="J589" s="216">
        <v>0</v>
      </c>
      <c r="K589" s="216">
        <v>0</v>
      </c>
      <c r="L589" s="216">
        <v>0</v>
      </c>
      <c r="M589" s="216">
        <v>0</v>
      </c>
      <c r="N589" s="692">
        <v>0</v>
      </c>
      <c r="O589" s="216">
        <v>0</v>
      </c>
      <c r="P589" s="692">
        <v>0</v>
      </c>
      <c r="Q589" s="216">
        <v>0</v>
      </c>
      <c r="R589" s="216">
        <v>0</v>
      </c>
      <c r="S589" s="216">
        <v>0</v>
      </c>
      <c r="T589" s="216">
        <v>0</v>
      </c>
      <c r="U589" s="216">
        <v>0</v>
      </c>
    </row>
    <row r="590" spans="1:21" ht="12.75" customHeight="1">
      <c r="A590" s="243" t="s">
        <v>727</v>
      </c>
      <c r="B590" s="243" t="s">
        <v>789</v>
      </c>
      <c r="C590" s="243" t="s">
        <v>798</v>
      </c>
      <c r="D590" s="243">
        <v>111159</v>
      </c>
      <c r="E590" s="216">
        <v>0</v>
      </c>
      <c r="F590" s="216">
        <v>0</v>
      </c>
      <c r="G590" s="692">
        <v>0</v>
      </c>
      <c r="H590" s="692">
        <v>0</v>
      </c>
      <c r="I590" s="216">
        <v>0</v>
      </c>
      <c r="J590" s="216">
        <v>0</v>
      </c>
      <c r="K590" s="216">
        <v>0</v>
      </c>
      <c r="L590" s="216">
        <v>1</v>
      </c>
      <c r="M590" s="216">
        <v>0</v>
      </c>
      <c r="N590" s="692">
        <v>0</v>
      </c>
      <c r="O590" s="216">
        <v>0</v>
      </c>
      <c r="P590" s="692">
        <v>0</v>
      </c>
      <c r="Q590" s="216">
        <v>0</v>
      </c>
      <c r="R590" s="216">
        <v>0</v>
      </c>
      <c r="S590" s="216">
        <v>0</v>
      </c>
      <c r="T590" s="216">
        <v>0</v>
      </c>
      <c r="U590" s="216">
        <v>0</v>
      </c>
    </row>
    <row r="591" spans="1:21" ht="12.75" customHeight="1">
      <c r="A591" s="243" t="s">
        <v>727</v>
      </c>
      <c r="B591" s="243" t="s">
        <v>800</v>
      </c>
      <c r="C591" s="243" t="s">
        <v>801</v>
      </c>
      <c r="D591" s="243">
        <v>111251</v>
      </c>
      <c r="E591" s="216">
        <v>0</v>
      </c>
      <c r="F591" s="216">
        <v>0</v>
      </c>
      <c r="G591" s="692">
        <v>0</v>
      </c>
      <c r="H591" s="692">
        <v>0</v>
      </c>
      <c r="I591" s="216">
        <v>0</v>
      </c>
      <c r="J591" s="216">
        <v>0</v>
      </c>
      <c r="K591" s="216">
        <v>0</v>
      </c>
      <c r="L591" s="216">
        <v>0</v>
      </c>
      <c r="M591" s="216">
        <v>0</v>
      </c>
      <c r="N591" s="692">
        <v>0</v>
      </c>
      <c r="O591" s="216">
        <v>0</v>
      </c>
      <c r="P591" s="692">
        <v>0</v>
      </c>
      <c r="Q591" s="216">
        <v>0</v>
      </c>
      <c r="R591" s="216">
        <v>0</v>
      </c>
      <c r="S591" s="216">
        <v>0</v>
      </c>
      <c r="T591" s="216">
        <v>0</v>
      </c>
      <c r="U591" s="216">
        <v>0</v>
      </c>
    </row>
    <row r="592" spans="1:21" ht="12.75" customHeight="1">
      <c r="A592" s="243" t="s">
        <v>727</v>
      </c>
      <c r="B592" s="243" t="s">
        <v>800</v>
      </c>
      <c r="C592" s="243" t="s">
        <v>800</v>
      </c>
      <c r="D592" s="243">
        <v>111250</v>
      </c>
      <c r="E592" s="216">
        <v>1</v>
      </c>
      <c r="F592" s="216">
        <v>0</v>
      </c>
      <c r="G592" s="692">
        <v>1</v>
      </c>
      <c r="H592" s="692">
        <v>0</v>
      </c>
      <c r="I592" s="216">
        <v>0</v>
      </c>
      <c r="J592" s="216">
        <v>0</v>
      </c>
      <c r="K592" s="216">
        <v>0</v>
      </c>
      <c r="L592" s="216">
        <v>1</v>
      </c>
      <c r="M592" s="216">
        <v>0</v>
      </c>
      <c r="N592" s="692">
        <v>1</v>
      </c>
      <c r="O592" s="216">
        <v>0</v>
      </c>
      <c r="P592" s="692">
        <v>0</v>
      </c>
      <c r="Q592" s="216">
        <v>0</v>
      </c>
      <c r="R592" s="216">
        <v>1</v>
      </c>
      <c r="S592" s="216">
        <v>0</v>
      </c>
      <c r="T592" s="216">
        <v>1</v>
      </c>
      <c r="U592" s="216">
        <v>0</v>
      </c>
    </row>
    <row r="593" spans="1:21" ht="12.75" customHeight="1">
      <c r="A593" s="243" t="s">
        <v>727</v>
      </c>
      <c r="B593" s="243" t="s">
        <v>800</v>
      </c>
      <c r="C593" s="243" t="s">
        <v>802</v>
      </c>
      <c r="D593" s="243">
        <v>111252</v>
      </c>
      <c r="E593" s="216">
        <v>0</v>
      </c>
      <c r="F593" s="216">
        <v>0</v>
      </c>
      <c r="G593" s="692">
        <v>0</v>
      </c>
      <c r="H593" s="692">
        <v>0</v>
      </c>
      <c r="I593" s="216">
        <v>0</v>
      </c>
      <c r="J593" s="216">
        <v>0</v>
      </c>
      <c r="K593" s="216">
        <v>0</v>
      </c>
      <c r="L593" s="216">
        <v>0</v>
      </c>
      <c r="M593" s="216">
        <v>0</v>
      </c>
      <c r="N593" s="692">
        <v>0</v>
      </c>
      <c r="O593" s="216">
        <v>0</v>
      </c>
      <c r="P593" s="692">
        <v>0</v>
      </c>
      <c r="Q593" s="216">
        <v>0</v>
      </c>
      <c r="R593" s="216">
        <v>0</v>
      </c>
      <c r="S593" s="216">
        <v>0</v>
      </c>
      <c r="T593" s="216">
        <v>1</v>
      </c>
      <c r="U593" s="216">
        <v>0</v>
      </c>
    </row>
    <row r="594" spans="1:21" ht="12.75" customHeight="1">
      <c r="A594" s="243" t="s">
        <v>727</v>
      </c>
      <c r="B594" s="243" t="s">
        <v>803</v>
      </c>
      <c r="C594" s="243" t="s">
        <v>809</v>
      </c>
      <c r="D594" s="243">
        <v>111355</v>
      </c>
      <c r="E594" s="216">
        <v>0</v>
      </c>
      <c r="F594" s="216">
        <v>0</v>
      </c>
      <c r="G594" s="692">
        <v>0</v>
      </c>
      <c r="H594" s="692">
        <v>0</v>
      </c>
      <c r="I594" s="216">
        <v>0</v>
      </c>
      <c r="J594" s="216">
        <v>0</v>
      </c>
      <c r="K594" s="216">
        <v>0</v>
      </c>
      <c r="L594" s="216">
        <v>0</v>
      </c>
      <c r="M594" s="216">
        <v>0</v>
      </c>
      <c r="N594" s="692">
        <v>0</v>
      </c>
      <c r="O594" s="216">
        <v>0</v>
      </c>
      <c r="P594" s="692">
        <v>0</v>
      </c>
      <c r="Q594" s="216">
        <v>0</v>
      </c>
      <c r="R594" s="216">
        <v>0</v>
      </c>
      <c r="S594" s="216">
        <v>0</v>
      </c>
      <c r="T594" s="216">
        <v>0</v>
      </c>
      <c r="U594" s="216">
        <v>0</v>
      </c>
    </row>
    <row r="595" spans="1:21" ht="12.75" customHeight="1">
      <c r="A595" s="243" t="s">
        <v>727</v>
      </c>
      <c r="B595" s="243" t="s">
        <v>803</v>
      </c>
      <c r="C595" s="243" t="s">
        <v>808</v>
      </c>
      <c r="D595" s="243">
        <v>111356</v>
      </c>
      <c r="E595" s="216">
        <v>0</v>
      </c>
      <c r="F595" s="216">
        <v>0</v>
      </c>
      <c r="G595" s="692">
        <v>0</v>
      </c>
      <c r="H595" s="692">
        <v>0</v>
      </c>
      <c r="I595" s="216">
        <v>0</v>
      </c>
      <c r="J595" s="216">
        <v>0</v>
      </c>
      <c r="K595" s="216">
        <v>0</v>
      </c>
      <c r="L595" s="216">
        <v>0</v>
      </c>
      <c r="M595" s="216">
        <v>0</v>
      </c>
      <c r="N595" s="692">
        <v>0</v>
      </c>
      <c r="O595" s="216">
        <v>0</v>
      </c>
      <c r="P595" s="692">
        <v>0</v>
      </c>
      <c r="Q595" s="216">
        <v>0</v>
      </c>
      <c r="R595" s="216">
        <v>0</v>
      </c>
      <c r="S595" s="216">
        <v>0</v>
      </c>
      <c r="T595" s="216">
        <v>0</v>
      </c>
      <c r="U595" s="216">
        <v>0</v>
      </c>
    </row>
    <row r="596" spans="1:21" ht="12.75" customHeight="1">
      <c r="A596" s="243" t="s">
        <v>727</v>
      </c>
      <c r="B596" s="243" t="s">
        <v>803</v>
      </c>
      <c r="C596" s="243" t="s">
        <v>805</v>
      </c>
      <c r="D596" s="243">
        <v>111352</v>
      </c>
      <c r="E596" s="216">
        <v>0</v>
      </c>
      <c r="F596" s="216">
        <v>0</v>
      </c>
      <c r="G596" s="692">
        <v>0</v>
      </c>
      <c r="H596" s="692">
        <v>0</v>
      </c>
      <c r="I596" s="216">
        <v>0</v>
      </c>
      <c r="J596" s="216">
        <v>0</v>
      </c>
      <c r="K596" s="216">
        <v>0</v>
      </c>
      <c r="L596" s="216">
        <v>0</v>
      </c>
      <c r="M596" s="216">
        <v>0</v>
      </c>
      <c r="N596" s="692">
        <v>0</v>
      </c>
      <c r="O596" s="216">
        <v>0</v>
      </c>
      <c r="P596" s="692">
        <v>0</v>
      </c>
      <c r="Q596" s="216">
        <v>0</v>
      </c>
      <c r="R596" s="216">
        <v>0</v>
      </c>
      <c r="S596" s="216">
        <v>0</v>
      </c>
      <c r="T596" s="216">
        <v>0</v>
      </c>
      <c r="U596" s="216">
        <v>0</v>
      </c>
    </row>
    <row r="597" spans="1:21" ht="12.75" customHeight="1">
      <c r="A597" s="243" t="s">
        <v>727</v>
      </c>
      <c r="B597" s="243" t="s">
        <v>803</v>
      </c>
      <c r="C597" s="243" t="s">
        <v>806</v>
      </c>
      <c r="D597" s="243">
        <v>111353</v>
      </c>
      <c r="E597" s="216">
        <v>0</v>
      </c>
      <c r="F597" s="216">
        <v>0</v>
      </c>
      <c r="G597" s="692">
        <v>0</v>
      </c>
      <c r="H597" s="692">
        <v>0</v>
      </c>
      <c r="I597" s="216">
        <v>0</v>
      </c>
      <c r="J597" s="216">
        <v>0</v>
      </c>
      <c r="K597" s="216">
        <v>0</v>
      </c>
      <c r="L597" s="216">
        <v>0</v>
      </c>
      <c r="M597" s="216">
        <v>0</v>
      </c>
      <c r="N597" s="692">
        <v>0</v>
      </c>
      <c r="O597" s="216">
        <v>0</v>
      </c>
      <c r="P597" s="692">
        <v>0</v>
      </c>
      <c r="Q597" s="216">
        <v>0</v>
      </c>
      <c r="R597" s="216">
        <v>0</v>
      </c>
      <c r="S597" s="216">
        <v>0</v>
      </c>
      <c r="T597" s="216">
        <v>0</v>
      </c>
      <c r="U597" s="216">
        <v>0</v>
      </c>
    </row>
    <row r="598" spans="1:21" ht="12.75" customHeight="1">
      <c r="A598" s="243" t="s">
        <v>727</v>
      </c>
      <c r="B598" s="243" t="s">
        <v>803</v>
      </c>
      <c r="C598" s="243" t="s">
        <v>804</v>
      </c>
      <c r="D598" s="243">
        <v>111351</v>
      </c>
      <c r="E598" s="216">
        <v>0</v>
      </c>
      <c r="F598" s="216">
        <v>0</v>
      </c>
      <c r="G598" s="692">
        <v>0</v>
      </c>
      <c r="H598" s="692">
        <v>0</v>
      </c>
      <c r="I598" s="216">
        <v>0</v>
      </c>
      <c r="J598" s="216">
        <v>0</v>
      </c>
      <c r="K598" s="216">
        <v>0</v>
      </c>
      <c r="L598" s="216">
        <v>0</v>
      </c>
      <c r="M598" s="216">
        <v>0</v>
      </c>
      <c r="N598" s="692">
        <v>0</v>
      </c>
      <c r="O598" s="216">
        <v>0</v>
      </c>
      <c r="P598" s="692">
        <v>0</v>
      </c>
      <c r="Q598" s="216">
        <v>0</v>
      </c>
      <c r="R598" s="216">
        <v>0</v>
      </c>
      <c r="S598" s="216">
        <v>0</v>
      </c>
      <c r="T598" s="216">
        <v>0</v>
      </c>
      <c r="U598" s="216">
        <v>0</v>
      </c>
    </row>
    <row r="599" spans="1:21" ht="12.75" customHeight="1">
      <c r="A599" s="243" t="s">
        <v>727</v>
      </c>
      <c r="B599" s="243" t="s">
        <v>803</v>
      </c>
      <c r="C599" s="243" t="s">
        <v>807</v>
      </c>
      <c r="D599" s="243">
        <v>111354</v>
      </c>
      <c r="E599" s="216">
        <v>1</v>
      </c>
      <c r="F599" s="216">
        <v>0</v>
      </c>
      <c r="G599" s="692">
        <v>1</v>
      </c>
      <c r="H599" s="692">
        <v>0</v>
      </c>
      <c r="I599" s="216">
        <v>0</v>
      </c>
      <c r="J599" s="216">
        <v>0</v>
      </c>
      <c r="K599" s="216">
        <v>1</v>
      </c>
      <c r="L599" s="216">
        <v>0</v>
      </c>
      <c r="M599" s="216">
        <v>0</v>
      </c>
      <c r="N599" s="692">
        <v>0</v>
      </c>
      <c r="O599" s="216">
        <v>0</v>
      </c>
      <c r="P599" s="692">
        <v>0</v>
      </c>
      <c r="Q599" s="216">
        <v>0</v>
      </c>
      <c r="R599" s="216">
        <v>0</v>
      </c>
      <c r="S599" s="216">
        <v>0</v>
      </c>
      <c r="T599" s="216">
        <v>0</v>
      </c>
      <c r="U599" s="216">
        <v>0</v>
      </c>
    </row>
    <row r="600" spans="1:21" ht="12.75" customHeight="1">
      <c r="A600" s="243" t="s">
        <v>727</v>
      </c>
      <c r="B600" s="243" t="s">
        <v>803</v>
      </c>
      <c r="C600" s="243" t="s">
        <v>803</v>
      </c>
      <c r="D600" s="243">
        <v>111350</v>
      </c>
      <c r="E600" s="216">
        <v>1</v>
      </c>
      <c r="F600" s="216">
        <v>0</v>
      </c>
      <c r="G600" s="692">
        <v>1</v>
      </c>
      <c r="H600" s="692">
        <v>1</v>
      </c>
      <c r="I600" s="216">
        <v>0</v>
      </c>
      <c r="J600" s="216">
        <v>1</v>
      </c>
      <c r="K600" s="216">
        <v>1</v>
      </c>
      <c r="L600" s="216">
        <v>0</v>
      </c>
      <c r="M600" s="216">
        <v>0</v>
      </c>
      <c r="N600" s="692">
        <v>0</v>
      </c>
      <c r="O600" s="216">
        <v>0</v>
      </c>
      <c r="P600" s="692">
        <v>0</v>
      </c>
      <c r="Q600" s="216">
        <v>0</v>
      </c>
      <c r="R600" s="216">
        <v>0</v>
      </c>
      <c r="S600" s="216">
        <v>0</v>
      </c>
      <c r="T600" s="216">
        <v>1</v>
      </c>
      <c r="U600" s="216">
        <v>0</v>
      </c>
    </row>
    <row r="601" spans="1:21" ht="12.75" customHeight="1">
      <c r="A601" s="221" t="s">
        <v>276</v>
      </c>
      <c r="B601" s="221" t="s">
        <v>281</v>
      </c>
      <c r="C601" s="221" t="s">
        <v>281</v>
      </c>
      <c r="D601" s="221">
        <v>120250</v>
      </c>
      <c r="E601" s="216">
        <v>2</v>
      </c>
      <c r="F601" s="216">
        <v>0</v>
      </c>
      <c r="G601" s="692">
        <v>2</v>
      </c>
      <c r="H601" s="692">
        <v>1</v>
      </c>
      <c r="I601" s="216">
        <v>0</v>
      </c>
      <c r="J601" s="216">
        <v>2</v>
      </c>
      <c r="K601" s="216">
        <v>2</v>
      </c>
      <c r="L601" s="216">
        <v>1</v>
      </c>
      <c r="M601" s="216">
        <v>0</v>
      </c>
      <c r="N601" s="692">
        <v>1</v>
      </c>
      <c r="O601" s="216">
        <v>0</v>
      </c>
      <c r="P601" s="692">
        <v>0</v>
      </c>
      <c r="Q601" s="216">
        <v>0</v>
      </c>
      <c r="R601" s="216">
        <v>0</v>
      </c>
      <c r="S601" s="216">
        <v>1</v>
      </c>
      <c r="T601" s="216">
        <v>1</v>
      </c>
      <c r="U601" s="216">
        <v>0</v>
      </c>
    </row>
    <row r="602" spans="1:21" ht="12.75" customHeight="1">
      <c r="A602" s="221" t="s">
        <v>276</v>
      </c>
      <c r="B602" s="221" t="s">
        <v>281</v>
      </c>
      <c r="C602" s="221" t="s">
        <v>282</v>
      </c>
      <c r="D602" s="221">
        <v>120251</v>
      </c>
      <c r="E602" s="216">
        <v>1</v>
      </c>
      <c r="F602" s="216">
        <v>0</v>
      </c>
      <c r="G602" s="692">
        <v>1</v>
      </c>
      <c r="H602" s="692">
        <v>0</v>
      </c>
      <c r="I602" s="216">
        <v>0</v>
      </c>
      <c r="J602" s="216">
        <v>0</v>
      </c>
      <c r="K602" s="216">
        <v>1</v>
      </c>
      <c r="L602" s="216">
        <v>1</v>
      </c>
      <c r="M602" s="216">
        <v>0</v>
      </c>
      <c r="N602" s="692">
        <v>1</v>
      </c>
      <c r="O602" s="216">
        <v>0</v>
      </c>
      <c r="P602" s="692">
        <v>0</v>
      </c>
      <c r="Q602" s="216">
        <v>0</v>
      </c>
      <c r="R602" s="216">
        <v>0</v>
      </c>
      <c r="S602" s="216">
        <v>1</v>
      </c>
      <c r="T602" s="216">
        <v>1</v>
      </c>
      <c r="U602" s="216">
        <v>0</v>
      </c>
    </row>
    <row r="603" spans="1:21" ht="12.75" customHeight="1">
      <c r="A603" s="221" t="s">
        <v>276</v>
      </c>
      <c r="B603" s="221" t="s">
        <v>281</v>
      </c>
      <c r="C603" s="221" t="s">
        <v>283</v>
      </c>
      <c r="D603" s="221">
        <v>120252</v>
      </c>
      <c r="E603" s="216">
        <v>1</v>
      </c>
      <c r="F603" s="216">
        <v>0</v>
      </c>
      <c r="G603" s="692">
        <v>1</v>
      </c>
      <c r="H603" s="692">
        <v>1</v>
      </c>
      <c r="I603" s="216">
        <v>0</v>
      </c>
      <c r="J603" s="216">
        <v>1</v>
      </c>
      <c r="K603" s="216">
        <v>1</v>
      </c>
      <c r="L603" s="216">
        <v>1</v>
      </c>
      <c r="M603" s="216">
        <v>0</v>
      </c>
      <c r="N603" s="692">
        <v>1</v>
      </c>
      <c r="O603" s="216">
        <v>0</v>
      </c>
      <c r="P603" s="692">
        <v>0</v>
      </c>
      <c r="Q603" s="216">
        <v>0</v>
      </c>
      <c r="R603" s="216">
        <v>0</v>
      </c>
      <c r="S603" s="216">
        <v>1</v>
      </c>
      <c r="T603" s="216">
        <v>1</v>
      </c>
      <c r="U603" s="216">
        <v>0</v>
      </c>
    </row>
    <row r="604" spans="1:21" ht="12.75" customHeight="1">
      <c r="A604" s="221" t="s">
        <v>276</v>
      </c>
      <c r="B604" s="221" t="s">
        <v>277</v>
      </c>
      <c r="C604" s="221" t="s">
        <v>277</v>
      </c>
      <c r="D604" s="221">
        <v>120150</v>
      </c>
      <c r="E604" s="216">
        <v>14</v>
      </c>
      <c r="F604" s="216">
        <v>0</v>
      </c>
      <c r="G604" s="692">
        <v>17</v>
      </c>
      <c r="H604" s="692">
        <v>15</v>
      </c>
      <c r="I604" s="216">
        <v>0</v>
      </c>
      <c r="J604" s="216">
        <v>17</v>
      </c>
      <c r="K604" s="216">
        <v>14</v>
      </c>
      <c r="L604" s="216">
        <v>2</v>
      </c>
      <c r="M604" s="216">
        <v>0</v>
      </c>
      <c r="N604" s="692">
        <v>7</v>
      </c>
      <c r="O604" s="216">
        <v>5</v>
      </c>
      <c r="P604" s="692">
        <v>0</v>
      </c>
      <c r="Q604" s="216">
        <v>7</v>
      </c>
      <c r="R604" s="216">
        <v>4</v>
      </c>
      <c r="S604" s="216">
        <v>8</v>
      </c>
      <c r="T604" s="216">
        <v>7</v>
      </c>
      <c r="U604" s="216">
        <v>0</v>
      </c>
    </row>
    <row r="605" spans="1:21" ht="12.75" customHeight="1">
      <c r="A605" s="221" t="s">
        <v>276</v>
      </c>
      <c r="B605" s="221" t="s">
        <v>277</v>
      </c>
      <c r="C605" s="221" t="s">
        <v>278</v>
      </c>
      <c r="D605" s="221">
        <v>120152</v>
      </c>
      <c r="E605" s="216">
        <v>1</v>
      </c>
      <c r="F605" s="216">
        <v>0</v>
      </c>
      <c r="G605" s="692">
        <v>1</v>
      </c>
      <c r="H605" s="692">
        <v>1</v>
      </c>
      <c r="I605" s="216">
        <v>0</v>
      </c>
      <c r="J605" s="216">
        <v>1</v>
      </c>
      <c r="K605" s="216">
        <v>0</v>
      </c>
      <c r="L605" s="216">
        <v>0</v>
      </c>
      <c r="M605" s="216">
        <v>0</v>
      </c>
      <c r="N605" s="692">
        <v>0</v>
      </c>
      <c r="O605" s="216">
        <v>0</v>
      </c>
      <c r="P605" s="692">
        <v>0</v>
      </c>
      <c r="Q605" s="216">
        <v>0</v>
      </c>
      <c r="R605" s="216">
        <v>1</v>
      </c>
      <c r="S605" s="216">
        <v>0</v>
      </c>
      <c r="T605" s="216">
        <v>0</v>
      </c>
      <c r="U605" s="216">
        <v>0</v>
      </c>
    </row>
    <row r="606" spans="1:21" ht="12.75" customHeight="1">
      <c r="A606" s="221" t="s">
        <v>276</v>
      </c>
      <c r="B606" s="221" t="s">
        <v>277</v>
      </c>
      <c r="C606" s="221" t="s">
        <v>279</v>
      </c>
      <c r="D606" s="221">
        <v>120153</v>
      </c>
      <c r="E606" s="216">
        <v>2</v>
      </c>
      <c r="F606" s="216">
        <v>0</v>
      </c>
      <c r="G606" s="692">
        <v>2</v>
      </c>
      <c r="H606" s="692">
        <v>2</v>
      </c>
      <c r="I606" s="216">
        <v>0</v>
      </c>
      <c r="J606" s="216">
        <v>2</v>
      </c>
      <c r="K606" s="216">
        <v>0</v>
      </c>
      <c r="L606" s="216">
        <v>1</v>
      </c>
      <c r="M606" s="216">
        <v>0</v>
      </c>
      <c r="N606" s="692">
        <v>1</v>
      </c>
      <c r="O606" s="216">
        <v>0</v>
      </c>
      <c r="P606" s="692">
        <v>0</v>
      </c>
      <c r="Q606" s="216">
        <v>1</v>
      </c>
      <c r="R606" s="216">
        <v>0</v>
      </c>
      <c r="S606" s="216">
        <v>1</v>
      </c>
      <c r="T606" s="216">
        <v>3</v>
      </c>
      <c r="U606" s="216">
        <v>0</v>
      </c>
    </row>
    <row r="607" spans="1:21" ht="12.75" customHeight="1">
      <c r="A607" s="221" t="s">
        <v>276</v>
      </c>
      <c r="B607" s="221" t="s">
        <v>277</v>
      </c>
      <c r="C607" s="221" t="s">
        <v>170</v>
      </c>
      <c r="D607" s="221">
        <v>120155</v>
      </c>
      <c r="E607" s="216">
        <v>1</v>
      </c>
      <c r="F607" s="216">
        <v>0</v>
      </c>
      <c r="G607" s="692">
        <v>1</v>
      </c>
      <c r="H607" s="692">
        <v>1</v>
      </c>
      <c r="I607" s="216">
        <v>0</v>
      </c>
      <c r="J607" s="216">
        <v>1</v>
      </c>
      <c r="K607" s="216">
        <v>0</v>
      </c>
      <c r="L607" s="216">
        <v>1</v>
      </c>
      <c r="M607" s="216">
        <v>0</v>
      </c>
      <c r="N607" s="692">
        <v>1</v>
      </c>
      <c r="O607" s="216">
        <v>0</v>
      </c>
      <c r="P607" s="692">
        <v>0</v>
      </c>
      <c r="Q607" s="216">
        <v>1</v>
      </c>
      <c r="R607" s="216">
        <v>0</v>
      </c>
      <c r="S607" s="216">
        <v>1</v>
      </c>
      <c r="T607" s="216">
        <v>1</v>
      </c>
      <c r="U607" s="216">
        <v>0</v>
      </c>
    </row>
    <row r="608" spans="1:21" ht="12.75" customHeight="1">
      <c r="A608" s="221" t="s">
        <v>276</v>
      </c>
      <c r="B608" s="221" t="s">
        <v>277</v>
      </c>
      <c r="C608" s="221" t="s">
        <v>280</v>
      </c>
      <c r="D608" s="221">
        <v>120154</v>
      </c>
      <c r="E608" s="216">
        <v>3</v>
      </c>
      <c r="F608" s="216">
        <v>0</v>
      </c>
      <c r="G608" s="692">
        <v>3</v>
      </c>
      <c r="H608" s="692">
        <v>3</v>
      </c>
      <c r="I608" s="216">
        <v>0</v>
      </c>
      <c r="J608" s="216">
        <v>0</v>
      </c>
      <c r="K608" s="216">
        <v>3</v>
      </c>
      <c r="L608" s="216">
        <v>1</v>
      </c>
      <c r="M608" s="216">
        <v>0</v>
      </c>
      <c r="N608" s="692">
        <v>1</v>
      </c>
      <c r="O608" s="216">
        <v>0</v>
      </c>
      <c r="P608" s="692">
        <v>0</v>
      </c>
      <c r="Q608" s="216">
        <v>1</v>
      </c>
      <c r="R608" s="216">
        <v>0</v>
      </c>
      <c r="S608" s="216">
        <v>2</v>
      </c>
      <c r="T608" s="216">
        <v>2</v>
      </c>
      <c r="U608" s="216">
        <v>0</v>
      </c>
    </row>
    <row r="609" spans="1:21" ht="12.75" customHeight="1">
      <c r="A609" s="221" t="s">
        <v>276</v>
      </c>
      <c r="B609" s="221" t="s">
        <v>299</v>
      </c>
      <c r="C609" s="221" t="s">
        <v>301</v>
      </c>
      <c r="D609" s="221">
        <v>121051</v>
      </c>
      <c r="E609" s="216">
        <v>1</v>
      </c>
      <c r="F609" s="216">
        <v>0</v>
      </c>
      <c r="G609" s="692">
        <v>2</v>
      </c>
      <c r="H609" s="692">
        <v>0</v>
      </c>
      <c r="I609" s="216">
        <v>0</v>
      </c>
      <c r="J609" s="216">
        <v>2</v>
      </c>
      <c r="K609" s="216">
        <v>1</v>
      </c>
      <c r="L609" s="216">
        <v>1</v>
      </c>
      <c r="M609" s="216">
        <v>0</v>
      </c>
      <c r="N609" s="692">
        <v>1</v>
      </c>
      <c r="O609" s="216">
        <v>1</v>
      </c>
      <c r="P609" s="692">
        <v>0</v>
      </c>
      <c r="Q609" s="216">
        <v>0</v>
      </c>
      <c r="R609" s="216">
        <v>0</v>
      </c>
      <c r="S609" s="216">
        <v>1</v>
      </c>
      <c r="T609" s="216">
        <v>1</v>
      </c>
      <c r="U609" s="216">
        <v>0</v>
      </c>
    </row>
    <row r="610" spans="1:21" ht="12.75" customHeight="1">
      <c r="A610" s="221" t="s">
        <v>276</v>
      </c>
      <c r="B610" s="221" t="s">
        <v>299</v>
      </c>
      <c r="C610" s="221" t="s">
        <v>300</v>
      </c>
      <c r="D610" s="221">
        <v>121050</v>
      </c>
      <c r="E610" s="216">
        <v>7</v>
      </c>
      <c r="F610" s="216">
        <v>0</v>
      </c>
      <c r="G610" s="692">
        <v>9</v>
      </c>
      <c r="H610" s="692">
        <v>1</v>
      </c>
      <c r="I610" s="216">
        <v>0</v>
      </c>
      <c r="J610" s="216">
        <v>9</v>
      </c>
      <c r="K610" s="216">
        <v>9</v>
      </c>
      <c r="L610" s="216">
        <v>4</v>
      </c>
      <c r="M610" s="216">
        <v>0</v>
      </c>
      <c r="N610" s="692">
        <v>3</v>
      </c>
      <c r="O610" s="216">
        <v>1</v>
      </c>
      <c r="P610" s="692">
        <v>0</v>
      </c>
      <c r="Q610" s="216">
        <v>0</v>
      </c>
      <c r="R610" s="216">
        <v>1</v>
      </c>
      <c r="S610" s="216">
        <v>3</v>
      </c>
      <c r="T610" s="216">
        <v>4</v>
      </c>
      <c r="U610" s="216">
        <v>0</v>
      </c>
    </row>
    <row r="611" spans="1:21" ht="12.75" customHeight="1">
      <c r="A611" s="221" t="s">
        <v>276</v>
      </c>
      <c r="B611" s="221" t="s">
        <v>303</v>
      </c>
      <c r="C611" s="221" t="s">
        <v>303</v>
      </c>
      <c r="D611" s="221">
        <v>121250</v>
      </c>
      <c r="E611" s="216">
        <v>5</v>
      </c>
      <c r="F611" s="216">
        <v>0</v>
      </c>
      <c r="G611" s="692">
        <v>4</v>
      </c>
      <c r="H611" s="692">
        <v>3</v>
      </c>
      <c r="I611" s="216">
        <v>0</v>
      </c>
      <c r="J611" s="216">
        <v>4</v>
      </c>
      <c r="K611" s="216">
        <v>2</v>
      </c>
      <c r="L611" s="216">
        <v>3</v>
      </c>
      <c r="M611" s="216">
        <v>0</v>
      </c>
      <c r="N611" s="692">
        <v>1</v>
      </c>
      <c r="O611" s="216">
        <v>0</v>
      </c>
      <c r="P611" s="692">
        <v>0</v>
      </c>
      <c r="Q611" s="216">
        <v>0</v>
      </c>
      <c r="R611" s="216">
        <v>0</v>
      </c>
      <c r="S611" s="216">
        <v>2</v>
      </c>
      <c r="T611" s="216">
        <v>2</v>
      </c>
      <c r="U611" s="216">
        <v>0</v>
      </c>
    </row>
    <row r="612" spans="1:21" ht="12.75" customHeight="1">
      <c r="A612" s="221" t="s">
        <v>276</v>
      </c>
      <c r="B612" s="221" t="s">
        <v>284</v>
      </c>
      <c r="C612" s="221" t="s">
        <v>285</v>
      </c>
      <c r="D612" s="221">
        <v>120351</v>
      </c>
      <c r="E612" s="216">
        <v>0</v>
      </c>
      <c r="F612" s="216">
        <v>0</v>
      </c>
      <c r="G612" s="692">
        <v>0</v>
      </c>
      <c r="H612" s="692">
        <v>0</v>
      </c>
      <c r="I612" s="216">
        <v>0</v>
      </c>
      <c r="J612" s="216">
        <v>0</v>
      </c>
      <c r="K612" s="216">
        <v>0</v>
      </c>
      <c r="L612" s="216">
        <v>0</v>
      </c>
      <c r="M612" s="216">
        <v>0</v>
      </c>
      <c r="N612" s="692">
        <v>0</v>
      </c>
      <c r="O612" s="216">
        <v>0</v>
      </c>
      <c r="P612" s="692">
        <v>0</v>
      </c>
      <c r="Q612" s="216">
        <v>0</v>
      </c>
      <c r="R612" s="216">
        <v>0</v>
      </c>
      <c r="S612" s="216">
        <v>0</v>
      </c>
      <c r="T612" s="216">
        <v>0</v>
      </c>
      <c r="U612" s="216">
        <v>0</v>
      </c>
    </row>
    <row r="613" spans="1:21" ht="12.75" customHeight="1">
      <c r="A613" s="221" t="s">
        <v>276</v>
      </c>
      <c r="B613" s="221" t="s">
        <v>284</v>
      </c>
      <c r="C613" s="221" t="s">
        <v>284</v>
      </c>
      <c r="D613" s="221">
        <v>120350</v>
      </c>
      <c r="E613" s="216">
        <v>4</v>
      </c>
      <c r="F613" s="216">
        <v>0</v>
      </c>
      <c r="G613" s="692">
        <v>4</v>
      </c>
      <c r="H613" s="692">
        <v>2</v>
      </c>
      <c r="I613" s="216">
        <v>0</v>
      </c>
      <c r="J613" s="216">
        <v>4</v>
      </c>
      <c r="K613" s="216">
        <v>3</v>
      </c>
      <c r="L613" s="216">
        <v>1</v>
      </c>
      <c r="M613" s="216">
        <v>0</v>
      </c>
      <c r="N613" s="692">
        <v>1</v>
      </c>
      <c r="O613" s="216">
        <v>0</v>
      </c>
      <c r="P613" s="692">
        <v>0</v>
      </c>
      <c r="Q613" s="216">
        <v>0</v>
      </c>
      <c r="R613" s="216">
        <v>0</v>
      </c>
      <c r="S613" s="216">
        <v>2</v>
      </c>
      <c r="T613" s="216">
        <v>2</v>
      </c>
      <c r="U613" s="216">
        <v>0</v>
      </c>
    </row>
    <row r="614" spans="1:21" ht="12.75" customHeight="1">
      <c r="A614" s="221" t="s">
        <v>276</v>
      </c>
      <c r="B614" s="221" t="s">
        <v>298</v>
      </c>
      <c r="C614" s="221" t="s">
        <v>298</v>
      </c>
      <c r="D614" s="221">
        <v>120950</v>
      </c>
      <c r="E614" s="216">
        <v>2</v>
      </c>
      <c r="F614" s="216">
        <v>0</v>
      </c>
      <c r="G614" s="692">
        <v>2</v>
      </c>
      <c r="H614" s="692">
        <v>1</v>
      </c>
      <c r="I614" s="216">
        <v>0</v>
      </c>
      <c r="J614" s="216">
        <v>1</v>
      </c>
      <c r="K614" s="216">
        <v>2</v>
      </c>
      <c r="L614" s="216">
        <v>1</v>
      </c>
      <c r="M614" s="216">
        <v>0</v>
      </c>
      <c r="N614" s="692">
        <v>1</v>
      </c>
      <c r="O614" s="216">
        <v>1</v>
      </c>
      <c r="P614" s="692">
        <v>0</v>
      </c>
      <c r="Q614" s="216">
        <v>0</v>
      </c>
      <c r="R614" s="216">
        <v>0</v>
      </c>
      <c r="S614" s="216">
        <v>1</v>
      </c>
      <c r="T614" s="216">
        <v>1</v>
      </c>
      <c r="U614" s="216">
        <v>0</v>
      </c>
    </row>
    <row r="615" spans="1:21" ht="12.75" customHeight="1">
      <c r="A615" s="221" t="s">
        <v>276</v>
      </c>
      <c r="B615" s="221" t="s">
        <v>286</v>
      </c>
      <c r="C615" s="221" t="s">
        <v>286</v>
      </c>
      <c r="D615" s="221">
        <v>120450</v>
      </c>
      <c r="E615" s="216">
        <v>2</v>
      </c>
      <c r="F615" s="216">
        <v>0</v>
      </c>
      <c r="G615" s="692">
        <v>2</v>
      </c>
      <c r="H615" s="692">
        <v>2</v>
      </c>
      <c r="I615" s="216">
        <v>0</v>
      </c>
      <c r="J615" s="216">
        <v>2</v>
      </c>
      <c r="K615" s="216">
        <v>2</v>
      </c>
      <c r="L615" s="216">
        <v>1</v>
      </c>
      <c r="M615" s="216">
        <v>0</v>
      </c>
      <c r="N615" s="692">
        <v>1</v>
      </c>
      <c r="O615" s="216">
        <v>0</v>
      </c>
      <c r="P615" s="692">
        <v>0</v>
      </c>
      <c r="Q615" s="216">
        <v>0</v>
      </c>
      <c r="R615" s="216">
        <v>0</v>
      </c>
      <c r="S615" s="216">
        <v>2</v>
      </c>
      <c r="T615" s="216">
        <v>2</v>
      </c>
      <c r="U615" s="216">
        <v>0</v>
      </c>
    </row>
    <row r="616" spans="1:21" ht="12.75" customHeight="1">
      <c r="A616" s="221" t="s">
        <v>276</v>
      </c>
      <c r="B616" s="221" t="s">
        <v>286</v>
      </c>
      <c r="C616" s="221" t="s">
        <v>287</v>
      </c>
      <c r="D616" s="221">
        <v>120451</v>
      </c>
      <c r="E616" s="216">
        <v>1</v>
      </c>
      <c r="F616" s="216">
        <v>0</v>
      </c>
      <c r="G616" s="692">
        <v>1</v>
      </c>
      <c r="H616" s="692">
        <v>1</v>
      </c>
      <c r="I616" s="216">
        <v>0</v>
      </c>
      <c r="J616" s="216">
        <v>1</v>
      </c>
      <c r="K616" s="216">
        <v>1</v>
      </c>
      <c r="L616" s="216">
        <v>1</v>
      </c>
      <c r="M616" s="216">
        <v>0</v>
      </c>
      <c r="N616" s="692">
        <v>0</v>
      </c>
      <c r="O616" s="216">
        <v>0</v>
      </c>
      <c r="P616" s="692">
        <v>0</v>
      </c>
      <c r="Q616" s="216">
        <v>0</v>
      </c>
      <c r="R616" s="216">
        <v>0</v>
      </c>
      <c r="S616" s="216">
        <v>0</v>
      </c>
      <c r="T616" s="216">
        <v>0</v>
      </c>
      <c r="U616" s="216">
        <v>0</v>
      </c>
    </row>
    <row r="617" spans="1:21" ht="12.75" customHeight="1">
      <c r="A617" s="221" t="s">
        <v>276</v>
      </c>
      <c r="B617" s="221" t="s">
        <v>286</v>
      </c>
      <c r="C617" s="221" t="s">
        <v>133</v>
      </c>
      <c r="D617" s="221">
        <v>120452</v>
      </c>
      <c r="E617" s="216">
        <v>2</v>
      </c>
      <c r="F617" s="216">
        <v>0</v>
      </c>
      <c r="G617" s="692">
        <v>2</v>
      </c>
      <c r="H617" s="692">
        <v>2</v>
      </c>
      <c r="I617" s="216">
        <v>0</v>
      </c>
      <c r="J617" s="216">
        <v>2</v>
      </c>
      <c r="K617" s="216">
        <v>1</v>
      </c>
      <c r="L617" s="216">
        <v>1</v>
      </c>
      <c r="M617" s="216">
        <v>0</v>
      </c>
      <c r="N617" s="692">
        <v>1</v>
      </c>
      <c r="O617" s="216">
        <v>1</v>
      </c>
      <c r="P617" s="692">
        <v>0</v>
      </c>
      <c r="Q617" s="216">
        <v>0</v>
      </c>
      <c r="R617" s="216">
        <v>0</v>
      </c>
      <c r="S617" s="216">
        <v>1</v>
      </c>
      <c r="T617" s="216">
        <v>1</v>
      </c>
      <c r="U617" s="216">
        <v>0</v>
      </c>
    </row>
    <row r="618" spans="1:21" ht="12.75" customHeight="1">
      <c r="A618" s="221" t="s">
        <v>276</v>
      </c>
      <c r="B618" s="221" t="s">
        <v>288</v>
      </c>
      <c r="C618" s="221" t="s">
        <v>290</v>
      </c>
      <c r="D618" s="221">
        <v>120555</v>
      </c>
      <c r="E618" s="216">
        <v>1</v>
      </c>
      <c r="F618" s="216">
        <v>0</v>
      </c>
      <c r="G618" s="692">
        <v>1</v>
      </c>
      <c r="H618" s="692">
        <v>1</v>
      </c>
      <c r="I618" s="216">
        <v>0</v>
      </c>
      <c r="J618" s="216">
        <v>1</v>
      </c>
      <c r="K618" s="216">
        <v>1</v>
      </c>
      <c r="L618" s="216">
        <v>1</v>
      </c>
      <c r="M618" s="216">
        <v>0</v>
      </c>
      <c r="N618" s="692">
        <v>1</v>
      </c>
      <c r="O618" s="216">
        <v>0</v>
      </c>
      <c r="P618" s="692">
        <v>0</v>
      </c>
      <c r="Q618" s="216">
        <v>0</v>
      </c>
      <c r="R618" s="216">
        <v>0</v>
      </c>
      <c r="S618" s="216">
        <v>0</v>
      </c>
      <c r="T618" s="216">
        <v>1</v>
      </c>
      <c r="U618" s="216">
        <v>0</v>
      </c>
    </row>
    <row r="619" spans="1:21" ht="12.75" customHeight="1">
      <c r="A619" s="221" t="s">
        <v>276</v>
      </c>
      <c r="B619" s="221" t="s">
        <v>288</v>
      </c>
      <c r="C619" s="221" t="s">
        <v>288</v>
      </c>
      <c r="D619" s="221">
        <v>120550</v>
      </c>
      <c r="E619" s="216">
        <v>28</v>
      </c>
      <c r="F619" s="216">
        <v>0</v>
      </c>
      <c r="G619" s="692">
        <v>30</v>
      </c>
      <c r="H619" s="692">
        <v>27</v>
      </c>
      <c r="I619" s="216">
        <v>0</v>
      </c>
      <c r="J619" s="216">
        <v>29</v>
      </c>
      <c r="K619" s="216">
        <v>29</v>
      </c>
      <c r="L619" s="216">
        <v>8</v>
      </c>
      <c r="M619" s="216">
        <v>0</v>
      </c>
      <c r="N619" s="692">
        <v>10</v>
      </c>
      <c r="O619" s="216">
        <v>10</v>
      </c>
      <c r="P619" s="692">
        <v>0</v>
      </c>
      <c r="Q619" s="216">
        <v>10</v>
      </c>
      <c r="R619" s="216">
        <v>7</v>
      </c>
      <c r="S619" s="216">
        <v>9</v>
      </c>
      <c r="T619" s="216">
        <v>16</v>
      </c>
      <c r="U619" s="216">
        <v>3</v>
      </c>
    </row>
    <row r="620" spans="1:21" ht="12.75" customHeight="1">
      <c r="A620" s="221" t="s">
        <v>276</v>
      </c>
      <c r="B620" s="221" t="s">
        <v>288</v>
      </c>
      <c r="C620" s="221" t="s">
        <v>289</v>
      </c>
      <c r="D620" s="221">
        <v>120553</v>
      </c>
      <c r="E620" s="216">
        <v>1</v>
      </c>
      <c r="F620" s="216">
        <v>0</v>
      </c>
      <c r="G620" s="692">
        <v>1</v>
      </c>
      <c r="H620" s="692">
        <v>1</v>
      </c>
      <c r="I620" s="216">
        <v>0</v>
      </c>
      <c r="J620" s="216">
        <v>1</v>
      </c>
      <c r="K620" s="216">
        <v>1</v>
      </c>
      <c r="L620" s="216">
        <v>1</v>
      </c>
      <c r="M620" s="216">
        <v>0</v>
      </c>
      <c r="N620" s="692">
        <v>1</v>
      </c>
      <c r="O620" s="216">
        <v>0</v>
      </c>
      <c r="P620" s="692">
        <v>0</v>
      </c>
      <c r="Q620" s="216">
        <v>0</v>
      </c>
      <c r="R620" s="216">
        <v>1</v>
      </c>
      <c r="S620" s="216">
        <v>2</v>
      </c>
      <c r="T620" s="216">
        <v>1</v>
      </c>
      <c r="U620" s="216">
        <v>0</v>
      </c>
    </row>
    <row r="621" spans="1:21" ht="12.75" customHeight="1">
      <c r="A621" s="221" t="s">
        <v>276</v>
      </c>
      <c r="B621" s="221" t="s">
        <v>304</v>
      </c>
      <c r="C621" s="221" t="s">
        <v>304</v>
      </c>
      <c r="D621" s="221">
        <v>121350</v>
      </c>
      <c r="E621" s="216">
        <v>2</v>
      </c>
      <c r="F621" s="216">
        <v>0</v>
      </c>
      <c r="G621" s="692">
        <v>1</v>
      </c>
      <c r="H621" s="692">
        <v>1</v>
      </c>
      <c r="I621" s="216">
        <v>0</v>
      </c>
      <c r="J621" s="216">
        <v>1</v>
      </c>
      <c r="K621" s="216">
        <v>1</v>
      </c>
      <c r="L621" s="216">
        <v>1</v>
      </c>
      <c r="M621" s="216">
        <v>0</v>
      </c>
      <c r="N621" s="692">
        <v>1</v>
      </c>
      <c r="O621" s="216">
        <v>0</v>
      </c>
      <c r="P621" s="692">
        <v>1</v>
      </c>
      <c r="Q621" s="216">
        <v>0</v>
      </c>
      <c r="R621" s="216">
        <v>0</v>
      </c>
      <c r="S621" s="216">
        <v>1</v>
      </c>
      <c r="T621" s="216">
        <v>1</v>
      </c>
      <c r="U621" s="216">
        <v>0</v>
      </c>
    </row>
    <row r="622" spans="1:21" ht="12.75" customHeight="1">
      <c r="A622" s="221" t="s">
        <v>276</v>
      </c>
      <c r="B622" s="221" t="s">
        <v>291</v>
      </c>
      <c r="C622" s="221" t="s">
        <v>292</v>
      </c>
      <c r="D622" s="221">
        <v>120650</v>
      </c>
      <c r="E622" s="216">
        <v>0</v>
      </c>
      <c r="F622" s="216">
        <v>0</v>
      </c>
      <c r="G622" s="692">
        <v>1</v>
      </c>
      <c r="H622" s="692">
        <v>0</v>
      </c>
      <c r="I622" s="216">
        <v>0</v>
      </c>
      <c r="J622" s="216">
        <v>1</v>
      </c>
      <c r="K622" s="216">
        <v>1</v>
      </c>
      <c r="L622" s="216">
        <v>0</v>
      </c>
      <c r="M622" s="216">
        <v>0</v>
      </c>
      <c r="N622" s="692">
        <v>0</v>
      </c>
      <c r="O622" s="216">
        <v>0</v>
      </c>
      <c r="P622" s="692">
        <v>0</v>
      </c>
      <c r="Q622" s="216">
        <v>0</v>
      </c>
      <c r="R622" s="216">
        <v>0</v>
      </c>
      <c r="S622" s="216">
        <v>1</v>
      </c>
      <c r="T622" s="216">
        <v>1</v>
      </c>
      <c r="U622" s="216">
        <v>0</v>
      </c>
    </row>
    <row r="623" spans="1:21" ht="12.75" customHeight="1">
      <c r="A623" s="221" t="s">
        <v>276</v>
      </c>
      <c r="B623" s="221" t="s">
        <v>291</v>
      </c>
      <c r="C623" s="221" t="s">
        <v>115</v>
      </c>
      <c r="D623" s="221">
        <v>120651</v>
      </c>
      <c r="E623" s="216">
        <v>2</v>
      </c>
      <c r="F623" s="216">
        <v>0</v>
      </c>
      <c r="G623" s="692">
        <v>2</v>
      </c>
      <c r="H623" s="692">
        <v>1</v>
      </c>
      <c r="I623" s="216">
        <v>0</v>
      </c>
      <c r="J623" s="216">
        <v>1</v>
      </c>
      <c r="K623" s="216">
        <v>1</v>
      </c>
      <c r="L623" s="216">
        <v>1</v>
      </c>
      <c r="M623" s="216">
        <v>0</v>
      </c>
      <c r="N623" s="692">
        <v>1</v>
      </c>
      <c r="O623" s="216">
        <v>0</v>
      </c>
      <c r="P623" s="692">
        <v>0</v>
      </c>
      <c r="Q623" s="216">
        <v>0</v>
      </c>
      <c r="R623" s="216">
        <v>0</v>
      </c>
      <c r="S623" s="216">
        <v>0</v>
      </c>
      <c r="T623" s="216">
        <v>0</v>
      </c>
      <c r="U623" s="216">
        <v>0</v>
      </c>
    </row>
    <row r="624" spans="1:21" ht="12.75" customHeight="1">
      <c r="A624" s="221" t="s">
        <v>276</v>
      </c>
      <c r="B624" s="221" t="s">
        <v>302</v>
      </c>
      <c r="C624" s="221" t="s">
        <v>302</v>
      </c>
      <c r="D624" s="221">
        <v>121150</v>
      </c>
      <c r="E624" s="216">
        <v>6</v>
      </c>
      <c r="F624" s="216">
        <v>0</v>
      </c>
      <c r="G624" s="692">
        <v>8</v>
      </c>
      <c r="H624" s="692">
        <v>3</v>
      </c>
      <c r="I624" s="216">
        <v>0</v>
      </c>
      <c r="J624" s="216">
        <v>5</v>
      </c>
      <c r="K624" s="216">
        <v>4</v>
      </c>
      <c r="L624" s="216">
        <v>1</v>
      </c>
      <c r="M624" s="216">
        <v>0</v>
      </c>
      <c r="N624" s="692">
        <v>1</v>
      </c>
      <c r="O624" s="216">
        <v>1</v>
      </c>
      <c r="P624" s="692">
        <v>0</v>
      </c>
      <c r="Q624" s="216">
        <v>1</v>
      </c>
      <c r="R624" s="216">
        <v>1</v>
      </c>
      <c r="S624" s="216">
        <v>3</v>
      </c>
      <c r="T624" s="216">
        <v>3</v>
      </c>
      <c r="U624" s="216">
        <v>0</v>
      </c>
    </row>
    <row r="625" spans="1:21" ht="12.75" customHeight="1">
      <c r="A625" s="221" t="s">
        <v>276</v>
      </c>
      <c r="B625" s="221" t="s">
        <v>293</v>
      </c>
      <c r="C625" s="221" t="s">
        <v>294</v>
      </c>
      <c r="D625" s="221">
        <v>120753</v>
      </c>
      <c r="E625" s="216">
        <v>2</v>
      </c>
      <c r="F625" s="216">
        <v>0</v>
      </c>
      <c r="G625" s="692">
        <v>1</v>
      </c>
      <c r="H625" s="692">
        <v>0</v>
      </c>
      <c r="I625" s="216">
        <v>0</v>
      </c>
      <c r="J625" s="216">
        <v>1</v>
      </c>
      <c r="K625" s="216">
        <v>0</v>
      </c>
      <c r="L625" s="216">
        <v>1</v>
      </c>
      <c r="M625" s="216">
        <v>0</v>
      </c>
      <c r="N625" s="692">
        <v>0</v>
      </c>
      <c r="O625" s="216">
        <v>0</v>
      </c>
      <c r="P625" s="692">
        <v>0</v>
      </c>
      <c r="Q625" s="216">
        <v>0</v>
      </c>
      <c r="R625" s="216">
        <v>0</v>
      </c>
      <c r="S625" s="216">
        <v>0</v>
      </c>
      <c r="T625" s="216">
        <v>0</v>
      </c>
      <c r="U625" s="216">
        <v>0</v>
      </c>
    </row>
    <row r="626" spans="1:21" ht="12.75" customHeight="1">
      <c r="A626" s="221" t="s">
        <v>276</v>
      </c>
      <c r="B626" s="221" t="s">
        <v>293</v>
      </c>
      <c r="C626" s="221" t="s">
        <v>1131</v>
      </c>
      <c r="D626" s="221">
        <v>120754</v>
      </c>
      <c r="E626" s="216">
        <v>0</v>
      </c>
      <c r="F626" s="216">
        <v>0</v>
      </c>
      <c r="G626" s="692">
        <v>0</v>
      </c>
      <c r="H626" s="692">
        <v>0</v>
      </c>
      <c r="I626" s="216">
        <v>0</v>
      </c>
      <c r="J626" s="216">
        <v>0</v>
      </c>
      <c r="K626" s="216">
        <v>0</v>
      </c>
      <c r="L626" s="216">
        <v>0</v>
      </c>
      <c r="M626" s="216">
        <v>0</v>
      </c>
      <c r="N626" s="692">
        <v>0</v>
      </c>
      <c r="O626" s="216">
        <v>0</v>
      </c>
      <c r="P626" s="692">
        <v>0</v>
      </c>
      <c r="Q626" s="216">
        <v>0</v>
      </c>
      <c r="R626" s="216">
        <v>0</v>
      </c>
      <c r="S626" s="216">
        <v>0</v>
      </c>
      <c r="T626" s="216">
        <v>0</v>
      </c>
      <c r="U626" s="216">
        <v>0</v>
      </c>
    </row>
    <row r="627" spans="1:21" ht="12.75" customHeight="1">
      <c r="A627" s="221" t="s">
        <v>276</v>
      </c>
      <c r="B627" s="221" t="s">
        <v>293</v>
      </c>
      <c r="C627" s="221" t="s">
        <v>293</v>
      </c>
      <c r="D627" s="221">
        <v>120750</v>
      </c>
      <c r="E627" s="216">
        <v>4</v>
      </c>
      <c r="F627" s="216">
        <v>0</v>
      </c>
      <c r="G627" s="692">
        <v>4</v>
      </c>
      <c r="H627" s="692">
        <v>4</v>
      </c>
      <c r="I627" s="216">
        <v>0</v>
      </c>
      <c r="J627" s="216">
        <v>4</v>
      </c>
      <c r="K627" s="216">
        <v>4</v>
      </c>
      <c r="L627" s="216">
        <v>1</v>
      </c>
      <c r="M627" s="216">
        <v>0</v>
      </c>
      <c r="N627" s="692">
        <v>1</v>
      </c>
      <c r="O627" s="216">
        <v>1</v>
      </c>
      <c r="P627" s="692">
        <v>0</v>
      </c>
      <c r="Q627" s="216">
        <v>1</v>
      </c>
      <c r="R627" s="216">
        <v>0</v>
      </c>
      <c r="S627" s="216">
        <v>1</v>
      </c>
      <c r="T627" s="216">
        <v>1</v>
      </c>
      <c r="U627" s="216">
        <v>0</v>
      </c>
    </row>
    <row r="628" spans="1:21" ht="12.75" customHeight="1">
      <c r="A628" s="221" t="s">
        <v>276</v>
      </c>
      <c r="B628" s="221" t="s">
        <v>293</v>
      </c>
      <c r="C628" s="221" t="s">
        <v>295</v>
      </c>
      <c r="D628" s="221">
        <v>120752</v>
      </c>
      <c r="E628" s="216">
        <v>3</v>
      </c>
      <c r="F628" s="216">
        <v>0</v>
      </c>
      <c r="G628" s="692">
        <v>3</v>
      </c>
      <c r="H628" s="692">
        <v>3</v>
      </c>
      <c r="I628" s="216">
        <v>0</v>
      </c>
      <c r="J628" s="216">
        <v>3</v>
      </c>
      <c r="K628" s="216">
        <v>2</v>
      </c>
      <c r="L628" s="216">
        <v>3</v>
      </c>
      <c r="M628" s="216">
        <v>0</v>
      </c>
      <c r="N628" s="692">
        <v>1</v>
      </c>
      <c r="O628" s="216">
        <v>0</v>
      </c>
      <c r="P628" s="692">
        <v>0</v>
      </c>
      <c r="Q628" s="216">
        <v>0</v>
      </c>
      <c r="R628" s="216">
        <v>0</v>
      </c>
      <c r="S628" s="216">
        <v>1</v>
      </c>
      <c r="T628" s="216">
        <v>3</v>
      </c>
      <c r="U628" s="216">
        <v>0</v>
      </c>
    </row>
    <row r="629" spans="1:21" ht="12.75" customHeight="1">
      <c r="A629" s="221" t="s">
        <v>276</v>
      </c>
      <c r="B629" s="221" t="s">
        <v>296</v>
      </c>
      <c r="C629" s="221" t="s">
        <v>297</v>
      </c>
      <c r="D629" s="221">
        <v>120851</v>
      </c>
      <c r="E629" s="216">
        <v>1</v>
      </c>
      <c r="F629" s="216">
        <v>0</v>
      </c>
      <c r="G629" s="692">
        <v>1</v>
      </c>
      <c r="H629" s="692">
        <v>0</v>
      </c>
      <c r="I629" s="216">
        <v>0</v>
      </c>
      <c r="J629" s="216">
        <v>0</v>
      </c>
      <c r="K629" s="216">
        <v>1</v>
      </c>
      <c r="L629" s="216">
        <v>1</v>
      </c>
      <c r="M629" s="216">
        <v>0</v>
      </c>
      <c r="N629" s="692">
        <v>1</v>
      </c>
      <c r="O629" s="216">
        <v>0</v>
      </c>
      <c r="P629" s="692">
        <v>0</v>
      </c>
      <c r="Q629" s="216">
        <v>1</v>
      </c>
      <c r="R629" s="216">
        <v>0</v>
      </c>
      <c r="S629" s="216">
        <v>1</v>
      </c>
      <c r="T629" s="216">
        <v>1</v>
      </c>
      <c r="U629" s="216">
        <v>0</v>
      </c>
    </row>
    <row r="630" spans="1:21" ht="12.75" customHeight="1">
      <c r="A630" s="221" t="s">
        <v>276</v>
      </c>
      <c r="B630" s="221" t="s">
        <v>296</v>
      </c>
      <c r="C630" s="221" t="s">
        <v>296</v>
      </c>
      <c r="D630" s="221">
        <v>120850</v>
      </c>
      <c r="E630" s="216">
        <v>3</v>
      </c>
      <c r="F630" s="216">
        <v>0</v>
      </c>
      <c r="G630" s="692">
        <v>3</v>
      </c>
      <c r="H630" s="692">
        <v>3</v>
      </c>
      <c r="I630" s="216">
        <v>0</v>
      </c>
      <c r="J630" s="216">
        <v>3</v>
      </c>
      <c r="K630" s="216">
        <v>3</v>
      </c>
      <c r="L630" s="216">
        <v>1</v>
      </c>
      <c r="M630" s="216">
        <v>0</v>
      </c>
      <c r="N630" s="692">
        <v>2</v>
      </c>
      <c r="O630" s="216">
        <v>2</v>
      </c>
      <c r="P630" s="692">
        <v>0</v>
      </c>
      <c r="Q630" s="216">
        <v>3</v>
      </c>
      <c r="R630" s="216">
        <v>1</v>
      </c>
      <c r="S630" s="216">
        <v>2</v>
      </c>
      <c r="T630" s="216">
        <v>2</v>
      </c>
      <c r="U630" s="216">
        <v>2</v>
      </c>
    </row>
    <row r="631" spans="1:21" ht="12.75" customHeight="1">
      <c r="A631" s="252" t="s">
        <v>305</v>
      </c>
      <c r="B631" s="252" t="s">
        <v>359</v>
      </c>
      <c r="C631" s="252" t="s">
        <v>362</v>
      </c>
      <c r="D631" s="252">
        <v>131653</v>
      </c>
      <c r="E631" s="216">
        <v>0</v>
      </c>
      <c r="F631" s="216">
        <v>0</v>
      </c>
      <c r="G631" s="692">
        <v>1</v>
      </c>
      <c r="H631" s="692">
        <v>0</v>
      </c>
      <c r="I631" s="216">
        <v>0</v>
      </c>
      <c r="J631" s="216">
        <v>1</v>
      </c>
      <c r="K631" s="216">
        <v>0</v>
      </c>
      <c r="L631" s="216">
        <v>0</v>
      </c>
      <c r="M631" s="216">
        <v>0</v>
      </c>
      <c r="N631" s="692">
        <v>0</v>
      </c>
      <c r="O631" s="216">
        <v>0</v>
      </c>
      <c r="P631" s="692">
        <v>0</v>
      </c>
      <c r="Q631" s="216">
        <v>0</v>
      </c>
      <c r="R631" s="216">
        <v>0</v>
      </c>
      <c r="S631" s="216">
        <v>0</v>
      </c>
      <c r="T631" s="216">
        <v>0</v>
      </c>
      <c r="U631" s="216">
        <v>0</v>
      </c>
    </row>
    <row r="632" spans="1:21" ht="12.75" customHeight="1">
      <c r="A632" s="252" t="s">
        <v>305</v>
      </c>
      <c r="B632" s="252" t="s">
        <v>359</v>
      </c>
      <c r="C632" s="252" t="s">
        <v>360</v>
      </c>
      <c r="D632" s="252">
        <v>131651</v>
      </c>
      <c r="E632" s="216">
        <v>1</v>
      </c>
      <c r="F632" s="216">
        <v>0</v>
      </c>
      <c r="G632" s="692">
        <v>0</v>
      </c>
      <c r="H632" s="692">
        <v>0</v>
      </c>
      <c r="I632" s="216">
        <v>0</v>
      </c>
      <c r="J632" s="216">
        <v>0</v>
      </c>
      <c r="K632" s="216">
        <v>0</v>
      </c>
      <c r="L632" s="216">
        <v>1</v>
      </c>
      <c r="M632" s="216">
        <v>0</v>
      </c>
      <c r="N632" s="692">
        <v>1</v>
      </c>
      <c r="O632" s="216">
        <v>0</v>
      </c>
      <c r="P632" s="692">
        <v>0</v>
      </c>
      <c r="Q632" s="216">
        <v>0</v>
      </c>
      <c r="R632" s="216">
        <v>0</v>
      </c>
      <c r="S632" s="216">
        <v>0</v>
      </c>
      <c r="T632" s="216">
        <v>0</v>
      </c>
      <c r="U632" s="216">
        <v>0</v>
      </c>
    </row>
    <row r="633" spans="1:21" ht="12.75" customHeight="1">
      <c r="A633" s="252" t="s">
        <v>305</v>
      </c>
      <c r="B633" s="252" t="s">
        <v>359</v>
      </c>
      <c r="C633" s="252" t="s">
        <v>361</v>
      </c>
      <c r="D633" s="252">
        <v>131652</v>
      </c>
      <c r="E633" s="216">
        <v>1</v>
      </c>
      <c r="F633" s="216">
        <v>0</v>
      </c>
      <c r="G633" s="692">
        <v>1</v>
      </c>
      <c r="H633" s="692">
        <v>0</v>
      </c>
      <c r="I633" s="216">
        <v>0</v>
      </c>
      <c r="J633" s="216">
        <v>1</v>
      </c>
      <c r="K633" s="216">
        <v>0</v>
      </c>
      <c r="L633" s="216">
        <v>1</v>
      </c>
      <c r="M633" s="216">
        <v>0</v>
      </c>
      <c r="N633" s="692">
        <v>1</v>
      </c>
      <c r="O633" s="216">
        <v>0</v>
      </c>
      <c r="P633" s="692">
        <v>0</v>
      </c>
      <c r="Q633" s="216">
        <v>0</v>
      </c>
      <c r="R633" s="216">
        <v>0</v>
      </c>
      <c r="S633" s="216">
        <v>1</v>
      </c>
      <c r="T633" s="216">
        <v>1</v>
      </c>
      <c r="U633" s="216">
        <v>0</v>
      </c>
    </row>
    <row r="634" spans="1:21" ht="12.75" customHeight="1">
      <c r="A634" s="252" t="s">
        <v>305</v>
      </c>
      <c r="B634" s="252" t="s">
        <v>359</v>
      </c>
      <c r="C634" s="252" t="s">
        <v>353</v>
      </c>
      <c r="D634" s="252">
        <v>131650</v>
      </c>
      <c r="E634" s="216">
        <v>1</v>
      </c>
      <c r="F634" s="216">
        <v>0</v>
      </c>
      <c r="G634" s="692">
        <v>1</v>
      </c>
      <c r="H634" s="692">
        <v>1</v>
      </c>
      <c r="I634" s="216">
        <v>0</v>
      </c>
      <c r="J634" s="216">
        <v>1</v>
      </c>
      <c r="K634" s="216">
        <v>0</v>
      </c>
      <c r="L634" s="216">
        <v>1</v>
      </c>
      <c r="M634" s="216">
        <v>0</v>
      </c>
      <c r="N634" s="692">
        <v>1</v>
      </c>
      <c r="O634" s="216">
        <v>0</v>
      </c>
      <c r="P634" s="692">
        <v>0</v>
      </c>
      <c r="Q634" s="216">
        <v>0</v>
      </c>
      <c r="R634" s="216">
        <v>0</v>
      </c>
      <c r="S634" s="216">
        <v>1</v>
      </c>
      <c r="T634" s="216">
        <v>1</v>
      </c>
      <c r="U634" s="216">
        <v>0</v>
      </c>
    </row>
    <row r="635" spans="1:21" ht="12.75" customHeight="1">
      <c r="A635" s="252" t="s">
        <v>305</v>
      </c>
      <c r="B635" s="252" t="s">
        <v>181</v>
      </c>
      <c r="C635" s="252" t="s">
        <v>314</v>
      </c>
      <c r="D635" s="252">
        <v>130250</v>
      </c>
      <c r="E635" s="216">
        <v>2</v>
      </c>
      <c r="F635" s="216">
        <v>0</v>
      </c>
      <c r="G635" s="692">
        <v>3</v>
      </c>
      <c r="H635" s="692">
        <v>3</v>
      </c>
      <c r="I635" s="216">
        <v>0</v>
      </c>
      <c r="J635" s="216">
        <v>3</v>
      </c>
      <c r="K635" s="216">
        <v>1</v>
      </c>
      <c r="L635" s="216">
        <v>1</v>
      </c>
      <c r="M635" s="216">
        <v>0</v>
      </c>
      <c r="N635" s="692">
        <v>2</v>
      </c>
      <c r="O635" s="216">
        <v>2</v>
      </c>
      <c r="P635" s="692">
        <v>0</v>
      </c>
      <c r="Q635" s="216">
        <v>2</v>
      </c>
      <c r="R635" s="216">
        <v>1</v>
      </c>
      <c r="S635" s="216">
        <v>2</v>
      </c>
      <c r="T635" s="216">
        <v>2</v>
      </c>
      <c r="U635" s="216">
        <v>0</v>
      </c>
    </row>
    <row r="636" spans="1:21" ht="12.75" customHeight="1">
      <c r="A636" s="252" t="s">
        <v>305</v>
      </c>
      <c r="B636" s="252" t="s">
        <v>181</v>
      </c>
      <c r="C636" s="252" t="s">
        <v>315</v>
      </c>
      <c r="D636" s="252">
        <v>130251</v>
      </c>
      <c r="E636" s="216">
        <v>0</v>
      </c>
      <c r="F636" s="216">
        <v>0</v>
      </c>
      <c r="G636" s="692">
        <v>0</v>
      </c>
      <c r="H636" s="692">
        <v>0</v>
      </c>
      <c r="I636" s="216">
        <v>0</v>
      </c>
      <c r="J636" s="216">
        <v>0</v>
      </c>
      <c r="K636" s="216">
        <v>0</v>
      </c>
      <c r="L636" s="216">
        <v>1</v>
      </c>
      <c r="M636" s="216">
        <v>0</v>
      </c>
      <c r="N636" s="692">
        <v>0</v>
      </c>
      <c r="O636" s="216">
        <v>0</v>
      </c>
      <c r="P636" s="692">
        <v>0</v>
      </c>
      <c r="Q636" s="216">
        <v>0</v>
      </c>
      <c r="R636" s="216">
        <v>0</v>
      </c>
      <c r="S636" s="216">
        <v>0</v>
      </c>
      <c r="T636" s="216">
        <v>0</v>
      </c>
      <c r="U636" s="216">
        <v>0</v>
      </c>
    </row>
    <row r="637" spans="1:21" ht="12.75" customHeight="1">
      <c r="A637" s="252" t="s">
        <v>305</v>
      </c>
      <c r="B637" s="252" t="s">
        <v>181</v>
      </c>
      <c r="C637" s="252" t="s">
        <v>316</v>
      </c>
      <c r="D637" s="252">
        <v>130252</v>
      </c>
      <c r="E637" s="216">
        <v>1</v>
      </c>
      <c r="F637" s="216">
        <v>0</v>
      </c>
      <c r="G637" s="692">
        <v>0</v>
      </c>
      <c r="H637" s="692">
        <v>0</v>
      </c>
      <c r="I637" s="216">
        <v>0</v>
      </c>
      <c r="J637" s="216">
        <v>0</v>
      </c>
      <c r="K637" s="216">
        <v>0</v>
      </c>
      <c r="L637" s="216">
        <v>1</v>
      </c>
      <c r="M637" s="216">
        <v>0</v>
      </c>
      <c r="N637" s="692">
        <v>1</v>
      </c>
      <c r="O637" s="216">
        <v>0</v>
      </c>
      <c r="P637" s="692">
        <v>0</v>
      </c>
      <c r="Q637" s="216">
        <v>0</v>
      </c>
      <c r="R637" s="216">
        <v>0</v>
      </c>
      <c r="S637" s="216">
        <v>0</v>
      </c>
      <c r="T637" s="216">
        <v>0</v>
      </c>
      <c r="U637" s="216">
        <v>0</v>
      </c>
    </row>
    <row r="638" spans="1:21" ht="12.75" customHeight="1">
      <c r="A638" s="252" t="s">
        <v>305</v>
      </c>
      <c r="B638" s="252" t="s">
        <v>317</v>
      </c>
      <c r="C638" s="252" t="s">
        <v>318</v>
      </c>
      <c r="D638" s="252">
        <v>130351</v>
      </c>
      <c r="E638" s="216">
        <v>1</v>
      </c>
      <c r="F638" s="216">
        <v>0</v>
      </c>
      <c r="G638" s="692">
        <v>1</v>
      </c>
      <c r="H638" s="692">
        <v>1</v>
      </c>
      <c r="I638" s="216">
        <v>0</v>
      </c>
      <c r="J638" s="216">
        <v>1</v>
      </c>
      <c r="K638" s="216">
        <v>0</v>
      </c>
      <c r="L638" s="216">
        <v>1</v>
      </c>
      <c r="M638" s="216">
        <v>0</v>
      </c>
      <c r="N638" s="692">
        <v>0</v>
      </c>
      <c r="O638" s="216">
        <v>0</v>
      </c>
      <c r="P638" s="692">
        <v>0</v>
      </c>
      <c r="Q638" s="216">
        <v>0</v>
      </c>
      <c r="R638" s="216">
        <v>0</v>
      </c>
      <c r="S638" s="216">
        <v>0</v>
      </c>
      <c r="T638" s="216">
        <v>0</v>
      </c>
      <c r="U638" s="216">
        <v>0</v>
      </c>
    </row>
    <row r="639" spans="1:21" ht="12.75" customHeight="1">
      <c r="A639" s="252" t="s">
        <v>305</v>
      </c>
      <c r="B639" s="252" t="s">
        <v>317</v>
      </c>
      <c r="C639" s="252" t="s">
        <v>319</v>
      </c>
      <c r="D639" s="252">
        <v>130352</v>
      </c>
      <c r="E639" s="216">
        <v>1</v>
      </c>
      <c r="F639" s="216">
        <v>0</v>
      </c>
      <c r="G639" s="692">
        <v>1</v>
      </c>
      <c r="H639" s="692">
        <v>1</v>
      </c>
      <c r="I639" s="216">
        <v>0</v>
      </c>
      <c r="J639" s="216">
        <v>2</v>
      </c>
      <c r="K639" s="216">
        <v>1</v>
      </c>
      <c r="L639" s="216">
        <v>1</v>
      </c>
      <c r="M639" s="216">
        <v>0</v>
      </c>
      <c r="N639" s="692">
        <v>2</v>
      </c>
      <c r="O639" s="216">
        <v>0</v>
      </c>
      <c r="P639" s="692">
        <v>0</v>
      </c>
      <c r="Q639" s="216">
        <v>2</v>
      </c>
      <c r="R639" s="216">
        <v>0</v>
      </c>
      <c r="S639" s="216">
        <v>1</v>
      </c>
      <c r="T639" s="216">
        <v>1</v>
      </c>
      <c r="U639" s="216">
        <v>0</v>
      </c>
    </row>
    <row r="640" spans="1:21" ht="12.75" customHeight="1">
      <c r="A640" s="252" t="s">
        <v>305</v>
      </c>
      <c r="B640" s="252" t="s">
        <v>317</v>
      </c>
      <c r="C640" s="252" t="s">
        <v>321</v>
      </c>
      <c r="D640" s="252">
        <v>130354</v>
      </c>
      <c r="E640" s="216">
        <v>0</v>
      </c>
      <c r="F640" s="216">
        <v>0</v>
      </c>
      <c r="G640" s="692">
        <v>0</v>
      </c>
      <c r="H640" s="692">
        <v>0</v>
      </c>
      <c r="I640" s="216">
        <v>0</v>
      </c>
      <c r="J640" s="216">
        <v>0</v>
      </c>
      <c r="K640" s="216">
        <v>0</v>
      </c>
      <c r="L640" s="216">
        <v>1</v>
      </c>
      <c r="M640" s="216">
        <v>0</v>
      </c>
      <c r="N640" s="692">
        <v>1</v>
      </c>
      <c r="O640" s="216">
        <v>0</v>
      </c>
      <c r="P640" s="692">
        <v>0</v>
      </c>
      <c r="Q640" s="216">
        <v>0</v>
      </c>
      <c r="R640" s="216">
        <v>0</v>
      </c>
      <c r="S640" s="216">
        <v>0</v>
      </c>
      <c r="T640" s="216">
        <v>0</v>
      </c>
      <c r="U640" s="216">
        <v>0</v>
      </c>
    </row>
    <row r="641" spans="1:21" ht="12.75" customHeight="1">
      <c r="A641" s="252" t="s">
        <v>305</v>
      </c>
      <c r="B641" s="252" t="s">
        <v>317</v>
      </c>
      <c r="C641" s="252" t="s">
        <v>317</v>
      </c>
      <c r="D641" s="252">
        <v>130350</v>
      </c>
      <c r="E641" s="216">
        <v>7</v>
      </c>
      <c r="F641" s="216">
        <v>0</v>
      </c>
      <c r="G641" s="692">
        <v>11</v>
      </c>
      <c r="H641" s="692">
        <v>0</v>
      </c>
      <c r="I641" s="216">
        <v>0</v>
      </c>
      <c r="J641" s="216">
        <v>11</v>
      </c>
      <c r="K641" s="216">
        <v>6</v>
      </c>
      <c r="L641" s="216">
        <v>2</v>
      </c>
      <c r="M641" s="216">
        <v>0</v>
      </c>
      <c r="N641" s="692">
        <v>6</v>
      </c>
      <c r="O641" s="216">
        <v>2</v>
      </c>
      <c r="P641" s="692">
        <v>0</v>
      </c>
      <c r="Q641" s="216">
        <v>6</v>
      </c>
      <c r="R641" s="216">
        <v>0</v>
      </c>
      <c r="S641" s="216">
        <v>6</v>
      </c>
      <c r="T641" s="216">
        <v>5</v>
      </c>
      <c r="U641" s="216">
        <v>0</v>
      </c>
    </row>
    <row r="642" spans="1:21" ht="12.75" customHeight="1">
      <c r="A642" s="252" t="s">
        <v>305</v>
      </c>
      <c r="B642" s="252" t="s">
        <v>317</v>
      </c>
      <c r="C642" s="252" t="s">
        <v>320</v>
      </c>
      <c r="D642" s="252">
        <v>130353</v>
      </c>
      <c r="E642" s="216">
        <v>1</v>
      </c>
      <c r="F642" s="216">
        <v>0</v>
      </c>
      <c r="G642" s="692">
        <v>1</v>
      </c>
      <c r="H642" s="692">
        <v>0</v>
      </c>
      <c r="I642" s="216">
        <v>0</v>
      </c>
      <c r="J642" s="216">
        <v>1</v>
      </c>
      <c r="K642" s="216">
        <v>0</v>
      </c>
      <c r="L642" s="216">
        <v>1</v>
      </c>
      <c r="M642" s="216">
        <v>0</v>
      </c>
      <c r="N642" s="692">
        <v>1</v>
      </c>
      <c r="O642" s="216">
        <v>0</v>
      </c>
      <c r="P642" s="692">
        <v>0</v>
      </c>
      <c r="Q642" s="216">
        <v>1</v>
      </c>
      <c r="R642" s="216">
        <v>0</v>
      </c>
      <c r="S642" s="216">
        <v>0</v>
      </c>
      <c r="T642" s="216">
        <v>1</v>
      </c>
      <c r="U642" s="216">
        <v>0</v>
      </c>
    </row>
    <row r="643" spans="1:21" ht="12.75" customHeight="1">
      <c r="A643" s="252" t="s">
        <v>305</v>
      </c>
      <c r="B643" s="252" t="s">
        <v>317</v>
      </c>
      <c r="C643" s="252" t="s">
        <v>322</v>
      </c>
      <c r="D643" s="252">
        <v>130355</v>
      </c>
      <c r="E643" s="216">
        <v>1</v>
      </c>
      <c r="F643" s="216">
        <v>0</v>
      </c>
      <c r="G643" s="692">
        <v>0</v>
      </c>
      <c r="H643" s="692">
        <v>0</v>
      </c>
      <c r="I643" s="216">
        <v>0</v>
      </c>
      <c r="J643" s="216">
        <v>0</v>
      </c>
      <c r="K643" s="216">
        <v>0</v>
      </c>
      <c r="L643" s="216">
        <v>3</v>
      </c>
      <c r="M643" s="216">
        <v>0</v>
      </c>
      <c r="N643" s="692">
        <v>1</v>
      </c>
      <c r="O643" s="216">
        <v>0</v>
      </c>
      <c r="P643" s="692">
        <v>0</v>
      </c>
      <c r="Q643" s="216">
        <v>1</v>
      </c>
      <c r="R643" s="216">
        <v>0</v>
      </c>
      <c r="S643" s="251">
        <v>0</v>
      </c>
      <c r="T643" s="216">
        <v>1</v>
      </c>
      <c r="U643" s="216">
        <v>0</v>
      </c>
    </row>
    <row r="644" spans="1:21" ht="12.75" customHeight="1">
      <c r="A644" s="252" t="s">
        <v>305</v>
      </c>
      <c r="B644" s="252" t="s">
        <v>317</v>
      </c>
      <c r="C644" s="252" t="s">
        <v>115</v>
      </c>
      <c r="D644" s="252">
        <v>130356</v>
      </c>
      <c r="E644" s="216">
        <v>2</v>
      </c>
      <c r="F644" s="216">
        <v>0</v>
      </c>
      <c r="G644" s="692">
        <v>1</v>
      </c>
      <c r="H644" s="692">
        <v>0</v>
      </c>
      <c r="I644" s="216">
        <v>0</v>
      </c>
      <c r="J644" s="216">
        <v>0</v>
      </c>
      <c r="K644" s="216">
        <v>1</v>
      </c>
      <c r="L644" s="216">
        <v>1</v>
      </c>
      <c r="M644" s="216">
        <v>0</v>
      </c>
      <c r="N644" s="692">
        <v>1</v>
      </c>
      <c r="O644" s="216">
        <v>0</v>
      </c>
      <c r="P644" s="692">
        <v>0</v>
      </c>
      <c r="Q644" s="216">
        <v>1</v>
      </c>
      <c r="R644" s="216">
        <v>0</v>
      </c>
      <c r="S644" s="216">
        <v>1</v>
      </c>
      <c r="T644" s="216">
        <v>1</v>
      </c>
      <c r="U644" s="216">
        <v>0</v>
      </c>
    </row>
    <row r="645" spans="1:21" ht="12.75" customHeight="1">
      <c r="A645" s="252" t="s">
        <v>305</v>
      </c>
      <c r="B645" s="252" t="s">
        <v>317</v>
      </c>
      <c r="C645" s="252" t="s">
        <v>229</v>
      </c>
      <c r="D645" s="252">
        <v>130357</v>
      </c>
      <c r="E645" s="216">
        <v>0</v>
      </c>
      <c r="F645" s="216">
        <v>0</v>
      </c>
      <c r="G645" s="692">
        <v>0</v>
      </c>
      <c r="H645" s="692">
        <v>0</v>
      </c>
      <c r="I645" s="216">
        <v>0</v>
      </c>
      <c r="J645" s="216">
        <v>0</v>
      </c>
      <c r="K645" s="216">
        <v>0</v>
      </c>
      <c r="L645" s="216">
        <v>1</v>
      </c>
      <c r="M645" s="216">
        <v>0</v>
      </c>
      <c r="N645" s="692">
        <v>1</v>
      </c>
      <c r="O645" s="216">
        <v>0</v>
      </c>
      <c r="P645" s="692">
        <v>0</v>
      </c>
      <c r="Q645" s="216">
        <v>1</v>
      </c>
      <c r="R645" s="216">
        <v>0</v>
      </c>
      <c r="S645" s="216">
        <v>0</v>
      </c>
      <c r="T645" s="216">
        <v>1</v>
      </c>
      <c r="U645" s="216">
        <v>0</v>
      </c>
    </row>
    <row r="646" spans="1:21" ht="12.75" customHeight="1">
      <c r="A646" s="252" t="s">
        <v>305</v>
      </c>
      <c r="B646" s="252" t="s">
        <v>323</v>
      </c>
      <c r="C646" s="252" t="s">
        <v>323</v>
      </c>
      <c r="D646" s="252">
        <v>130450</v>
      </c>
      <c r="E646" s="216">
        <v>11</v>
      </c>
      <c r="F646" s="216">
        <v>0</v>
      </c>
      <c r="G646" s="692">
        <v>12</v>
      </c>
      <c r="H646" s="692">
        <v>1</v>
      </c>
      <c r="I646" s="216">
        <v>0</v>
      </c>
      <c r="J646" s="216">
        <v>11</v>
      </c>
      <c r="K646" s="216">
        <v>10</v>
      </c>
      <c r="L646" s="216">
        <v>3</v>
      </c>
      <c r="M646" s="216">
        <v>0</v>
      </c>
      <c r="N646" s="692">
        <v>7</v>
      </c>
      <c r="O646" s="216">
        <v>1</v>
      </c>
      <c r="P646" s="692">
        <v>0</v>
      </c>
      <c r="Q646" s="216">
        <v>6</v>
      </c>
      <c r="R646" s="216">
        <v>1</v>
      </c>
      <c r="S646" s="216">
        <v>0</v>
      </c>
      <c r="T646" s="216">
        <v>3</v>
      </c>
      <c r="U646" s="216">
        <v>0</v>
      </c>
    </row>
    <row r="647" spans="1:21" ht="12.75" customHeight="1">
      <c r="A647" s="252" t="s">
        <v>305</v>
      </c>
      <c r="B647" s="252" t="s">
        <v>323</v>
      </c>
      <c r="C647" s="252" t="s">
        <v>325</v>
      </c>
      <c r="D647" s="252">
        <v>130452</v>
      </c>
      <c r="E647" s="216">
        <v>1</v>
      </c>
      <c r="F647" s="216">
        <v>0</v>
      </c>
      <c r="G647" s="692">
        <v>1</v>
      </c>
      <c r="H647" s="692">
        <v>0</v>
      </c>
      <c r="I647" s="216">
        <v>0</v>
      </c>
      <c r="J647" s="216">
        <v>0</v>
      </c>
      <c r="K647" s="216">
        <v>1</v>
      </c>
      <c r="L647" s="216">
        <v>1</v>
      </c>
      <c r="M647" s="216">
        <v>0</v>
      </c>
      <c r="N647" s="692">
        <v>1</v>
      </c>
      <c r="O647" s="216">
        <v>0</v>
      </c>
      <c r="P647" s="692">
        <v>0</v>
      </c>
      <c r="Q647" s="216">
        <v>1</v>
      </c>
      <c r="R647" s="216">
        <v>0</v>
      </c>
      <c r="S647" s="216">
        <v>0</v>
      </c>
      <c r="T647" s="216">
        <v>0</v>
      </c>
      <c r="U647" s="216">
        <v>0</v>
      </c>
    </row>
    <row r="648" spans="1:21" ht="12.75" customHeight="1">
      <c r="A648" s="252" t="s">
        <v>305</v>
      </c>
      <c r="B648" s="252" t="s">
        <v>323</v>
      </c>
      <c r="C648" s="252" t="s">
        <v>324</v>
      </c>
      <c r="D648" s="252">
        <v>130451</v>
      </c>
      <c r="E648" s="216">
        <v>1</v>
      </c>
      <c r="F648" s="216">
        <v>0</v>
      </c>
      <c r="G648" s="692">
        <v>1</v>
      </c>
      <c r="H648" s="692">
        <v>0</v>
      </c>
      <c r="I648" s="216">
        <v>0</v>
      </c>
      <c r="J648" s="216">
        <v>1</v>
      </c>
      <c r="K648" s="216">
        <v>1</v>
      </c>
      <c r="L648" s="216">
        <v>2</v>
      </c>
      <c r="M648" s="216">
        <v>0</v>
      </c>
      <c r="N648" s="692">
        <v>2</v>
      </c>
      <c r="O648" s="216">
        <v>0</v>
      </c>
      <c r="P648" s="692">
        <v>0</v>
      </c>
      <c r="Q648" s="216">
        <v>1</v>
      </c>
      <c r="R648" s="216">
        <v>0</v>
      </c>
      <c r="S648" s="216">
        <v>0</v>
      </c>
      <c r="T648" s="216">
        <v>0</v>
      </c>
      <c r="U648" s="216">
        <v>0</v>
      </c>
    </row>
    <row r="649" spans="1:21" ht="12.75" customHeight="1">
      <c r="A649" s="252" t="s">
        <v>305</v>
      </c>
      <c r="B649" s="252" t="s">
        <v>323</v>
      </c>
      <c r="C649" s="252" t="s">
        <v>1180</v>
      </c>
      <c r="D649" s="252">
        <v>130453</v>
      </c>
      <c r="E649" s="216">
        <v>0</v>
      </c>
      <c r="F649" s="216">
        <v>0</v>
      </c>
      <c r="G649" s="692">
        <v>0</v>
      </c>
      <c r="H649" s="692">
        <v>0</v>
      </c>
      <c r="I649" s="216">
        <v>0</v>
      </c>
      <c r="J649" s="216">
        <v>0</v>
      </c>
      <c r="K649" s="216">
        <v>0</v>
      </c>
      <c r="L649" s="216">
        <v>0</v>
      </c>
      <c r="M649" s="251">
        <v>0</v>
      </c>
      <c r="N649" s="794">
        <v>0</v>
      </c>
      <c r="O649" s="216">
        <v>0</v>
      </c>
      <c r="P649" s="794">
        <v>0</v>
      </c>
      <c r="Q649" s="251">
        <v>0</v>
      </c>
      <c r="R649" s="251">
        <v>0</v>
      </c>
      <c r="S649" s="251">
        <v>0</v>
      </c>
      <c r="T649" s="251">
        <v>0</v>
      </c>
      <c r="U649" s="216">
        <v>0</v>
      </c>
    </row>
    <row r="650" spans="1:21" ht="12.75" customHeight="1">
      <c r="A650" s="252" t="s">
        <v>305</v>
      </c>
      <c r="B650" s="252" t="s">
        <v>323</v>
      </c>
      <c r="C650" s="252" t="s">
        <v>1181</v>
      </c>
      <c r="D650" s="252">
        <v>130454</v>
      </c>
      <c r="E650" s="216">
        <v>0</v>
      </c>
      <c r="F650" s="216">
        <v>0</v>
      </c>
      <c r="G650" s="692">
        <v>0</v>
      </c>
      <c r="H650" s="692">
        <v>0</v>
      </c>
      <c r="I650" s="216">
        <v>0</v>
      </c>
      <c r="J650" s="216">
        <v>0</v>
      </c>
      <c r="K650" s="216">
        <v>0</v>
      </c>
      <c r="L650" s="216">
        <v>0</v>
      </c>
      <c r="M650" s="251">
        <v>0</v>
      </c>
      <c r="N650" s="794">
        <v>0</v>
      </c>
      <c r="O650" s="216">
        <v>0</v>
      </c>
      <c r="P650" s="794">
        <v>0</v>
      </c>
      <c r="Q650" s="251">
        <v>0</v>
      </c>
      <c r="R650" s="251">
        <v>0</v>
      </c>
      <c r="S650" s="251">
        <v>0</v>
      </c>
      <c r="T650" s="251">
        <v>0</v>
      </c>
      <c r="U650" s="216">
        <v>0</v>
      </c>
    </row>
    <row r="651" spans="1:21" ht="12.75" customHeight="1">
      <c r="A651" s="252" t="s">
        <v>305</v>
      </c>
      <c r="B651" s="252" t="s">
        <v>326</v>
      </c>
      <c r="C651" s="252" t="s">
        <v>326</v>
      </c>
      <c r="D651" s="252">
        <v>130550</v>
      </c>
      <c r="E651" s="216">
        <v>3</v>
      </c>
      <c r="F651" s="216">
        <v>0</v>
      </c>
      <c r="G651" s="692">
        <v>1</v>
      </c>
      <c r="H651" s="692">
        <v>0</v>
      </c>
      <c r="I651" s="216">
        <v>0</v>
      </c>
      <c r="J651" s="216">
        <v>1</v>
      </c>
      <c r="K651" s="216">
        <v>2</v>
      </c>
      <c r="L651" s="216">
        <v>2</v>
      </c>
      <c r="M651" s="216">
        <v>0</v>
      </c>
      <c r="N651" s="692">
        <v>2</v>
      </c>
      <c r="O651" s="216">
        <v>0</v>
      </c>
      <c r="P651" s="692">
        <v>0</v>
      </c>
      <c r="Q651" s="216">
        <v>2</v>
      </c>
      <c r="R651" s="216">
        <v>0</v>
      </c>
      <c r="S651" s="216">
        <v>0</v>
      </c>
      <c r="T651" s="216">
        <v>1</v>
      </c>
      <c r="U651" s="216">
        <v>0</v>
      </c>
    </row>
    <row r="652" spans="1:21" ht="12.75" customHeight="1">
      <c r="A652" s="252" t="s">
        <v>305</v>
      </c>
      <c r="B652" s="252" t="s">
        <v>326</v>
      </c>
      <c r="C652" s="252" t="s">
        <v>327</v>
      </c>
      <c r="D652" s="252">
        <v>130551</v>
      </c>
      <c r="E652" s="216">
        <v>0</v>
      </c>
      <c r="F652" s="216">
        <v>0</v>
      </c>
      <c r="G652" s="692">
        <v>0</v>
      </c>
      <c r="H652" s="692">
        <v>0</v>
      </c>
      <c r="I652" s="216">
        <v>0</v>
      </c>
      <c r="J652" s="216">
        <v>0</v>
      </c>
      <c r="K652" s="216">
        <v>0</v>
      </c>
      <c r="L652" s="216">
        <v>1</v>
      </c>
      <c r="M652" s="216">
        <v>0</v>
      </c>
      <c r="N652" s="692">
        <v>1</v>
      </c>
      <c r="O652" s="216">
        <v>0</v>
      </c>
      <c r="P652" s="692">
        <v>0</v>
      </c>
      <c r="Q652" s="216">
        <v>0</v>
      </c>
      <c r="R652" s="216">
        <v>0</v>
      </c>
      <c r="S652" s="216">
        <v>0</v>
      </c>
      <c r="T652" s="216">
        <v>0</v>
      </c>
      <c r="U652" s="216">
        <v>0</v>
      </c>
    </row>
    <row r="653" spans="1:21" ht="12.75" customHeight="1">
      <c r="A653" s="252" t="s">
        <v>305</v>
      </c>
      <c r="B653" s="252" t="s">
        <v>326</v>
      </c>
      <c r="C653" s="252" t="s">
        <v>328</v>
      </c>
      <c r="D653" s="252">
        <v>130552</v>
      </c>
      <c r="E653" s="216">
        <v>1</v>
      </c>
      <c r="F653" s="216">
        <v>0</v>
      </c>
      <c r="G653" s="692">
        <v>1</v>
      </c>
      <c r="H653" s="692">
        <v>0</v>
      </c>
      <c r="I653" s="216">
        <v>0</v>
      </c>
      <c r="J653" s="216">
        <v>1</v>
      </c>
      <c r="K653" s="216">
        <v>0</v>
      </c>
      <c r="L653" s="216">
        <v>1</v>
      </c>
      <c r="M653" s="216">
        <v>0</v>
      </c>
      <c r="N653" s="692">
        <v>1</v>
      </c>
      <c r="O653" s="216">
        <v>0</v>
      </c>
      <c r="P653" s="692">
        <v>0</v>
      </c>
      <c r="Q653" s="216">
        <v>0</v>
      </c>
      <c r="R653" s="216">
        <v>0</v>
      </c>
      <c r="S653" s="216">
        <v>0</v>
      </c>
      <c r="T653" s="216">
        <v>0</v>
      </c>
      <c r="U653" s="216">
        <v>0</v>
      </c>
    </row>
    <row r="654" spans="1:21" ht="12.75" customHeight="1">
      <c r="A654" s="252" t="s">
        <v>305</v>
      </c>
      <c r="B654" s="252" t="s">
        <v>371</v>
      </c>
      <c r="C654" s="252" t="s">
        <v>371</v>
      </c>
      <c r="D654" s="252">
        <v>132050</v>
      </c>
      <c r="E654" s="216">
        <v>3</v>
      </c>
      <c r="F654" s="216">
        <v>0</v>
      </c>
      <c r="G654" s="692">
        <v>2</v>
      </c>
      <c r="H654" s="692">
        <v>1</v>
      </c>
      <c r="I654" s="216">
        <v>0</v>
      </c>
      <c r="J654" s="216">
        <v>2</v>
      </c>
      <c r="K654" s="216">
        <v>0</v>
      </c>
      <c r="L654" s="216">
        <v>1</v>
      </c>
      <c r="M654" s="216">
        <v>0</v>
      </c>
      <c r="N654" s="692">
        <v>2</v>
      </c>
      <c r="O654" s="216">
        <v>1</v>
      </c>
      <c r="P654" s="692">
        <v>0</v>
      </c>
      <c r="Q654" s="216">
        <v>1</v>
      </c>
      <c r="R654" s="216">
        <v>0</v>
      </c>
      <c r="S654" s="216">
        <v>0</v>
      </c>
      <c r="T654" s="216">
        <v>0</v>
      </c>
      <c r="U654" s="216">
        <v>0</v>
      </c>
    </row>
    <row r="655" spans="1:21" ht="12.75" customHeight="1">
      <c r="A655" s="252" t="s">
        <v>305</v>
      </c>
      <c r="B655" s="252" t="s">
        <v>372</v>
      </c>
      <c r="C655" s="252" t="s">
        <v>372</v>
      </c>
      <c r="D655" s="252">
        <v>132150</v>
      </c>
      <c r="E655" s="216">
        <v>4</v>
      </c>
      <c r="F655" s="216">
        <v>0</v>
      </c>
      <c r="G655" s="692">
        <v>7</v>
      </c>
      <c r="H655" s="692">
        <v>7</v>
      </c>
      <c r="I655" s="216">
        <v>0</v>
      </c>
      <c r="J655" s="216">
        <v>7</v>
      </c>
      <c r="K655" s="216">
        <v>7</v>
      </c>
      <c r="L655" s="216">
        <v>2</v>
      </c>
      <c r="M655" s="216">
        <v>0</v>
      </c>
      <c r="N655" s="692">
        <v>3</v>
      </c>
      <c r="O655" s="216">
        <v>1</v>
      </c>
      <c r="P655" s="692">
        <v>0</v>
      </c>
      <c r="Q655" s="216">
        <v>2</v>
      </c>
      <c r="R655" s="216">
        <v>3</v>
      </c>
      <c r="S655" s="216">
        <v>4</v>
      </c>
      <c r="T655" s="216">
        <v>4</v>
      </c>
      <c r="U655" s="216">
        <v>4</v>
      </c>
    </row>
    <row r="656" spans="1:21" ht="12.75" customHeight="1">
      <c r="A656" s="252" t="s">
        <v>305</v>
      </c>
      <c r="B656" s="252" t="s">
        <v>329</v>
      </c>
      <c r="C656" s="252" t="s">
        <v>330</v>
      </c>
      <c r="D656" s="252">
        <v>130651</v>
      </c>
      <c r="E656" s="216">
        <v>0</v>
      </c>
      <c r="F656" s="216">
        <v>0</v>
      </c>
      <c r="G656" s="692">
        <v>0</v>
      </c>
      <c r="H656" s="692">
        <v>0</v>
      </c>
      <c r="I656" s="216">
        <v>0</v>
      </c>
      <c r="J656" s="216">
        <v>0</v>
      </c>
      <c r="K656" s="216">
        <v>0</v>
      </c>
      <c r="L656" s="216">
        <v>0</v>
      </c>
      <c r="M656" s="216">
        <v>0</v>
      </c>
      <c r="N656" s="692">
        <v>0</v>
      </c>
      <c r="O656" s="216">
        <v>0</v>
      </c>
      <c r="P656" s="692">
        <v>0</v>
      </c>
      <c r="Q656" s="216">
        <v>0</v>
      </c>
      <c r="R656" s="216">
        <v>0</v>
      </c>
      <c r="S656" s="216">
        <v>0</v>
      </c>
      <c r="T656" s="216">
        <v>0</v>
      </c>
      <c r="U656" s="216">
        <v>0</v>
      </c>
    </row>
    <row r="657" spans="1:21" ht="12.75" customHeight="1">
      <c r="A657" s="252" t="s">
        <v>305</v>
      </c>
      <c r="B657" s="252" t="s">
        <v>329</v>
      </c>
      <c r="C657" s="252" t="s">
        <v>331</v>
      </c>
      <c r="D657" s="252">
        <v>130652</v>
      </c>
      <c r="E657" s="216">
        <v>1</v>
      </c>
      <c r="F657" s="216">
        <v>0</v>
      </c>
      <c r="G657" s="692">
        <v>1</v>
      </c>
      <c r="H657" s="692">
        <v>0</v>
      </c>
      <c r="I657" s="216">
        <v>0</v>
      </c>
      <c r="J657" s="216">
        <v>0</v>
      </c>
      <c r="K657" s="216">
        <v>1</v>
      </c>
      <c r="L657" s="216">
        <v>1</v>
      </c>
      <c r="M657" s="216">
        <v>0</v>
      </c>
      <c r="N657" s="692">
        <v>1</v>
      </c>
      <c r="O657" s="216">
        <v>0</v>
      </c>
      <c r="P657" s="692">
        <v>0</v>
      </c>
      <c r="Q657" s="216">
        <v>1</v>
      </c>
      <c r="R657" s="216">
        <v>0</v>
      </c>
      <c r="S657" s="216">
        <v>1</v>
      </c>
      <c r="T657" s="216">
        <v>1</v>
      </c>
      <c r="U657" s="216">
        <v>0</v>
      </c>
    </row>
    <row r="658" spans="1:21" ht="12.75" customHeight="1">
      <c r="A658" s="252" t="s">
        <v>305</v>
      </c>
      <c r="B658" s="252" t="s">
        <v>329</v>
      </c>
      <c r="C658" s="252" t="s">
        <v>329</v>
      </c>
      <c r="D658" s="252">
        <v>130650</v>
      </c>
      <c r="E658" s="216">
        <v>7</v>
      </c>
      <c r="F658" s="216">
        <v>0</v>
      </c>
      <c r="G658" s="692">
        <v>8</v>
      </c>
      <c r="H658" s="692">
        <v>1</v>
      </c>
      <c r="I658" s="216">
        <v>0</v>
      </c>
      <c r="J658" s="216">
        <v>8</v>
      </c>
      <c r="K658" s="216">
        <v>5</v>
      </c>
      <c r="L658" s="216">
        <v>3</v>
      </c>
      <c r="M658" s="216">
        <v>0</v>
      </c>
      <c r="N658" s="692">
        <v>4</v>
      </c>
      <c r="O658" s="216">
        <v>2</v>
      </c>
      <c r="P658" s="692">
        <v>0</v>
      </c>
      <c r="Q658" s="216">
        <v>4</v>
      </c>
      <c r="R658" s="216">
        <v>0</v>
      </c>
      <c r="S658" s="216">
        <v>4</v>
      </c>
      <c r="T658" s="216">
        <v>4</v>
      </c>
      <c r="U658" s="216">
        <v>0</v>
      </c>
    </row>
    <row r="659" spans="1:21" ht="12.75" customHeight="1">
      <c r="A659" s="252" t="s">
        <v>305</v>
      </c>
      <c r="B659" s="252" t="s">
        <v>329</v>
      </c>
      <c r="C659" s="252" t="s">
        <v>332</v>
      </c>
      <c r="D659" s="252">
        <v>130653</v>
      </c>
      <c r="E659" s="216">
        <v>0</v>
      </c>
      <c r="F659" s="216">
        <v>0</v>
      </c>
      <c r="G659" s="692">
        <v>0</v>
      </c>
      <c r="H659" s="692">
        <v>0</v>
      </c>
      <c r="I659" s="216">
        <v>0</v>
      </c>
      <c r="J659" s="216">
        <v>0</v>
      </c>
      <c r="K659" s="216">
        <v>0</v>
      </c>
      <c r="L659" s="216">
        <v>0</v>
      </c>
      <c r="M659" s="216">
        <v>0</v>
      </c>
      <c r="N659" s="692">
        <v>0</v>
      </c>
      <c r="O659" s="216">
        <v>0</v>
      </c>
      <c r="P659" s="692">
        <v>0</v>
      </c>
      <c r="Q659" s="216">
        <v>0</v>
      </c>
      <c r="R659" s="216">
        <v>0</v>
      </c>
      <c r="S659" s="216">
        <v>0</v>
      </c>
      <c r="T659" s="216">
        <v>0</v>
      </c>
      <c r="U659" s="216">
        <v>0</v>
      </c>
    </row>
    <row r="660" spans="1:21" ht="12.75" customHeight="1">
      <c r="A660" s="252" t="s">
        <v>305</v>
      </c>
      <c r="B660" s="252" t="s">
        <v>329</v>
      </c>
      <c r="C660" s="252" t="s">
        <v>170</v>
      </c>
      <c r="D660" s="252">
        <v>130654</v>
      </c>
      <c r="E660" s="216">
        <v>0</v>
      </c>
      <c r="F660" s="216">
        <v>0</v>
      </c>
      <c r="G660" s="692">
        <v>1</v>
      </c>
      <c r="H660" s="692">
        <v>0</v>
      </c>
      <c r="I660" s="216">
        <v>0</v>
      </c>
      <c r="J660" s="216">
        <v>0</v>
      </c>
      <c r="K660" s="216">
        <v>0</v>
      </c>
      <c r="L660" s="216">
        <v>0</v>
      </c>
      <c r="M660" s="216">
        <v>0</v>
      </c>
      <c r="N660" s="692">
        <v>0</v>
      </c>
      <c r="O660" s="216">
        <v>0</v>
      </c>
      <c r="P660" s="692">
        <v>0</v>
      </c>
      <c r="Q660" s="216">
        <v>0</v>
      </c>
      <c r="R660" s="216">
        <v>0</v>
      </c>
      <c r="S660" s="216">
        <v>0</v>
      </c>
      <c r="T660" s="216">
        <v>0</v>
      </c>
      <c r="U660" s="216">
        <v>0</v>
      </c>
    </row>
    <row r="661" spans="1:21" ht="12.75" customHeight="1">
      <c r="A661" s="252" t="s">
        <v>305</v>
      </c>
      <c r="B661" s="252" t="s">
        <v>329</v>
      </c>
      <c r="C661" s="252" t="s">
        <v>333</v>
      </c>
      <c r="D661" s="252">
        <v>130656</v>
      </c>
      <c r="E661" s="216">
        <v>1</v>
      </c>
      <c r="F661" s="216">
        <v>0</v>
      </c>
      <c r="G661" s="692">
        <v>0</v>
      </c>
      <c r="H661" s="692">
        <v>0</v>
      </c>
      <c r="I661" s="216">
        <v>0</v>
      </c>
      <c r="J661" s="216">
        <v>1</v>
      </c>
      <c r="K661" s="216">
        <v>0</v>
      </c>
      <c r="L661" s="216">
        <v>0</v>
      </c>
      <c r="M661" s="216">
        <v>0</v>
      </c>
      <c r="N661" s="692">
        <v>0</v>
      </c>
      <c r="O661" s="216">
        <v>0</v>
      </c>
      <c r="P661" s="692">
        <v>0</v>
      </c>
      <c r="Q661" s="216">
        <v>0</v>
      </c>
      <c r="R661" s="216">
        <v>0</v>
      </c>
      <c r="S661" s="216">
        <v>0</v>
      </c>
      <c r="T661" s="216">
        <v>0</v>
      </c>
      <c r="U661" s="216">
        <v>0</v>
      </c>
    </row>
    <row r="662" spans="1:21" ht="12.75" customHeight="1">
      <c r="A662" s="252" t="s">
        <v>305</v>
      </c>
      <c r="B662" s="252" t="s">
        <v>329</v>
      </c>
      <c r="C662" s="252" t="s">
        <v>334</v>
      </c>
      <c r="D662" s="252">
        <v>130657</v>
      </c>
      <c r="E662" s="216">
        <v>1</v>
      </c>
      <c r="F662" s="216">
        <v>0</v>
      </c>
      <c r="G662" s="692">
        <v>1</v>
      </c>
      <c r="H662" s="692">
        <v>0</v>
      </c>
      <c r="I662" s="216">
        <v>0</v>
      </c>
      <c r="J662" s="216">
        <v>1</v>
      </c>
      <c r="K662" s="216">
        <v>1</v>
      </c>
      <c r="L662" s="216">
        <v>0</v>
      </c>
      <c r="M662" s="216">
        <v>0</v>
      </c>
      <c r="N662" s="692">
        <v>0</v>
      </c>
      <c r="O662" s="216">
        <v>0</v>
      </c>
      <c r="P662" s="692">
        <v>0</v>
      </c>
      <c r="Q662" s="216">
        <v>0</v>
      </c>
      <c r="R662" s="216">
        <v>0</v>
      </c>
      <c r="S662" s="216">
        <v>0</v>
      </c>
      <c r="T662" s="216">
        <v>0</v>
      </c>
      <c r="U662" s="216">
        <v>0</v>
      </c>
    </row>
    <row r="663" spans="1:21" ht="12.75" customHeight="1">
      <c r="A663" s="252" t="s">
        <v>305</v>
      </c>
      <c r="B663" s="252" t="s">
        <v>329</v>
      </c>
      <c r="C663" s="252" t="s">
        <v>335</v>
      </c>
      <c r="D663" s="252">
        <v>130658</v>
      </c>
      <c r="E663" s="216">
        <v>1</v>
      </c>
      <c r="F663" s="216">
        <v>0</v>
      </c>
      <c r="G663" s="692">
        <v>2</v>
      </c>
      <c r="H663" s="692">
        <v>1</v>
      </c>
      <c r="I663" s="216">
        <v>0</v>
      </c>
      <c r="J663" s="216">
        <v>2</v>
      </c>
      <c r="K663" s="216">
        <v>1</v>
      </c>
      <c r="L663" s="216">
        <v>1</v>
      </c>
      <c r="M663" s="216">
        <v>0</v>
      </c>
      <c r="N663" s="692">
        <v>1</v>
      </c>
      <c r="O663" s="216">
        <v>1</v>
      </c>
      <c r="P663" s="692">
        <v>0</v>
      </c>
      <c r="Q663" s="216">
        <v>1</v>
      </c>
      <c r="R663" s="216">
        <v>0</v>
      </c>
      <c r="S663" s="216">
        <v>2</v>
      </c>
      <c r="T663" s="216">
        <v>1</v>
      </c>
      <c r="U663" s="216">
        <v>0</v>
      </c>
    </row>
    <row r="664" spans="1:21" ht="12.75" customHeight="1">
      <c r="A664" s="252" t="s">
        <v>305</v>
      </c>
      <c r="B664" s="252" t="s">
        <v>336</v>
      </c>
      <c r="C664" s="252" t="s">
        <v>336</v>
      </c>
      <c r="D664" s="252">
        <v>130750</v>
      </c>
      <c r="E664" s="216">
        <v>1</v>
      </c>
      <c r="F664" s="216">
        <v>0</v>
      </c>
      <c r="G664" s="692">
        <v>1</v>
      </c>
      <c r="H664" s="692">
        <v>1</v>
      </c>
      <c r="I664" s="216">
        <v>0</v>
      </c>
      <c r="J664" s="216">
        <v>1</v>
      </c>
      <c r="K664" s="216">
        <v>1</v>
      </c>
      <c r="L664" s="216">
        <v>1</v>
      </c>
      <c r="M664" s="216">
        <v>0</v>
      </c>
      <c r="N664" s="692">
        <v>1</v>
      </c>
      <c r="O664" s="216">
        <v>1</v>
      </c>
      <c r="P664" s="692">
        <v>0</v>
      </c>
      <c r="Q664" s="216">
        <v>0</v>
      </c>
      <c r="R664" s="216">
        <v>0</v>
      </c>
      <c r="S664" s="216">
        <v>1</v>
      </c>
      <c r="T664" s="216">
        <v>1</v>
      </c>
      <c r="U664" s="216">
        <v>0</v>
      </c>
    </row>
    <row r="665" spans="1:21" ht="12.75" customHeight="1">
      <c r="A665" s="252" t="s">
        <v>305</v>
      </c>
      <c r="B665" s="252" t="s">
        <v>337</v>
      </c>
      <c r="C665" s="252" t="s">
        <v>337</v>
      </c>
      <c r="D665" s="252">
        <v>130850</v>
      </c>
      <c r="E665" s="216">
        <v>40</v>
      </c>
      <c r="F665" s="216">
        <v>0</v>
      </c>
      <c r="G665" s="692">
        <v>54</v>
      </c>
      <c r="H665" s="692">
        <v>36</v>
      </c>
      <c r="I665" s="216">
        <v>0</v>
      </c>
      <c r="J665" s="216">
        <v>57</v>
      </c>
      <c r="K665" s="216">
        <v>54</v>
      </c>
      <c r="L665" s="216">
        <v>16</v>
      </c>
      <c r="M665" s="216">
        <v>0</v>
      </c>
      <c r="N665" s="692">
        <v>36</v>
      </c>
      <c r="O665" s="216">
        <v>35</v>
      </c>
      <c r="P665" s="692">
        <v>0</v>
      </c>
      <c r="Q665" s="216">
        <v>32</v>
      </c>
      <c r="R665" s="216">
        <v>17</v>
      </c>
      <c r="S665" s="216">
        <v>48</v>
      </c>
      <c r="T665" s="216">
        <v>39</v>
      </c>
      <c r="U665" s="216">
        <v>29</v>
      </c>
    </row>
    <row r="666" spans="1:21" ht="12.75" customHeight="1">
      <c r="A666" s="252" t="s">
        <v>305</v>
      </c>
      <c r="B666" s="252" t="s">
        <v>337</v>
      </c>
      <c r="C666" s="252" t="s">
        <v>186</v>
      </c>
      <c r="D666" s="252">
        <v>130851</v>
      </c>
      <c r="E666" s="216">
        <v>1</v>
      </c>
      <c r="F666" s="216">
        <v>0</v>
      </c>
      <c r="G666" s="692">
        <v>1</v>
      </c>
      <c r="H666" s="692">
        <v>1</v>
      </c>
      <c r="I666" s="216">
        <v>0</v>
      </c>
      <c r="J666" s="216">
        <v>1</v>
      </c>
      <c r="K666" s="216">
        <v>0</v>
      </c>
      <c r="L666" s="216">
        <v>1</v>
      </c>
      <c r="M666" s="216">
        <v>0</v>
      </c>
      <c r="N666" s="692">
        <v>2</v>
      </c>
      <c r="O666" s="216">
        <v>0</v>
      </c>
      <c r="P666" s="692">
        <v>0</v>
      </c>
      <c r="Q666" s="216">
        <v>0</v>
      </c>
      <c r="R666" s="216">
        <v>0</v>
      </c>
      <c r="S666" s="216">
        <v>1</v>
      </c>
      <c r="T666" s="216">
        <v>1</v>
      </c>
      <c r="U666" s="216">
        <v>0</v>
      </c>
    </row>
    <row r="667" spans="1:21" ht="12.75" customHeight="1">
      <c r="A667" s="252" t="s">
        <v>305</v>
      </c>
      <c r="B667" s="252" t="s">
        <v>337</v>
      </c>
      <c r="C667" s="252" t="s">
        <v>338</v>
      </c>
      <c r="D667" s="252">
        <v>130852</v>
      </c>
      <c r="E667" s="216">
        <v>2</v>
      </c>
      <c r="F667" s="216">
        <v>0</v>
      </c>
      <c r="G667" s="692">
        <v>2</v>
      </c>
      <c r="H667" s="692">
        <v>1</v>
      </c>
      <c r="I667" s="216">
        <v>0</v>
      </c>
      <c r="J667" s="216">
        <v>2</v>
      </c>
      <c r="K667" s="216">
        <v>0</v>
      </c>
      <c r="L667" s="216">
        <v>1</v>
      </c>
      <c r="M667" s="216">
        <v>0</v>
      </c>
      <c r="N667" s="692">
        <v>1</v>
      </c>
      <c r="O667" s="216">
        <v>1</v>
      </c>
      <c r="P667" s="692">
        <v>0</v>
      </c>
      <c r="Q667" s="216">
        <v>0</v>
      </c>
      <c r="R667" s="216">
        <v>1</v>
      </c>
      <c r="S667" s="216">
        <v>1</v>
      </c>
      <c r="T667" s="216">
        <v>1</v>
      </c>
      <c r="U667" s="216">
        <v>0</v>
      </c>
    </row>
    <row r="668" spans="1:21" ht="12.75" customHeight="1">
      <c r="A668" s="252" t="s">
        <v>305</v>
      </c>
      <c r="B668" s="252" t="s">
        <v>339</v>
      </c>
      <c r="C668" s="252" t="s">
        <v>340</v>
      </c>
      <c r="D668" s="252">
        <v>130952</v>
      </c>
      <c r="E668" s="216">
        <v>1</v>
      </c>
      <c r="F668" s="216">
        <v>0</v>
      </c>
      <c r="G668" s="692">
        <v>1</v>
      </c>
      <c r="H668" s="692">
        <v>0</v>
      </c>
      <c r="I668" s="216">
        <v>0</v>
      </c>
      <c r="J668" s="216">
        <v>0</v>
      </c>
      <c r="K668" s="216">
        <v>0</v>
      </c>
      <c r="L668" s="216">
        <v>1</v>
      </c>
      <c r="M668" s="216">
        <v>0</v>
      </c>
      <c r="N668" s="692">
        <v>1</v>
      </c>
      <c r="O668" s="216">
        <v>0</v>
      </c>
      <c r="P668" s="692">
        <v>0</v>
      </c>
      <c r="Q668" s="216">
        <v>0</v>
      </c>
      <c r="R668" s="216">
        <v>0</v>
      </c>
      <c r="S668" s="216">
        <v>1</v>
      </c>
      <c r="T668" s="216">
        <v>1</v>
      </c>
      <c r="U668" s="216">
        <v>0</v>
      </c>
    </row>
    <row r="669" spans="1:21" ht="12.75" customHeight="1">
      <c r="A669" s="252" t="s">
        <v>305</v>
      </c>
      <c r="B669" s="252" t="s">
        <v>339</v>
      </c>
      <c r="C669" s="252" t="s">
        <v>339</v>
      </c>
      <c r="D669" s="252">
        <v>130950</v>
      </c>
      <c r="E669" s="216">
        <v>13</v>
      </c>
      <c r="F669" s="216">
        <v>0</v>
      </c>
      <c r="G669" s="692">
        <v>14</v>
      </c>
      <c r="H669" s="692">
        <v>13</v>
      </c>
      <c r="I669" s="216">
        <v>0</v>
      </c>
      <c r="J669" s="216">
        <v>13</v>
      </c>
      <c r="K669" s="216">
        <v>12</v>
      </c>
      <c r="L669" s="216">
        <v>7</v>
      </c>
      <c r="M669" s="216">
        <v>0</v>
      </c>
      <c r="N669" s="692">
        <v>8</v>
      </c>
      <c r="O669" s="216">
        <v>4</v>
      </c>
      <c r="P669" s="692">
        <v>0</v>
      </c>
      <c r="Q669" s="216">
        <v>5</v>
      </c>
      <c r="R669" s="216">
        <v>3</v>
      </c>
      <c r="S669" s="216">
        <v>15</v>
      </c>
      <c r="T669" s="216">
        <v>13</v>
      </c>
      <c r="U669" s="216">
        <v>6</v>
      </c>
    </row>
    <row r="670" spans="1:21" ht="12.75" customHeight="1">
      <c r="A670" s="252" t="s">
        <v>305</v>
      </c>
      <c r="B670" s="252" t="s">
        <v>367</v>
      </c>
      <c r="C670" s="252" t="s">
        <v>367</v>
      </c>
      <c r="D670" s="252">
        <v>131850</v>
      </c>
      <c r="E670" s="216">
        <v>1</v>
      </c>
      <c r="F670" s="216">
        <v>0</v>
      </c>
      <c r="G670" s="692">
        <v>1</v>
      </c>
      <c r="H670" s="692">
        <v>1</v>
      </c>
      <c r="I670" s="216">
        <v>0</v>
      </c>
      <c r="J670" s="216">
        <v>1</v>
      </c>
      <c r="K670" s="216">
        <v>1</v>
      </c>
      <c r="L670" s="216">
        <v>1</v>
      </c>
      <c r="M670" s="216">
        <v>0</v>
      </c>
      <c r="N670" s="692">
        <v>0</v>
      </c>
      <c r="O670" s="216">
        <v>0</v>
      </c>
      <c r="P670" s="692">
        <v>0</v>
      </c>
      <c r="Q670" s="216">
        <v>0</v>
      </c>
      <c r="R670" s="216">
        <v>0</v>
      </c>
      <c r="S670" s="216">
        <v>1</v>
      </c>
      <c r="T670" s="216">
        <v>1</v>
      </c>
      <c r="U670" s="216">
        <v>0</v>
      </c>
    </row>
    <row r="671" spans="1:21" ht="12.75" customHeight="1">
      <c r="A671" s="252" t="s">
        <v>305</v>
      </c>
      <c r="B671" s="252" t="s">
        <v>341</v>
      </c>
      <c r="C671" s="252" t="s">
        <v>342</v>
      </c>
      <c r="D671" s="252">
        <v>131051</v>
      </c>
      <c r="E671" s="216">
        <v>2</v>
      </c>
      <c r="F671" s="216">
        <v>0</v>
      </c>
      <c r="G671" s="692">
        <v>2</v>
      </c>
      <c r="H671" s="692">
        <v>0</v>
      </c>
      <c r="I671" s="216">
        <v>0</v>
      </c>
      <c r="J671" s="216">
        <v>1</v>
      </c>
      <c r="K671" s="216">
        <v>1</v>
      </c>
      <c r="L671" s="216">
        <v>1</v>
      </c>
      <c r="M671" s="216">
        <v>0</v>
      </c>
      <c r="N671" s="692">
        <v>1</v>
      </c>
      <c r="O671" s="216">
        <v>0</v>
      </c>
      <c r="P671" s="692">
        <v>0</v>
      </c>
      <c r="Q671" s="216">
        <v>0</v>
      </c>
      <c r="R671" s="216">
        <v>0</v>
      </c>
      <c r="S671" s="216">
        <v>1</v>
      </c>
      <c r="T671" s="216">
        <v>1</v>
      </c>
      <c r="U671" s="216">
        <v>0</v>
      </c>
    </row>
    <row r="672" spans="1:21" ht="12.75" customHeight="1">
      <c r="A672" s="252" t="s">
        <v>305</v>
      </c>
      <c r="B672" s="252" t="s">
        <v>341</v>
      </c>
      <c r="C672" s="252" t="s">
        <v>343</v>
      </c>
      <c r="D672" s="252">
        <v>131052</v>
      </c>
      <c r="E672" s="216">
        <v>2</v>
      </c>
      <c r="F672" s="216">
        <v>0</v>
      </c>
      <c r="G672" s="692">
        <v>2</v>
      </c>
      <c r="H672" s="692">
        <v>1</v>
      </c>
      <c r="I672" s="216">
        <v>0</v>
      </c>
      <c r="J672" s="216">
        <v>2</v>
      </c>
      <c r="K672" s="216">
        <v>0</v>
      </c>
      <c r="L672" s="216">
        <v>2</v>
      </c>
      <c r="M672" s="216">
        <v>0</v>
      </c>
      <c r="N672" s="692">
        <v>1</v>
      </c>
      <c r="O672" s="216">
        <v>0</v>
      </c>
      <c r="P672" s="692">
        <v>0</v>
      </c>
      <c r="Q672" s="216">
        <v>0</v>
      </c>
      <c r="R672" s="216">
        <v>0</v>
      </c>
      <c r="S672" s="216">
        <v>1</v>
      </c>
      <c r="T672" s="216">
        <v>1</v>
      </c>
      <c r="U672" s="216">
        <v>0</v>
      </c>
    </row>
    <row r="673" spans="1:21" ht="12.75" customHeight="1">
      <c r="A673" s="252" t="s">
        <v>305</v>
      </c>
      <c r="B673" s="252" t="s">
        <v>341</v>
      </c>
      <c r="C673" s="252" t="s">
        <v>344</v>
      </c>
      <c r="D673" s="252">
        <v>131053</v>
      </c>
      <c r="E673" s="216">
        <v>1</v>
      </c>
      <c r="F673" s="216">
        <v>0</v>
      </c>
      <c r="G673" s="692">
        <v>1</v>
      </c>
      <c r="H673" s="692">
        <v>1</v>
      </c>
      <c r="I673" s="216">
        <v>0</v>
      </c>
      <c r="J673" s="216">
        <v>1</v>
      </c>
      <c r="K673" s="216">
        <v>0</v>
      </c>
      <c r="L673" s="216">
        <v>1</v>
      </c>
      <c r="M673" s="216">
        <v>0</v>
      </c>
      <c r="N673" s="692">
        <v>1</v>
      </c>
      <c r="O673" s="216">
        <v>0</v>
      </c>
      <c r="P673" s="692">
        <v>0</v>
      </c>
      <c r="Q673" s="216">
        <v>0</v>
      </c>
      <c r="R673" s="216">
        <v>0</v>
      </c>
      <c r="S673" s="216">
        <v>0</v>
      </c>
      <c r="T673" s="216">
        <v>1</v>
      </c>
      <c r="U673" s="216">
        <v>0</v>
      </c>
    </row>
    <row r="674" spans="1:21" ht="12.75" customHeight="1">
      <c r="A674" s="252" t="s">
        <v>305</v>
      </c>
      <c r="B674" s="252" t="s">
        <v>341</v>
      </c>
      <c r="C674" s="252" t="s">
        <v>345</v>
      </c>
      <c r="D674" s="252">
        <v>131054</v>
      </c>
      <c r="E674" s="216">
        <v>1</v>
      </c>
      <c r="F674" s="216">
        <v>0</v>
      </c>
      <c r="G674" s="692">
        <v>1</v>
      </c>
      <c r="H674" s="692">
        <v>1</v>
      </c>
      <c r="I674" s="216">
        <v>0</v>
      </c>
      <c r="J674" s="216">
        <v>1</v>
      </c>
      <c r="K674" s="216">
        <v>1</v>
      </c>
      <c r="L674" s="216">
        <v>1</v>
      </c>
      <c r="M674" s="216">
        <v>0</v>
      </c>
      <c r="N674" s="692">
        <v>1</v>
      </c>
      <c r="O674" s="216">
        <v>1</v>
      </c>
      <c r="P674" s="692">
        <v>0</v>
      </c>
      <c r="Q674" s="216">
        <v>0</v>
      </c>
      <c r="R674" s="216">
        <v>0</v>
      </c>
      <c r="S674" s="216">
        <v>0</v>
      </c>
      <c r="T674" s="216">
        <v>0</v>
      </c>
      <c r="U674" s="216">
        <v>0</v>
      </c>
    </row>
    <row r="675" spans="1:21" ht="12.75" customHeight="1">
      <c r="A675" s="252" t="s">
        <v>305</v>
      </c>
      <c r="B675" s="252" t="s">
        <v>341</v>
      </c>
      <c r="C675" s="252" t="s">
        <v>341</v>
      </c>
      <c r="D675" s="252">
        <v>131050</v>
      </c>
      <c r="E675" s="216">
        <v>2</v>
      </c>
      <c r="F675" s="216">
        <v>0</v>
      </c>
      <c r="G675" s="692">
        <v>2</v>
      </c>
      <c r="H675" s="692">
        <v>1</v>
      </c>
      <c r="I675" s="216">
        <v>0</v>
      </c>
      <c r="J675" s="216">
        <v>2</v>
      </c>
      <c r="K675" s="216">
        <v>1</v>
      </c>
      <c r="L675" s="216">
        <v>1</v>
      </c>
      <c r="M675" s="216">
        <v>0</v>
      </c>
      <c r="N675" s="692">
        <v>2</v>
      </c>
      <c r="O675" s="216">
        <v>0</v>
      </c>
      <c r="P675" s="692">
        <v>0</v>
      </c>
      <c r="Q675" s="216">
        <v>0</v>
      </c>
      <c r="R675" s="216">
        <v>0</v>
      </c>
      <c r="S675" s="216">
        <v>1</v>
      </c>
      <c r="T675" s="216">
        <v>1</v>
      </c>
      <c r="U675" s="216">
        <v>0</v>
      </c>
    </row>
    <row r="676" spans="1:21" ht="12.75" customHeight="1">
      <c r="A676" s="252" t="s">
        <v>305</v>
      </c>
      <c r="B676" s="252" t="s">
        <v>363</v>
      </c>
      <c r="C676" s="252" t="s">
        <v>365</v>
      </c>
      <c r="D676" s="252">
        <v>131752</v>
      </c>
      <c r="E676" s="216">
        <v>0</v>
      </c>
      <c r="F676" s="216">
        <v>0</v>
      </c>
      <c r="G676" s="692">
        <v>0</v>
      </c>
      <c r="H676" s="692">
        <v>0</v>
      </c>
      <c r="I676" s="216">
        <v>0</v>
      </c>
      <c r="J676" s="216">
        <v>0</v>
      </c>
      <c r="K676" s="216">
        <v>0</v>
      </c>
      <c r="L676" s="216">
        <v>1</v>
      </c>
      <c r="M676" s="216">
        <v>0</v>
      </c>
      <c r="N676" s="692">
        <v>1</v>
      </c>
      <c r="O676" s="216">
        <v>0</v>
      </c>
      <c r="P676" s="692">
        <v>0</v>
      </c>
      <c r="Q676" s="216">
        <v>1</v>
      </c>
      <c r="R676" s="216">
        <v>0</v>
      </c>
      <c r="S676" s="216">
        <v>0</v>
      </c>
      <c r="T676" s="216">
        <v>1</v>
      </c>
      <c r="U676" s="216">
        <v>0</v>
      </c>
    </row>
    <row r="677" spans="1:21" ht="12.75" customHeight="1">
      <c r="A677" s="252" t="s">
        <v>305</v>
      </c>
      <c r="B677" s="252" t="s">
        <v>363</v>
      </c>
      <c r="C677" s="252" t="s">
        <v>366</v>
      </c>
      <c r="D677" s="252">
        <v>131753</v>
      </c>
      <c r="E677" s="216">
        <v>1</v>
      </c>
      <c r="F677" s="216">
        <v>0</v>
      </c>
      <c r="G677" s="692">
        <v>1</v>
      </c>
      <c r="H677" s="692">
        <v>0</v>
      </c>
      <c r="I677" s="216">
        <v>0</v>
      </c>
      <c r="J677" s="216">
        <v>1</v>
      </c>
      <c r="K677" s="216">
        <v>1</v>
      </c>
      <c r="L677" s="216">
        <v>0</v>
      </c>
      <c r="M677" s="216">
        <v>0</v>
      </c>
      <c r="N677" s="692">
        <v>0</v>
      </c>
      <c r="O677" s="216">
        <v>0</v>
      </c>
      <c r="P677" s="692">
        <v>0</v>
      </c>
      <c r="Q677" s="216">
        <v>0</v>
      </c>
      <c r="R677" s="216">
        <v>0</v>
      </c>
      <c r="S677" s="216">
        <v>0</v>
      </c>
      <c r="T677" s="216">
        <v>0</v>
      </c>
      <c r="U677" s="216">
        <v>0</v>
      </c>
    </row>
    <row r="678" spans="1:21" ht="12.75" customHeight="1">
      <c r="A678" s="252" t="s">
        <v>305</v>
      </c>
      <c r="B678" s="252" t="s">
        <v>363</v>
      </c>
      <c r="C678" s="252" t="s">
        <v>364</v>
      </c>
      <c r="D678" s="252">
        <v>131751</v>
      </c>
      <c r="E678" s="216">
        <v>1</v>
      </c>
      <c r="F678" s="216">
        <v>0</v>
      </c>
      <c r="G678" s="692">
        <v>2</v>
      </c>
      <c r="H678" s="692">
        <v>0</v>
      </c>
      <c r="I678" s="216">
        <v>0</v>
      </c>
      <c r="J678" s="216">
        <v>2</v>
      </c>
      <c r="K678" s="216">
        <v>2</v>
      </c>
      <c r="L678" s="216">
        <v>1</v>
      </c>
      <c r="M678" s="216">
        <v>0</v>
      </c>
      <c r="N678" s="692">
        <v>2</v>
      </c>
      <c r="O678" s="216">
        <v>1</v>
      </c>
      <c r="P678" s="692">
        <v>0</v>
      </c>
      <c r="Q678" s="216">
        <v>1</v>
      </c>
      <c r="R678" s="216">
        <v>0</v>
      </c>
      <c r="S678" s="216">
        <v>0</v>
      </c>
      <c r="T678" s="216">
        <v>1</v>
      </c>
      <c r="U678" s="216">
        <v>0</v>
      </c>
    </row>
    <row r="679" spans="1:21" ht="12.75" customHeight="1">
      <c r="A679" s="252" t="s">
        <v>305</v>
      </c>
      <c r="B679" s="252" t="s">
        <v>363</v>
      </c>
      <c r="C679" s="252" t="s">
        <v>363</v>
      </c>
      <c r="D679" s="252">
        <v>131750</v>
      </c>
      <c r="E679" s="216">
        <v>5</v>
      </c>
      <c r="F679" s="216">
        <v>0</v>
      </c>
      <c r="G679" s="692">
        <v>7</v>
      </c>
      <c r="H679" s="692">
        <v>0</v>
      </c>
      <c r="I679" s="216">
        <v>0</v>
      </c>
      <c r="J679" s="216">
        <v>8</v>
      </c>
      <c r="K679" s="216">
        <v>6</v>
      </c>
      <c r="L679" s="216">
        <v>2</v>
      </c>
      <c r="M679" s="216">
        <v>0</v>
      </c>
      <c r="N679" s="692">
        <v>3</v>
      </c>
      <c r="O679" s="216">
        <v>1</v>
      </c>
      <c r="P679" s="692">
        <v>0</v>
      </c>
      <c r="Q679" s="216">
        <v>2</v>
      </c>
      <c r="R679" s="216">
        <v>0</v>
      </c>
      <c r="S679" s="216">
        <v>0</v>
      </c>
      <c r="T679" s="216">
        <v>1</v>
      </c>
      <c r="U679" s="216">
        <v>0</v>
      </c>
    </row>
    <row r="680" spans="1:21" ht="12.75" customHeight="1">
      <c r="A680" s="252" t="s">
        <v>305</v>
      </c>
      <c r="B680" s="252" t="s">
        <v>346</v>
      </c>
      <c r="C680" s="252" t="s">
        <v>347</v>
      </c>
      <c r="D680" s="252">
        <v>131151</v>
      </c>
      <c r="E680" s="216">
        <v>1</v>
      </c>
      <c r="F680" s="216">
        <v>0</v>
      </c>
      <c r="G680" s="692">
        <v>1</v>
      </c>
      <c r="H680" s="692">
        <v>1</v>
      </c>
      <c r="I680" s="216">
        <v>0</v>
      </c>
      <c r="J680" s="216">
        <v>1</v>
      </c>
      <c r="K680" s="216">
        <v>0</v>
      </c>
      <c r="L680" s="216">
        <v>1</v>
      </c>
      <c r="M680" s="216">
        <v>0</v>
      </c>
      <c r="N680" s="692">
        <v>1</v>
      </c>
      <c r="O680" s="216">
        <v>0</v>
      </c>
      <c r="P680" s="692">
        <v>0</v>
      </c>
      <c r="Q680" s="216">
        <v>0</v>
      </c>
      <c r="R680" s="216">
        <v>0</v>
      </c>
      <c r="S680" s="216">
        <v>1</v>
      </c>
      <c r="T680" s="216">
        <v>1</v>
      </c>
      <c r="U680" s="216">
        <v>0</v>
      </c>
    </row>
    <row r="681" spans="1:21" ht="12.75" customHeight="1">
      <c r="A681" s="252" t="s">
        <v>305</v>
      </c>
      <c r="B681" s="252" t="s">
        <v>346</v>
      </c>
      <c r="C681" s="252" t="s">
        <v>346</v>
      </c>
      <c r="D681" s="252">
        <v>131150</v>
      </c>
      <c r="E681" s="216">
        <v>1</v>
      </c>
      <c r="F681" s="216">
        <v>0</v>
      </c>
      <c r="G681" s="692">
        <v>1</v>
      </c>
      <c r="H681" s="692">
        <v>1</v>
      </c>
      <c r="I681" s="216">
        <v>0</v>
      </c>
      <c r="J681" s="216">
        <v>1</v>
      </c>
      <c r="K681" s="216">
        <v>0</v>
      </c>
      <c r="L681" s="216">
        <v>1</v>
      </c>
      <c r="M681" s="216">
        <v>0</v>
      </c>
      <c r="N681" s="692">
        <v>0</v>
      </c>
      <c r="O681" s="216">
        <v>0</v>
      </c>
      <c r="P681" s="692">
        <v>0</v>
      </c>
      <c r="Q681" s="216">
        <v>0</v>
      </c>
      <c r="R681" s="216">
        <v>0</v>
      </c>
      <c r="S681" s="216">
        <v>1</v>
      </c>
      <c r="T681" s="216">
        <v>1</v>
      </c>
      <c r="U681" s="216">
        <v>0</v>
      </c>
    </row>
    <row r="682" spans="1:21" ht="12.75" customHeight="1">
      <c r="A682" s="252" t="s">
        <v>305</v>
      </c>
      <c r="B682" s="252" t="s">
        <v>346</v>
      </c>
      <c r="C682" s="252" t="s">
        <v>197</v>
      </c>
      <c r="D682" s="252">
        <v>131152</v>
      </c>
      <c r="E682" s="216">
        <v>1</v>
      </c>
      <c r="F682" s="216">
        <v>0</v>
      </c>
      <c r="G682" s="692">
        <v>0</v>
      </c>
      <c r="H682" s="692">
        <v>0</v>
      </c>
      <c r="I682" s="216">
        <v>0</v>
      </c>
      <c r="J682" s="216">
        <v>1</v>
      </c>
      <c r="K682" s="216">
        <v>0</v>
      </c>
      <c r="L682" s="216">
        <v>1</v>
      </c>
      <c r="M682" s="216">
        <v>0</v>
      </c>
      <c r="N682" s="692">
        <v>0</v>
      </c>
      <c r="O682" s="216">
        <v>0</v>
      </c>
      <c r="P682" s="692">
        <v>0</v>
      </c>
      <c r="Q682" s="216">
        <v>0</v>
      </c>
      <c r="R682" s="216">
        <v>0</v>
      </c>
      <c r="S682" s="216">
        <v>0</v>
      </c>
      <c r="T682" s="216">
        <v>0</v>
      </c>
      <c r="U682" s="216">
        <v>0</v>
      </c>
    </row>
    <row r="683" spans="1:21" ht="12.75" customHeight="1">
      <c r="A683" s="252" t="s">
        <v>305</v>
      </c>
      <c r="B683" s="252" t="s">
        <v>306</v>
      </c>
      <c r="C683" s="252" t="s">
        <v>307</v>
      </c>
      <c r="D683" s="252">
        <v>130151</v>
      </c>
      <c r="E683" s="216">
        <v>2</v>
      </c>
      <c r="F683" s="216">
        <v>0</v>
      </c>
      <c r="G683" s="692">
        <v>2</v>
      </c>
      <c r="H683" s="692">
        <v>1</v>
      </c>
      <c r="I683" s="216">
        <v>0</v>
      </c>
      <c r="J683" s="216">
        <v>1</v>
      </c>
      <c r="K683" s="216">
        <v>2</v>
      </c>
      <c r="L683" s="216">
        <v>1</v>
      </c>
      <c r="M683" s="216">
        <v>0</v>
      </c>
      <c r="N683" s="692">
        <v>2</v>
      </c>
      <c r="O683" s="216">
        <v>0</v>
      </c>
      <c r="P683" s="692">
        <v>0</v>
      </c>
      <c r="Q683" s="216">
        <v>2</v>
      </c>
      <c r="R683" s="216">
        <v>0</v>
      </c>
      <c r="S683" s="216">
        <v>1</v>
      </c>
      <c r="T683" s="216">
        <v>1</v>
      </c>
      <c r="U683" s="216">
        <v>0</v>
      </c>
    </row>
    <row r="684" spans="1:21" ht="12.75" customHeight="1">
      <c r="A684" s="252" t="s">
        <v>305</v>
      </c>
      <c r="B684" s="252" t="s">
        <v>306</v>
      </c>
      <c r="C684" s="252" t="s">
        <v>308</v>
      </c>
      <c r="D684" s="252">
        <v>130152</v>
      </c>
      <c r="E684" s="216">
        <v>1</v>
      </c>
      <c r="F684" s="216">
        <v>0</v>
      </c>
      <c r="G684" s="692">
        <v>1</v>
      </c>
      <c r="H684" s="692">
        <v>0</v>
      </c>
      <c r="I684" s="216">
        <v>0</v>
      </c>
      <c r="J684" s="216">
        <v>1</v>
      </c>
      <c r="K684" s="216">
        <v>1</v>
      </c>
      <c r="L684" s="216">
        <v>0</v>
      </c>
      <c r="M684" s="216">
        <v>0</v>
      </c>
      <c r="N684" s="692">
        <v>0</v>
      </c>
      <c r="O684" s="216">
        <v>0</v>
      </c>
      <c r="P684" s="692">
        <v>0</v>
      </c>
      <c r="Q684" s="216">
        <v>0</v>
      </c>
      <c r="R684" s="216">
        <v>0</v>
      </c>
      <c r="S684" s="216">
        <v>0</v>
      </c>
      <c r="T684" s="216">
        <v>0</v>
      </c>
      <c r="U684" s="216">
        <v>0</v>
      </c>
    </row>
    <row r="685" spans="1:21" ht="12.75" customHeight="1">
      <c r="A685" s="252" t="s">
        <v>305</v>
      </c>
      <c r="B685" s="252" t="s">
        <v>306</v>
      </c>
      <c r="C685" s="252" t="s">
        <v>313</v>
      </c>
      <c r="D685" s="252">
        <v>130157</v>
      </c>
      <c r="E685" s="216">
        <v>0</v>
      </c>
      <c r="F685" s="216">
        <v>0</v>
      </c>
      <c r="G685" s="692">
        <v>0</v>
      </c>
      <c r="H685" s="692">
        <v>0</v>
      </c>
      <c r="I685" s="216">
        <v>0</v>
      </c>
      <c r="J685" s="216">
        <v>0</v>
      </c>
      <c r="K685" s="216">
        <v>0</v>
      </c>
      <c r="L685" s="216">
        <v>0</v>
      </c>
      <c r="M685" s="216">
        <v>0</v>
      </c>
      <c r="N685" s="692">
        <v>0</v>
      </c>
      <c r="O685" s="216">
        <v>0</v>
      </c>
      <c r="P685" s="692">
        <v>0</v>
      </c>
      <c r="Q685" s="216">
        <v>0</v>
      </c>
      <c r="R685" s="216">
        <v>0</v>
      </c>
      <c r="S685" s="216">
        <v>0</v>
      </c>
      <c r="T685" s="216">
        <v>0</v>
      </c>
      <c r="U685" s="216">
        <v>0</v>
      </c>
    </row>
    <row r="686" spans="1:21" ht="12.75" customHeight="1">
      <c r="A686" s="252" t="s">
        <v>305</v>
      </c>
      <c r="B686" s="252" t="s">
        <v>306</v>
      </c>
      <c r="C686" s="252" t="s">
        <v>309</v>
      </c>
      <c r="D686" s="252">
        <v>130153</v>
      </c>
      <c r="E686" s="216">
        <v>3</v>
      </c>
      <c r="F686" s="216">
        <v>0</v>
      </c>
      <c r="G686" s="692">
        <v>3</v>
      </c>
      <c r="H686" s="692">
        <v>3</v>
      </c>
      <c r="I686" s="216">
        <v>0</v>
      </c>
      <c r="J686" s="216">
        <v>3</v>
      </c>
      <c r="K686" s="216">
        <v>2</v>
      </c>
      <c r="L686" s="216">
        <v>1</v>
      </c>
      <c r="M686" s="216">
        <v>0</v>
      </c>
      <c r="N686" s="692">
        <v>2</v>
      </c>
      <c r="O686" s="216">
        <v>2</v>
      </c>
      <c r="P686" s="692">
        <v>0</v>
      </c>
      <c r="Q686" s="216">
        <v>2</v>
      </c>
      <c r="R686" s="216">
        <v>0</v>
      </c>
      <c r="S686" s="216">
        <v>2</v>
      </c>
      <c r="T686" s="216">
        <v>1</v>
      </c>
      <c r="U686" s="216">
        <v>0</v>
      </c>
    </row>
    <row r="687" spans="1:21" ht="12.75" customHeight="1">
      <c r="A687" s="252" t="s">
        <v>305</v>
      </c>
      <c r="B687" s="252" t="s">
        <v>306</v>
      </c>
      <c r="C687" s="252" t="s">
        <v>306</v>
      </c>
      <c r="D687" s="252">
        <v>130150</v>
      </c>
      <c r="E687" s="216">
        <v>30</v>
      </c>
      <c r="F687" s="216">
        <v>0</v>
      </c>
      <c r="G687" s="692">
        <v>47</v>
      </c>
      <c r="H687" s="692">
        <v>33</v>
      </c>
      <c r="I687" s="216">
        <v>0</v>
      </c>
      <c r="J687" s="216">
        <v>47</v>
      </c>
      <c r="K687" s="216">
        <v>40</v>
      </c>
      <c r="L687" s="216">
        <v>12</v>
      </c>
      <c r="M687" s="216">
        <v>0</v>
      </c>
      <c r="N687" s="692">
        <v>25</v>
      </c>
      <c r="O687" s="216">
        <v>15</v>
      </c>
      <c r="P687" s="692">
        <v>0</v>
      </c>
      <c r="Q687" s="216">
        <v>25</v>
      </c>
      <c r="R687" s="216">
        <v>16</v>
      </c>
      <c r="S687" s="216">
        <v>30</v>
      </c>
      <c r="T687" s="216">
        <v>21</v>
      </c>
      <c r="U687" s="216">
        <v>17</v>
      </c>
    </row>
    <row r="688" spans="1:21" ht="12.75" customHeight="1">
      <c r="A688" s="252" t="s">
        <v>305</v>
      </c>
      <c r="B688" s="252" t="s">
        <v>306</v>
      </c>
      <c r="C688" s="252" t="s">
        <v>310</v>
      </c>
      <c r="D688" s="252">
        <v>130154</v>
      </c>
      <c r="E688" s="216">
        <v>1</v>
      </c>
      <c r="F688" s="216">
        <v>0</v>
      </c>
      <c r="G688" s="692">
        <v>1</v>
      </c>
      <c r="H688" s="692">
        <v>0</v>
      </c>
      <c r="I688" s="216">
        <v>0</v>
      </c>
      <c r="J688" s="216">
        <v>0</v>
      </c>
      <c r="K688" s="216">
        <v>1</v>
      </c>
      <c r="L688" s="216">
        <v>1</v>
      </c>
      <c r="M688" s="216">
        <v>0</v>
      </c>
      <c r="N688" s="692">
        <v>1</v>
      </c>
      <c r="O688" s="216">
        <v>0</v>
      </c>
      <c r="P688" s="692">
        <v>0</v>
      </c>
      <c r="Q688" s="216">
        <v>1</v>
      </c>
      <c r="R688" s="216">
        <v>0</v>
      </c>
      <c r="S688" s="216">
        <v>0</v>
      </c>
      <c r="T688" s="216">
        <v>0</v>
      </c>
      <c r="U688" s="216">
        <v>0</v>
      </c>
    </row>
    <row r="689" spans="1:21" ht="12.75" customHeight="1">
      <c r="A689" s="252" t="s">
        <v>305</v>
      </c>
      <c r="B689" s="252" t="s">
        <v>306</v>
      </c>
      <c r="C689" s="252" t="s">
        <v>311</v>
      </c>
      <c r="D689" s="252">
        <v>130155</v>
      </c>
      <c r="E689" s="216">
        <v>1</v>
      </c>
      <c r="F689" s="216">
        <v>0</v>
      </c>
      <c r="G689" s="692">
        <v>1</v>
      </c>
      <c r="H689" s="692">
        <v>1</v>
      </c>
      <c r="I689" s="216">
        <v>0</v>
      </c>
      <c r="J689" s="216">
        <v>1</v>
      </c>
      <c r="K689" s="216">
        <v>1</v>
      </c>
      <c r="L689" s="216">
        <v>1</v>
      </c>
      <c r="M689" s="216">
        <v>0</v>
      </c>
      <c r="N689" s="692">
        <v>1</v>
      </c>
      <c r="O689" s="216">
        <v>1</v>
      </c>
      <c r="P689" s="692">
        <v>0</v>
      </c>
      <c r="Q689" s="216">
        <v>1</v>
      </c>
      <c r="R689" s="216">
        <v>0</v>
      </c>
      <c r="S689" s="216">
        <v>1</v>
      </c>
      <c r="T689" s="216">
        <v>1</v>
      </c>
      <c r="U689" s="216">
        <v>0</v>
      </c>
    </row>
    <row r="690" spans="1:21" ht="12.75" customHeight="1">
      <c r="A690" s="252" t="s">
        <v>305</v>
      </c>
      <c r="B690" s="252" t="s">
        <v>306</v>
      </c>
      <c r="C690" s="252" t="s">
        <v>312</v>
      </c>
      <c r="D690" s="252">
        <v>130156</v>
      </c>
      <c r="E690" s="216">
        <v>1</v>
      </c>
      <c r="F690" s="216">
        <v>0</v>
      </c>
      <c r="G690" s="692">
        <v>1</v>
      </c>
      <c r="H690" s="692">
        <v>0</v>
      </c>
      <c r="I690" s="216">
        <v>0</v>
      </c>
      <c r="J690" s="216">
        <v>1</v>
      </c>
      <c r="K690" s="216">
        <v>0</v>
      </c>
      <c r="L690" s="216">
        <v>1</v>
      </c>
      <c r="M690" s="216">
        <v>0</v>
      </c>
      <c r="N690" s="692">
        <v>1</v>
      </c>
      <c r="O690" s="216">
        <v>0</v>
      </c>
      <c r="P690" s="692">
        <v>0</v>
      </c>
      <c r="Q690" s="216">
        <v>1</v>
      </c>
      <c r="R690" s="216">
        <v>0</v>
      </c>
      <c r="S690" s="216">
        <v>1</v>
      </c>
      <c r="T690" s="216">
        <v>1</v>
      </c>
      <c r="U690" s="216">
        <v>0</v>
      </c>
    </row>
    <row r="691" spans="1:21" ht="12.75" customHeight="1">
      <c r="A691" s="252" t="s">
        <v>305</v>
      </c>
      <c r="B691" s="252" t="s">
        <v>368</v>
      </c>
      <c r="C691" s="252" t="s">
        <v>369</v>
      </c>
      <c r="D691" s="252">
        <v>131951</v>
      </c>
      <c r="E691" s="216">
        <v>1</v>
      </c>
      <c r="F691" s="216">
        <v>0</v>
      </c>
      <c r="G691" s="692">
        <v>2</v>
      </c>
      <c r="H691" s="692">
        <v>2</v>
      </c>
      <c r="I691" s="216">
        <v>0</v>
      </c>
      <c r="J691" s="216">
        <v>1</v>
      </c>
      <c r="K691" s="216">
        <v>1</v>
      </c>
      <c r="L691" s="216">
        <v>1</v>
      </c>
      <c r="M691" s="216">
        <v>0</v>
      </c>
      <c r="N691" s="692">
        <v>1</v>
      </c>
      <c r="O691" s="216">
        <v>0</v>
      </c>
      <c r="P691" s="692">
        <v>0</v>
      </c>
      <c r="Q691" s="216">
        <v>0</v>
      </c>
      <c r="R691" s="216">
        <v>0</v>
      </c>
      <c r="S691" s="216">
        <v>1</v>
      </c>
      <c r="T691" s="216">
        <v>1</v>
      </c>
      <c r="U691" s="216">
        <v>0</v>
      </c>
    </row>
    <row r="692" spans="1:21" ht="12.75" customHeight="1">
      <c r="A692" s="252" t="s">
        <v>305</v>
      </c>
      <c r="B692" s="252" t="s">
        <v>368</v>
      </c>
      <c r="C692" s="252" t="s">
        <v>368</v>
      </c>
      <c r="D692" s="252">
        <v>131950</v>
      </c>
      <c r="E692" s="216">
        <v>3</v>
      </c>
      <c r="F692" s="216">
        <v>0</v>
      </c>
      <c r="G692" s="692">
        <v>2</v>
      </c>
      <c r="H692" s="692">
        <v>1</v>
      </c>
      <c r="I692" s="216">
        <v>0</v>
      </c>
      <c r="J692" s="216">
        <v>2</v>
      </c>
      <c r="K692" s="216">
        <v>2</v>
      </c>
      <c r="L692" s="216">
        <v>1</v>
      </c>
      <c r="M692" s="216">
        <v>0</v>
      </c>
      <c r="N692" s="692">
        <v>1</v>
      </c>
      <c r="O692" s="216">
        <v>1</v>
      </c>
      <c r="P692" s="692">
        <v>0</v>
      </c>
      <c r="Q692" s="216">
        <v>0</v>
      </c>
      <c r="R692" s="216">
        <v>0</v>
      </c>
      <c r="S692" s="216">
        <v>1</v>
      </c>
      <c r="T692" s="216">
        <v>1</v>
      </c>
      <c r="U692" s="216">
        <v>0</v>
      </c>
    </row>
    <row r="693" spans="1:21" ht="12.75" customHeight="1">
      <c r="A693" s="252" t="s">
        <v>305</v>
      </c>
      <c r="B693" s="252" t="s">
        <v>368</v>
      </c>
      <c r="C693" s="252" t="s">
        <v>370</v>
      </c>
      <c r="D693" s="252">
        <v>131952</v>
      </c>
      <c r="E693" s="216">
        <v>2</v>
      </c>
      <c r="F693" s="216">
        <v>0</v>
      </c>
      <c r="G693" s="692">
        <v>3</v>
      </c>
      <c r="H693" s="692">
        <v>1</v>
      </c>
      <c r="I693" s="216">
        <v>0</v>
      </c>
      <c r="J693" s="216">
        <v>2</v>
      </c>
      <c r="K693" s="216">
        <v>3</v>
      </c>
      <c r="L693" s="216">
        <v>1</v>
      </c>
      <c r="M693" s="216">
        <v>0</v>
      </c>
      <c r="N693" s="692">
        <v>2</v>
      </c>
      <c r="O693" s="216">
        <v>0</v>
      </c>
      <c r="P693" s="692">
        <v>0</v>
      </c>
      <c r="Q693" s="216">
        <v>0</v>
      </c>
      <c r="R693" s="216">
        <v>0</v>
      </c>
      <c r="S693" s="216">
        <v>1</v>
      </c>
      <c r="T693" s="216">
        <v>1</v>
      </c>
      <c r="U693" s="216">
        <v>0</v>
      </c>
    </row>
    <row r="694" spans="1:21" ht="12.75" customHeight="1">
      <c r="A694" s="252" t="s">
        <v>305</v>
      </c>
      <c r="B694" s="252" t="s">
        <v>348</v>
      </c>
      <c r="C694" s="252" t="s">
        <v>348</v>
      </c>
      <c r="D694" s="252">
        <v>131250</v>
      </c>
      <c r="E694" s="216">
        <v>2</v>
      </c>
      <c r="F694" s="216">
        <v>0</v>
      </c>
      <c r="G694" s="692">
        <v>3</v>
      </c>
      <c r="H694" s="692">
        <v>2</v>
      </c>
      <c r="I694" s="216">
        <v>0</v>
      </c>
      <c r="J694" s="216">
        <v>2</v>
      </c>
      <c r="K694" s="216">
        <v>2</v>
      </c>
      <c r="L694" s="216">
        <v>1</v>
      </c>
      <c r="M694" s="216">
        <v>0</v>
      </c>
      <c r="N694" s="692">
        <v>1</v>
      </c>
      <c r="O694" s="216">
        <v>1</v>
      </c>
      <c r="P694" s="692">
        <v>0</v>
      </c>
      <c r="Q694" s="216">
        <v>0</v>
      </c>
      <c r="R694" s="216">
        <v>1</v>
      </c>
      <c r="S694" s="216">
        <v>2</v>
      </c>
      <c r="T694" s="216">
        <v>3</v>
      </c>
      <c r="U694" s="216">
        <v>0</v>
      </c>
    </row>
    <row r="695" spans="1:21" ht="12.75" customHeight="1">
      <c r="A695" s="252" t="s">
        <v>305</v>
      </c>
      <c r="B695" s="252" t="s">
        <v>174</v>
      </c>
      <c r="C695" s="252" t="s">
        <v>373</v>
      </c>
      <c r="D695" s="252">
        <v>132251</v>
      </c>
      <c r="E695" s="216">
        <v>0</v>
      </c>
      <c r="F695" s="216">
        <v>0</v>
      </c>
      <c r="G695" s="692">
        <v>1</v>
      </c>
      <c r="H695" s="692">
        <v>0</v>
      </c>
      <c r="I695" s="216">
        <v>0</v>
      </c>
      <c r="J695" s="216">
        <v>0</v>
      </c>
      <c r="K695" s="216">
        <v>0</v>
      </c>
      <c r="L695" s="216">
        <v>1</v>
      </c>
      <c r="M695" s="216">
        <v>0</v>
      </c>
      <c r="N695" s="692">
        <v>2</v>
      </c>
      <c r="O695" s="216">
        <v>1</v>
      </c>
      <c r="P695" s="692">
        <v>0</v>
      </c>
      <c r="Q695" s="216">
        <v>1</v>
      </c>
      <c r="R695" s="216">
        <v>1</v>
      </c>
      <c r="S695" s="216">
        <v>1</v>
      </c>
      <c r="T695" s="216">
        <v>1</v>
      </c>
      <c r="U695" s="216">
        <v>0</v>
      </c>
    </row>
    <row r="696" spans="1:21" ht="12.75" customHeight="1">
      <c r="A696" s="252" t="s">
        <v>305</v>
      </c>
      <c r="B696" s="252" t="s">
        <v>174</v>
      </c>
      <c r="C696" s="252" t="s">
        <v>174</v>
      </c>
      <c r="D696" s="252">
        <v>132250</v>
      </c>
      <c r="E696" s="216">
        <v>4</v>
      </c>
      <c r="F696" s="216">
        <v>0</v>
      </c>
      <c r="G696" s="692">
        <v>4</v>
      </c>
      <c r="H696" s="692">
        <v>2</v>
      </c>
      <c r="I696" s="216">
        <v>0</v>
      </c>
      <c r="J696" s="216">
        <v>3</v>
      </c>
      <c r="K696" s="216">
        <v>2</v>
      </c>
      <c r="L696" s="216">
        <v>1</v>
      </c>
      <c r="M696" s="216">
        <v>0</v>
      </c>
      <c r="N696" s="692">
        <v>1</v>
      </c>
      <c r="O696" s="216">
        <v>1</v>
      </c>
      <c r="P696" s="692">
        <v>0</v>
      </c>
      <c r="Q696" s="216">
        <v>1</v>
      </c>
      <c r="R696" s="216">
        <v>1</v>
      </c>
      <c r="S696" s="216">
        <v>2</v>
      </c>
      <c r="T696" s="216">
        <v>2</v>
      </c>
      <c r="U696" s="216">
        <v>0</v>
      </c>
    </row>
    <row r="697" spans="1:21" ht="12.75" customHeight="1">
      <c r="A697" s="252" t="s">
        <v>305</v>
      </c>
      <c r="B697" s="252" t="s">
        <v>117</v>
      </c>
      <c r="C697" s="252" t="s">
        <v>350</v>
      </c>
      <c r="D697" s="252">
        <v>131351</v>
      </c>
      <c r="E697" s="216">
        <v>1</v>
      </c>
      <c r="F697" s="216">
        <v>0</v>
      </c>
      <c r="G697" s="692">
        <v>1</v>
      </c>
      <c r="H697" s="692">
        <v>1</v>
      </c>
      <c r="I697" s="216">
        <v>0</v>
      </c>
      <c r="J697" s="216">
        <v>0</v>
      </c>
      <c r="K697" s="216">
        <v>1</v>
      </c>
      <c r="L697" s="216">
        <v>1</v>
      </c>
      <c r="M697" s="216">
        <v>0</v>
      </c>
      <c r="N697" s="692">
        <v>1</v>
      </c>
      <c r="O697" s="216">
        <v>0</v>
      </c>
      <c r="P697" s="692">
        <v>0</v>
      </c>
      <c r="Q697" s="216">
        <v>0</v>
      </c>
      <c r="R697" s="216">
        <v>0</v>
      </c>
      <c r="S697" s="216">
        <v>1</v>
      </c>
      <c r="T697" s="216">
        <v>1</v>
      </c>
      <c r="U697" s="216">
        <v>0</v>
      </c>
    </row>
    <row r="698" spans="1:21" ht="12.75" customHeight="1">
      <c r="A698" s="252" t="s">
        <v>305</v>
      </c>
      <c r="B698" s="252" t="s">
        <v>117</v>
      </c>
      <c r="C698" s="252" t="s">
        <v>351</v>
      </c>
      <c r="D698" s="252">
        <v>131352</v>
      </c>
      <c r="E698" s="216">
        <v>1</v>
      </c>
      <c r="F698" s="216">
        <v>0</v>
      </c>
      <c r="G698" s="692">
        <v>1</v>
      </c>
      <c r="H698" s="692">
        <v>0</v>
      </c>
      <c r="I698" s="216">
        <v>0</v>
      </c>
      <c r="J698" s="216">
        <v>1</v>
      </c>
      <c r="K698" s="216">
        <v>0</v>
      </c>
      <c r="L698" s="216">
        <v>0</v>
      </c>
      <c r="M698" s="216">
        <v>0</v>
      </c>
      <c r="N698" s="692">
        <v>0</v>
      </c>
      <c r="O698" s="216">
        <v>0</v>
      </c>
      <c r="P698" s="692">
        <v>0</v>
      </c>
      <c r="Q698" s="216">
        <v>0</v>
      </c>
      <c r="R698" s="216">
        <v>0</v>
      </c>
      <c r="S698" s="216">
        <v>1</v>
      </c>
      <c r="T698" s="216">
        <v>1</v>
      </c>
      <c r="U698" s="216">
        <v>0</v>
      </c>
    </row>
    <row r="699" spans="1:21" ht="12.75" customHeight="1">
      <c r="A699" s="252" t="s">
        <v>305</v>
      </c>
      <c r="B699" s="252" t="s">
        <v>117</v>
      </c>
      <c r="C699" s="252" t="s">
        <v>170</v>
      </c>
      <c r="D699" s="252">
        <v>131353</v>
      </c>
      <c r="E699" s="216">
        <v>1</v>
      </c>
      <c r="F699" s="216">
        <v>0</v>
      </c>
      <c r="G699" s="692">
        <v>1</v>
      </c>
      <c r="H699" s="692">
        <v>1</v>
      </c>
      <c r="I699" s="216">
        <v>0</v>
      </c>
      <c r="J699" s="216">
        <v>1</v>
      </c>
      <c r="K699" s="216">
        <v>0</v>
      </c>
      <c r="L699" s="216">
        <v>0</v>
      </c>
      <c r="M699" s="216">
        <v>0</v>
      </c>
      <c r="N699" s="692">
        <v>0</v>
      </c>
      <c r="O699" s="216">
        <v>0</v>
      </c>
      <c r="P699" s="692">
        <v>0</v>
      </c>
      <c r="Q699" s="216">
        <v>0</v>
      </c>
      <c r="R699" s="216">
        <v>0</v>
      </c>
      <c r="S699" s="216">
        <v>1</v>
      </c>
      <c r="T699" s="216">
        <v>0</v>
      </c>
      <c r="U699" s="216">
        <v>0</v>
      </c>
    </row>
    <row r="700" spans="1:21" ht="12.75" customHeight="1">
      <c r="A700" s="252" t="s">
        <v>305</v>
      </c>
      <c r="B700" s="252" t="s">
        <v>117</v>
      </c>
      <c r="C700" s="252" t="s">
        <v>352</v>
      </c>
      <c r="D700" s="252">
        <v>131355</v>
      </c>
      <c r="E700" s="216">
        <v>0</v>
      </c>
      <c r="F700" s="216">
        <v>0</v>
      </c>
      <c r="G700" s="692">
        <v>0</v>
      </c>
      <c r="H700" s="692">
        <v>0</v>
      </c>
      <c r="I700" s="216">
        <v>0</v>
      </c>
      <c r="J700" s="216">
        <v>0</v>
      </c>
      <c r="K700" s="216">
        <v>0</v>
      </c>
      <c r="L700" s="216">
        <v>0</v>
      </c>
      <c r="M700" s="216">
        <v>0</v>
      </c>
      <c r="N700" s="692">
        <v>0</v>
      </c>
      <c r="O700" s="216">
        <v>0</v>
      </c>
      <c r="P700" s="692">
        <v>0</v>
      </c>
      <c r="Q700" s="216">
        <v>0</v>
      </c>
      <c r="R700" s="216">
        <v>0</v>
      </c>
      <c r="S700" s="216">
        <v>0</v>
      </c>
      <c r="T700" s="216">
        <v>0</v>
      </c>
      <c r="U700" s="216">
        <v>0</v>
      </c>
    </row>
    <row r="701" spans="1:21" ht="12.75" customHeight="1">
      <c r="A701" s="252" t="s">
        <v>305</v>
      </c>
      <c r="B701" s="252" t="s">
        <v>117</v>
      </c>
      <c r="C701" s="252" t="s">
        <v>349</v>
      </c>
      <c r="D701" s="252">
        <v>131350</v>
      </c>
      <c r="E701" s="216">
        <v>2</v>
      </c>
      <c r="F701" s="216">
        <v>0</v>
      </c>
      <c r="G701" s="692">
        <v>2</v>
      </c>
      <c r="H701" s="692">
        <v>1</v>
      </c>
      <c r="I701" s="216">
        <v>0</v>
      </c>
      <c r="J701" s="216">
        <v>2</v>
      </c>
      <c r="K701" s="216">
        <v>0</v>
      </c>
      <c r="L701" s="216">
        <v>1</v>
      </c>
      <c r="M701" s="216">
        <v>0</v>
      </c>
      <c r="N701" s="692">
        <v>2</v>
      </c>
      <c r="O701" s="216">
        <v>1</v>
      </c>
      <c r="P701" s="692">
        <v>0</v>
      </c>
      <c r="Q701" s="216">
        <v>2</v>
      </c>
      <c r="R701" s="216">
        <v>0</v>
      </c>
      <c r="S701" s="216">
        <v>1</v>
      </c>
      <c r="T701" s="216">
        <v>1</v>
      </c>
      <c r="U701" s="216">
        <v>0</v>
      </c>
    </row>
    <row r="702" spans="1:21" ht="12.75" customHeight="1">
      <c r="A702" s="252" t="s">
        <v>305</v>
      </c>
      <c r="B702" s="252" t="s">
        <v>353</v>
      </c>
      <c r="C702" s="252" t="s">
        <v>354</v>
      </c>
      <c r="D702" s="252">
        <v>131450</v>
      </c>
      <c r="E702" s="216">
        <v>3</v>
      </c>
      <c r="F702" s="216">
        <v>0</v>
      </c>
      <c r="G702" s="692">
        <v>5</v>
      </c>
      <c r="H702" s="692">
        <v>5</v>
      </c>
      <c r="I702" s="216">
        <v>0</v>
      </c>
      <c r="J702" s="216">
        <v>4</v>
      </c>
      <c r="K702" s="216">
        <v>2</v>
      </c>
      <c r="L702" s="216">
        <v>2</v>
      </c>
      <c r="M702" s="216">
        <v>0</v>
      </c>
      <c r="N702" s="692">
        <v>2</v>
      </c>
      <c r="O702" s="216">
        <v>2</v>
      </c>
      <c r="P702" s="692">
        <v>0</v>
      </c>
      <c r="Q702" s="216">
        <v>2</v>
      </c>
      <c r="R702" s="216">
        <v>0</v>
      </c>
      <c r="S702" s="216">
        <v>4</v>
      </c>
      <c r="T702" s="216">
        <v>4</v>
      </c>
      <c r="U702" s="216">
        <v>0</v>
      </c>
    </row>
    <row r="703" spans="1:21" ht="12.75" customHeight="1">
      <c r="A703" s="252" t="s">
        <v>305</v>
      </c>
      <c r="B703" s="252" t="s">
        <v>353</v>
      </c>
      <c r="C703" s="252" t="s">
        <v>355</v>
      </c>
      <c r="D703" s="252">
        <v>131453</v>
      </c>
      <c r="E703" s="216">
        <v>3</v>
      </c>
      <c r="F703" s="216">
        <v>0</v>
      </c>
      <c r="G703" s="692">
        <v>3</v>
      </c>
      <c r="H703" s="692">
        <v>3</v>
      </c>
      <c r="I703" s="216">
        <v>0</v>
      </c>
      <c r="J703" s="216">
        <v>3</v>
      </c>
      <c r="K703" s="216">
        <v>3</v>
      </c>
      <c r="L703" s="216">
        <v>1</v>
      </c>
      <c r="M703" s="216">
        <v>0</v>
      </c>
      <c r="N703" s="692">
        <v>3</v>
      </c>
      <c r="O703" s="216">
        <v>1</v>
      </c>
      <c r="P703" s="692">
        <v>0</v>
      </c>
      <c r="Q703" s="216">
        <v>2</v>
      </c>
      <c r="R703" s="216">
        <v>0</v>
      </c>
      <c r="S703" s="216">
        <v>3</v>
      </c>
      <c r="T703" s="216">
        <v>2</v>
      </c>
      <c r="U703" s="216">
        <v>0</v>
      </c>
    </row>
    <row r="704" spans="1:21" ht="12.75" customHeight="1">
      <c r="A704" s="252" t="s">
        <v>305</v>
      </c>
      <c r="B704" s="252" t="s">
        <v>353</v>
      </c>
      <c r="C704" s="252" t="s">
        <v>260</v>
      </c>
      <c r="D704" s="252">
        <v>131457</v>
      </c>
      <c r="E704" s="216">
        <v>1</v>
      </c>
      <c r="F704" s="216">
        <v>0</v>
      </c>
      <c r="G704" s="692">
        <v>1</v>
      </c>
      <c r="H704" s="692">
        <v>0</v>
      </c>
      <c r="I704" s="216">
        <v>0</v>
      </c>
      <c r="J704" s="216">
        <v>1</v>
      </c>
      <c r="K704" s="216">
        <v>1</v>
      </c>
      <c r="L704" s="216">
        <v>1</v>
      </c>
      <c r="M704" s="216">
        <v>0</v>
      </c>
      <c r="N704" s="692">
        <v>1</v>
      </c>
      <c r="O704" s="216">
        <v>1</v>
      </c>
      <c r="P704" s="692">
        <v>0</v>
      </c>
      <c r="Q704" s="216">
        <v>0</v>
      </c>
      <c r="R704" s="216">
        <v>0</v>
      </c>
      <c r="S704" s="216">
        <v>0</v>
      </c>
      <c r="T704" s="216">
        <v>1</v>
      </c>
      <c r="U704" s="216">
        <v>0</v>
      </c>
    </row>
    <row r="705" spans="1:21" ht="12.75" customHeight="1">
      <c r="A705" s="252" t="s">
        <v>305</v>
      </c>
      <c r="B705" s="252" t="s">
        <v>356</v>
      </c>
      <c r="C705" s="252" t="s">
        <v>358</v>
      </c>
      <c r="D705" s="252">
        <v>131552</v>
      </c>
      <c r="E705" s="216">
        <v>1</v>
      </c>
      <c r="F705" s="216">
        <v>0</v>
      </c>
      <c r="G705" s="692">
        <v>1</v>
      </c>
      <c r="H705" s="692">
        <v>1</v>
      </c>
      <c r="I705" s="216">
        <v>0</v>
      </c>
      <c r="J705" s="216">
        <v>1</v>
      </c>
      <c r="K705" s="216">
        <v>0</v>
      </c>
      <c r="L705" s="216">
        <v>0</v>
      </c>
      <c r="M705" s="216">
        <v>0</v>
      </c>
      <c r="N705" s="692">
        <v>0</v>
      </c>
      <c r="O705" s="216">
        <v>0</v>
      </c>
      <c r="P705" s="692">
        <v>0</v>
      </c>
      <c r="Q705" s="216">
        <v>0</v>
      </c>
      <c r="R705" s="216">
        <v>0</v>
      </c>
      <c r="S705" s="216">
        <v>1</v>
      </c>
      <c r="T705" s="216">
        <v>1</v>
      </c>
      <c r="U705" s="216">
        <v>0</v>
      </c>
    </row>
    <row r="706" spans="1:21" ht="12.75" customHeight="1">
      <c r="A706" s="252" t="s">
        <v>305</v>
      </c>
      <c r="B706" s="252" t="s">
        <v>356</v>
      </c>
      <c r="C706" s="252" t="s">
        <v>357</v>
      </c>
      <c r="D706" s="252">
        <v>131551</v>
      </c>
      <c r="E706" s="216">
        <v>1</v>
      </c>
      <c r="F706" s="216">
        <v>0</v>
      </c>
      <c r="G706" s="692">
        <v>1</v>
      </c>
      <c r="H706" s="692">
        <v>0</v>
      </c>
      <c r="I706" s="216">
        <v>0</v>
      </c>
      <c r="J706" s="216">
        <v>0</v>
      </c>
      <c r="K706" s="216">
        <v>1</v>
      </c>
      <c r="L706" s="216">
        <v>0</v>
      </c>
      <c r="M706" s="216">
        <v>0</v>
      </c>
      <c r="N706" s="692">
        <v>1</v>
      </c>
      <c r="O706" s="216">
        <v>0</v>
      </c>
      <c r="P706" s="692">
        <v>0</v>
      </c>
      <c r="Q706" s="216">
        <v>1</v>
      </c>
      <c r="R706" s="216">
        <v>0</v>
      </c>
      <c r="S706" s="216">
        <v>0</v>
      </c>
      <c r="T706" s="216">
        <v>0</v>
      </c>
      <c r="U706" s="216">
        <v>0</v>
      </c>
    </row>
    <row r="707" spans="1:21" ht="12.75" customHeight="1">
      <c r="A707" s="252" t="s">
        <v>305</v>
      </c>
      <c r="B707" s="252" t="s">
        <v>356</v>
      </c>
      <c r="C707" s="252" t="s">
        <v>356</v>
      </c>
      <c r="D707" s="252">
        <v>131550</v>
      </c>
      <c r="E707" s="216">
        <v>3</v>
      </c>
      <c r="F707" s="216">
        <v>0</v>
      </c>
      <c r="G707" s="692">
        <v>4</v>
      </c>
      <c r="H707" s="692">
        <v>2</v>
      </c>
      <c r="I707" s="216">
        <v>0</v>
      </c>
      <c r="J707" s="216">
        <v>4</v>
      </c>
      <c r="K707" s="216">
        <v>2</v>
      </c>
      <c r="L707" s="216">
        <v>2</v>
      </c>
      <c r="M707" s="216">
        <v>0</v>
      </c>
      <c r="N707" s="692">
        <v>2</v>
      </c>
      <c r="O707" s="216">
        <v>1</v>
      </c>
      <c r="P707" s="692">
        <v>0</v>
      </c>
      <c r="Q707" s="216">
        <v>2</v>
      </c>
      <c r="R707" s="216">
        <v>0</v>
      </c>
      <c r="S707" s="216">
        <v>2</v>
      </c>
      <c r="T707" s="216">
        <v>1</v>
      </c>
      <c r="U707" s="216">
        <v>0</v>
      </c>
    </row>
    <row r="708" spans="1:21" ht="12.75" customHeight="1">
      <c r="A708" s="245" t="s">
        <v>374</v>
      </c>
      <c r="B708" s="245" t="s">
        <v>384</v>
      </c>
      <c r="C708" s="245" t="s">
        <v>385</v>
      </c>
      <c r="D708" s="245">
        <v>140251</v>
      </c>
      <c r="E708" s="216">
        <v>0</v>
      </c>
      <c r="F708" s="216">
        <v>0</v>
      </c>
      <c r="G708" s="692">
        <v>0</v>
      </c>
      <c r="H708" s="692">
        <v>0</v>
      </c>
      <c r="I708" s="216">
        <v>0</v>
      </c>
      <c r="J708" s="216">
        <v>0</v>
      </c>
      <c r="K708" s="216">
        <v>0</v>
      </c>
      <c r="L708" s="216">
        <v>0</v>
      </c>
      <c r="M708" s="216">
        <v>0</v>
      </c>
      <c r="N708" s="692">
        <v>0</v>
      </c>
      <c r="O708" s="216">
        <v>0</v>
      </c>
      <c r="P708" s="692">
        <v>0</v>
      </c>
      <c r="Q708" s="216">
        <v>0</v>
      </c>
      <c r="R708" s="216">
        <v>0</v>
      </c>
      <c r="S708" s="216">
        <v>0</v>
      </c>
      <c r="T708" s="216">
        <v>0</v>
      </c>
      <c r="U708" s="216">
        <v>0</v>
      </c>
    </row>
    <row r="709" spans="1:21" ht="12.75" customHeight="1">
      <c r="A709" s="245" t="s">
        <v>374</v>
      </c>
      <c r="B709" s="245" t="s">
        <v>384</v>
      </c>
      <c r="C709" s="245" t="s">
        <v>386</v>
      </c>
      <c r="D709" s="245">
        <v>140252</v>
      </c>
      <c r="E709" s="216">
        <v>0</v>
      </c>
      <c r="F709" s="216">
        <v>0</v>
      </c>
      <c r="G709" s="692">
        <v>0</v>
      </c>
      <c r="H709" s="692">
        <v>0</v>
      </c>
      <c r="I709" s="216">
        <v>0</v>
      </c>
      <c r="J709" s="216">
        <v>0</v>
      </c>
      <c r="K709" s="216">
        <v>0</v>
      </c>
      <c r="L709" s="216">
        <v>0</v>
      </c>
      <c r="M709" s="216">
        <v>0</v>
      </c>
      <c r="N709" s="692">
        <v>0</v>
      </c>
      <c r="O709" s="216">
        <v>0</v>
      </c>
      <c r="P709" s="692">
        <v>0</v>
      </c>
      <c r="Q709" s="216">
        <v>0</v>
      </c>
      <c r="R709" s="216">
        <v>0</v>
      </c>
      <c r="S709" s="216">
        <v>0</v>
      </c>
      <c r="T709" s="216">
        <v>0</v>
      </c>
      <c r="U709" s="216">
        <v>0</v>
      </c>
    </row>
    <row r="710" spans="1:21" ht="12.75" customHeight="1">
      <c r="A710" s="245" t="s">
        <v>374</v>
      </c>
      <c r="B710" s="245" t="s">
        <v>384</v>
      </c>
      <c r="C710" s="245" t="s">
        <v>387</v>
      </c>
      <c r="D710" s="245">
        <v>140253</v>
      </c>
      <c r="E710" s="216">
        <v>0</v>
      </c>
      <c r="F710" s="216">
        <v>0</v>
      </c>
      <c r="G710" s="692">
        <v>0</v>
      </c>
      <c r="H710" s="692">
        <v>0</v>
      </c>
      <c r="I710" s="216">
        <v>0</v>
      </c>
      <c r="J710" s="216">
        <v>0</v>
      </c>
      <c r="K710" s="216">
        <v>0</v>
      </c>
      <c r="L710" s="216">
        <v>0</v>
      </c>
      <c r="M710" s="216">
        <v>0</v>
      </c>
      <c r="N710" s="692">
        <v>0</v>
      </c>
      <c r="O710" s="216">
        <v>0</v>
      </c>
      <c r="P710" s="692">
        <v>0</v>
      </c>
      <c r="Q710" s="216">
        <v>0</v>
      </c>
      <c r="R710" s="216">
        <v>0</v>
      </c>
      <c r="S710" s="216">
        <v>0</v>
      </c>
      <c r="T710" s="216">
        <v>0</v>
      </c>
      <c r="U710" s="216">
        <v>0</v>
      </c>
    </row>
    <row r="711" spans="1:21" ht="12.75" customHeight="1">
      <c r="A711" s="245" t="s">
        <v>374</v>
      </c>
      <c r="B711" s="245" t="s">
        <v>384</v>
      </c>
      <c r="C711" s="245" t="s">
        <v>388</v>
      </c>
      <c r="D711" s="245">
        <v>140254</v>
      </c>
      <c r="E711" s="216">
        <v>0</v>
      </c>
      <c r="F711" s="216">
        <v>0</v>
      </c>
      <c r="G711" s="692">
        <v>0</v>
      </c>
      <c r="H711" s="692">
        <v>0</v>
      </c>
      <c r="I711" s="216">
        <v>0</v>
      </c>
      <c r="J711" s="216">
        <v>0</v>
      </c>
      <c r="K711" s="216">
        <v>0</v>
      </c>
      <c r="L711" s="216">
        <v>0</v>
      </c>
      <c r="M711" s="216">
        <v>0</v>
      </c>
      <c r="N711" s="692">
        <v>0</v>
      </c>
      <c r="O711" s="216">
        <v>0</v>
      </c>
      <c r="P711" s="692">
        <v>0</v>
      </c>
      <c r="Q711" s="216">
        <v>0</v>
      </c>
      <c r="R711" s="216">
        <v>0</v>
      </c>
      <c r="S711" s="216">
        <v>0</v>
      </c>
      <c r="T711" s="216">
        <v>0</v>
      </c>
      <c r="U711" s="216">
        <v>0</v>
      </c>
    </row>
    <row r="712" spans="1:21" ht="12.75" customHeight="1">
      <c r="A712" s="245" t="s">
        <v>374</v>
      </c>
      <c r="B712" s="245" t="s">
        <v>384</v>
      </c>
      <c r="C712" s="245" t="s">
        <v>392</v>
      </c>
      <c r="D712" s="245">
        <v>140258</v>
      </c>
      <c r="E712" s="216">
        <v>0</v>
      </c>
      <c r="F712" s="216">
        <v>0</v>
      </c>
      <c r="G712" s="692">
        <v>0</v>
      </c>
      <c r="H712" s="692">
        <v>0</v>
      </c>
      <c r="I712" s="216">
        <v>0</v>
      </c>
      <c r="J712" s="216">
        <v>0</v>
      </c>
      <c r="K712" s="216">
        <v>0</v>
      </c>
      <c r="L712" s="216">
        <v>0</v>
      </c>
      <c r="M712" s="216">
        <v>0</v>
      </c>
      <c r="N712" s="692">
        <v>0</v>
      </c>
      <c r="O712" s="216">
        <v>0</v>
      </c>
      <c r="P712" s="692">
        <v>0</v>
      </c>
      <c r="Q712" s="216">
        <v>0</v>
      </c>
      <c r="R712" s="216">
        <v>0</v>
      </c>
      <c r="S712" s="216">
        <v>0</v>
      </c>
      <c r="T712" s="216">
        <v>0</v>
      </c>
      <c r="U712" s="216">
        <v>0</v>
      </c>
    </row>
    <row r="713" spans="1:21" ht="12.75" customHeight="1">
      <c r="A713" s="245" t="s">
        <v>374</v>
      </c>
      <c r="B713" s="245" t="s">
        <v>384</v>
      </c>
      <c r="C713" s="245" t="s">
        <v>389</v>
      </c>
      <c r="D713" s="245">
        <v>140255</v>
      </c>
      <c r="E713" s="216">
        <v>0</v>
      </c>
      <c r="F713" s="216">
        <v>0</v>
      </c>
      <c r="G713" s="692">
        <v>0</v>
      </c>
      <c r="H713" s="692">
        <v>0</v>
      </c>
      <c r="I713" s="216">
        <v>0</v>
      </c>
      <c r="J713" s="216">
        <v>0</v>
      </c>
      <c r="K713" s="216">
        <v>0</v>
      </c>
      <c r="L713" s="216">
        <v>0</v>
      </c>
      <c r="M713" s="216">
        <v>0</v>
      </c>
      <c r="N713" s="692">
        <v>0</v>
      </c>
      <c r="O713" s="216">
        <v>0</v>
      </c>
      <c r="P713" s="692">
        <v>0</v>
      </c>
      <c r="Q713" s="216">
        <v>0</v>
      </c>
      <c r="R713" s="216">
        <v>0</v>
      </c>
      <c r="S713" s="216">
        <v>0</v>
      </c>
      <c r="T713" s="216">
        <v>0</v>
      </c>
      <c r="U713" s="216">
        <v>0</v>
      </c>
    </row>
    <row r="714" spans="1:21" ht="12.75" customHeight="1">
      <c r="A714" s="245" t="s">
        <v>374</v>
      </c>
      <c r="B714" s="245" t="s">
        <v>384</v>
      </c>
      <c r="C714" s="245" t="s">
        <v>384</v>
      </c>
      <c r="D714" s="245">
        <v>140250</v>
      </c>
      <c r="E714" s="216">
        <v>1</v>
      </c>
      <c r="F714" s="216">
        <v>0</v>
      </c>
      <c r="G714" s="692">
        <v>1</v>
      </c>
      <c r="H714" s="692">
        <v>0</v>
      </c>
      <c r="I714" s="216">
        <v>0</v>
      </c>
      <c r="J714" s="216">
        <v>1</v>
      </c>
      <c r="K714" s="216">
        <v>1</v>
      </c>
      <c r="L714" s="216">
        <v>1</v>
      </c>
      <c r="M714" s="216">
        <v>0</v>
      </c>
      <c r="N714" s="692">
        <v>0</v>
      </c>
      <c r="O714" s="216">
        <v>0</v>
      </c>
      <c r="P714" s="692">
        <v>0</v>
      </c>
      <c r="Q714" s="216">
        <v>0</v>
      </c>
      <c r="R714" s="216">
        <v>0</v>
      </c>
      <c r="S714" s="216">
        <v>1</v>
      </c>
      <c r="T714" s="216">
        <v>1</v>
      </c>
      <c r="U714" s="216">
        <v>0</v>
      </c>
    </row>
    <row r="715" spans="1:21" ht="12.75" customHeight="1">
      <c r="A715" s="245" t="s">
        <v>374</v>
      </c>
      <c r="B715" s="245" t="s">
        <v>384</v>
      </c>
      <c r="C715" s="245" t="s">
        <v>390</v>
      </c>
      <c r="D715" s="245">
        <v>140256</v>
      </c>
      <c r="E715" s="216">
        <v>0</v>
      </c>
      <c r="F715" s="216">
        <v>0</v>
      </c>
      <c r="G715" s="692">
        <v>0</v>
      </c>
      <c r="H715" s="692">
        <v>0</v>
      </c>
      <c r="I715" s="216">
        <v>0</v>
      </c>
      <c r="J715" s="216">
        <v>0</v>
      </c>
      <c r="K715" s="216">
        <v>0</v>
      </c>
      <c r="L715" s="216">
        <v>0</v>
      </c>
      <c r="M715" s="216">
        <v>0</v>
      </c>
      <c r="N715" s="692">
        <v>0</v>
      </c>
      <c r="O715" s="216">
        <v>0</v>
      </c>
      <c r="P715" s="692">
        <v>0</v>
      </c>
      <c r="Q715" s="216">
        <v>0</v>
      </c>
      <c r="R715" s="216">
        <v>0</v>
      </c>
      <c r="S715" s="216">
        <v>0</v>
      </c>
      <c r="T715" s="216">
        <v>0</v>
      </c>
      <c r="U715" s="216">
        <v>0</v>
      </c>
    </row>
    <row r="716" spans="1:21" ht="12.75" customHeight="1">
      <c r="A716" s="245" t="s">
        <v>374</v>
      </c>
      <c r="B716" s="245" t="s">
        <v>384</v>
      </c>
      <c r="C716" s="245" t="s">
        <v>391</v>
      </c>
      <c r="D716" s="245">
        <v>140257</v>
      </c>
      <c r="E716" s="216">
        <v>0</v>
      </c>
      <c r="F716" s="216">
        <v>0</v>
      </c>
      <c r="G716" s="692">
        <v>0</v>
      </c>
      <c r="H716" s="692">
        <v>0</v>
      </c>
      <c r="I716" s="216">
        <v>0</v>
      </c>
      <c r="J716" s="216">
        <v>0</v>
      </c>
      <c r="K716" s="216">
        <v>0</v>
      </c>
      <c r="L716" s="216">
        <v>0</v>
      </c>
      <c r="M716" s="216">
        <v>0</v>
      </c>
      <c r="N716" s="692">
        <v>0</v>
      </c>
      <c r="O716" s="216">
        <v>0</v>
      </c>
      <c r="P716" s="692">
        <v>0</v>
      </c>
      <c r="Q716" s="216">
        <v>0</v>
      </c>
      <c r="R716" s="216">
        <v>0</v>
      </c>
      <c r="S716" s="216">
        <v>0</v>
      </c>
      <c r="T716" s="216">
        <v>0</v>
      </c>
      <c r="U716" s="216">
        <v>0</v>
      </c>
    </row>
    <row r="717" spans="1:21" ht="12.75" customHeight="1">
      <c r="A717" s="245" t="s">
        <v>374</v>
      </c>
      <c r="B717" s="245" t="s">
        <v>416</v>
      </c>
      <c r="C717" s="245" t="s">
        <v>417</v>
      </c>
      <c r="D717" s="245">
        <v>140751</v>
      </c>
      <c r="E717" s="216">
        <v>1</v>
      </c>
      <c r="F717" s="216">
        <v>0</v>
      </c>
      <c r="G717" s="692">
        <v>1</v>
      </c>
      <c r="H717" s="692">
        <v>0</v>
      </c>
      <c r="I717" s="216">
        <v>0</v>
      </c>
      <c r="J717" s="216">
        <v>1</v>
      </c>
      <c r="K717" s="216">
        <v>0</v>
      </c>
      <c r="L717" s="216">
        <v>2</v>
      </c>
      <c r="M717" s="216">
        <v>0</v>
      </c>
      <c r="N717" s="692">
        <v>0</v>
      </c>
      <c r="O717" s="216">
        <v>0</v>
      </c>
      <c r="P717" s="692">
        <v>0</v>
      </c>
      <c r="Q717" s="216">
        <v>0</v>
      </c>
      <c r="R717" s="216">
        <v>0</v>
      </c>
      <c r="S717" s="216">
        <v>0</v>
      </c>
      <c r="T717" s="216">
        <v>0</v>
      </c>
      <c r="U717" s="216">
        <v>0</v>
      </c>
    </row>
    <row r="718" spans="1:21" ht="12.75" customHeight="1">
      <c r="A718" s="245" t="s">
        <v>374</v>
      </c>
      <c r="B718" s="245" t="s">
        <v>416</v>
      </c>
      <c r="C718" s="245" t="s">
        <v>416</v>
      </c>
      <c r="D718" s="245">
        <v>140750</v>
      </c>
      <c r="E718" s="216">
        <v>0</v>
      </c>
      <c r="F718" s="216">
        <v>1</v>
      </c>
      <c r="G718" s="692">
        <v>0</v>
      </c>
      <c r="H718" s="692">
        <v>0</v>
      </c>
      <c r="I718" s="216">
        <v>0</v>
      </c>
      <c r="J718" s="216">
        <v>0</v>
      </c>
      <c r="K718" s="216">
        <v>0</v>
      </c>
      <c r="L718" s="216">
        <v>1</v>
      </c>
      <c r="M718" s="216">
        <v>0</v>
      </c>
      <c r="N718" s="692">
        <v>1</v>
      </c>
      <c r="O718" s="216">
        <v>0</v>
      </c>
      <c r="P718" s="692">
        <v>0</v>
      </c>
      <c r="Q718" s="216">
        <v>0</v>
      </c>
      <c r="R718" s="216">
        <v>0</v>
      </c>
      <c r="S718" s="216">
        <v>1</v>
      </c>
      <c r="T718" s="216">
        <v>1</v>
      </c>
      <c r="U718" s="216">
        <v>0</v>
      </c>
    </row>
    <row r="719" spans="1:21" ht="12.75" customHeight="1">
      <c r="A719" s="245" t="s">
        <v>374</v>
      </c>
      <c r="B719" s="245" t="s">
        <v>393</v>
      </c>
      <c r="C719" s="245" t="s">
        <v>394</v>
      </c>
      <c r="D719" s="245">
        <v>140350</v>
      </c>
      <c r="E719" s="216">
        <v>2</v>
      </c>
      <c r="F719" s="216">
        <v>0</v>
      </c>
      <c r="G719" s="692">
        <v>1</v>
      </c>
      <c r="H719" s="692">
        <v>1</v>
      </c>
      <c r="I719" s="216">
        <v>0</v>
      </c>
      <c r="J719" s="216">
        <v>1</v>
      </c>
      <c r="K719" s="216">
        <v>0</v>
      </c>
      <c r="L719" s="216">
        <v>0</v>
      </c>
      <c r="M719" s="216">
        <v>0</v>
      </c>
      <c r="N719" s="692">
        <v>0</v>
      </c>
      <c r="O719" s="216">
        <v>0</v>
      </c>
      <c r="P719" s="692">
        <v>0</v>
      </c>
      <c r="Q719" s="216">
        <v>0</v>
      </c>
      <c r="R719" s="216">
        <v>1</v>
      </c>
      <c r="S719" s="216">
        <v>1</v>
      </c>
      <c r="T719" s="216">
        <v>1</v>
      </c>
      <c r="U719" s="216">
        <v>0</v>
      </c>
    </row>
    <row r="720" spans="1:21" ht="12.75" customHeight="1">
      <c r="A720" s="245" t="s">
        <v>374</v>
      </c>
      <c r="B720" s="245" t="s">
        <v>393</v>
      </c>
      <c r="C720" s="245" t="s">
        <v>395</v>
      </c>
      <c r="D720" s="245">
        <v>140351</v>
      </c>
      <c r="E720" s="216">
        <v>0</v>
      </c>
      <c r="F720" s="216">
        <v>0</v>
      </c>
      <c r="G720" s="692">
        <v>0</v>
      </c>
      <c r="H720" s="692">
        <v>0</v>
      </c>
      <c r="I720" s="216">
        <v>0</v>
      </c>
      <c r="J720" s="216">
        <v>0</v>
      </c>
      <c r="K720" s="216">
        <v>0</v>
      </c>
      <c r="L720" s="216">
        <v>0</v>
      </c>
      <c r="M720" s="216">
        <v>0</v>
      </c>
      <c r="N720" s="692">
        <v>0</v>
      </c>
      <c r="O720" s="216">
        <v>0</v>
      </c>
      <c r="P720" s="692">
        <v>0</v>
      </c>
      <c r="Q720" s="216">
        <v>0</v>
      </c>
      <c r="R720" s="216">
        <v>0</v>
      </c>
      <c r="S720" s="216">
        <v>0</v>
      </c>
      <c r="T720" s="216">
        <v>0</v>
      </c>
      <c r="U720" s="216">
        <v>0</v>
      </c>
    </row>
    <row r="721" spans="1:21" ht="12.75" customHeight="1">
      <c r="A721" s="245" t="s">
        <v>374</v>
      </c>
      <c r="B721" s="245" t="s">
        <v>393</v>
      </c>
      <c r="C721" s="245" t="s">
        <v>396</v>
      </c>
      <c r="D721" s="245">
        <v>140353</v>
      </c>
      <c r="E721" s="216">
        <v>0</v>
      </c>
      <c r="F721" s="216">
        <v>0</v>
      </c>
      <c r="G721" s="692">
        <v>0</v>
      </c>
      <c r="H721" s="692">
        <v>0</v>
      </c>
      <c r="I721" s="216">
        <v>0</v>
      </c>
      <c r="J721" s="216">
        <v>0</v>
      </c>
      <c r="K721" s="216">
        <v>0</v>
      </c>
      <c r="L721" s="216">
        <v>0</v>
      </c>
      <c r="M721" s="216">
        <v>0</v>
      </c>
      <c r="N721" s="692">
        <v>0</v>
      </c>
      <c r="O721" s="216">
        <v>0</v>
      </c>
      <c r="P721" s="692">
        <v>0</v>
      </c>
      <c r="Q721" s="216">
        <v>0</v>
      </c>
      <c r="R721" s="216">
        <v>0</v>
      </c>
      <c r="S721" s="216">
        <v>0</v>
      </c>
      <c r="T721" s="216">
        <v>0</v>
      </c>
      <c r="U721" s="216">
        <v>0</v>
      </c>
    </row>
    <row r="722" spans="1:21" ht="12.75" customHeight="1">
      <c r="A722" s="245" t="s">
        <v>374</v>
      </c>
      <c r="B722" s="245" t="s">
        <v>393</v>
      </c>
      <c r="C722" s="245" t="s">
        <v>397</v>
      </c>
      <c r="D722" s="245">
        <v>140356</v>
      </c>
      <c r="E722" s="216">
        <v>0</v>
      </c>
      <c r="F722" s="216">
        <v>0</v>
      </c>
      <c r="G722" s="692">
        <v>0</v>
      </c>
      <c r="H722" s="692">
        <v>0</v>
      </c>
      <c r="I722" s="216">
        <v>0</v>
      </c>
      <c r="J722" s="216">
        <v>0</v>
      </c>
      <c r="K722" s="216">
        <v>0</v>
      </c>
      <c r="L722" s="216">
        <v>0</v>
      </c>
      <c r="M722" s="216">
        <v>0</v>
      </c>
      <c r="N722" s="692">
        <v>0</v>
      </c>
      <c r="O722" s="216">
        <v>0</v>
      </c>
      <c r="P722" s="692">
        <v>0</v>
      </c>
      <c r="Q722" s="216">
        <v>0</v>
      </c>
      <c r="R722" s="216">
        <v>0</v>
      </c>
      <c r="S722" s="216">
        <v>0</v>
      </c>
      <c r="T722" s="216">
        <v>0</v>
      </c>
      <c r="U722" s="216">
        <v>0</v>
      </c>
    </row>
    <row r="723" spans="1:21" ht="12.75" customHeight="1">
      <c r="A723" s="245" t="s">
        <v>374</v>
      </c>
      <c r="B723" s="245" t="s">
        <v>393</v>
      </c>
      <c r="C723" s="245" t="s">
        <v>398</v>
      </c>
      <c r="D723" s="245">
        <v>140357</v>
      </c>
      <c r="E723" s="216">
        <v>0</v>
      </c>
      <c r="F723" s="216">
        <v>0</v>
      </c>
      <c r="G723" s="692">
        <v>0</v>
      </c>
      <c r="H723" s="692">
        <v>0</v>
      </c>
      <c r="I723" s="216">
        <v>0</v>
      </c>
      <c r="J723" s="216">
        <v>0</v>
      </c>
      <c r="K723" s="216">
        <v>0</v>
      </c>
      <c r="L723" s="216">
        <v>0</v>
      </c>
      <c r="M723" s="216">
        <v>0</v>
      </c>
      <c r="N723" s="692">
        <v>0</v>
      </c>
      <c r="O723" s="216">
        <v>0</v>
      </c>
      <c r="P723" s="692">
        <v>0</v>
      </c>
      <c r="Q723" s="216">
        <v>0</v>
      </c>
      <c r="R723" s="216">
        <v>0</v>
      </c>
      <c r="S723" s="216">
        <v>0</v>
      </c>
      <c r="T723" s="216">
        <v>0</v>
      </c>
      <c r="U723" s="216">
        <v>0</v>
      </c>
    </row>
    <row r="724" spans="1:21" ht="12.75" customHeight="1">
      <c r="A724" s="245" t="s">
        <v>374</v>
      </c>
      <c r="B724" s="245" t="s">
        <v>393</v>
      </c>
      <c r="C724" s="245" t="s">
        <v>399</v>
      </c>
      <c r="D724" s="245">
        <v>140358</v>
      </c>
      <c r="E724" s="216">
        <v>0</v>
      </c>
      <c r="F724" s="216">
        <v>0</v>
      </c>
      <c r="G724" s="692">
        <v>0</v>
      </c>
      <c r="H724" s="692">
        <v>0</v>
      </c>
      <c r="I724" s="216">
        <v>0</v>
      </c>
      <c r="J724" s="216">
        <v>0</v>
      </c>
      <c r="K724" s="216">
        <v>0</v>
      </c>
      <c r="L724" s="216">
        <v>1</v>
      </c>
      <c r="M724" s="216">
        <v>0</v>
      </c>
      <c r="N724" s="692">
        <v>0</v>
      </c>
      <c r="O724" s="216">
        <v>0</v>
      </c>
      <c r="P724" s="692">
        <v>0</v>
      </c>
      <c r="Q724" s="216">
        <v>0</v>
      </c>
      <c r="R724" s="216">
        <v>0</v>
      </c>
      <c r="S724" s="216">
        <v>0</v>
      </c>
      <c r="T724" s="216">
        <v>0</v>
      </c>
      <c r="U724" s="216">
        <v>0</v>
      </c>
    </row>
    <row r="725" spans="1:21" ht="12.75" customHeight="1">
      <c r="A725" s="245" t="s">
        <v>374</v>
      </c>
      <c r="B725" s="245" t="s">
        <v>428</v>
      </c>
      <c r="C725" s="245" t="s">
        <v>428</v>
      </c>
      <c r="D725" s="245">
        <v>141050</v>
      </c>
      <c r="E725" s="216">
        <v>1</v>
      </c>
      <c r="F725" s="216">
        <v>0</v>
      </c>
      <c r="G725" s="692">
        <v>1</v>
      </c>
      <c r="H725" s="692">
        <v>0</v>
      </c>
      <c r="I725" s="216">
        <v>0</v>
      </c>
      <c r="J725" s="216">
        <v>1</v>
      </c>
      <c r="K725" s="216">
        <v>0</v>
      </c>
      <c r="L725" s="216">
        <v>1</v>
      </c>
      <c r="M725" s="216">
        <v>0</v>
      </c>
      <c r="N725" s="692">
        <v>1</v>
      </c>
      <c r="O725" s="216">
        <v>0</v>
      </c>
      <c r="P725" s="692">
        <v>0</v>
      </c>
      <c r="Q725" s="216">
        <v>0</v>
      </c>
      <c r="R725" s="216">
        <v>0</v>
      </c>
      <c r="S725" s="216">
        <v>1</v>
      </c>
      <c r="T725" s="216">
        <v>1</v>
      </c>
      <c r="U725" s="216">
        <v>0</v>
      </c>
    </row>
    <row r="726" spans="1:21" ht="12.75" customHeight="1">
      <c r="A726" s="245" t="s">
        <v>374</v>
      </c>
      <c r="B726" s="245" t="s">
        <v>428</v>
      </c>
      <c r="C726" s="245" t="s">
        <v>430</v>
      </c>
      <c r="D726" s="245">
        <v>141052</v>
      </c>
      <c r="E726" s="216">
        <v>0</v>
      </c>
      <c r="F726" s="216">
        <v>0</v>
      </c>
      <c r="G726" s="692">
        <v>0</v>
      </c>
      <c r="H726" s="692">
        <v>0</v>
      </c>
      <c r="I726" s="216">
        <v>0</v>
      </c>
      <c r="J726" s="216">
        <v>0</v>
      </c>
      <c r="K726" s="216">
        <v>0</v>
      </c>
      <c r="L726" s="216">
        <v>0</v>
      </c>
      <c r="M726" s="216">
        <v>0</v>
      </c>
      <c r="N726" s="692">
        <v>0</v>
      </c>
      <c r="O726" s="216">
        <v>0</v>
      </c>
      <c r="P726" s="692">
        <v>0</v>
      </c>
      <c r="Q726" s="216">
        <v>0</v>
      </c>
      <c r="R726" s="216">
        <v>0</v>
      </c>
      <c r="S726" s="216">
        <v>0</v>
      </c>
      <c r="T726" s="216">
        <v>0</v>
      </c>
      <c r="U726" s="216">
        <v>0</v>
      </c>
    </row>
    <row r="727" spans="1:21" ht="12.75" customHeight="1">
      <c r="A727" s="245" t="s">
        <v>374</v>
      </c>
      <c r="B727" s="245" t="s">
        <v>428</v>
      </c>
      <c r="C727" s="245" t="s">
        <v>429</v>
      </c>
      <c r="D727" s="245">
        <v>141051</v>
      </c>
      <c r="E727" s="216">
        <v>0</v>
      </c>
      <c r="F727" s="216">
        <v>0</v>
      </c>
      <c r="G727" s="692">
        <v>0</v>
      </c>
      <c r="H727" s="692">
        <v>0</v>
      </c>
      <c r="I727" s="216">
        <v>0</v>
      </c>
      <c r="J727" s="216">
        <v>0</v>
      </c>
      <c r="K727" s="216">
        <v>0</v>
      </c>
      <c r="L727" s="216">
        <v>0</v>
      </c>
      <c r="M727" s="216">
        <v>0</v>
      </c>
      <c r="N727" s="692">
        <v>0</v>
      </c>
      <c r="O727" s="216">
        <v>0</v>
      </c>
      <c r="P727" s="692">
        <v>0</v>
      </c>
      <c r="Q727" s="216">
        <v>0</v>
      </c>
      <c r="R727" s="216">
        <v>1</v>
      </c>
      <c r="S727" s="216">
        <v>0</v>
      </c>
      <c r="T727" s="216">
        <v>0</v>
      </c>
      <c r="U727" s="216">
        <v>0</v>
      </c>
    </row>
    <row r="728" spans="1:21" ht="12.75" customHeight="1">
      <c r="A728" s="245" t="s">
        <v>374</v>
      </c>
      <c r="B728" s="245" t="s">
        <v>375</v>
      </c>
      <c r="C728" s="245" t="s">
        <v>377</v>
      </c>
      <c r="D728" s="245">
        <v>140151</v>
      </c>
      <c r="E728" s="216">
        <v>0</v>
      </c>
      <c r="F728" s="216">
        <v>0</v>
      </c>
      <c r="G728" s="692">
        <v>0</v>
      </c>
      <c r="H728" s="692">
        <v>0</v>
      </c>
      <c r="I728" s="216">
        <v>0</v>
      </c>
      <c r="J728" s="216">
        <v>0</v>
      </c>
      <c r="K728" s="216">
        <v>0</v>
      </c>
      <c r="L728" s="216">
        <v>0</v>
      </c>
      <c r="M728" s="216">
        <v>0</v>
      </c>
      <c r="N728" s="692">
        <v>0</v>
      </c>
      <c r="O728" s="216">
        <v>0</v>
      </c>
      <c r="P728" s="692">
        <v>0</v>
      </c>
      <c r="Q728" s="216">
        <v>0</v>
      </c>
      <c r="R728" s="216">
        <v>0</v>
      </c>
      <c r="S728" s="216">
        <v>0</v>
      </c>
      <c r="T728" s="216">
        <v>0</v>
      </c>
      <c r="U728" s="216">
        <v>0</v>
      </c>
    </row>
    <row r="729" spans="1:21" ht="12.75" customHeight="1">
      <c r="A729" s="245" t="s">
        <v>374</v>
      </c>
      <c r="B729" s="245" t="s">
        <v>375</v>
      </c>
      <c r="C729" s="245" t="s">
        <v>382</v>
      </c>
      <c r="D729" s="245">
        <v>140162</v>
      </c>
      <c r="E729" s="216">
        <v>0</v>
      </c>
      <c r="F729" s="216">
        <v>0</v>
      </c>
      <c r="G729" s="692">
        <v>0</v>
      </c>
      <c r="H729" s="692">
        <v>0</v>
      </c>
      <c r="I729" s="216">
        <v>0</v>
      </c>
      <c r="J729" s="216">
        <v>0</v>
      </c>
      <c r="K729" s="216">
        <v>0</v>
      </c>
      <c r="L729" s="216">
        <v>0</v>
      </c>
      <c r="M729" s="216">
        <v>0</v>
      </c>
      <c r="N729" s="692">
        <v>0</v>
      </c>
      <c r="O729" s="216">
        <v>0</v>
      </c>
      <c r="P729" s="692">
        <v>0</v>
      </c>
      <c r="Q729" s="216">
        <v>0</v>
      </c>
      <c r="R729" s="216">
        <v>0</v>
      </c>
      <c r="S729" s="216">
        <v>0</v>
      </c>
      <c r="T729" s="216">
        <v>0</v>
      </c>
      <c r="U729" s="216">
        <v>0</v>
      </c>
    </row>
    <row r="730" spans="1:21" ht="12.75" customHeight="1">
      <c r="A730" s="245" t="s">
        <v>374</v>
      </c>
      <c r="B730" s="245" t="s">
        <v>375</v>
      </c>
      <c r="C730" s="245" t="s">
        <v>378</v>
      </c>
      <c r="D730" s="245">
        <v>140153</v>
      </c>
      <c r="E730" s="216">
        <v>0</v>
      </c>
      <c r="F730" s="216">
        <v>0</v>
      </c>
      <c r="G730" s="692">
        <v>0</v>
      </c>
      <c r="H730" s="692">
        <v>0</v>
      </c>
      <c r="I730" s="216">
        <v>0</v>
      </c>
      <c r="J730" s="216">
        <v>0</v>
      </c>
      <c r="K730" s="216">
        <v>0</v>
      </c>
      <c r="L730" s="216">
        <v>0</v>
      </c>
      <c r="M730" s="216">
        <v>0</v>
      </c>
      <c r="N730" s="692">
        <v>0</v>
      </c>
      <c r="O730" s="216">
        <v>0</v>
      </c>
      <c r="P730" s="692">
        <v>0</v>
      </c>
      <c r="Q730" s="216">
        <v>0</v>
      </c>
      <c r="R730" s="216">
        <v>0</v>
      </c>
      <c r="S730" s="216">
        <v>1</v>
      </c>
      <c r="T730" s="216">
        <v>1</v>
      </c>
      <c r="U730" s="216">
        <v>0</v>
      </c>
    </row>
    <row r="731" spans="1:21" ht="12.75" customHeight="1">
      <c r="A731" s="245" t="s">
        <v>374</v>
      </c>
      <c r="B731" s="245" t="s">
        <v>375</v>
      </c>
      <c r="C731" s="245" t="s">
        <v>376</v>
      </c>
      <c r="D731" s="245">
        <v>140150</v>
      </c>
      <c r="E731" s="216">
        <v>3</v>
      </c>
      <c r="F731" s="216">
        <v>0</v>
      </c>
      <c r="G731" s="692">
        <v>6</v>
      </c>
      <c r="H731" s="692">
        <v>0</v>
      </c>
      <c r="I731" s="216">
        <v>0</v>
      </c>
      <c r="J731" s="216">
        <v>5</v>
      </c>
      <c r="K731" s="216">
        <v>5</v>
      </c>
      <c r="L731" s="216">
        <v>2</v>
      </c>
      <c r="M731" s="216">
        <v>0</v>
      </c>
      <c r="N731" s="692">
        <v>2</v>
      </c>
      <c r="O731" s="216">
        <v>1</v>
      </c>
      <c r="P731" s="692">
        <v>0</v>
      </c>
      <c r="Q731" s="216">
        <v>2</v>
      </c>
      <c r="R731" s="216">
        <v>1</v>
      </c>
      <c r="S731" s="216">
        <v>4</v>
      </c>
      <c r="T731" s="216">
        <v>4</v>
      </c>
      <c r="U731" s="216">
        <v>2</v>
      </c>
    </row>
    <row r="732" spans="1:21" ht="12.75" customHeight="1">
      <c r="A732" s="245" t="s">
        <v>374</v>
      </c>
      <c r="B732" s="245" t="s">
        <v>375</v>
      </c>
      <c r="C732" s="245" t="s">
        <v>383</v>
      </c>
      <c r="D732" s="245">
        <v>140164</v>
      </c>
      <c r="E732" s="216">
        <v>0</v>
      </c>
      <c r="F732" s="216">
        <v>0</v>
      </c>
      <c r="G732" s="692">
        <v>0</v>
      </c>
      <c r="H732" s="692">
        <v>0</v>
      </c>
      <c r="I732" s="216">
        <v>0</v>
      </c>
      <c r="J732" s="216">
        <v>0</v>
      </c>
      <c r="K732" s="216">
        <v>0</v>
      </c>
      <c r="L732" s="216">
        <v>0</v>
      </c>
      <c r="M732" s="216">
        <v>0</v>
      </c>
      <c r="N732" s="692">
        <v>0</v>
      </c>
      <c r="O732" s="216">
        <v>0</v>
      </c>
      <c r="P732" s="692">
        <v>0</v>
      </c>
      <c r="Q732" s="216">
        <v>0</v>
      </c>
      <c r="R732" s="216">
        <v>0</v>
      </c>
      <c r="S732" s="216">
        <v>0</v>
      </c>
      <c r="T732" s="216">
        <v>0</v>
      </c>
      <c r="U732" s="216">
        <v>0</v>
      </c>
    </row>
    <row r="733" spans="1:21" ht="12.75" customHeight="1">
      <c r="A733" s="245" t="s">
        <v>374</v>
      </c>
      <c r="B733" s="245" t="s">
        <v>375</v>
      </c>
      <c r="C733" s="245" t="s">
        <v>260</v>
      </c>
      <c r="D733" s="245">
        <v>140156</v>
      </c>
      <c r="E733" s="216">
        <v>0</v>
      </c>
      <c r="F733" s="216">
        <v>0</v>
      </c>
      <c r="G733" s="692">
        <v>0</v>
      </c>
      <c r="H733" s="692">
        <v>0</v>
      </c>
      <c r="I733" s="216">
        <v>0</v>
      </c>
      <c r="J733" s="216">
        <v>0</v>
      </c>
      <c r="K733" s="216">
        <v>0</v>
      </c>
      <c r="L733" s="216">
        <v>0</v>
      </c>
      <c r="M733" s="216">
        <v>0</v>
      </c>
      <c r="N733" s="692">
        <v>0</v>
      </c>
      <c r="O733" s="216">
        <v>0</v>
      </c>
      <c r="P733" s="692">
        <v>0</v>
      </c>
      <c r="Q733" s="216">
        <v>0</v>
      </c>
      <c r="R733" s="216">
        <v>0</v>
      </c>
      <c r="S733" s="216">
        <v>0</v>
      </c>
      <c r="T733" s="216">
        <v>0</v>
      </c>
      <c r="U733" s="216">
        <v>0</v>
      </c>
    </row>
    <row r="734" spans="1:21" ht="12.75" customHeight="1">
      <c r="A734" s="245" t="s">
        <v>374</v>
      </c>
      <c r="B734" s="245" t="s">
        <v>375</v>
      </c>
      <c r="C734" s="245" t="s">
        <v>379</v>
      </c>
      <c r="D734" s="245">
        <v>140157</v>
      </c>
      <c r="E734" s="216">
        <v>0</v>
      </c>
      <c r="F734" s="216">
        <v>0</v>
      </c>
      <c r="G734" s="692">
        <v>1</v>
      </c>
      <c r="H734" s="692">
        <v>0</v>
      </c>
      <c r="I734" s="216">
        <v>0</v>
      </c>
      <c r="J734" s="216">
        <v>1</v>
      </c>
      <c r="K734" s="216">
        <v>1</v>
      </c>
      <c r="L734" s="216">
        <v>0</v>
      </c>
      <c r="M734" s="216">
        <v>0</v>
      </c>
      <c r="N734" s="692">
        <v>0</v>
      </c>
      <c r="O734" s="216">
        <v>0</v>
      </c>
      <c r="P734" s="692">
        <v>0</v>
      </c>
      <c r="Q734" s="216">
        <v>0</v>
      </c>
      <c r="R734" s="216">
        <v>0</v>
      </c>
      <c r="S734" s="216">
        <v>1</v>
      </c>
      <c r="T734" s="216">
        <v>1</v>
      </c>
      <c r="U734" s="216">
        <v>0</v>
      </c>
    </row>
    <row r="735" spans="1:21" ht="12.75" customHeight="1">
      <c r="A735" s="245" t="s">
        <v>374</v>
      </c>
      <c r="B735" s="245" t="s">
        <v>375</v>
      </c>
      <c r="C735" s="245" t="s">
        <v>380</v>
      </c>
      <c r="D735" s="245">
        <v>140158</v>
      </c>
      <c r="E735" s="216">
        <v>1</v>
      </c>
      <c r="F735" s="216">
        <v>0</v>
      </c>
      <c r="G735" s="692">
        <v>1</v>
      </c>
      <c r="H735" s="692">
        <v>0</v>
      </c>
      <c r="I735" s="216">
        <v>0</v>
      </c>
      <c r="J735" s="216">
        <v>1</v>
      </c>
      <c r="K735" s="216">
        <v>0</v>
      </c>
      <c r="L735" s="216">
        <v>0</v>
      </c>
      <c r="M735" s="216">
        <v>0</v>
      </c>
      <c r="N735" s="692">
        <v>0</v>
      </c>
      <c r="O735" s="216">
        <v>0</v>
      </c>
      <c r="P735" s="692">
        <v>0</v>
      </c>
      <c r="Q735" s="216">
        <v>0</v>
      </c>
      <c r="R735" s="216">
        <v>0</v>
      </c>
      <c r="S735" s="216">
        <v>0</v>
      </c>
      <c r="T735" s="216">
        <v>0</v>
      </c>
      <c r="U735" s="216">
        <v>0</v>
      </c>
    </row>
    <row r="736" spans="1:21" ht="12.75" customHeight="1">
      <c r="A736" s="245" t="s">
        <v>374</v>
      </c>
      <c r="B736" s="245" t="s">
        <v>375</v>
      </c>
      <c r="C736" s="245" t="s">
        <v>381</v>
      </c>
      <c r="D736" s="245">
        <v>140160</v>
      </c>
      <c r="E736" s="216">
        <v>0</v>
      </c>
      <c r="F736" s="216">
        <v>0</v>
      </c>
      <c r="G736" s="692">
        <v>0</v>
      </c>
      <c r="H736" s="692">
        <v>0</v>
      </c>
      <c r="I736" s="216">
        <v>0</v>
      </c>
      <c r="J736" s="216">
        <v>0</v>
      </c>
      <c r="K736" s="216">
        <v>0</v>
      </c>
      <c r="L736" s="216">
        <v>0</v>
      </c>
      <c r="M736" s="216">
        <v>0</v>
      </c>
      <c r="N736" s="692">
        <v>0</v>
      </c>
      <c r="O736" s="216">
        <v>0</v>
      </c>
      <c r="P736" s="692">
        <v>0</v>
      </c>
      <c r="Q736" s="216">
        <v>0</v>
      </c>
      <c r="R736" s="216">
        <v>0</v>
      </c>
      <c r="S736" s="216">
        <v>0</v>
      </c>
      <c r="T736" s="216">
        <v>0</v>
      </c>
      <c r="U736" s="216">
        <v>0</v>
      </c>
    </row>
    <row r="737" spans="1:21" ht="12.75" customHeight="1">
      <c r="A737" s="245" t="s">
        <v>374</v>
      </c>
      <c r="B737" s="245" t="s">
        <v>431</v>
      </c>
      <c r="C737" s="245" t="s">
        <v>431</v>
      </c>
      <c r="D737" s="245">
        <v>141150</v>
      </c>
      <c r="E737" s="216">
        <v>1</v>
      </c>
      <c r="F737" s="216">
        <v>0</v>
      </c>
      <c r="G737" s="692">
        <v>1</v>
      </c>
      <c r="H737" s="692">
        <v>0</v>
      </c>
      <c r="I737" s="216">
        <v>0</v>
      </c>
      <c r="J737" s="216">
        <v>1</v>
      </c>
      <c r="K737" s="216">
        <v>0</v>
      </c>
      <c r="L737" s="216">
        <v>0</v>
      </c>
      <c r="M737" s="216">
        <v>0</v>
      </c>
      <c r="N737" s="692">
        <v>0</v>
      </c>
      <c r="O737" s="216">
        <v>0</v>
      </c>
      <c r="P737" s="692">
        <v>0</v>
      </c>
      <c r="Q737" s="216">
        <v>0</v>
      </c>
      <c r="R737" s="216">
        <v>0</v>
      </c>
      <c r="S737" s="216">
        <v>1</v>
      </c>
      <c r="T737" s="216">
        <v>1</v>
      </c>
      <c r="U737" s="216">
        <v>0</v>
      </c>
    </row>
    <row r="738" spans="1:21" ht="12.75" customHeight="1">
      <c r="A738" s="245" t="s">
        <v>374</v>
      </c>
      <c r="B738" s="245" t="s">
        <v>400</v>
      </c>
      <c r="C738" s="245" t="s">
        <v>405</v>
      </c>
      <c r="D738" s="245">
        <v>140455</v>
      </c>
      <c r="E738" s="216">
        <v>0</v>
      </c>
      <c r="F738" s="216">
        <v>0</v>
      </c>
      <c r="G738" s="692">
        <v>0</v>
      </c>
      <c r="H738" s="692">
        <v>0</v>
      </c>
      <c r="I738" s="216">
        <v>0</v>
      </c>
      <c r="J738" s="216">
        <v>0</v>
      </c>
      <c r="K738" s="216">
        <v>0</v>
      </c>
      <c r="L738" s="216">
        <v>0</v>
      </c>
      <c r="M738" s="216">
        <v>0</v>
      </c>
      <c r="N738" s="692">
        <v>0</v>
      </c>
      <c r="O738" s="216">
        <v>0</v>
      </c>
      <c r="P738" s="692">
        <v>0</v>
      </c>
      <c r="Q738" s="216">
        <v>0</v>
      </c>
      <c r="R738" s="216">
        <v>0</v>
      </c>
      <c r="S738" s="216">
        <v>0</v>
      </c>
      <c r="T738" s="216">
        <v>0</v>
      </c>
      <c r="U738" s="216">
        <v>0</v>
      </c>
    </row>
    <row r="739" spans="1:21" ht="12.75" customHeight="1">
      <c r="A739" s="245" t="s">
        <v>374</v>
      </c>
      <c r="B739" s="245" t="s">
        <v>400</v>
      </c>
      <c r="C739" s="245" t="s">
        <v>402</v>
      </c>
      <c r="D739" s="245">
        <v>140451</v>
      </c>
      <c r="E739" s="216">
        <v>0</v>
      </c>
      <c r="F739" s="216">
        <v>0</v>
      </c>
      <c r="G739" s="692">
        <v>0</v>
      </c>
      <c r="H739" s="692">
        <v>0</v>
      </c>
      <c r="I739" s="216">
        <v>0</v>
      </c>
      <c r="J739" s="216">
        <v>0</v>
      </c>
      <c r="K739" s="216">
        <v>0</v>
      </c>
      <c r="L739" s="216">
        <v>0</v>
      </c>
      <c r="M739" s="216">
        <v>0</v>
      </c>
      <c r="N739" s="692">
        <v>0</v>
      </c>
      <c r="O739" s="216">
        <v>0</v>
      </c>
      <c r="P739" s="692">
        <v>0</v>
      </c>
      <c r="Q739" s="216">
        <v>0</v>
      </c>
      <c r="R739" s="216">
        <v>0</v>
      </c>
      <c r="S739" s="216">
        <v>0</v>
      </c>
      <c r="T739" s="216">
        <v>0</v>
      </c>
      <c r="U739" s="216">
        <v>0</v>
      </c>
    </row>
    <row r="740" spans="1:21" ht="12.75" customHeight="1">
      <c r="A740" s="245" t="s">
        <v>374</v>
      </c>
      <c r="B740" s="245" t="s">
        <v>400</v>
      </c>
      <c r="C740" s="245" t="s">
        <v>403</v>
      </c>
      <c r="D740" s="245">
        <v>140452</v>
      </c>
      <c r="E740" s="216">
        <v>0</v>
      </c>
      <c r="F740" s="216">
        <v>0</v>
      </c>
      <c r="G740" s="692">
        <v>0</v>
      </c>
      <c r="H740" s="692">
        <v>0</v>
      </c>
      <c r="I740" s="216">
        <v>0</v>
      </c>
      <c r="J740" s="216">
        <v>0</v>
      </c>
      <c r="K740" s="216">
        <v>0</v>
      </c>
      <c r="L740" s="216">
        <v>0</v>
      </c>
      <c r="M740" s="216">
        <v>0</v>
      </c>
      <c r="N740" s="692">
        <v>0</v>
      </c>
      <c r="O740" s="216">
        <v>0</v>
      </c>
      <c r="P740" s="692">
        <v>0</v>
      </c>
      <c r="Q740" s="216">
        <v>0</v>
      </c>
      <c r="R740" s="216">
        <v>0</v>
      </c>
      <c r="S740" s="216">
        <v>0</v>
      </c>
      <c r="T740" s="216">
        <v>0</v>
      </c>
      <c r="U740" s="216">
        <v>0</v>
      </c>
    </row>
    <row r="741" spans="1:21" ht="12.75" customHeight="1">
      <c r="A741" s="245" t="s">
        <v>374</v>
      </c>
      <c r="B741" s="245" t="s">
        <v>400</v>
      </c>
      <c r="C741" s="245" t="s">
        <v>401</v>
      </c>
      <c r="D741" s="245">
        <v>140450</v>
      </c>
      <c r="E741" s="216">
        <v>1</v>
      </c>
      <c r="F741" s="216">
        <v>0</v>
      </c>
      <c r="G741" s="692">
        <v>1</v>
      </c>
      <c r="H741" s="692">
        <v>0</v>
      </c>
      <c r="I741" s="216">
        <v>0</v>
      </c>
      <c r="J741" s="216">
        <v>1</v>
      </c>
      <c r="K741" s="216">
        <v>0</v>
      </c>
      <c r="L741" s="216">
        <v>1</v>
      </c>
      <c r="M741" s="216">
        <v>0</v>
      </c>
      <c r="N741" s="692">
        <v>1</v>
      </c>
      <c r="O741" s="216">
        <v>0</v>
      </c>
      <c r="P741" s="692">
        <v>1</v>
      </c>
      <c r="Q741" s="216">
        <v>0</v>
      </c>
      <c r="R741" s="216">
        <v>0</v>
      </c>
      <c r="S741" s="216">
        <v>1</v>
      </c>
      <c r="T741" s="216">
        <v>1</v>
      </c>
      <c r="U741" s="216">
        <v>0</v>
      </c>
    </row>
    <row r="742" spans="1:21" ht="12.75" customHeight="1">
      <c r="A742" s="245" t="s">
        <v>374</v>
      </c>
      <c r="B742" s="245" t="s">
        <v>400</v>
      </c>
      <c r="C742" s="245" t="s">
        <v>404</v>
      </c>
      <c r="D742" s="245">
        <v>140454</v>
      </c>
      <c r="E742" s="216">
        <v>0</v>
      </c>
      <c r="F742" s="216">
        <v>0</v>
      </c>
      <c r="G742" s="692">
        <v>0</v>
      </c>
      <c r="H742" s="692">
        <v>0</v>
      </c>
      <c r="I742" s="216">
        <v>0</v>
      </c>
      <c r="J742" s="216">
        <v>0</v>
      </c>
      <c r="K742" s="216">
        <v>0</v>
      </c>
      <c r="L742" s="216">
        <v>0</v>
      </c>
      <c r="M742" s="216">
        <v>0</v>
      </c>
      <c r="N742" s="692">
        <v>0</v>
      </c>
      <c r="O742" s="216">
        <v>0</v>
      </c>
      <c r="P742" s="692">
        <v>0</v>
      </c>
      <c r="Q742" s="216">
        <v>0</v>
      </c>
      <c r="R742" s="216">
        <v>0</v>
      </c>
      <c r="S742" s="216">
        <v>0</v>
      </c>
      <c r="T742" s="216">
        <v>0</v>
      </c>
      <c r="U742" s="216">
        <v>0</v>
      </c>
    </row>
    <row r="743" spans="1:21" ht="12.75" customHeight="1">
      <c r="A743" s="245" t="s">
        <v>374</v>
      </c>
      <c r="B743" s="245" t="s">
        <v>418</v>
      </c>
      <c r="C743" s="245" t="s">
        <v>419</v>
      </c>
      <c r="D743" s="245">
        <v>140851</v>
      </c>
      <c r="E743" s="216">
        <v>0</v>
      </c>
      <c r="F743" s="216">
        <v>0</v>
      </c>
      <c r="G743" s="692">
        <v>0</v>
      </c>
      <c r="H743" s="692">
        <v>0</v>
      </c>
      <c r="I743" s="216">
        <v>0</v>
      </c>
      <c r="J743" s="216">
        <v>0</v>
      </c>
      <c r="K743" s="216">
        <v>0</v>
      </c>
      <c r="L743" s="216">
        <v>0</v>
      </c>
      <c r="M743" s="216">
        <v>0</v>
      </c>
      <c r="N743" s="692">
        <v>0</v>
      </c>
      <c r="O743" s="216">
        <v>0</v>
      </c>
      <c r="P743" s="692">
        <v>0</v>
      </c>
      <c r="Q743" s="216">
        <v>0</v>
      </c>
      <c r="R743" s="216">
        <v>0</v>
      </c>
      <c r="S743" s="216">
        <v>0</v>
      </c>
      <c r="T743" s="216">
        <v>0</v>
      </c>
      <c r="U743" s="216">
        <v>0</v>
      </c>
    </row>
    <row r="744" spans="1:21" ht="12.75" customHeight="1">
      <c r="A744" s="245" t="s">
        <v>374</v>
      </c>
      <c r="B744" s="245" t="s">
        <v>418</v>
      </c>
      <c r="C744" s="245" t="s">
        <v>420</v>
      </c>
      <c r="D744" s="245">
        <v>140852</v>
      </c>
      <c r="E744" s="216">
        <v>0</v>
      </c>
      <c r="F744" s="216">
        <v>0</v>
      </c>
      <c r="G744" s="692">
        <v>0</v>
      </c>
      <c r="H744" s="692">
        <v>0</v>
      </c>
      <c r="I744" s="216">
        <v>0</v>
      </c>
      <c r="J744" s="216">
        <v>0</v>
      </c>
      <c r="K744" s="216">
        <v>0</v>
      </c>
      <c r="L744" s="216">
        <v>0</v>
      </c>
      <c r="M744" s="216">
        <v>0</v>
      </c>
      <c r="N744" s="692">
        <v>0</v>
      </c>
      <c r="O744" s="216">
        <v>0</v>
      </c>
      <c r="P744" s="692">
        <v>0</v>
      </c>
      <c r="Q744" s="216">
        <v>0</v>
      </c>
      <c r="R744" s="216">
        <v>0</v>
      </c>
      <c r="S744" s="216">
        <v>0</v>
      </c>
      <c r="T744" s="216">
        <v>0</v>
      </c>
      <c r="U744" s="216">
        <v>0</v>
      </c>
    </row>
    <row r="745" spans="1:21" ht="12.75" customHeight="1">
      <c r="A745" s="245" t="s">
        <v>374</v>
      </c>
      <c r="B745" s="245" t="s">
        <v>418</v>
      </c>
      <c r="C745" s="245" t="s">
        <v>421</v>
      </c>
      <c r="D745" s="245">
        <v>140853</v>
      </c>
      <c r="E745" s="216">
        <v>0</v>
      </c>
      <c r="F745" s="216">
        <v>0</v>
      </c>
      <c r="G745" s="692">
        <v>0</v>
      </c>
      <c r="H745" s="692">
        <v>0</v>
      </c>
      <c r="I745" s="216">
        <v>0</v>
      </c>
      <c r="J745" s="216">
        <v>0</v>
      </c>
      <c r="K745" s="216">
        <v>0</v>
      </c>
      <c r="L745" s="216">
        <v>0</v>
      </c>
      <c r="M745" s="216">
        <v>0</v>
      </c>
      <c r="N745" s="692">
        <v>0</v>
      </c>
      <c r="O745" s="216">
        <v>0</v>
      </c>
      <c r="P745" s="692">
        <v>0</v>
      </c>
      <c r="Q745" s="216">
        <v>0</v>
      </c>
      <c r="R745" s="216">
        <v>0</v>
      </c>
      <c r="S745" s="216">
        <v>0</v>
      </c>
      <c r="T745" s="216">
        <v>0</v>
      </c>
      <c r="U745" s="216">
        <v>0</v>
      </c>
    </row>
    <row r="746" spans="1:21" ht="12.75" customHeight="1">
      <c r="A746" s="245" t="s">
        <v>374</v>
      </c>
      <c r="B746" s="245" t="s">
        <v>418</v>
      </c>
      <c r="C746" s="245" t="s">
        <v>418</v>
      </c>
      <c r="D746" s="245">
        <v>140850</v>
      </c>
      <c r="E746" s="216">
        <v>1</v>
      </c>
      <c r="F746" s="216">
        <v>0</v>
      </c>
      <c r="G746" s="692">
        <v>1</v>
      </c>
      <c r="H746" s="692">
        <v>0</v>
      </c>
      <c r="I746" s="216">
        <v>0</v>
      </c>
      <c r="J746" s="216">
        <v>1</v>
      </c>
      <c r="K746" s="216">
        <v>0</v>
      </c>
      <c r="L746" s="216">
        <v>0</v>
      </c>
      <c r="M746" s="216">
        <v>0</v>
      </c>
      <c r="N746" s="692">
        <v>0</v>
      </c>
      <c r="O746" s="216">
        <v>0</v>
      </c>
      <c r="P746" s="692">
        <v>0</v>
      </c>
      <c r="Q746" s="216">
        <v>0</v>
      </c>
      <c r="R746" s="216">
        <v>0</v>
      </c>
      <c r="S746" s="216">
        <v>1</v>
      </c>
      <c r="T746" s="216">
        <v>1</v>
      </c>
      <c r="U746" s="216">
        <v>0</v>
      </c>
    </row>
    <row r="747" spans="1:21" ht="12.75" customHeight="1">
      <c r="A747" s="245" t="s">
        <v>374</v>
      </c>
      <c r="B747" s="245" t="s">
        <v>418</v>
      </c>
      <c r="C747" s="245" t="s">
        <v>422</v>
      </c>
      <c r="D747" s="245">
        <v>140854</v>
      </c>
      <c r="E747" s="216">
        <v>0</v>
      </c>
      <c r="F747" s="216">
        <v>0</v>
      </c>
      <c r="G747" s="692">
        <v>0</v>
      </c>
      <c r="H747" s="692">
        <v>0</v>
      </c>
      <c r="I747" s="216">
        <v>0</v>
      </c>
      <c r="J747" s="216">
        <v>0</v>
      </c>
      <c r="K747" s="216">
        <v>0</v>
      </c>
      <c r="L747" s="216">
        <v>0</v>
      </c>
      <c r="M747" s="216">
        <v>0</v>
      </c>
      <c r="N747" s="692">
        <v>0</v>
      </c>
      <c r="O747" s="216">
        <v>0</v>
      </c>
      <c r="P747" s="692">
        <v>0</v>
      </c>
      <c r="Q747" s="216">
        <v>0</v>
      </c>
      <c r="R747" s="216">
        <v>0</v>
      </c>
      <c r="S747" s="216">
        <v>0</v>
      </c>
      <c r="T747" s="216">
        <v>0</v>
      </c>
      <c r="U747" s="216">
        <v>0</v>
      </c>
    </row>
    <row r="748" spans="1:21" ht="12.75" customHeight="1">
      <c r="A748" s="245" t="s">
        <v>374</v>
      </c>
      <c r="B748" s="245" t="s">
        <v>205</v>
      </c>
      <c r="C748" s="245" t="s">
        <v>408</v>
      </c>
      <c r="D748" s="245">
        <v>140552</v>
      </c>
      <c r="E748" s="216">
        <v>1</v>
      </c>
      <c r="F748" s="216">
        <v>0</v>
      </c>
      <c r="G748" s="692">
        <v>1</v>
      </c>
      <c r="H748" s="692">
        <v>0</v>
      </c>
      <c r="I748" s="216">
        <v>0</v>
      </c>
      <c r="J748" s="216">
        <v>1</v>
      </c>
      <c r="K748" s="216">
        <v>0</v>
      </c>
      <c r="L748" s="216">
        <v>1</v>
      </c>
      <c r="M748" s="216">
        <v>0</v>
      </c>
      <c r="N748" s="692">
        <v>0</v>
      </c>
      <c r="O748" s="216">
        <v>0</v>
      </c>
      <c r="P748" s="692">
        <v>0</v>
      </c>
      <c r="Q748" s="216">
        <v>0</v>
      </c>
      <c r="R748" s="216">
        <v>0</v>
      </c>
      <c r="S748" s="216">
        <v>0</v>
      </c>
      <c r="T748" s="216">
        <v>0</v>
      </c>
      <c r="U748" s="216">
        <v>0</v>
      </c>
    </row>
    <row r="749" spans="1:21" ht="12.75" customHeight="1">
      <c r="A749" s="245" t="s">
        <v>374</v>
      </c>
      <c r="B749" s="245" t="s">
        <v>205</v>
      </c>
      <c r="C749" s="245" t="s">
        <v>407</v>
      </c>
      <c r="D749" s="245">
        <v>140551</v>
      </c>
      <c r="E749" s="216">
        <v>0</v>
      </c>
      <c r="F749" s="216">
        <v>0</v>
      </c>
      <c r="G749" s="692">
        <v>0</v>
      </c>
      <c r="H749" s="692">
        <v>0</v>
      </c>
      <c r="I749" s="216">
        <v>0</v>
      </c>
      <c r="J749" s="216">
        <v>0</v>
      </c>
      <c r="K749" s="216">
        <v>0</v>
      </c>
      <c r="L749" s="216">
        <v>0</v>
      </c>
      <c r="M749" s="216">
        <v>0</v>
      </c>
      <c r="N749" s="692">
        <v>0</v>
      </c>
      <c r="O749" s="216">
        <v>0</v>
      </c>
      <c r="P749" s="692">
        <v>0</v>
      </c>
      <c r="Q749" s="216">
        <v>0</v>
      </c>
      <c r="R749" s="216">
        <v>0</v>
      </c>
      <c r="S749" s="216">
        <v>0</v>
      </c>
      <c r="T749" s="216">
        <v>0</v>
      </c>
      <c r="U749" s="216">
        <v>0</v>
      </c>
    </row>
    <row r="750" spans="1:21" ht="12.75" customHeight="1">
      <c r="A750" s="245" t="s">
        <v>374</v>
      </c>
      <c r="B750" s="245" t="s">
        <v>205</v>
      </c>
      <c r="C750" s="245" t="s">
        <v>409</v>
      </c>
      <c r="D750" s="245">
        <v>140553</v>
      </c>
      <c r="E750" s="216">
        <v>0</v>
      </c>
      <c r="F750" s="216">
        <v>0</v>
      </c>
      <c r="G750" s="692">
        <v>0</v>
      </c>
      <c r="H750" s="692">
        <v>0</v>
      </c>
      <c r="I750" s="216">
        <v>0</v>
      </c>
      <c r="J750" s="216">
        <v>0</v>
      </c>
      <c r="K750" s="216">
        <v>0</v>
      </c>
      <c r="L750" s="216">
        <v>0</v>
      </c>
      <c r="M750" s="216">
        <v>0</v>
      </c>
      <c r="N750" s="692">
        <v>0</v>
      </c>
      <c r="O750" s="216">
        <v>0</v>
      </c>
      <c r="P750" s="692">
        <v>0</v>
      </c>
      <c r="Q750" s="216">
        <v>0</v>
      </c>
      <c r="R750" s="216">
        <v>0</v>
      </c>
      <c r="S750" s="216">
        <v>1</v>
      </c>
      <c r="T750" s="216">
        <v>1</v>
      </c>
      <c r="U750" s="216">
        <v>0</v>
      </c>
    </row>
    <row r="751" spans="1:21" ht="12.75" customHeight="1">
      <c r="A751" s="245" t="s">
        <v>374</v>
      </c>
      <c r="B751" s="245" t="s">
        <v>205</v>
      </c>
      <c r="C751" s="245" t="s">
        <v>412</v>
      </c>
      <c r="D751" s="245">
        <v>140557</v>
      </c>
      <c r="E751" s="216">
        <v>0</v>
      </c>
      <c r="F751" s="216">
        <v>0</v>
      </c>
      <c r="G751" s="692">
        <v>0</v>
      </c>
      <c r="H751" s="692">
        <v>0</v>
      </c>
      <c r="I751" s="216">
        <v>0</v>
      </c>
      <c r="J751" s="216">
        <v>0</v>
      </c>
      <c r="K751" s="216">
        <v>0</v>
      </c>
      <c r="L751" s="216">
        <v>0</v>
      </c>
      <c r="M751" s="216">
        <v>0</v>
      </c>
      <c r="N751" s="692">
        <v>0</v>
      </c>
      <c r="O751" s="216">
        <v>0</v>
      </c>
      <c r="P751" s="692">
        <v>0</v>
      </c>
      <c r="Q751" s="216">
        <v>0</v>
      </c>
      <c r="R751" s="216">
        <v>0</v>
      </c>
      <c r="S751" s="216">
        <v>0</v>
      </c>
      <c r="T751" s="216">
        <v>0</v>
      </c>
      <c r="U751" s="216">
        <v>0</v>
      </c>
    </row>
    <row r="752" spans="1:21" ht="12.75" customHeight="1">
      <c r="A752" s="245" t="s">
        <v>374</v>
      </c>
      <c r="B752" s="245" t="s">
        <v>205</v>
      </c>
      <c r="C752" s="245" t="s">
        <v>410</v>
      </c>
      <c r="D752" s="245">
        <v>140554</v>
      </c>
      <c r="E752" s="216">
        <v>0</v>
      </c>
      <c r="F752" s="216">
        <v>0</v>
      </c>
      <c r="G752" s="692">
        <v>0</v>
      </c>
      <c r="H752" s="692">
        <v>0</v>
      </c>
      <c r="I752" s="216">
        <v>0</v>
      </c>
      <c r="J752" s="216">
        <v>0</v>
      </c>
      <c r="K752" s="216">
        <v>0</v>
      </c>
      <c r="L752" s="216">
        <v>0</v>
      </c>
      <c r="M752" s="216">
        <v>0</v>
      </c>
      <c r="N752" s="692">
        <v>0</v>
      </c>
      <c r="O752" s="216">
        <v>0</v>
      </c>
      <c r="P752" s="692">
        <v>0</v>
      </c>
      <c r="Q752" s="216">
        <v>0</v>
      </c>
      <c r="R752" s="216">
        <v>0</v>
      </c>
      <c r="S752" s="216">
        <v>0</v>
      </c>
      <c r="T752" s="216">
        <v>0</v>
      </c>
      <c r="U752" s="216">
        <v>0</v>
      </c>
    </row>
    <row r="753" spans="1:21" ht="12.75" customHeight="1">
      <c r="A753" s="245" t="s">
        <v>374</v>
      </c>
      <c r="B753" s="245" t="s">
        <v>205</v>
      </c>
      <c r="C753" s="245" t="s">
        <v>406</v>
      </c>
      <c r="D753" s="245">
        <v>140550</v>
      </c>
      <c r="E753" s="216">
        <v>0</v>
      </c>
      <c r="F753" s="216">
        <v>0</v>
      </c>
      <c r="G753" s="692">
        <v>0</v>
      </c>
      <c r="H753" s="692">
        <v>0</v>
      </c>
      <c r="I753" s="216">
        <v>0</v>
      </c>
      <c r="J753" s="216">
        <v>0</v>
      </c>
      <c r="K753" s="216">
        <v>0</v>
      </c>
      <c r="L753" s="216">
        <v>1</v>
      </c>
      <c r="M753" s="216">
        <v>0</v>
      </c>
      <c r="N753" s="692">
        <v>0</v>
      </c>
      <c r="O753" s="216">
        <v>0</v>
      </c>
      <c r="P753" s="692">
        <v>0</v>
      </c>
      <c r="Q753" s="216">
        <v>0</v>
      </c>
      <c r="R753" s="216">
        <v>0</v>
      </c>
      <c r="S753" s="216">
        <v>1</v>
      </c>
      <c r="T753" s="216">
        <v>1</v>
      </c>
      <c r="U753" s="216">
        <v>0</v>
      </c>
    </row>
    <row r="754" spans="1:21" ht="12.75" customHeight="1">
      <c r="A754" s="245" t="s">
        <v>374</v>
      </c>
      <c r="B754" s="245" t="s">
        <v>205</v>
      </c>
      <c r="C754" s="245" t="s">
        <v>411</v>
      </c>
      <c r="D754" s="245">
        <v>140556</v>
      </c>
      <c r="E754" s="216">
        <v>0</v>
      </c>
      <c r="F754" s="216">
        <v>0</v>
      </c>
      <c r="G754" s="692">
        <v>0</v>
      </c>
      <c r="H754" s="692">
        <v>0</v>
      </c>
      <c r="I754" s="216">
        <v>0</v>
      </c>
      <c r="J754" s="216">
        <v>0</v>
      </c>
      <c r="K754" s="216">
        <v>0</v>
      </c>
      <c r="L754" s="216">
        <v>0</v>
      </c>
      <c r="M754" s="216">
        <v>0</v>
      </c>
      <c r="N754" s="692">
        <v>0</v>
      </c>
      <c r="O754" s="216">
        <v>0</v>
      </c>
      <c r="P754" s="692">
        <v>0</v>
      </c>
      <c r="Q754" s="216">
        <v>0</v>
      </c>
      <c r="R754" s="216">
        <v>0</v>
      </c>
      <c r="S754" s="216">
        <v>0</v>
      </c>
      <c r="T754" s="216">
        <v>0</v>
      </c>
      <c r="U754" s="216">
        <v>0</v>
      </c>
    </row>
    <row r="755" spans="1:21" ht="12.75" customHeight="1">
      <c r="A755" s="245" t="s">
        <v>374</v>
      </c>
      <c r="B755" s="245" t="s">
        <v>413</v>
      </c>
      <c r="C755" s="245" t="s">
        <v>126</v>
      </c>
      <c r="D755" s="245">
        <v>140651</v>
      </c>
      <c r="E755" s="216">
        <v>0</v>
      </c>
      <c r="F755" s="216">
        <v>0</v>
      </c>
      <c r="G755" s="692">
        <v>0</v>
      </c>
      <c r="H755" s="692">
        <v>0</v>
      </c>
      <c r="I755" s="216">
        <v>0</v>
      </c>
      <c r="J755" s="216">
        <v>0</v>
      </c>
      <c r="K755" s="216">
        <v>0</v>
      </c>
      <c r="L755" s="216">
        <v>0</v>
      </c>
      <c r="M755" s="216">
        <v>0</v>
      </c>
      <c r="N755" s="692">
        <v>0</v>
      </c>
      <c r="O755" s="216">
        <v>0</v>
      </c>
      <c r="P755" s="692">
        <v>0</v>
      </c>
      <c r="Q755" s="216">
        <v>0</v>
      </c>
      <c r="R755" s="216">
        <v>0</v>
      </c>
      <c r="S755" s="216">
        <v>0</v>
      </c>
      <c r="T755" s="216">
        <v>0</v>
      </c>
      <c r="U755" s="216">
        <v>0</v>
      </c>
    </row>
    <row r="756" spans="1:21" ht="12.75" customHeight="1">
      <c r="A756" s="245" t="s">
        <v>374</v>
      </c>
      <c r="B756" s="245" t="s">
        <v>413</v>
      </c>
      <c r="C756" s="245" t="s">
        <v>414</v>
      </c>
      <c r="D756" s="245">
        <v>140652</v>
      </c>
      <c r="E756" s="216">
        <v>0</v>
      </c>
      <c r="F756" s="216">
        <v>0</v>
      </c>
      <c r="G756" s="692">
        <v>0</v>
      </c>
      <c r="H756" s="692">
        <v>0</v>
      </c>
      <c r="I756" s="216">
        <v>0</v>
      </c>
      <c r="J756" s="216">
        <v>0</v>
      </c>
      <c r="K756" s="216">
        <v>0</v>
      </c>
      <c r="L756" s="216">
        <v>0</v>
      </c>
      <c r="M756" s="216">
        <v>0</v>
      </c>
      <c r="N756" s="692">
        <v>1</v>
      </c>
      <c r="O756" s="216">
        <v>0</v>
      </c>
      <c r="P756" s="692">
        <v>0</v>
      </c>
      <c r="Q756" s="216">
        <v>0</v>
      </c>
      <c r="R756" s="216">
        <v>0</v>
      </c>
      <c r="S756" s="216">
        <v>0</v>
      </c>
      <c r="T756" s="216">
        <v>0</v>
      </c>
      <c r="U756" s="216">
        <v>0</v>
      </c>
    </row>
    <row r="757" spans="1:21" ht="12.75" customHeight="1">
      <c r="A757" s="245" t="s">
        <v>374</v>
      </c>
      <c r="B757" s="245" t="s">
        <v>413</v>
      </c>
      <c r="C757" s="245" t="s">
        <v>415</v>
      </c>
      <c r="D757" s="245">
        <v>140655</v>
      </c>
      <c r="E757" s="216">
        <v>0</v>
      </c>
      <c r="F757" s="216">
        <v>0</v>
      </c>
      <c r="G757" s="692">
        <v>0</v>
      </c>
      <c r="H757" s="692">
        <v>0</v>
      </c>
      <c r="I757" s="216">
        <v>0</v>
      </c>
      <c r="J757" s="216">
        <v>0</v>
      </c>
      <c r="K757" s="216">
        <v>0</v>
      </c>
      <c r="L757" s="216">
        <v>0</v>
      </c>
      <c r="M757" s="216">
        <v>0</v>
      </c>
      <c r="N757" s="692">
        <v>0</v>
      </c>
      <c r="O757" s="216">
        <v>0</v>
      </c>
      <c r="P757" s="692">
        <v>0</v>
      </c>
      <c r="Q757" s="216">
        <v>0</v>
      </c>
      <c r="R757" s="216">
        <v>0</v>
      </c>
      <c r="S757" s="216">
        <v>0</v>
      </c>
      <c r="T757" s="216">
        <v>0</v>
      </c>
      <c r="U757" s="216">
        <v>0</v>
      </c>
    </row>
    <row r="758" spans="1:21" ht="12.75" customHeight="1">
      <c r="A758" s="245" t="s">
        <v>374</v>
      </c>
      <c r="B758" s="245" t="s">
        <v>413</v>
      </c>
      <c r="C758" s="245" t="s">
        <v>413</v>
      </c>
      <c r="D758" s="245">
        <v>140650</v>
      </c>
      <c r="E758" s="216">
        <v>2</v>
      </c>
      <c r="F758" s="216">
        <v>0</v>
      </c>
      <c r="G758" s="692">
        <v>2</v>
      </c>
      <c r="H758" s="692">
        <v>0</v>
      </c>
      <c r="I758" s="216">
        <v>0</v>
      </c>
      <c r="J758" s="216">
        <v>2</v>
      </c>
      <c r="K758" s="216">
        <v>1</v>
      </c>
      <c r="L758" s="216">
        <v>2</v>
      </c>
      <c r="M758" s="216">
        <v>0</v>
      </c>
      <c r="N758" s="692">
        <v>1</v>
      </c>
      <c r="O758" s="216">
        <v>0</v>
      </c>
      <c r="P758" s="692">
        <v>0</v>
      </c>
      <c r="Q758" s="216">
        <v>0</v>
      </c>
      <c r="R758" s="216">
        <v>0</v>
      </c>
      <c r="S758" s="216">
        <v>1</v>
      </c>
      <c r="T758" s="216">
        <v>1</v>
      </c>
      <c r="U758" s="216">
        <v>0</v>
      </c>
    </row>
    <row r="759" spans="1:21" ht="12.75" customHeight="1">
      <c r="A759" s="245" t="s">
        <v>374</v>
      </c>
      <c r="B759" s="245" t="s">
        <v>423</v>
      </c>
      <c r="C759" s="245" t="s">
        <v>424</v>
      </c>
      <c r="D759" s="245">
        <v>140951</v>
      </c>
      <c r="E759" s="216">
        <v>0</v>
      </c>
      <c r="F759" s="216">
        <v>0</v>
      </c>
      <c r="G759" s="692">
        <v>0</v>
      </c>
      <c r="H759" s="692">
        <v>0</v>
      </c>
      <c r="I759" s="216">
        <v>0</v>
      </c>
      <c r="J759" s="216">
        <v>0</v>
      </c>
      <c r="K759" s="216">
        <v>0</v>
      </c>
      <c r="L759" s="216">
        <v>0</v>
      </c>
      <c r="M759" s="216">
        <v>0</v>
      </c>
      <c r="N759" s="692">
        <v>0</v>
      </c>
      <c r="O759" s="216">
        <v>0</v>
      </c>
      <c r="P759" s="692">
        <v>0</v>
      </c>
      <c r="Q759" s="216">
        <v>0</v>
      </c>
      <c r="R759" s="216">
        <v>0</v>
      </c>
      <c r="S759" s="216">
        <v>0</v>
      </c>
      <c r="T759" s="216">
        <v>0</v>
      </c>
      <c r="U759" s="216">
        <v>0</v>
      </c>
    </row>
    <row r="760" spans="1:21" ht="12.75" customHeight="1">
      <c r="A760" s="245" t="s">
        <v>374</v>
      </c>
      <c r="B760" s="245" t="s">
        <v>423</v>
      </c>
      <c r="C760" s="245" t="s">
        <v>425</v>
      </c>
      <c r="D760" s="245">
        <v>140952</v>
      </c>
      <c r="E760" s="216">
        <v>0</v>
      </c>
      <c r="F760" s="216">
        <v>0</v>
      </c>
      <c r="G760" s="692">
        <v>0</v>
      </c>
      <c r="H760" s="692">
        <v>0</v>
      </c>
      <c r="I760" s="216">
        <v>0</v>
      </c>
      <c r="J760" s="216">
        <v>0</v>
      </c>
      <c r="K760" s="216">
        <v>0</v>
      </c>
      <c r="L760" s="216">
        <v>0</v>
      </c>
      <c r="M760" s="216">
        <v>0</v>
      </c>
      <c r="N760" s="692">
        <v>0</v>
      </c>
      <c r="O760" s="216">
        <v>0</v>
      </c>
      <c r="P760" s="692">
        <v>0</v>
      </c>
      <c r="Q760" s="216">
        <v>0</v>
      </c>
      <c r="R760" s="216">
        <v>0</v>
      </c>
      <c r="S760" s="216">
        <v>0</v>
      </c>
      <c r="T760" s="216">
        <v>0</v>
      </c>
      <c r="U760" s="216">
        <v>0</v>
      </c>
    </row>
    <row r="761" spans="1:21" ht="12.75" customHeight="1">
      <c r="A761" s="245" t="s">
        <v>374</v>
      </c>
      <c r="B761" s="245" t="s">
        <v>423</v>
      </c>
      <c r="C761" s="245" t="s">
        <v>427</v>
      </c>
      <c r="D761" s="245">
        <v>140954</v>
      </c>
      <c r="E761" s="216">
        <v>0</v>
      </c>
      <c r="F761" s="216">
        <v>0</v>
      </c>
      <c r="G761" s="692">
        <v>0</v>
      </c>
      <c r="H761" s="692">
        <v>0</v>
      </c>
      <c r="I761" s="216">
        <v>0</v>
      </c>
      <c r="J761" s="216">
        <v>0</v>
      </c>
      <c r="K761" s="216">
        <v>0</v>
      </c>
      <c r="L761" s="216">
        <v>0</v>
      </c>
      <c r="M761" s="216">
        <v>0</v>
      </c>
      <c r="N761" s="692">
        <v>0</v>
      </c>
      <c r="O761" s="216">
        <v>0</v>
      </c>
      <c r="P761" s="692">
        <v>0</v>
      </c>
      <c r="Q761" s="216">
        <v>0</v>
      </c>
      <c r="R761" s="216">
        <v>0</v>
      </c>
      <c r="S761" s="216">
        <v>0</v>
      </c>
      <c r="T761" s="216">
        <v>0</v>
      </c>
      <c r="U761" s="216">
        <v>0</v>
      </c>
    </row>
    <row r="762" spans="1:21" ht="12.75" customHeight="1">
      <c r="A762" s="245" t="s">
        <v>374</v>
      </c>
      <c r="B762" s="245" t="s">
        <v>423</v>
      </c>
      <c r="C762" s="245" t="s">
        <v>423</v>
      </c>
      <c r="D762" s="245">
        <v>140950</v>
      </c>
      <c r="E762" s="216">
        <v>0</v>
      </c>
      <c r="F762" s="216">
        <v>0</v>
      </c>
      <c r="G762" s="692">
        <v>0</v>
      </c>
      <c r="H762" s="692">
        <v>0</v>
      </c>
      <c r="I762" s="216">
        <v>0</v>
      </c>
      <c r="J762" s="216">
        <v>0</v>
      </c>
      <c r="K762" s="216">
        <v>0</v>
      </c>
      <c r="L762" s="216">
        <v>0</v>
      </c>
      <c r="M762" s="216">
        <v>0</v>
      </c>
      <c r="N762" s="692">
        <v>0</v>
      </c>
      <c r="O762" s="216">
        <v>0</v>
      </c>
      <c r="P762" s="692">
        <v>0</v>
      </c>
      <c r="Q762" s="216">
        <v>0</v>
      </c>
      <c r="R762" s="216">
        <v>0</v>
      </c>
      <c r="S762" s="216">
        <v>1</v>
      </c>
      <c r="T762" s="216">
        <v>1</v>
      </c>
      <c r="U762" s="216">
        <v>0</v>
      </c>
    </row>
    <row r="763" spans="1:21" ht="12.75" customHeight="1">
      <c r="A763" s="245" t="s">
        <v>374</v>
      </c>
      <c r="B763" s="245" t="s">
        <v>423</v>
      </c>
      <c r="C763" s="245" t="s">
        <v>426</v>
      </c>
      <c r="D763" s="245">
        <v>140953</v>
      </c>
      <c r="E763" s="216">
        <v>0</v>
      </c>
      <c r="F763" s="216">
        <v>0</v>
      </c>
      <c r="G763" s="692">
        <v>0</v>
      </c>
      <c r="H763" s="692">
        <v>0</v>
      </c>
      <c r="I763" s="216">
        <v>0</v>
      </c>
      <c r="J763" s="216">
        <v>0</v>
      </c>
      <c r="K763" s="216">
        <v>0</v>
      </c>
      <c r="L763" s="216">
        <v>0</v>
      </c>
      <c r="M763" s="216">
        <v>0</v>
      </c>
      <c r="N763" s="692">
        <v>0</v>
      </c>
      <c r="O763" s="216">
        <v>0</v>
      </c>
      <c r="P763" s="692">
        <v>0</v>
      </c>
      <c r="Q763" s="216">
        <v>0</v>
      </c>
      <c r="R763" s="216">
        <v>0</v>
      </c>
      <c r="S763" s="216">
        <v>0</v>
      </c>
      <c r="T763" s="216">
        <v>0</v>
      </c>
      <c r="U763" s="216">
        <v>0</v>
      </c>
    </row>
    <row r="764" spans="1:21" ht="12.75" customHeight="1">
      <c r="A764" s="245" t="s">
        <v>374</v>
      </c>
      <c r="B764" s="245" t="s">
        <v>432</v>
      </c>
      <c r="C764" s="245" t="s">
        <v>1191</v>
      </c>
      <c r="D764" s="245">
        <v>141251</v>
      </c>
      <c r="E764" s="216">
        <v>0</v>
      </c>
      <c r="F764" s="216">
        <v>0</v>
      </c>
      <c r="G764" s="692">
        <v>0</v>
      </c>
      <c r="H764" s="692">
        <v>0</v>
      </c>
      <c r="I764" s="216">
        <v>0</v>
      </c>
      <c r="J764" s="216">
        <v>0</v>
      </c>
      <c r="K764" s="216">
        <v>0</v>
      </c>
      <c r="L764" s="216">
        <v>0</v>
      </c>
      <c r="M764" s="216">
        <v>0</v>
      </c>
      <c r="N764" s="692">
        <v>0</v>
      </c>
      <c r="O764" s="216">
        <v>0</v>
      </c>
      <c r="P764" s="692">
        <v>0</v>
      </c>
      <c r="Q764" s="216">
        <v>0</v>
      </c>
      <c r="R764" s="216">
        <v>0</v>
      </c>
      <c r="S764" s="216">
        <v>0</v>
      </c>
      <c r="T764" s="216">
        <v>0</v>
      </c>
      <c r="U764" s="216">
        <v>0</v>
      </c>
    </row>
    <row r="765" spans="1:21" ht="12.75" customHeight="1">
      <c r="A765" s="245" t="s">
        <v>374</v>
      </c>
      <c r="B765" s="245" t="s">
        <v>432</v>
      </c>
      <c r="C765" s="245" t="s">
        <v>205</v>
      </c>
      <c r="D765" s="245">
        <v>141250</v>
      </c>
      <c r="E765" s="216">
        <v>0</v>
      </c>
      <c r="F765" s="216">
        <v>0</v>
      </c>
      <c r="G765" s="692">
        <v>0</v>
      </c>
      <c r="H765" s="692">
        <v>0</v>
      </c>
      <c r="I765" s="216">
        <v>0</v>
      </c>
      <c r="J765" s="216">
        <v>0</v>
      </c>
      <c r="K765" s="216">
        <v>0</v>
      </c>
      <c r="L765" s="216">
        <v>0</v>
      </c>
      <c r="M765" s="216">
        <v>0</v>
      </c>
      <c r="N765" s="692">
        <v>0</v>
      </c>
      <c r="O765" s="216">
        <v>0</v>
      </c>
      <c r="P765" s="692">
        <v>0</v>
      </c>
      <c r="Q765" s="216">
        <v>0</v>
      </c>
      <c r="R765" s="216">
        <v>0</v>
      </c>
      <c r="S765" s="216">
        <v>1</v>
      </c>
      <c r="T765" s="216">
        <v>1</v>
      </c>
      <c r="U765" s="216">
        <v>0</v>
      </c>
    </row>
    <row r="766" spans="1:21" ht="12.75" customHeight="1">
      <c r="A766" s="223" t="s">
        <v>433</v>
      </c>
      <c r="B766" s="223" t="s">
        <v>442</v>
      </c>
      <c r="C766" s="223" t="s">
        <v>442</v>
      </c>
      <c r="D766" s="223">
        <v>150350</v>
      </c>
      <c r="E766" s="216">
        <v>1</v>
      </c>
      <c r="F766" s="216">
        <v>0</v>
      </c>
      <c r="G766" s="692">
        <v>1</v>
      </c>
      <c r="H766" s="692">
        <v>0</v>
      </c>
      <c r="I766" s="216">
        <v>0</v>
      </c>
      <c r="J766" s="216">
        <v>1</v>
      </c>
      <c r="K766" s="216">
        <v>1</v>
      </c>
      <c r="L766" s="216">
        <v>1</v>
      </c>
      <c r="M766" s="216">
        <v>0</v>
      </c>
      <c r="N766" s="692">
        <v>1</v>
      </c>
      <c r="O766" s="216">
        <v>0</v>
      </c>
      <c r="P766" s="692">
        <v>1</v>
      </c>
      <c r="Q766" s="216">
        <v>0</v>
      </c>
      <c r="R766" s="216">
        <v>0</v>
      </c>
      <c r="S766" s="216">
        <v>0</v>
      </c>
      <c r="T766" s="216">
        <v>1</v>
      </c>
      <c r="U766" s="216">
        <v>0</v>
      </c>
    </row>
    <row r="767" spans="1:21" ht="12.75" customHeight="1">
      <c r="A767" s="223" t="s">
        <v>433</v>
      </c>
      <c r="B767" s="223" t="s">
        <v>442</v>
      </c>
      <c r="C767" s="223" t="s">
        <v>443</v>
      </c>
      <c r="D767" s="223">
        <v>150352</v>
      </c>
      <c r="E767" s="216">
        <v>1</v>
      </c>
      <c r="F767" s="216">
        <v>0</v>
      </c>
      <c r="G767" s="692">
        <v>1</v>
      </c>
      <c r="H767" s="692">
        <v>0</v>
      </c>
      <c r="I767" s="216">
        <v>0</v>
      </c>
      <c r="J767" s="216">
        <v>1</v>
      </c>
      <c r="K767" s="216">
        <v>0</v>
      </c>
      <c r="L767" s="216">
        <v>3</v>
      </c>
      <c r="M767" s="216">
        <v>0</v>
      </c>
      <c r="N767" s="692">
        <v>0</v>
      </c>
      <c r="O767" s="216">
        <v>0</v>
      </c>
      <c r="P767" s="692">
        <v>0</v>
      </c>
      <c r="Q767" s="216">
        <v>0</v>
      </c>
      <c r="R767" s="216">
        <v>0</v>
      </c>
      <c r="S767" s="216">
        <v>0</v>
      </c>
      <c r="T767" s="216">
        <v>0</v>
      </c>
      <c r="U767" s="216">
        <v>0</v>
      </c>
    </row>
    <row r="768" spans="1:21" ht="12.75" customHeight="1">
      <c r="A768" s="223" t="s">
        <v>433</v>
      </c>
      <c r="B768" s="223" t="s">
        <v>442</v>
      </c>
      <c r="C768" s="223" t="s">
        <v>445</v>
      </c>
      <c r="D768" s="223">
        <v>150356</v>
      </c>
      <c r="E768" s="216">
        <v>0</v>
      </c>
      <c r="F768" s="216">
        <v>0</v>
      </c>
      <c r="G768" s="692">
        <v>0</v>
      </c>
      <c r="H768" s="692">
        <v>0</v>
      </c>
      <c r="I768" s="216">
        <v>0</v>
      </c>
      <c r="J768" s="216">
        <v>0</v>
      </c>
      <c r="K768" s="216">
        <v>0</v>
      </c>
      <c r="L768" s="216">
        <v>0</v>
      </c>
      <c r="M768" s="216">
        <v>0</v>
      </c>
      <c r="N768" s="692">
        <v>0</v>
      </c>
      <c r="O768" s="216">
        <v>0</v>
      </c>
      <c r="P768" s="692">
        <v>0</v>
      </c>
      <c r="Q768" s="216">
        <v>0</v>
      </c>
      <c r="R768" s="216">
        <v>0</v>
      </c>
      <c r="S768" s="216">
        <v>0</v>
      </c>
      <c r="T768" s="216">
        <v>0</v>
      </c>
      <c r="U768" s="216">
        <v>0</v>
      </c>
    </row>
    <row r="769" spans="1:21" ht="12.75" customHeight="1">
      <c r="A769" s="223" t="s">
        <v>433</v>
      </c>
      <c r="B769" s="223" t="s">
        <v>442</v>
      </c>
      <c r="C769" s="223" t="s">
        <v>444</v>
      </c>
      <c r="D769" s="223">
        <v>150354</v>
      </c>
      <c r="E769" s="216">
        <v>0</v>
      </c>
      <c r="F769" s="216">
        <v>0</v>
      </c>
      <c r="G769" s="692">
        <v>0</v>
      </c>
      <c r="H769" s="692">
        <v>0</v>
      </c>
      <c r="I769" s="216">
        <v>0</v>
      </c>
      <c r="J769" s="216">
        <v>0</v>
      </c>
      <c r="K769" s="216">
        <v>0</v>
      </c>
      <c r="L769" s="216">
        <v>0</v>
      </c>
      <c r="M769" s="216">
        <v>0</v>
      </c>
      <c r="N769" s="692">
        <v>1</v>
      </c>
      <c r="O769" s="216">
        <v>0</v>
      </c>
      <c r="P769" s="692">
        <v>0</v>
      </c>
      <c r="Q769" s="216">
        <v>0</v>
      </c>
      <c r="R769" s="216">
        <v>0</v>
      </c>
      <c r="S769" s="216">
        <v>0</v>
      </c>
      <c r="T769" s="216">
        <v>0</v>
      </c>
      <c r="U769" s="216">
        <v>0</v>
      </c>
    </row>
    <row r="770" spans="1:21" ht="12.75" customHeight="1">
      <c r="A770" s="223" t="s">
        <v>433</v>
      </c>
      <c r="B770" s="223" t="s">
        <v>459</v>
      </c>
      <c r="C770" s="223" t="s">
        <v>459</v>
      </c>
      <c r="D770" s="223">
        <v>150950</v>
      </c>
      <c r="E770" s="216">
        <v>2</v>
      </c>
      <c r="F770" s="216">
        <v>0</v>
      </c>
      <c r="G770" s="692">
        <v>2</v>
      </c>
      <c r="H770" s="692">
        <v>0</v>
      </c>
      <c r="I770" s="216">
        <v>0</v>
      </c>
      <c r="J770" s="216">
        <v>1</v>
      </c>
      <c r="K770" s="216">
        <v>1</v>
      </c>
      <c r="L770" s="216">
        <v>1</v>
      </c>
      <c r="M770" s="216">
        <v>0</v>
      </c>
      <c r="N770" s="692">
        <v>1</v>
      </c>
      <c r="O770" s="216">
        <v>0</v>
      </c>
      <c r="P770" s="692">
        <v>0</v>
      </c>
      <c r="Q770" s="216">
        <v>0</v>
      </c>
      <c r="R770" s="216">
        <v>0</v>
      </c>
      <c r="S770" s="216">
        <v>0</v>
      </c>
      <c r="T770" s="216">
        <v>2</v>
      </c>
      <c r="U770" s="216">
        <v>0</v>
      </c>
    </row>
    <row r="771" spans="1:21" ht="12.75" customHeight="1">
      <c r="A771" s="223" t="s">
        <v>433</v>
      </c>
      <c r="B771" s="223" t="s">
        <v>446</v>
      </c>
      <c r="C771" s="223" t="s">
        <v>446</v>
      </c>
      <c r="D771" s="223">
        <v>150450</v>
      </c>
      <c r="E771" s="216">
        <v>1</v>
      </c>
      <c r="F771" s="216">
        <v>0</v>
      </c>
      <c r="G771" s="692">
        <v>1</v>
      </c>
      <c r="H771" s="692">
        <v>0</v>
      </c>
      <c r="I771" s="216">
        <v>0</v>
      </c>
      <c r="J771" s="216">
        <v>1</v>
      </c>
      <c r="K771" s="216">
        <v>1</v>
      </c>
      <c r="L771" s="216">
        <v>1</v>
      </c>
      <c r="M771" s="216">
        <v>0</v>
      </c>
      <c r="N771" s="692">
        <v>1</v>
      </c>
      <c r="O771" s="216">
        <v>0</v>
      </c>
      <c r="P771" s="692">
        <v>0</v>
      </c>
      <c r="Q771" s="216">
        <v>0</v>
      </c>
      <c r="R771" s="216">
        <v>0</v>
      </c>
      <c r="S771" s="216">
        <v>0</v>
      </c>
      <c r="T771" s="216">
        <v>1</v>
      </c>
      <c r="U771" s="216">
        <v>0</v>
      </c>
    </row>
    <row r="772" spans="1:21" ht="12.75" customHeight="1">
      <c r="A772" s="223" t="s">
        <v>433</v>
      </c>
      <c r="B772" s="223" t="s">
        <v>446</v>
      </c>
      <c r="C772" s="223" t="s">
        <v>447</v>
      </c>
      <c r="D772" s="223">
        <v>150451</v>
      </c>
      <c r="E772" s="216">
        <v>1</v>
      </c>
      <c r="F772" s="216">
        <v>0</v>
      </c>
      <c r="G772" s="692">
        <v>1</v>
      </c>
      <c r="H772" s="692">
        <v>0</v>
      </c>
      <c r="I772" s="216">
        <v>0</v>
      </c>
      <c r="J772" s="216">
        <v>1</v>
      </c>
      <c r="K772" s="216">
        <v>0</v>
      </c>
      <c r="L772" s="216">
        <v>0</v>
      </c>
      <c r="M772" s="216">
        <v>0</v>
      </c>
      <c r="N772" s="692">
        <v>0</v>
      </c>
      <c r="O772" s="216">
        <v>0</v>
      </c>
      <c r="P772" s="692">
        <v>0</v>
      </c>
      <c r="Q772" s="216">
        <v>0</v>
      </c>
      <c r="R772" s="216">
        <v>0</v>
      </c>
      <c r="S772" s="216">
        <v>0</v>
      </c>
      <c r="T772" s="216">
        <v>0</v>
      </c>
      <c r="U772" s="216">
        <v>0</v>
      </c>
    </row>
    <row r="773" spans="1:21" ht="12.75" customHeight="1">
      <c r="A773" s="223" t="s">
        <v>433</v>
      </c>
      <c r="B773" s="223" t="s">
        <v>446</v>
      </c>
      <c r="C773" s="223" t="s">
        <v>448</v>
      </c>
      <c r="D773" s="223">
        <v>150452</v>
      </c>
      <c r="E773" s="216">
        <v>0</v>
      </c>
      <c r="F773" s="216">
        <v>0</v>
      </c>
      <c r="G773" s="692">
        <v>0</v>
      </c>
      <c r="H773" s="692">
        <v>0</v>
      </c>
      <c r="I773" s="216">
        <v>0</v>
      </c>
      <c r="J773" s="216">
        <v>0</v>
      </c>
      <c r="K773" s="216">
        <v>0</v>
      </c>
      <c r="L773" s="216">
        <v>0</v>
      </c>
      <c r="M773" s="216">
        <v>0</v>
      </c>
      <c r="N773" s="692">
        <v>0</v>
      </c>
      <c r="O773" s="216">
        <v>0</v>
      </c>
      <c r="P773" s="692">
        <v>0</v>
      </c>
      <c r="Q773" s="216">
        <v>0</v>
      </c>
      <c r="R773" s="216">
        <v>0</v>
      </c>
      <c r="S773" s="216">
        <v>0</v>
      </c>
      <c r="T773" s="216">
        <v>0</v>
      </c>
      <c r="U773" s="216">
        <v>0</v>
      </c>
    </row>
    <row r="774" spans="1:21" ht="12.75" customHeight="1">
      <c r="A774" s="223" t="s">
        <v>433</v>
      </c>
      <c r="B774" s="223" t="s">
        <v>446</v>
      </c>
      <c r="C774" s="223" t="s">
        <v>449</v>
      </c>
      <c r="D774" s="223">
        <v>150453</v>
      </c>
      <c r="E774" s="216">
        <v>0</v>
      </c>
      <c r="F774" s="216">
        <v>0</v>
      </c>
      <c r="G774" s="692">
        <v>0</v>
      </c>
      <c r="H774" s="692">
        <v>0</v>
      </c>
      <c r="I774" s="216">
        <v>0</v>
      </c>
      <c r="J774" s="216">
        <v>0</v>
      </c>
      <c r="K774" s="216">
        <v>0</v>
      </c>
      <c r="L774" s="216">
        <v>0</v>
      </c>
      <c r="M774" s="216">
        <v>0</v>
      </c>
      <c r="N774" s="692">
        <v>0</v>
      </c>
      <c r="O774" s="216">
        <v>0</v>
      </c>
      <c r="P774" s="692">
        <v>0</v>
      </c>
      <c r="Q774" s="216">
        <v>0</v>
      </c>
      <c r="R774" s="216">
        <v>0</v>
      </c>
      <c r="S774" s="216">
        <v>0</v>
      </c>
      <c r="T774" s="216">
        <v>0</v>
      </c>
      <c r="U774" s="216">
        <v>0</v>
      </c>
    </row>
    <row r="775" spans="1:21" ht="12.75" customHeight="1">
      <c r="A775" s="223" t="s">
        <v>433</v>
      </c>
      <c r="B775" s="223" t="s">
        <v>446</v>
      </c>
      <c r="C775" s="223" t="s">
        <v>450</v>
      </c>
      <c r="D775" s="223">
        <v>150454</v>
      </c>
      <c r="E775" s="216">
        <v>1</v>
      </c>
      <c r="F775" s="216">
        <v>0</v>
      </c>
      <c r="G775" s="692">
        <v>1</v>
      </c>
      <c r="H775" s="692">
        <v>0</v>
      </c>
      <c r="I775" s="216">
        <v>0</v>
      </c>
      <c r="J775" s="216">
        <v>0</v>
      </c>
      <c r="K775" s="216">
        <v>0</v>
      </c>
      <c r="L775" s="216">
        <v>1</v>
      </c>
      <c r="M775" s="216">
        <v>0</v>
      </c>
      <c r="N775" s="692">
        <v>0</v>
      </c>
      <c r="O775" s="216">
        <v>0</v>
      </c>
      <c r="P775" s="692">
        <v>0</v>
      </c>
      <c r="Q775" s="216">
        <v>0</v>
      </c>
      <c r="R775" s="216">
        <v>0</v>
      </c>
      <c r="S775" s="216">
        <v>0</v>
      </c>
      <c r="T775" s="216">
        <v>0</v>
      </c>
      <c r="U775" s="216">
        <v>0</v>
      </c>
    </row>
    <row r="776" spans="1:21" ht="12.75" customHeight="1">
      <c r="A776" s="223" t="s">
        <v>433</v>
      </c>
      <c r="B776" s="223" t="s">
        <v>446</v>
      </c>
      <c r="C776" s="223" t="s">
        <v>451</v>
      </c>
      <c r="D776" s="223">
        <v>150455</v>
      </c>
      <c r="E776" s="216">
        <v>1</v>
      </c>
      <c r="F776" s="216">
        <v>0</v>
      </c>
      <c r="G776" s="692">
        <v>1</v>
      </c>
      <c r="H776" s="692">
        <v>0</v>
      </c>
      <c r="I776" s="216">
        <v>0</v>
      </c>
      <c r="J776" s="216">
        <v>0</v>
      </c>
      <c r="K776" s="216">
        <v>1</v>
      </c>
      <c r="L776" s="216">
        <v>1</v>
      </c>
      <c r="M776" s="216">
        <v>0</v>
      </c>
      <c r="N776" s="692">
        <v>0</v>
      </c>
      <c r="O776" s="216">
        <v>0</v>
      </c>
      <c r="P776" s="692">
        <v>0</v>
      </c>
      <c r="Q776" s="216">
        <v>0</v>
      </c>
      <c r="R776" s="216">
        <v>0</v>
      </c>
      <c r="S776" s="216">
        <v>0</v>
      </c>
      <c r="T776" s="216">
        <v>0</v>
      </c>
      <c r="U776" s="216">
        <v>0</v>
      </c>
    </row>
    <row r="777" spans="1:21" ht="12.75" customHeight="1">
      <c r="A777" s="223" t="s">
        <v>433</v>
      </c>
      <c r="B777" s="223" t="s">
        <v>452</v>
      </c>
      <c r="C777" s="223" t="s">
        <v>453</v>
      </c>
      <c r="D777" s="223">
        <v>150750</v>
      </c>
      <c r="E777" s="216">
        <v>1</v>
      </c>
      <c r="F777" s="216">
        <v>0</v>
      </c>
      <c r="G777" s="692">
        <v>2</v>
      </c>
      <c r="H777" s="692">
        <v>0</v>
      </c>
      <c r="I777" s="216">
        <v>0</v>
      </c>
      <c r="J777" s="216">
        <v>1</v>
      </c>
      <c r="K777" s="216">
        <v>1</v>
      </c>
      <c r="L777" s="216">
        <v>1</v>
      </c>
      <c r="M777" s="216">
        <v>0</v>
      </c>
      <c r="N777" s="692">
        <v>1</v>
      </c>
      <c r="O777" s="216">
        <v>0</v>
      </c>
      <c r="P777" s="692">
        <v>0</v>
      </c>
      <c r="Q777" s="216">
        <v>0</v>
      </c>
      <c r="R777" s="216">
        <v>0</v>
      </c>
      <c r="S777" s="216">
        <v>0</v>
      </c>
      <c r="T777" s="216">
        <v>1</v>
      </c>
      <c r="U777" s="216">
        <v>0</v>
      </c>
    </row>
    <row r="778" spans="1:21" ht="12.75" customHeight="1">
      <c r="A778" s="223" t="s">
        <v>433</v>
      </c>
      <c r="B778" s="223" t="s">
        <v>452</v>
      </c>
      <c r="C778" s="223" t="s">
        <v>454</v>
      </c>
      <c r="D778" s="223">
        <v>150751</v>
      </c>
      <c r="E778" s="216">
        <v>0</v>
      </c>
      <c r="F778" s="216">
        <v>0</v>
      </c>
      <c r="G778" s="692">
        <v>0</v>
      </c>
      <c r="H778" s="692">
        <v>0</v>
      </c>
      <c r="I778" s="216">
        <v>0</v>
      </c>
      <c r="J778" s="216">
        <v>0</v>
      </c>
      <c r="K778" s="216">
        <v>0</v>
      </c>
      <c r="L778" s="216">
        <v>0</v>
      </c>
      <c r="M778" s="216">
        <v>0</v>
      </c>
      <c r="N778" s="692">
        <v>0</v>
      </c>
      <c r="O778" s="216">
        <v>0</v>
      </c>
      <c r="P778" s="692">
        <v>0</v>
      </c>
      <c r="Q778" s="216">
        <v>0</v>
      </c>
      <c r="R778" s="216">
        <v>0</v>
      </c>
      <c r="S778" s="216">
        <v>0</v>
      </c>
      <c r="T778" s="216">
        <v>0</v>
      </c>
      <c r="U778" s="216">
        <v>0</v>
      </c>
    </row>
    <row r="779" spans="1:21" ht="12.75" customHeight="1">
      <c r="A779" s="223" t="s">
        <v>433</v>
      </c>
      <c r="B779" s="223" t="s">
        <v>452</v>
      </c>
      <c r="C779" s="223" t="s">
        <v>455</v>
      </c>
      <c r="D779" s="223">
        <v>150752</v>
      </c>
      <c r="E779" s="216">
        <v>1</v>
      </c>
      <c r="F779" s="216">
        <v>0</v>
      </c>
      <c r="G779" s="692">
        <v>1</v>
      </c>
      <c r="H779" s="692">
        <v>0</v>
      </c>
      <c r="I779" s="216">
        <v>0</v>
      </c>
      <c r="J779" s="216">
        <v>1</v>
      </c>
      <c r="K779" s="216">
        <v>0</v>
      </c>
      <c r="L779" s="216">
        <v>0</v>
      </c>
      <c r="M779" s="216">
        <v>0</v>
      </c>
      <c r="N779" s="692">
        <v>0</v>
      </c>
      <c r="O779" s="216">
        <v>0</v>
      </c>
      <c r="P779" s="692">
        <v>0</v>
      </c>
      <c r="Q779" s="216">
        <v>0</v>
      </c>
      <c r="R779" s="216">
        <v>0</v>
      </c>
      <c r="S779" s="216">
        <v>0</v>
      </c>
      <c r="T779" s="216">
        <v>0</v>
      </c>
      <c r="U779" s="216">
        <v>0</v>
      </c>
    </row>
    <row r="780" spans="1:21" ht="12.75" customHeight="1">
      <c r="A780" s="223" t="s">
        <v>433</v>
      </c>
      <c r="B780" s="223" t="s">
        <v>452</v>
      </c>
      <c r="C780" s="223" t="s">
        <v>456</v>
      </c>
      <c r="D780" s="223">
        <v>150753</v>
      </c>
      <c r="E780" s="216">
        <v>2</v>
      </c>
      <c r="F780" s="216">
        <v>0</v>
      </c>
      <c r="G780" s="692">
        <v>2</v>
      </c>
      <c r="H780" s="692">
        <v>1</v>
      </c>
      <c r="I780" s="216">
        <v>0</v>
      </c>
      <c r="J780" s="216">
        <v>1</v>
      </c>
      <c r="K780" s="216">
        <v>1</v>
      </c>
      <c r="L780" s="216">
        <v>1</v>
      </c>
      <c r="M780" s="216">
        <v>0</v>
      </c>
      <c r="N780" s="692">
        <v>1</v>
      </c>
      <c r="O780" s="216">
        <v>0</v>
      </c>
      <c r="P780" s="692">
        <v>0</v>
      </c>
      <c r="Q780" s="216">
        <v>0</v>
      </c>
      <c r="R780" s="216">
        <v>0</v>
      </c>
      <c r="S780" s="216">
        <v>0</v>
      </c>
      <c r="T780" s="216">
        <v>1</v>
      </c>
      <c r="U780" s="216">
        <v>0</v>
      </c>
    </row>
    <row r="781" spans="1:21" ht="12.75" customHeight="1">
      <c r="A781" s="223" t="s">
        <v>433</v>
      </c>
      <c r="B781" s="223" t="s">
        <v>452</v>
      </c>
      <c r="C781" s="223" t="s">
        <v>457</v>
      </c>
      <c r="D781" s="223">
        <v>150754</v>
      </c>
      <c r="E781" s="216">
        <v>0</v>
      </c>
      <c r="F781" s="216">
        <v>0</v>
      </c>
      <c r="G781" s="692">
        <v>1</v>
      </c>
      <c r="H781" s="692">
        <v>0</v>
      </c>
      <c r="I781" s="216">
        <v>0</v>
      </c>
      <c r="J781" s="216">
        <v>1</v>
      </c>
      <c r="K781" s="216">
        <v>0</v>
      </c>
      <c r="L781" s="216">
        <v>0</v>
      </c>
      <c r="M781" s="216">
        <v>0</v>
      </c>
      <c r="N781" s="692">
        <v>0</v>
      </c>
      <c r="O781" s="216">
        <v>0</v>
      </c>
      <c r="P781" s="692">
        <v>0</v>
      </c>
      <c r="Q781" s="216">
        <v>0</v>
      </c>
      <c r="R781" s="216">
        <v>0</v>
      </c>
      <c r="S781" s="216">
        <v>0</v>
      </c>
      <c r="T781" s="216">
        <v>0</v>
      </c>
      <c r="U781" s="216">
        <v>0</v>
      </c>
    </row>
    <row r="782" spans="1:21" ht="12.75" customHeight="1">
      <c r="A782" s="223" t="s">
        <v>433</v>
      </c>
      <c r="B782" s="223" t="s">
        <v>452</v>
      </c>
      <c r="C782" s="223" t="s">
        <v>458</v>
      </c>
      <c r="D782" s="223">
        <v>150756</v>
      </c>
      <c r="E782" s="216">
        <v>0</v>
      </c>
      <c r="F782" s="216">
        <v>0</v>
      </c>
      <c r="G782" s="692">
        <v>0</v>
      </c>
      <c r="H782" s="692">
        <v>0</v>
      </c>
      <c r="I782" s="216">
        <v>0</v>
      </c>
      <c r="J782" s="216">
        <v>0</v>
      </c>
      <c r="K782" s="216">
        <v>0</v>
      </c>
      <c r="L782" s="216">
        <v>0</v>
      </c>
      <c r="M782" s="216">
        <v>0</v>
      </c>
      <c r="N782" s="692">
        <v>0</v>
      </c>
      <c r="O782" s="216">
        <v>0</v>
      </c>
      <c r="P782" s="692">
        <v>0</v>
      </c>
      <c r="Q782" s="216">
        <v>0</v>
      </c>
      <c r="R782" s="216">
        <v>0</v>
      </c>
      <c r="S782" s="216">
        <v>0</v>
      </c>
      <c r="T782" s="216">
        <v>0</v>
      </c>
      <c r="U782" s="216">
        <v>0</v>
      </c>
    </row>
    <row r="783" spans="1:21" ht="12.75" customHeight="1">
      <c r="A783" s="223" t="s">
        <v>433</v>
      </c>
      <c r="B783" s="223" t="s">
        <v>434</v>
      </c>
      <c r="C783" s="223" t="s">
        <v>435</v>
      </c>
      <c r="D783" s="223">
        <v>150151</v>
      </c>
      <c r="E783" s="216">
        <v>0</v>
      </c>
      <c r="F783" s="216">
        <v>0</v>
      </c>
      <c r="G783" s="692">
        <v>1</v>
      </c>
      <c r="H783" s="692">
        <v>0</v>
      </c>
      <c r="I783" s="216">
        <v>0</v>
      </c>
      <c r="J783" s="216">
        <v>1</v>
      </c>
      <c r="K783" s="216">
        <v>0</v>
      </c>
      <c r="L783" s="216">
        <v>0</v>
      </c>
      <c r="M783" s="216">
        <v>0</v>
      </c>
      <c r="N783" s="692">
        <v>0</v>
      </c>
      <c r="O783" s="216">
        <v>0</v>
      </c>
      <c r="P783" s="692">
        <v>0</v>
      </c>
      <c r="Q783" s="216">
        <v>0</v>
      </c>
      <c r="R783" s="216">
        <v>0</v>
      </c>
      <c r="S783" s="216">
        <v>0</v>
      </c>
      <c r="T783" s="216">
        <v>0</v>
      </c>
      <c r="U783" s="216">
        <v>0</v>
      </c>
    </row>
    <row r="784" spans="1:21" ht="12.75" customHeight="1">
      <c r="A784" s="223" t="s">
        <v>433</v>
      </c>
      <c r="B784" s="223" t="s">
        <v>434</v>
      </c>
      <c r="C784" s="223" t="s">
        <v>436</v>
      </c>
      <c r="D784" s="223">
        <v>150153</v>
      </c>
      <c r="E784" s="216">
        <v>1</v>
      </c>
      <c r="F784" s="216">
        <v>0</v>
      </c>
      <c r="G784" s="692">
        <v>1</v>
      </c>
      <c r="H784" s="692">
        <v>0</v>
      </c>
      <c r="I784" s="216">
        <v>0</v>
      </c>
      <c r="J784" s="216">
        <v>0</v>
      </c>
      <c r="K784" s="216">
        <v>0</v>
      </c>
      <c r="L784" s="216">
        <v>2</v>
      </c>
      <c r="M784" s="216">
        <v>0</v>
      </c>
      <c r="N784" s="692">
        <v>1</v>
      </c>
      <c r="O784" s="216">
        <v>0</v>
      </c>
      <c r="P784" s="692">
        <v>0</v>
      </c>
      <c r="Q784" s="216">
        <v>0</v>
      </c>
      <c r="R784" s="216">
        <v>0</v>
      </c>
      <c r="S784" s="216">
        <v>0</v>
      </c>
      <c r="T784" s="216">
        <v>0</v>
      </c>
      <c r="U784" s="216">
        <v>0</v>
      </c>
    </row>
    <row r="785" spans="1:21" ht="12.75" customHeight="1">
      <c r="A785" s="223" t="s">
        <v>433</v>
      </c>
      <c r="B785" s="223" t="s">
        <v>434</v>
      </c>
      <c r="C785" s="223" t="s">
        <v>437</v>
      </c>
      <c r="D785" s="223">
        <v>150154</v>
      </c>
      <c r="E785" s="216">
        <v>0</v>
      </c>
      <c r="F785" s="216">
        <v>0</v>
      </c>
      <c r="G785" s="692">
        <v>0</v>
      </c>
      <c r="H785" s="692">
        <v>0</v>
      </c>
      <c r="I785" s="216">
        <v>0</v>
      </c>
      <c r="J785" s="216">
        <v>0</v>
      </c>
      <c r="K785" s="216">
        <v>0</v>
      </c>
      <c r="L785" s="216">
        <v>0</v>
      </c>
      <c r="M785" s="216">
        <v>0</v>
      </c>
      <c r="N785" s="692">
        <v>0</v>
      </c>
      <c r="O785" s="216">
        <v>0</v>
      </c>
      <c r="P785" s="692">
        <v>0</v>
      </c>
      <c r="Q785" s="216">
        <v>0</v>
      </c>
      <c r="R785" s="216">
        <v>0</v>
      </c>
      <c r="S785" s="216">
        <v>0</v>
      </c>
      <c r="T785" s="216">
        <v>0</v>
      </c>
      <c r="U785" s="216">
        <v>0</v>
      </c>
    </row>
    <row r="786" spans="1:21" ht="12.75" customHeight="1">
      <c r="A786" s="223" t="s">
        <v>433</v>
      </c>
      <c r="B786" s="223" t="s">
        <v>434</v>
      </c>
      <c r="C786" s="223" t="s">
        <v>438</v>
      </c>
      <c r="D786" s="223">
        <v>150155</v>
      </c>
      <c r="E786" s="216">
        <v>1</v>
      </c>
      <c r="F786" s="216">
        <v>0</v>
      </c>
      <c r="G786" s="692">
        <v>1</v>
      </c>
      <c r="H786" s="692">
        <v>0</v>
      </c>
      <c r="I786" s="216">
        <v>0</v>
      </c>
      <c r="J786" s="216">
        <v>2</v>
      </c>
      <c r="K786" s="216">
        <v>0</v>
      </c>
      <c r="L786" s="216">
        <v>1</v>
      </c>
      <c r="M786" s="216">
        <v>0</v>
      </c>
      <c r="N786" s="692">
        <v>1</v>
      </c>
      <c r="O786" s="216">
        <v>0</v>
      </c>
      <c r="P786" s="692">
        <v>1</v>
      </c>
      <c r="Q786" s="216">
        <v>0</v>
      </c>
      <c r="R786" s="216">
        <v>1</v>
      </c>
      <c r="S786" s="216">
        <v>0</v>
      </c>
      <c r="T786" s="216">
        <v>1</v>
      </c>
      <c r="U786" s="216">
        <v>0</v>
      </c>
    </row>
    <row r="787" spans="1:21" ht="12.75" customHeight="1">
      <c r="A787" s="223" t="s">
        <v>433</v>
      </c>
      <c r="B787" s="223" t="s">
        <v>434</v>
      </c>
      <c r="C787" s="223" t="s">
        <v>439</v>
      </c>
      <c r="D787" s="223">
        <v>150156</v>
      </c>
      <c r="E787" s="216">
        <v>0</v>
      </c>
      <c r="F787" s="216">
        <v>0</v>
      </c>
      <c r="G787" s="692">
        <v>0</v>
      </c>
      <c r="H787" s="692">
        <v>0</v>
      </c>
      <c r="I787" s="216">
        <v>0</v>
      </c>
      <c r="J787" s="216">
        <v>0</v>
      </c>
      <c r="K787" s="216">
        <v>0</v>
      </c>
      <c r="L787" s="216">
        <v>1</v>
      </c>
      <c r="M787" s="216">
        <v>0</v>
      </c>
      <c r="N787" s="692">
        <v>1</v>
      </c>
      <c r="O787" s="216">
        <v>0</v>
      </c>
      <c r="P787" s="692">
        <v>0</v>
      </c>
      <c r="Q787" s="216">
        <v>0</v>
      </c>
      <c r="R787" s="216">
        <v>0</v>
      </c>
      <c r="S787" s="216">
        <v>0</v>
      </c>
      <c r="T787" s="216">
        <v>2</v>
      </c>
      <c r="U787" s="216">
        <v>0</v>
      </c>
    </row>
    <row r="788" spans="1:21" ht="12.75" customHeight="1">
      <c r="A788" s="223" t="s">
        <v>433</v>
      </c>
      <c r="B788" s="223" t="s">
        <v>434</v>
      </c>
      <c r="C788" s="223" t="s">
        <v>441</v>
      </c>
      <c r="D788" s="223">
        <v>150158</v>
      </c>
      <c r="E788" s="216">
        <v>0</v>
      </c>
      <c r="F788" s="216">
        <v>0</v>
      </c>
      <c r="G788" s="692">
        <v>0</v>
      </c>
      <c r="H788" s="692">
        <v>0</v>
      </c>
      <c r="I788" s="216">
        <v>0</v>
      </c>
      <c r="J788" s="216">
        <v>0</v>
      </c>
      <c r="K788" s="216">
        <v>0</v>
      </c>
      <c r="L788" s="216">
        <v>0</v>
      </c>
      <c r="M788" s="216">
        <v>0</v>
      </c>
      <c r="N788" s="692">
        <v>0</v>
      </c>
      <c r="O788" s="216">
        <v>0</v>
      </c>
      <c r="P788" s="692">
        <v>0</v>
      </c>
      <c r="Q788" s="216">
        <v>0</v>
      </c>
      <c r="R788" s="216">
        <v>0</v>
      </c>
      <c r="S788" s="216">
        <v>0</v>
      </c>
      <c r="T788" s="216">
        <v>1</v>
      </c>
      <c r="U788" s="216">
        <v>0</v>
      </c>
    </row>
    <row r="789" spans="1:21" ht="12.75" customHeight="1">
      <c r="A789" s="223" t="s">
        <v>433</v>
      </c>
      <c r="B789" s="223" t="s">
        <v>434</v>
      </c>
      <c r="C789" s="223" t="s">
        <v>440</v>
      </c>
      <c r="D789" s="223">
        <v>150157</v>
      </c>
      <c r="E789" s="216">
        <v>0</v>
      </c>
      <c r="F789" s="216">
        <v>0</v>
      </c>
      <c r="G789" s="692">
        <v>0</v>
      </c>
      <c r="H789" s="692">
        <v>0</v>
      </c>
      <c r="I789" s="216">
        <v>0</v>
      </c>
      <c r="J789" s="216">
        <v>0</v>
      </c>
      <c r="K789" s="216">
        <v>0</v>
      </c>
      <c r="L789" s="216">
        <v>0</v>
      </c>
      <c r="M789" s="216">
        <v>0</v>
      </c>
      <c r="N789" s="692">
        <v>1</v>
      </c>
      <c r="O789" s="216">
        <v>0</v>
      </c>
      <c r="P789" s="692">
        <v>0</v>
      </c>
      <c r="Q789" s="216">
        <v>0</v>
      </c>
      <c r="R789" s="216">
        <v>0</v>
      </c>
      <c r="S789" s="216">
        <v>0</v>
      </c>
      <c r="T789" s="216">
        <v>0</v>
      </c>
      <c r="U789" s="216">
        <v>0</v>
      </c>
    </row>
    <row r="790" spans="1:21" ht="12.75" customHeight="1">
      <c r="A790" s="223" t="s">
        <v>433</v>
      </c>
      <c r="B790" s="223" t="s">
        <v>434</v>
      </c>
      <c r="C790" s="223" t="s">
        <v>434</v>
      </c>
      <c r="D790" s="223">
        <v>150150</v>
      </c>
      <c r="E790" s="216">
        <v>3</v>
      </c>
      <c r="F790" s="216">
        <v>0</v>
      </c>
      <c r="G790" s="692">
        <v>4</v>
      </c>
      <c r="H790" s="692">
        <v>0</v>
      </c>
      <c r="I790" s="216">
        <v>0</v>
      </c>
      <c r="J790" s="216">
        <v>3</v>
      </c>
      <c r="K790" s="216">
        <v>3</v>
      </c>
      <c r="L790" s="216">
        <v>5</v>
      </c>
      <c r="M790" s="216">
        <v>0</v>
      </c>
      <c r="N790" s="692">
        <v>5</v>
      </c>
      <c r="O790" s="216">
        <v>3</v>
      </c>
      <c r="P790" s="692">
        <v>0</v>
      </c>
      <c r="Q790" s="216">
        <v>2</v>
      </c>
      <c r="R790" s="216">
        <v>2</v>
      </c>
      <c r="S790" s="216">
        <v>0</v>
      </c>
      <c r="T790" s="216">
        <v>4</v>
      </c>
      <c r="U790" s="216">
        <v>0</v>
      </c>
    </row>
    <row r="791" spans="1:21" ht="12.75" customHeight="1">
      <c r="A791" s="693" t="s">
        <v>695</v>
      </c>
      <c r="B791" s="693" t="s">
        <v>707</v>
      </c>
      <c r="C791" s="693" t="s">
        <v>709</v>
      </c>
      <c r="D791" s="693">
        <v>220251</v>
      </c>
      <c r="E791" s="216">
        <v>0</v>
      </c>
      <c r="F791" s="216">
        <v>0</v>
      </c>
      <c r="G791" s="692">
        <v>0</v>
      </c>
      <c r="H791" s="692">
        <v>0</v>
      </c>
      <c r="I791" s="216">
        <v>0</v>
      </c>
      <c r="J791" s="216">
        <v>0</v>
      </c>
      <c r="K791" s="216">
        <v>0</v>
      </c>
      <c r="L791" s="216">
        <v>0</v>
      </c>
      <c r="M791" s="216">
        <v>0</v>
      </c>
      <c r="N791" s="692">
        <v>0</v>
      </c>
      <c r="O791" s="216">
        <v>0</v>
      </c>
      <c r="P791" s="692">
        <v>0</v>
      </c>
      <c r="Q791" s="216">
        <v>0</v>
      </c>
      <c r="R791" s="216">
        <v>0</v>
      </c>
      <c r="S791" s="216">
        <v>1</v>
      </c>
      <c r="T791" s="216">
        <v>0</v>
      </c>
      <c r="U791" s="216">
        <v>0</v>
      </c>
    </row>
    <row r="792" spans="1:21" ht="12.75" customHeight="1">
      <c r="A792" s="693" t="s">
        <v>695</v>
      </c>
      <c r="B792" s="693" t="s">
        <v>707</v>
      </c>
      <c r="C792" s="693" t="s">
        <v>710</v>
      </c>
      <c r="D792" s="693">
        <v>220252</v>
      </c>
      <c r="E792" s="216">
        <v>0</v>
      </c>
      <c r="F792" s="216">
        <v>0</v>
      </c>
      <c r="G792" s="692">
        <v>0</v>
      </c>
      <c r="H792" s="692">
        <v>0</v>
      </c>
      <c r="I792" s="216">
        <v>0</v>
      </c>
      <c r="J792" s="216">
        <v>0</v>
      </c>
      <c r="K792" s="216">
        <v>0</v>
      </c>
      <c r="L792" s="216">
        <v>2</v>
      </c>
      <c r="M792" s="216">
        <v>0</v>
      </c>
      <c r="N792" s="692">
        <v>0</v>
      </c>
      <c r="O792" s="216">
        <v>0</v>
      </c>
      <c r="P792" s="692">
        <v>0</v>
      </c>
      <c r="Q792" s="216">
        <v>0</v>
      </c>
      <c r="R792" s="216">
        <v>0</v>
      </c>
      <c r="S792" s="216">
        <v>0</v>
      </c>
      <c r="T792" s="216">
        <v>0</v>
      </c>
      <c r="U792" s="216">
        <v>0</v>
      </c>
    </row>
    <row r="793" spans="1:21" ht="12.75" customHeight="1">
      <c r="A793" s="693" t="s">
        <v>695</v>
      </c>
      <c r="B793" s="693" t="s">
        <v>707</v>
      </c>
      <c r="C793" s="693" t="s">
        <v>708</v>
      </c>
      <c r="D793" s="693">
        <v>220250</v>
      </c>
      <c r="E793" s="216">
        <v>1</v>
      </c>
      <c r="F793" s="216">
        <v>0</v>
      </c>
      <c r="G793" s="692">
        <v>0</v>
      </c>
      <c r="H793" s="692">
        <v>0</v>
      </c>
      <c r="I793" s="216">
        <v>0</v>
      </c>
      <c r="J793" s="216">
        <v>0</v>
      </c>
      <c r="K793" s="216">
        <v>0</v>
      </c>
      <c r="L793" s="216">
        <v>0</v>
      </c>
      <c r="M793" s="216">
        <v>0</v>
      </c>
      <c r="N793" s="692">
        <v>0</v>
      </c>
      <c r="O793" s="216">
        <v>0</v>
      </c>
      <c r="P793" s="692">
        <v>0</v>
      </c>
      <c r="Q793" s="216">
        <v>0</v>
      </c>
      <c r="R793" s="216">
        <v>0</v>
      </c>
      <c r="S793" s="216">
        <v>0</v>
      </c>
      <c r="T793" s="216">
        <v>1</v>
      </c>
      <c r="U793" s="216">
        <v>0</v>
      </c>
    </row>
    <row r="794" spans="1:21" ht="12.75" customHeight="1">
      <c r="A794" s="693" t="s">
        <v>695</v>
      </c>
      <c r="B794" s="693" t="s">
        <v>707</v>
      </c>
      <c r="C794" s="693" t="s">
        <v>711</v>
      </c>
      <c r="D794" s="693">
        <v>220253</v>
      </c>
      <c r="E794" s="216">
        <v>0</v>
      </c>
      <c r="F794" s="216">
        <v>0</v>
      </c>
      <c r="G794" s="692">
        <v>0</v>
      </c>
      <c r="H794" s="692">
        <v>0</v>
      </c>
      <c r="I794" s="216">
        <v>0</v>
      </c>
      <c r="J794" s="216">
        <v>0</v>
      </c>
      <c r="K794" s="216">
        <v>0</v>
      </c>
      <c r="L794" s="216">
        <v>0</v>
      </c>
      <c r="M794" s="216">
        <v>0</v>
      </c>
      <c r="N794" s="692">
        <v>0</v>
      </c>
      <c r="O794" s="216">
        <v>0</v>
      </c>
      <c r="P794" s="692">
        <v>0</v>
      </c>
      <c r="Q794" s="216">
        <v>0</v>
      </c>
      <c r="R794" s="216">
        <v>0</v>
      </c>
      <c r="S794" s="216">
        <v>0</v>
      </c>
      <c r="T794" s="216">
        <v>0</v>
      </c>
      <c r="U794" s="216">
        <v>0</v>
      </c>
    </row>
    <row r="795" spans="1:21" ht="12.75" customHeight="1">
      <c r="A795" s="693" t="s">
        <v>695</v>
      </c>
      <c r="B795" s="693" t="s">
        <v>707</v>
      </c>
      <c r="C795" s="693" t="s">
        <v>712</v>
      </c>
      <c r="D795" s="693">
        <v>220254</v>
      </c>
      <c r="E795" s="216">
        <v>1</v>
      </c>
      <c r="F795" s="216">
        <v>0</v>
      </c>
      <c r="G795" s="692">
        <v>1</v>
      </c>
      <c r="H795" s="692">
        <v>0</v>
      </c>
      <c r="I795" s="216">
        <v>0</v>
      </c>
      <c r="J795" s="216">
        <v>0</v>
      </c>
      <c r="K795" s="216">
        <v>1</v>
      </c>
      <c r="L795" s="216">
        <v>0</v>
      </c>
      <c r="M795" s="216">
        <v>0</v>
      </c>
      <c r="N795" s="692">
        <v>0</v>
      </c>
      <c r="O795" s="216">
        <v>0</v>
      </c>
      <c r="P795" s="692">
        <v>0</v>
      </c>
      <c r="Q795" s="216">
        <v>0</v>
      </c>
      <c r="R795" s="216">
        <v>0</v>
      </c>
      <c r="S795" s="216">
        <v>0</v>
      </c>
      <c r="T795" s="216">
        <v>1</v>
      </c>
      <c r="U795" s="216">
        <v>0</v>
      </c>
    </row>
    <row r="796" spans="1:21" ht="12.75" customHeight="1">
      <c r="A796" s="693" t="s">
        <v>695</v>
      </c>
      <c r="B796" s="693" t="s">
        <v>707</v>
      </c>
      <c r="C796" s="693" t="s">
        <v>713</v>
      </c>
      <c r="D796" s="693">
        <v>220255</v>
      </c>
      <c r="E796" s="216">
        <v>0</v>
      </c>
      <c r="F796" s="216">
        <v>0</v>
      </c>
      <c r="G796" s="692">
        <v>0</v>
      </c>
      <c r="H796" s="692">
        <v>0</v>
      </c>
      <c r="I796" s="216">
        <v>0</v>
      </c>
      <c r="J796" s="216">
        <v>0</v>
      </c>
      <c r="K796" s="216">
        <v>0</v>
      </c>
      <c r="L796" s="216">
        <v>0</v>
      </c>
      <c r="M796" s="216">
        <v>0</v>
      </c>
      <c r="N796" s="692">
        <v>0</v>
      </c>
      <c r="O796" s="216">
        <v>0</v>
      </c>
      <c r="P796" s="692">
        <v>0</v>
      </c>
      <c r="Q796" s="216">
        <v>0</v>
      </c>
      <c r="R796" s="216">
        <v>0</v>
      </c>
      <c r="S796" s="216">
        <v>0</v>
      </c>
      <c r="T796" s="216">
        <v>0</v>
      </c>
      <c r="U796" s="216">
        <v>0</v>
      </c>
    </row>
    <row r="797" spans="1:21" ht="12.75" customHeight="1">
      <c r="A797" s="693" t="s">
        <v>695</v>
      </c>
      <c r="B797" s="693" t="s">
        <v>714</v>
      </c>
      <c r="C797" s="693" t="s">
        <v>715</v>
      </c>
      <c r="D797" s="693">
        <v>220351</v>
      </c>
      <c r="E797" s="216">
        <v>1</v>
      </c>
      <c r="F797" s="216">
        <v>0</v>
      </c>
      <c r="G797" s="692">
        <v>1</v>
      </c>
      <c r="H797" s="692">
        <v>0</v>
      </c>
      <c r="I797" s="216">
        <v>0</v>
      </c>
      <c r="J797" s="216">
        <v>0</v>
      </c>
      <c r="K797" s="216">
        <v>1</v>
      </c>
      <c r="L797" s="216">
        <v>1</v>
      </c>
      <c r="M797" s="216">
        <v>0</v>
      </c>
      <c r="N797" s="692">
        <v>0</v>
      </c>
      <c r="O797" s="216">
        <v>0</v>
      </c>
      <c r="P797" s="692">
        <v>0</v>
      </c>
      <c r="Q797" s="216">
        <v>0</v>
      </c>
      <c r="R797" s="216">
        <v>0</v>
      </c>
      <c r="S797" s="216">
        <v>0</v>
      </c>
      <c r="T797" s="216">
        <v>0</v>
      </c>
      <c r="U797" s="216">
        <v>0</v>
      </c>
    </row>
    <row r="798" spans="1:21" ht="12.75" customHeight="1">
      <c r="A798" s="693" t="s">
        <v>695</v>
      </c>
      <c r="B798" s="693" t="s">
        <v>714</v>
      </c>
      <c r="C798" s="693" t="s">
        <v>714</v>
      </c>
      <c r="D798" s="693">
        <v>220350</v>
      </c>
      <c r="E798" s="216">
        <v>4</v>
      </c>
      <c r="F798" s="216">
        <v>0</v>
      </c>
      <c r="G798" s="692">
        <v>5</v>
      </c>
      <c r="H798" s="692">
        <v>0</v>
      </c>
      <c r="I798" s="216">
        <v>0</v>
      </c>
      <c r="J798" s="216">
        <v>5</v>
      </c>
      <c r="K798" s="216">
        <v>5</v>
      </c>
      <c r="L798" s="216">
        <v>3</v>
      </c>
      <c r="M798" s="216">
        <v>0</v>
      </c>
      <c r="N798" s="692">
        <v>1</v>
      </c>
      <c r="O798" s="216">
        <v>0</v>
      </c>
      <c r="P798" s="692">
        <v>0</v>
      </c>
      <c r="Q798" s="216">
        <v>0</v>
      </c>
      <c r="R798" s="216">
        <v>0</v>
      </c>
      <c r="S798" s="216">
        <v>0</v>
      </c>
      <c r="T798" s="216">
        <v>1</v>
      </c>
      <c r="U798" s="216">
        <v>0</v>
      </c>
    </row>
    <row r="799" spans="1:21" ht="12.75" customHeight="1">
      <c r="A799" s="693" t="s">
        <v>695</v>
      </c>
      <c r="B799" s="693" t="s">
        <v>714</v>
      </c>
      <c r="C799" s="693" t="s">
        <v>718</v>
      </c>
      <c r="D799" s="693">
        <v>220355</v>
      </c>
      <c r="E799" s="216">
        <v>0</v>
      </c>
      <c r="F799" s="216">
        <v>0</v>
      </c>
      <c r="G799" s="692">
        <v>0</v>
      </c>
      <c r="H799" s="692">
        <v>0</v>
      </c>
      <c r="I799" s="216">
        <v>0</v>
      </c>
      <c r="J799" s="216">
        <v>0</v>
      </c>
      <c r="K799" s="216">
        <v>0</v>
      </c>
      <c r="L799" s="216">
        <v>0</v>
      </c>
      <c r="M799" s="216">
        <v>0</v>
      </c>
      <c r="N799" s="692">
        <v>0</v>
      </c>
      <c r="O799" s="216">
        <v>0</v>
      </c>
      <c r="P799" s="692">
        <v>0</v>
      </c>
      <c r="Q799" s="216">
        <v>0</v>
      </c>
      <c r="R799" s="216">
        <v>0</v>
      </c>
      <c r="S799" s="216">
        <v>0</v>
      </c>
      <c r="T799" s="216">
        <v>0</v>
      </c>
      <c r="U799" s="216">
        <v>0</v>
      </c>
    </row>
    <row r="800" spans="1:21" ht="12.75" customHeight="1">
      <c r="A800" s="693" t="s">
        <v>695</v>
      </c>
      <c r="B800" s="693" t="s">
        <v>714</v>
      </c>
      <c r="C800" s="693" t="s">
        <v>716</v>
      </c>
      <c r="D800" s="693">
        <v>220352</v>
      </c>
      <c r="E800" s="216">
        <v>0</v>
      </c>
      <c r="F800" s="216">
        <v>0</v>
      </c>
      <c r="G800" s="692">
        <v>0</v>
      </c>
      <c r="H800" s="692">
        <v>0</v>
      </c>
      <c r="I800" s="216">
        <v>0</v>
      </c>
      <c r="J800" s="216">
        <v>0</v>
      </c>
      <c r="K800" s="216">
        <v>0</v>
      </c>
      <c r="L800" s="216">
        <v>0</v>
      </c>
      <c r="M800" s="216">
        <v>0</v>
      </c>
      <c r="N800" s="692">
        <v>0</v>
      </c>
      <c r="O800" s="216">
        <v>0</v>
      </c>
      <c r="P800" s="692">
        <v>0</v>
      </c>
      <c r="Q800" s="216">
        <v>0</v>
      </c>
      <c r="R800" s="216">
        <v>0</v>
      </c>
      <c r="S800" s="216">
        <v>0</v>
      </c>
      <c r="T800" s="216">
        <v>0</v>
      </c>
      <c r="U800" s="216">
        <v>0</v>
      </c>
    </row>
    <row r="801" spans="1:21" ht="12.75" customHeight="1">
      <c r="A801" s="693" t="s">
        <v>695</v>
      </c>
      <c r="B801" s="693" t="s">
        <v>714</v>
      </c>
      <c r="C801" s="693" t="s">
        <v>538</v>
      </c>
      <c r="D801" s="693">
        <v>220356</v>
      </c>
      <c r="E801" s="216">
        <v>0</v>
      </c>
      <c r="F801" s="216">
        <v>0</v>
      </c>
      <c r="G801" s="692">
        <v>0</v>
      </c>
      <c r="H801" s="692">
        <v>0</v>
      </c>
      <c r="I801" s="216">
        <v>0</v>
      </c>
      <c r="J801" s="216">
        <v>0</v>
      </c>
      <c r="K801" s="216">
        <v>0</v>
      </c>
      <c r="L801" s="216">
        <v>0</v>
      </c>
      <c r="M801" s="216">
        <v>0</v>
      </c>
      <c r="N801" s="692">
        <v>0</v>
      </c>
      <c r="O801" s="216">
        <v>0</v>
      </c>
      <c r="P801" s="692">
        <v>0</v>
      </c>
      <c r="Q801" s="216">
        <v>0</v>
      </c>
      <c r="R801" s="216">
        <v>0</v>
      </c>
      <c r="S801" s="216">
        <v>0</v>
      </c>
      <c r="T801" s="216">
        <v>0</v>
      </c>
      <c r="U801" s="216">
        <v>0</v>
      </c>
    </row>
    <row r="802" spans="1:21" ht="12.75" customHeight="1">
      <c r="A802" s="693" t="s">
        <v>695</v>
      </c>
      <c r="B802" s="693" t="s">
        <v>714</v>
      </c>
      <c r="C802" s="693" t="s">
        <v>289</v>
      </c>
      <c r="D802" s="693">
        <v>220353</v>
      </c>
      <c r="E802" s="216">
        <v>0</v>
      </c>
      <c r="F802" s="216">
        <v>0</v>
      </c>
      <c r="G802" s="692">
        <v>0</v>
      </c>
      <c r="H802" s="692">
        <v>0</v>
      </c>
      <c r="I802" s="216">
        <v>0</v>
      </c>
      <c r="J802" s="216">
        <v>0</v>
      </c>
      <c r="K802" s="216">
        <v>0</v>
      </c>
      <c r="L802" s="216">
        <v>0</v>
      </c>
      <c r="M802" s="216">
        <v>0</v>
      </c>
      <c r="N802" s="692">
        <v>1</v>
      </c>
      <c r="O802" s="216">
        <v>0</v>
      </c>
      <c r="P802" s="692">
        <v>0</v>
      </c>
      <c r="Q802" s="216">
        <v>0</v>
      </c>
      <c r="R802" s="216">
        <v>0</v>
      </c>
      <c r="S802" s="216">
        <v>0</v>
      </c>
      <c r="T802" s="216">
        <v>0</v>
      </c>
      <c r="U802" s="216">
        <v>0</v>
      </c>
    </row>
    <row r="803" spans="1:21" ht="12.75" customHeight="1">
      <c r="A803" s="693" t="s">
        <v>695</v>
      </c>
      <c r="B803" s="693" t="s">
        <v>714</v>
      </c>
      <c r="C803" s="693" t="s">
        <v>717</v>
      </c>
      <c r="D803" s="693">
        <v>220354</v>
      </c>
      <c r="E803" s="216">
        <v>1</v>
      </c>
      <c r="F803" s="216">
        <v>0</v>
      </c>
      <c r="G803" s="692">
        <v>1</v>
      </c>
      <c r="H803" s="692">
        <v>1</v>
      </c>
      <c r="I803" s="216">
        <v>0</v>
      </c>
      <c r="J803" s="216">
        <v>1</v>
      </c>
      <c r="K803" s="216">
        <v>1</v>
      </c>
      <c r="L803" s="216">
        <v>1</v>
      </c>
      <c r="M803" s="216">
        <v>0</v>
      </c>
      <c r="N803" s="692">
        <v>1</v>
      </c>
      <c r="O803" s="216">
        <v>0</v>
      </c>
      <c r="P803" s="692">
        <v>0</v>
      </c>
      <c r="Q803" s="216">
        <v>1</v>
      </c>
      <c r="R803" s="216">
        <v>1</v>
      </c>
      <c r="S803" s="216">
        <v>0</v>
      </c>
      <c r="T803" s="216">
        <v>1</v>
      </c>
      <c r="U803" s="216">
        <v>0</v>
      </c>
    </row>
    <row r="804" spans="1:21" ht="12.75" customHeight="1">
      <c r="A804" s="693" t="s">
        <v>695</v>
      </c>
      <c r="B804" s="693" t="s">
        <v>714</v>
      </c>
      <c r="C804" s="693" t="s">
        <v>719</v>
      </c>
      <c r="D804" s="693">
        <v>220357</v>
      </c>
      <c r="E804" s="216">
        <v>1</v>
      </c>
      <c r="F804" s="216">
        <v>0</v>
      </c>
      <c r="G804" s="692">
        <v>1</v>
      </c>
      <c r="H804" s="692">
        <v>0</v>
      </c>
      <c r="I804" s="216">
        <v>0</v>
      </c>
      <c r="J804" s="216">
        <v>0</v>
      </c>
      <c r="K804" s="216">
        <v>1</v>
      </c>
      <c r="L804" s="216">
        <v>1</v>
      </c>
      <c r="M804" s="216">
        <v>0</v>
      </c>
      <c r="N804" s="692">
        <v>1</v>
      </c>
      <c r="O804" s="216">
        <v>0</v>
      </c>
      <c r="P804" s="692">
        <v>0</v>
      </c>
      <c r="Q804" s="216">
        <v>0</v>
      </c>
      <c r="R804" s="216">
        <v>0</v>
      </c>
      <c r="S804" s="216">
        <v>0</v>
      </c>
      <c r="T804" s="216">
        <v>0</v>
      </c>
      <c r="U804" s="216">
        <v>0</v>
      </c>
    </row>
    <row r="805" spans="1:21" ht="12.75" customHeight="1">
      <c r="A805" s="693" t="s">
        <v>695</v>
      </c>
      <c r="B805" s="693" t="s">
        <v>714</v>
      </c>
      <c r="C805" s="693" t="s">
        <v>720</v>
      </c>
      <c r="D805" s="693">
        <v>220358</v>
      </c>
      <c r="E805" s="216">
        <v>0</v>
      </c>
      <c r="F805" s="216">
        <v>0</v>
      </c>
      <c r="G805" s="692">
        <v>0</v>
      </c>
      <c r="H805" s="692">
        <v>0</v>
      </c>
      <c r="I805" s="216">
        <v>0</v>
      </c>
      <c r="J805" s="216">
        <v>0</v>
      </c>
      <c r="K805" s="216">
        <v>0</v>
      </c>
      <c r="L805" s="216">
        <v>0</v>
      </c>
      <c r="M805" s="216">
        <v>0</v>
      </c>
      <c r="N805" s="692">
        <v>0</v>
      </c>
      <c r="O805" s="216">
        <v>0</v>
      </c>
      <c r="P805" s="692">
        <v>0</v>
      </c>
      <c r="Q805" s="216">
        <v>0</v>
      </c>
      <c r="R805" s="216">
        <v>0</v>
      </c>
      <c r="S805" s="216">
        <v>0</v>
      </c>
      <c r="T805" s="216">
        <v>0</v>
      </c>
      <c r="U805" s="216">
        <v>0</v>
      </c>
    </row>
    <row r="806" spans="1:21" ht="12.75" customHeight="1">
      <c r="A806" s="693" t="s">
        <v>695</v>
      </c>
      <c r="B806" s="693" t="s">
        <v>721</v>
      </c>
      <c r="C806" s="693" t="s">
        <v>722</v>
      </c>
      <c r="D806" s="693">
        <v>220451</v>
      </c>
      <c r="E806" s="216">
        <v>1</v>
      </c>
      <c r="F806" s="216">
        <v>0</v>
      </c>
      <c r="G806" s="692">
        <v>1</v>
      </c>
      <c r="H806" s="692">
        <v>0</v>
      </c>
      <c r="I806" s="216">
        <v>0</v>
      </c>
      <c r="J806" s="216">
        <v>1</v>
      </c>
      <c r="K806" s="216">
        <v>1</v>
      </c>
      <c r="L806" s="216">
        <v>0</v>
      </c>
      <c r="M806" s="216">
        <v>0</v>
      </c>
      <c r="N806" s="692">
        <v>0</v>
      </c>
      <c r="O806" s="216">
        <v>0</v>
      </c>
      <c r="P806" s="692">
        <v>0</v>
      </c>
      <c r="Q806" s="216">
        <v>0</v>
      </c>
      <c r="R806" s="216">
        <v>0</v>
      </c>
      <c r="S806" s="216">
        <v>0</v>
      </c>
      <c r="T806" s="216">
        <v>0</v>
      </c>
      <c r="U806" s="216">
        <v>0</v>
      </c>
    </row>
    <row r="807" spans="1:21" ht="12.75" customHeight="1">
      <c r="A807" s="693" t="s">
        <v>695</v>
      </c>
      <c r="B807" s="693" t="s">
        <v>721</v>
      </c>
      <c r="C807" s="693" t="s">
        <v>721</v>
      </c>
      <c r="D807" s="693">
        <v>220450</v>
      </c>
      <c r="E807" s="216">
        <v>0</v>
      </c>
      <c r="F807" s="216">
        <v>0</v>
      </c>
      <c r="G807" s="692">
        <v>0</v>
      </c>
      <c r="H807" s="692">
        <v>0</v>
      </c>
      <c r="I807" s="216">
        <v>0</v>
      </c>
      <c r="J807" s="216">
        <v>0</v>
      </c>
      <c r="K807" s="216">
        <v>0</v>
      </c>
      <c r="L807" s="216">
        <v>1</v>
      </c>
      <c r="M807" s="216">
        <v>0</v>
      </c>
      <c r="N807" s="692">
        <v>1</v>
      </c>
      <c r="O807" s="216">
        <v>0</v>
      </c>
      <c r="P807" s="692">
        <v>0</v>
      </c>
      <c r="Q807" s="216">
        <v>0</v>
      </c>
      <c r="R807" s="216">
        <v>1</v>
      </c>
      <c r="S807" s="216">
        <v>0</v>
      </c>
      <c r="T807" s="216">
        <v>1</v>
      </c>
      <c r="U807" s="216">
        <v>0</v>
      </c>
    </row>
    <row r="808" spans="1:21" ht="12.75" customHeight="1">
      <c r="A808" s="693" t="s">
        <v>695</v>
      </c>
      <c r="B808" s="693" t="s">
        <v>721</v>
      </c>
      <c r="C808" s="693" t="s">
        <v>723</v>
      </c>
      <c r="D808" s="693">
        <v>220452</v>
      </c>
      <c r="E808" s="216">
        <v>0</v>
      </c>
      <c r="F808" s="216">
        <v>0</v>
      </c>
      <c r="G808" s="692">
        <v>1</v>
      </c>
      <c r="H808" s="692">
        <v>0</v>
      </c>
      <c r="I808" s="216">
        <v>0</v>
      </c>
      <c r="J808" s="216">
        <v>1</v>
      </c>
      <c r="K808" s="216">
        <v>0</v>
      </c>
      <c r="L808" s="216">
        <v>0</v>
      </c>
      <c r="M808" s="216">
        <v>0</v>
      </c>
      <c r="N808" s="692">
        <v>0</v>
      </c>
      <c r="O808" s="216">
        <v>0</v>
      </c>
      <c r="P808" s="692">
        <v>0</v>
      </c>
      <c r="Q808" s="216">
        <v>0</v>
      </c>
      <c r="R808" s="216">
        <v>0</v>
      </c>
      <c r="S808" s="216">
        <v>0</v>
      </c>
      <c r="T808" s="216">
        <v>0</v>
      </c>
      <c r="U808" s="216">
        <v>0</v>
      </c>
    </row>
    <row r="809" spans="1:21" ht="12.75" customHeight="1">
      <c r="A809" s="693" t="s">
        <v>695</v>
      </c>
      <c r="B809" s="693" t="s">
        <v>721</v>
      </c>
      <c r="C809" s="693" t="s">
        <v>725</v>
      </c>
      <c r="D809" s="693">
        <v>220454</v>
      </c>
      <c r="E809" s="216">
        <v>0</v>
      </c>
      <c r="F809" s="216">
        <v>0</v>
      </c>
      <c r="G809" s="692">
        <v>0</v>
      </c>
      <c r="H809" s="692">
        <v>0</v>
      </c>
      <c r="I809" s="216">
        <v>0</v>
      </c>
      <c r="J809" s="216">
        <v>0</v>
      </c>
      <c r="K809" s="216">
        <v>0</v>
      </c>
      <c r="L809" s="216">
        <v>0</v>
      </c>
      <c r="M809" s="216">
        <v>0</v>
      </c>
      <c r="N809" s="692">
        <v>0</v>
      </c>
      <c r="O809" s="216">
        <v>0</v>
      </c>
      <c r="P809" s="692">
        <v>0</v>
      </c>
      <c r="Q809" s="216">
        <v>0</v>
      </c>
      <c r="R809" s="216">
        <v>0</v>
      </c>
      <c r="S809" s="216">
        <v>0</v>
      </c>
      <c r="T809" s="216">
        <v>0</v>
      </c>
      <c r="U809" s="216">
        <v>0</v>
      </c>
    </row>
    <row r="810" spans="1:21" ht="12.75" customHeight="1">
      <c r="A810" s="693" t="s">
        <v>695</v>
      </c>
      <c r="B810" s="693" t="s">
        <v>721</v>
      </c>
      <c r="C810" s="693" t="s">
        <v>724</v>
      </c>
      <c r="D810" s="693">
        <v>220453</v>
      </c>
      <c r="E810" s="216">
        <v>0</v>
      </c>
      <c r="F810" s="216">
        <v>0</v>
      </c>
      <c r="G810" s="692">
        <v>0</v>
      </c>
      <c r="H810" s="692">
        <v>0</v>
      </c>
      <c r="I810" s="216">
        <v>0</v>
      </c>
      <c r="J810" s="216">
        <v>0</v>
      </c>
      <c r="K810" s="216">
        <v>0</v>
      </c>
      <c r="L810" s="216">
        <v>2</v>
      </c>
      <c r="M810" s="216">
        <v>0</v>
      </c>
      <c r="N810" s="692">
        <v>0</v>
      </c>
      <c r="O810" s="216">
        <v>0</v>
      </c>
      <c r="P810" s="692">
        <v>0</v>
      </c>
      <c r="Q810" s="216">
        <v>0</v>
      </c>
      <c r="R810" s="216">
        <v>0</v>
      </c>
      <c r="S810" s="216">
        <v>0</v>
      </c>
      <c r="T810" s="216">
        <v>0</v>
      </c>
      <c r="U810" s="216">
        <v>0</v>
      </c>
    </row>
    <row r="811" spans="1:21" ht="12.75" customHeight="1">
      <c r="A811" s="693" t="s">
        <v>695</v>
      </c>
      <c r="B811" s="693" t="s">
        <v>721</v>
      </c>
      <c r="C811" s="693" t="s">
        <v>726</v>
      </c>
      <c r="D811" s="693">
        <v>220455</v>
      </c>
      <c r="E811" s="216">
        <v>1</v>
      </c>
      <c r="F811" s="216">
        <v>0</v>
      </c>
      <c r="G811" s="692">
        <v>1</v>
      </c>
      <c r="H811" s="692">
        <v>0</v>
      </c>
      <c r="I811" s="216">
        <v>0</v>
      </c>
      <c r="J811" s="216">
        <v>0</v>
      </c>
      <c r="K811" s="216">
        <v>1</v>
      </c>
      <c r="L811" s="216">
        <v>0</v>
      </c>
      <c r="M811" s="216">
        <v>0</v>
      </c>
      <c r="N811" s="692">
        <v>0</v>
      </c>
      <c r="O811" s="216">
        <v>0</v>
      </c>
      <c r="P811" s="692">
        <v>0</v>
      </c>
      <c r="Q811" s="216">
        <v>0</v>
      </c>
      <c r="R811" s="216">
        <v>0</v>
      </c>
      <c r="S811" s="216">
        <v>0</v>
      </c>
      <c r="T811" s="216">
        <v>0</v>
      </c>
      <c r="U811" s="216">
        <v>0</v>
      </c>
    </row>
    <row r="812" spans="1:21" ht="12.75" customHeight="1">
      <c r="A812" s="693" t="s">
        <v>695</v>
      </c>
      <c r="B812" s="693" t="s">
        <v>695</v>
      </c>
      <c r="C812" s="693" t="s">
        <v>699</v>
      </c>
      <c r="D812" s="693">
        <v>220153</v>
      </c>
      <c r="E812" s="216">
        <v>0</v>
      </c>
      <c r="F812" s="216">
        <v>0</v>
      </c>
      <c r="G812" s="692">
        <v>0</v>
      </c>
      <c r="H812" s="692">
        <v>0</v>
      </c>
      <c r="I812" s="216">
        <v>0</v>
      </c>
      <c r="J812" s="216">
        <v>0</v>
      </c>
      <c r="K812" s="216">
        <v>0</v>
      </c>
      <c r="L812" s="216">
        <v>1</v>
      </c>
      <c r="M812" s="216">
        <v>0</v>
      </c>
      <c r="N812" s="692">
        <v>0</v>
      </c>
      <c r="O812" s="216">
        <v>0</v>
      </c>
      <c r="P812" s="692">
        <v>0</v>
      </c>
      <c r="Q812" s="216">
        <v>0</v>
      </c>
      <c r="R812" s="216">
        <v>0</v>
      </c>
      <c r="S812" s="216">
        <v>0</v>
      </c>
      <c r="T812" s="216">
        <v>1</v>
      </c>
      <c r="U812" s="216">
        <v>0</v>
      </c>
    </row>
    <row r="813" spans="1:21" ht="12.75" customHeight="1">
      <c r="A813" s="693" t="s">
        <v>695</v>
      </c>
      <c r="B813" s="693" t="s">
        <v>695</v>
      </c>
      <c r="C813" s="693" t="s">
        <v>697</v>
      </c>
      <c r="D813" s="693">
        <v>220151</v>
      </c>
      <c r="E813" s="216">
        <v>3</v>
      </c>
      <c r="F813" s="216">
        <v>0</v>
      </c>
      <c r="G813" s="692">
        <v>3</v>
      </c>
      <c r="H813" s="692">
        <v>0</v>
      </c>
      <c r="I813" s="216">
        <v>0</v>
      </c>
      <c r="J813" s="216">
        <v>3</v>
      </c>
      <c r="K813" s="216">
        <v>2</v>
      </c>
      <c r="L813" s="216">
        <v>4</v>
      </c>
      <c r="M813" s="216">
        <v>0</v>
      </c>
      <c r="N813" s="692">
        <v>4</v>
      </c>
      <c r="O813" s="216">
        <v>0</v>
      </c>
      <c r="P813" s="692">
        <v>0</v>
      </c>
      <c r="Q813" s="216">
        <v>0</v>
      </c>
      <c r="R813" s="216">
        <v>0</v>
      </c>
      <c r="S813" s="216">
        <v>0</v>
      </c>
      <c r="T813" s="216">
        <v>0</v>
      </c>
      <c r="U813" s="216">
        <v>0</v>
      </c>
    </row>
    <row r="814" spans="1:21" ht="12.75" customHeight="1">
      <c r="A814" s="693" t="s">
        <v>695</v>
      </c>
      <c r="B814" s="693" t="s">
        <v>695</v>
      </c>
      <c r="C814" s="693" t="s">
        <v>700</v>
      </c>
      <c r="D814" s="693">
        <v>220154</v>
      </c>
      <c r="E814" s="216">
        <v>0</v>
      </c>
      <c r="F814" s="216">
        <v>0</v>
      </c>
      <c r="G814" s="692">
        <v>0</v>
      </c>
      <c r="H814" s="692">
        <v>0</v>
      </c>
      <c r="I814" s="216">
        <v>0</v>
      </c>
      <c r="J814" s="216">
        <v>0</v>
      </c>
      <c r="K814" s="216">
        <v>0</v>
      </c>
      <c r="L814" s="216">
        <v>0</v>
      </c>
      <c r="M814" s="216">
        <v>0</v>
      </c>
      <c r="N814" s="692">
        <v>0</v>
      </c>
      <c r="O814" s="216">
        <v>0</v>
      </c>
      <c r="P814" s="692">
        <v>0</v>
      </c>
      <c r="Q814" s="216">
        <v>0</v>
      </c>
      <c r="R814" s="216">
        <v>0</v>
      </c>
      <c r="S814" s="216">
        <v>0</v>
      </c>
      <c r="T814" s="216">
        <v>1</v>
      </c>
      <c r="U814" s="216">
        <v>0</v>
      </c>
    </row>
    <row r="815" spans="1:21" ht="12.75" customHeight="1">
      <c r="A815" s="693" t="s">
        <v>695</v>
      </c>
      <c r="B815" s="693" t="s">
        <v>695</v>
      </c>
      <c r="C815" s="693" t="s">
        <v>701</v>
      </c>
      <c r="D815" s="693">
        <v>220155</v>
      </c>
      <c r="E815" s="216">
        <v>0</v>
      </c>
      <c r="F815" s="216">
        <v>0</v>
      </c>
      <c r="G815" s="692">
        <v>0</v>
      </c>
      <c r="H815" s="692">
        <v>0</v>
      </c>
      <c r="I815" s="216">
        <v>0</v>
      </c>
      <c r="J815" s="216">
        <v>0</v>
      </c>
      <c r="K815" s="216">
        <v>0</v>
      </c>
      <c r="L815" s="216">
        <v>1</v>
      </c>
      <c r="M815" s="216">
        <v>0</v>
      </c>
      <c r="N815" s="692">
        <v>0</v>
      </c>
      <c r="O815" s="216">
        <v>0</v>
      </c>
      <c r="P815" s="692">
        <v>0</v>
      </c>
      <c r="Q815" s="216">
        <v>0</v>
      </c>
      <c r="R815" s="216">
        <v>0</v>
      </c>
      <c r="S815" s="216">
        <v>1</v>
      </c>
      <c r="T815" s="216">
        <v>1</v>
      </c>
      <c r="U815" s="216">
        <v>0</v>
      </c>
    </row>
    <row r="816" spans="1:21" ht="12.75" customHeight="1">
      <c r="A816" s="693" t="s">
        <v>695</v>
      </c>
      <c r="B816" s="693" t="s">
        <v>695</v>
      </c>
      <c r="C816" s="693" t="s">
        <v>251</v>
      </c>
      <c r="D816" s="693">
        <v>220156</v>
      </c>
      <c r="E816" s="216">
        <v>0</v>
      </c>
      <c r="F816" s="216">
        <v>0</v>
      </c>
      <c r="G816" s="692">
        <v>0</v>
      </c>
      <c r="H816" s="692">
        <v>0</v>
      </c>
      <c r="I816" s="216">
        <v>0</v>
      </c>
      <c r="J816" s="216">
        <v>0</v>
      </c>
      <c r="K816" s="216">
        <v>0</v>
      </c>
      <c r="L816" s="216">
        <v>0</v>
      </c>
      <c r="M816" s="216">
        <v>0</v>
      </c>
      <c r="N816" s="692">
        <v>0</v>
      </c>
      <c r="O816" s="216">
        <v>0</v>
      </c>
      <c r="P816" s="692">
        <v>0</v>
      </c>
      <c r="Q816" s="216">
        <v>0</v>
      </c>
      <c r="R816" s="216">
        <v>0</v>
      </c>
      <c r="S816" s="216">
        <v>0</v>
      </c>
      <c r="T816" s="216">
        <v>0</v>
      </c>
      <c r="U816" s="216">
        <v>0</v>
      </c>
    </row>
    <row r="817" spans="1:21" ht="12.75" customHeight="1">
      <c r="A817" s="693" t="s">
        <v>695</v>
      </c>
      <c r="B817" s="693" t="s">
        <v>695</v>
      </c>
      <c r="C817" s="693" t="s">
        <v>702</v>
      </c>
      <c r="D817" s="693">
        <v>220157</v>
      </c>
      <c r="E817" s="216">
        <v>0</v>
      </c>
      <c r="F817" s="216">
        <v>0</v>
      </c>
      <c r="G817" s="692">
        <v>0</v>
      </c>
      <c r="H817" s="692">
        <v>0</v>
      </c>
      <c r="I817" s="216">
        <v>0</v>
      </c>
      <c r="J817" s="216">
        <v>1</v>
      </c>
      <c r="K817" s="216">
        <v>0</v>
      </c>
      <c r="L817" s="216">
        <v>0</v>
      </c>
      <c r="M817" s="216">
        <v>0</v>
      </c>
      <c r="N817" s="692">
        <v>0</v>
      </c>
      <c r="O817" s="216">
        <v>0</v>
      </c>
      <c r="P817" s="692">
        <v>0</v>
      </c>
      <c r="Q817" s="216">
        <v>0</v>
      </c>
      <c r="R817" s="216">
        <v>0</v>
      </c>
      <c r="S817" s="216">
        <v>0</v>
      </c>
      <c r="T817" s="216">
        <v>0</v>
      </c>
      <c r="U817" s="216">
        <v>0</v>
      </c>
    </row>
    <row r="818" spans="1:21" ht="12.75" customHeight="1">
      <c r="A818" s="693" t="s">
        <v>695</v>
      </c>
      <c r="B818" s="693" t="s">
        <v>695</v>
      </c>
      <c r="C818" s="693" t="s">
        <v>703</v>
      </c>
      <c r="D818" s="693">
        <v>220158</v>
      </c>
      <c r="E818" s="216">
        <v>1</v>
      </c>
      <c r="F818" s="216">
        <v>0</v>
      </c>
      <c r="G818" s="692">
        <v>1</v>
      </c>
      <c r="H818" s="692">
        <v>0</v>
      </c>
      <c r="I818" s="216">
        <v>0</v>
      </c>
      <c r="J818" s="216">
        <v>1</v>
      </c>
      <c r="K818" s="216">
        <v>0</v>
      </c>
      <c r="L818" s="216">
        <v>0</v>
      </c>
      <c r="M818" s="216">
        <v>0</v>
      </c>
      <c r="N818" s="692">
        <v>0</v>
      </c>
      <c r="O818" s="216">
        <v>0</v>
      </c>
      <c r="P818" s="692">
        <v>0</v>
      </c>
      <c r="Q818" s="216">
        <v>0</v>
      </c>
      <c r="R818" s="216">
        <v>0</v>
      </c>
      <c r="S818" s="216">
        <v>0</v>
      </c>
      <c r="T818" s="216">
        <v>0</v>
      </c>
      <c r="U818" s="216">
        <v>0</v>
      </c>
    </row>
    <row r="819" spans="1:21" ht="12.75" customHeight="1">
      <c r="A819" s="693" t="s">
        <v>695</v>
      </c>
      <c r="B819" s="693" t="s">
        <v>695</v>
      </c>
      <c r="C819" s="693" t="s">
        <v>704</v>
      </c>
      <c r="D819" s="693">
        <v>220159</v>
      </c>
      <c r="E819" s="216">
        <v>0</v>
      </c>
      <c r="F819" s="216">
        <v>0</v>
      </c>
      <c r="G819" s="692">
        <v>0</v>
      </c>
      <c r="H819" s="692">
        <v>0</v>
      </c>
      <c r="I819" s="216">
        <v>0</v>
      </c>
      <c r="J819" s="216">
        <v>0</v>
      </c>
      <c r="K819" s="216">
        <v>0</v>
      </c>
      <c r="L819" s="216">
        <v>0</v>
      </c>
      <c r="M819" s="216">
        <v>0</v>
      </c>
      <c r="N819" s="692">
        <v>0</v>
      </c>
      <c r="O819" s="216">
        <v>0</v>
      </c>
      <c r="P819" s="692">
        <v>0</v>
      </c>
      <c r="Q819" s="216">
        <v>0</v>
      </c>
      <c r="R819" s="216">
        <v>0</v>
      </c>
      <c r="S819" s="216">
        <v>0</v>
      </c>
      <c r="T819" s="216">
        <v>0</v>
      </c>
      <c r="U819" s="216">
        <v>0</v>
      </c>
    </row>
    <row r="820" spans="1:21" ht="12.75" customHeight="1">
      <c r="A820" s="693" t="s">
        <v>695</v>
      </c>
      <c r="B820" s="693" t="s">
        <v>695</v>
      </c>
      <c r="C820" s="693" t="s">
        <v>696</v>
      </c>
      <c r="D820" s="693">
        <v>220150</v>
      </c>
      <c r="E820" s="216">
        <v>9</v>
      </c>
      <c r="F820" s="216">
        <v>0</v>
      </c>
      <c r="G820" s="692">
        <v>15</v>
      </c>
      <c r="H820" s="692">
        <v>13</v>
      </c>
      <c r="I820" s="216">
        <v>0</v>
      </c>
      <c r="J820" s="216">
        <v>13</v>
      </c>
      <c r="K820" s="216">
        <v>13</v>
      </c>
      <c r="L820" s="216">
        <v>5</v>
      </c>
      <c r="M820" s="216">
        <v>0</v>
      </c>
      <c r="N820" s="692">
        <v>5</v>
      </c>
      <c r="O820" s="216">
        <v>3</v>
      </c>
      <c r="P820" s="692">
        <v>0</v>
      </c>
      <c r="Q820" s="216">
        <v>4</v>
      </c>
      <c r="R820" s="216">
        <v>5</v>
      </c>
      <c r="S820" s="216">
        <v>0</v>
      </c>
      <c r="T820" s="216">
        <v>6</v>
      </c>
      <c r="U820" s="216">
        <v>0</v>
      </c>
    </row>
    <row r="821" spans="1:21" ht="12.75" customHeight="1">
      <c r="A821" s="693" t="s">
        <v>695</v>
      </c>
      <c r="B821" s="693" t="s">
        <v>695</v>
      </c>
      <c r="C821" s="693" t="s">
        <v>705</v>
      </c>
      <c r="D821" s="693">
        <v>220160</v>
      </c>
      <c r="E821" s="216">
        <v>0</v>
      </c>
      <c r="F821" s="216">
        <v>0</v>
      </c>
      <c r="G821" s="692">
        <v>0</v>
      </c>
      <c r="H821" s="692">
        <v>0</v>
      </c>
      <c r="I821" s="216">
        <v>0</v>
      </c>
      <c r="J821" s="216">
        <v>0</v>
      </c>
      <c r="K821" s="216">
        <v>0</v>
      </c>
      <c r="L821" s="216">
        <v>0</v>
      </c>
      <c r="M821" s="216">
        <v>0</v>
      </c>
      <c r="N821" s="692">
        <v>0</v>
      </c>
      <c r="O821" s="216">
        <v>0</v>
      </c>
      <c r="P821" s="692">
        <v>0</v>
      </c>
      <c r="Q821" s="216">
        <v>0</v>
      </c>
      <c r="R821" s="216">
        <v>0</v>
      </c>
      <c r="S821" s="216">
        <v>0</v>
      </c>
      <c r="T821" s="216">
        <v>0</v>
      </c>
      <c r="U821" s="216">
        <v>0</v>
      </c>
    </row>
    <row r="822" spans="1:21" ht="12.75" customHeight="1">
      <c r="A822" s="693" t="s">
        <v>695</v>
      </c>
      <c r="B822" s="693" t="s">
        <v>695</v>
      </c>
      <c r="C822" s="693" t="s">
        <v>706</v>
      </c>
      <c r="D822" s="693">
        <v>220161</v>
      </c>
      <c r="E822" s="216">
        <v>0</v>
      </c>
      <c r="F822" s="216">
        <v>0</v>
      </c>
      <c r="G822" s="692">
        <v>0</v>
      </c>
      <c r="H822" s="692">
        <v>0</v>
      </c>
      <c r="I822" s="216">
        <v>0</v>
      </c>
      <c r="J822" s="216">
        <v>0</v>
      </c>
      <c r="K822" s="216">
        <v>0</v>
      </c>
      <c r="L822" s="216">
        <v>0</v>
      </c>
      <c r="M822" s="216">
        <v>0</v>
      </c>
      <c r="N822" s="692">
        <v>0</v>
      </c>
      <c r="O822" s="216">
        <v>0</v>
      </c>
      <c r="P822" s="692">
        <v>0</v>
      </c>
      <c r="Q822" s="216">
        <v>0</v>
      </c>
      <c r="R822" s="216">
        <v>0</v>
      </c>
      <c r="S822" s="216">
        <v>0</v>
      </c>
      <c r="T822" s="216">
        <v>0</v>
      </c>
      <c r="U822" s="216">
        <v>0</v>
      </c>
    </row>
    <row r="823" spans="1:21" ht="12.75" customHeight="1">
      <c r="A823" s="693" t="s">
        <v>695</v>
      </c>
      <c r="B823" s="693" t="s">
        <v>695</v>
      </c>
      <c r="C823" s="693" t="s">
        <v>698</v>
      </c>
      <c r="D823" s="693">
        <v>220152</v>
      </c>
      <c r="E823" s="216">
        <v>1</v>
      </c>
      <c r="F823" s="216">
        <v>0</v>
      </c>
      <c r="G823" s="692">
        <v>1</v>
      </c>
      <c r="H823" s="692">
        <v>1</v>
      </c>
      <c r="I823" s="216">
        <v>0</v>
      </c>
      <c r="J823" s="216">
        <v>1</v>
      </c>
      <c r="K823" s="216">
        <v>0</v>
      </c>
      <c r="L823" s="216">
        <v>2</v>
      </c>
      <c r="M823" s="216">
        <v>0</v>
      </c>
      <c r="N823" s="692">
        <v>0</v>
      </c>
      <c r="O823" s="216">
        <v>0</v>
      </c>
      <c r="P823" s="692">
        <v>0</v>
      </c>
      <c r="Q823" s="216">
        <v>0</v>
      </c>
      <c r="R823" s="216">
        <v>0</v>
      </c>
      <c r="S823" s="216">
        <v>0</v>
      </c>
      <c r="T823" s="216">
        <v>1</v>
      </c>
      <c r="U823" s="216">
        <v>0</v>
      </c>
    </row>
    <row r="824" spans="1:21" ht="12.75" customHeight="1">
      <c r="A824" s="223" t="s">
        <v>460</v>
      </c>
      <c r="B824" s="223" t="s">
        <v>479</v>
      </c>
      <c r="C824" s="223" t="s">
        <v>479</v>
      </c>
      <c r="D824" s="223">
        <v>160450</v>
      </c>
      <c r="E824" s="216">
        <v>1</v>
      </c>
      <c r="F824" s="216">
        <v>0</v>
      </c>
      <c r="G824" s="692">
        <v>1</v>
      </c>
      <c r="H824" s="692">
        <v>0</v>
      </c>
      <c r="I824" s="216">
        <v>0</v>
      </c>
      <c r="J824" s="216">
        <v>0</v>
      </c>
      <c r="K824" s="216">
        <v>1</v>
      </c>
      <c r="L824" s="216">
        <v>0</v>
      </c>
      <c r="M824" s="216">
        <v>0</v>
      </c>
      <c r="N824" s="692">
        <v>0</v>
      </c>
      <c r="O824" s="216">
        <v>0</v>
      </c>
      <c r="P824" s="692">
        <v>0</v>
      </c>
      <c r="Q824" s="216">
        <v>0</v>
      </c>
      <c r="R824" s="216">
        <v>0</v>
      </c>
      <c r="S824" s="216">
        <v>0</v>
      </c>
      <c r="T824" s="216">
        <v>0</v>
      </c>
      <c r="U824" s="216">
        <v>0</v>
      </c>
    </row>
    <row r="825" spans="1:21" ht="12.75" customHeight="1">
      <c r="A825" s="223" t="s">
        <v>460</v>
      </c>
      <c r="B825" s="223" t="s">
        <v>479</v>
      </c>
      <c r="C825" s="223" t="s">
        <v>480</v>
      </c>
      <c r="D825" s="223">
        <v>160451</v>
      </c>
      <c r="E825" s="216">
        <v>0</v>
      </c>
      <c r="F825" s="216">
        <v>0</v>
      </c>
      <c r="G825" s="692">
        <v>0</v>
      </c>
      <c r="H825" s="692">
        <v>0</v>
      </c>
      <c r="I825" s="216">
        <v>0</v>
      </c>
      <c r="J825" s="216">
        <v>0</v>
      </c>
      <c r="K825" s="216">
        <v>0</v>
      </c>
      <c r="L825" s="216">
        <v>0</v>
      </c>
      <c r="M825" s="216">
        <v>0</v>
      </c>
      <c r="N825" s="692">
        <v>0</v>
      </c>
      <c r="O825" s="216">
        <v>0</v>
      </c>
      <c r="P825" s="692">
        <v>0</v>
      </c>
      <c r="Q825" s="216">
        <v>0</v>
      </c>
      <c r="R825" s="216">
        <v>0</v>
      </c>
      <c r="S825" s="216">
        <v>0</v>
      </c>
      <c r="T825" s="216">
        <v>0</v>
      </c>
      <c r="U825" s="216">
        <v>0</v>
      </c>
    </row>
    <row r="826" spans="1:21" ht="12.75" customHeight="1">
      <c r="A826" s="223" t="s">
        <v>460</v>
      </c>
      <c r="B826" s="223" t="s">
        <v>474</v>
      </c>
      <c r="C826" s="223" t="s">
        <v>475</v>
      </c>
      <c r="D826" s="223">
        <v>160251</v>
      </c>
      <c r="E826" s="216">
        <v>0</v>
      </c>
      <c r="F826" s="216">
        <v>0</v>
      </c>
      <c r="G826" s="692">
        <v>0</v>
      </c>
      <c r="H826" s="692">
        <v>0</v>
      </c>
      <c r="I826" s="216">
        <v>0</v>
      </c>
      <c r="J826" s="216">
        <v>0</v>
      </c>
      <c r="K826" s="216">
        <v>0</v>
      </c>
      <c r="L826" s="216">
        <v>0</v>
      </c>
      <c r="M826" s="216">
        <v>0</v>
      </c>
      <c r="N826" s="692">
        <v>0</v>
      </c>
      <c r="O826" s="216">
        <v>0</v>
      </c>
      <c r="P826" s="692">
        <v>0</v>
      </c>
      <c r="Q826" s="216">
        <v>0</v>
      </c>
      <c r="R826" s="216">
        <v>0</v>
      </c>
      <c r="S826" s="216">
        <v>0</v>
      </c>
      <c r="T826" s="216">
        <v>0</v>
      </c>
      <c r="U826" s="216">
        <v>0</v>
      </c>
    </row>
    <row r="827" spans="1:21" ht="12.75" customHeight="1">
      <c r="A827" s="223" t="s">
        <v>460</v>
      </c>
      <c r="B827" s="223" t="s">
        <v>474</v>
      </c>
      <c r="C827" s="223" t="s">
        <v>474</v>
      </c>
      <c r="D827" s="223">
        <v>160250</v>
      </c>
      <c r="E827" s="216">
        <v>1</v>
      </c>
      <c r="F827" s="216">
        <v>0</v>
      </c>
      <c r="G827" s="692">
        <v>1</v>
      </c>
      <c r="H827" s="692">
        <v>0</v>
      </c>
      <c r="I827" s="216">
        <v>0</v>
      </c>
      <c r="J827" s="216">
        <v>1</v>
      </c>
      <c r="K827" s="216">
        <v>0</v>
      </c>
      <c r="L827" s="216">
        <v>1</v>
      </c>
      <c r="M827" s="216">
        <v>0</v>
      </c>
      <c r="N827" s="692">
        <v>1</v>
      </c>
      <c r="O827" s="216">
        <v>0</v>
      </c>
      <c r="P827" s="692">
        <v>0</v>
      </c>
      <c r="Q827" s="216">
        <v>0</v>
      </c>
      <c r="R827" s="216">
        <v>0</v>
      </c>
      <c r="S827" s="216">
        <v>0</v>
      </c>
      <c r="T827" s="216">
        <v>1</v>
      </c>
      <c r="U827" s="216">
        <v>0</v>
      </c>
    </row>
    <row r="828" spans="1:21" ht="12.75" customHeight="1">
      <c r="A828" s="223" t="s">
        <v>460</v>
      </c>
      <c r="B828" s="223" t="s">
        <v>474</v>
      </c>
      <c r="C828" s="223" t="s">
        <v>476</v>
      </c>
      <c r="D828" s="223">
        <v>160252</v>
      </c>
      <c r="E828" s="216">
        <v>1</v>
      </c>
      <c r="F828" s="216">
        <v>0</v>
      </c>
      <c r="G828" s="692">
        <v>2</v>
      </c>
      <c r="H828" s="692">
        <v>0</v>
      </c>
      <c r="I828" s="216">
        <v>0</v>
      </c>
      <c r="J828" s="216">
        <v>2</v>
      </c>
      <c r="K828" s="216">
        <v>2</v>
      </c>
      <c r="L828" s="216">
        <v>1</v>
      </c>
      <c r="M828" s="216">
        <v>0</v>
      </c>
      <c r="N828" s="692">
        <v>1</v>
      </c>
      <c r="O828" s="216">
        <v>0</v>
      </c>
      <c r="P828" s="692">
        <v>0</v>
      </c>
      <c r="Q828" s="216">
        <v>0</v>
      </c>
      <c r="R828" s="216">
        <v>0</v>
      </c>
      <c r="S828" s="216">
        <v>0</v>
      </c>
      <c r="T828" s="216">
        <v>1</v>
      </c>
      <c r="U828" s="216">
        <v>0</v>
      </c>
    </row>
    <row r="829" spans="1:21" ht="12.75" customHeight="1">
      <c r="A829" s="223" t="s">
        <v>460</v>
      </c>
      <c r="B829" s="223" t="s">
        <v>460</v>
      </c>
      <c r="C829" s="223" t="s">
        <v>462</v>
      </c>
      <c r="D829" s="223">
        <v>160152</v>
      </c>
      <c r="E829" s="216">
        <v>0</v>
      </c>
      <c r="F829" s="216">
        <v>0</v>
      </c>
      <c r="G829" s="692">
        <v>0</v>
      </c>
      <c r="H829" s="692">
        <v>0</v>
      </c>
      <c r="I829" s="216">
        <v>0</v>
      </c>
      <c r="J829" s="216">
        <v>0</v>
      </c>
      <c r="K829" s="216">
        <v>0</v>
      </c>
      <c r="L829" s="216">
        <v>0</v>
      </c>
      <c r="M829" s="216">
        <v>0</v>
      </c>
      <c r="N829" s="692">
        <v>0</v>
      </c>
      <c r="O829" s="216">
        <v>0</v>
      </c>
      <c r="P829" s="692">
        <v>0</v>
      </c>
      <c r="Q829" s="216">
        <v>0</v>
      </c>
      <c r="R829" s="216">
        <v>0</v>
      </c>
      <c r="S829" s="216">
        <v>0</v>
      </c>
      <c r="T829" s="216">
        <v>0</v>
      </c>
      <c r="U829" s="216">
        <v>0</v>
      </c>
    </row>
    <row r="830" spans="1:21" ht="12.75" customHeight="1">
      <c r="A830" s="223" t="s">
        <v>460</v>
      </c>
      <c r="B830" s="223" t="s">
        <v>460</v>
      </c>
      <c r="C830" s="223" t="s">
        <v>463</v>
      </c>
      <c r="D830" s="223">
        <v>160154</v>
      </c>
      <c r="E830" s="216">
        <v>0</v>
      </c>
      <c r="F830" s="216">
        <v>0</v>
      </c>
      <c r="G830" s="692">
        <v>0</v>
      </c>
      <c r="H830" s="692">
        <v>0</v>
      </c>
      <c r="I830" s="216">
        <v>0</v>
      </c>
      <c r="J830" s="216">
        <v>0</v>
      </c>
      <c r="K830" s="216">
        <v>0</v>
      </c>
      <c r="L830" s="216">
        <v>0</v>
      </c>
      <c r="M830" s="216">
        <v>0</v>
      </c>
      <c r="N830" s="692">
        <v>0</v>
      </c>
      <c r="O830" s="216">
        <v>0</v>
      </c>
      <c r="P830" s="692">
        <v>0</v>
      </c>
      <c r="Q830" s="216">
        <v>0</v>
      </c>
      <c r="R830" s="216">
        <v>0</v>
      </c>
      <c r="S830" s="216">
        <v>0</v>
      </c>
      <c r="T830" s="216">
        <v>0</v>
      </c>
      <c r="U830" s="216">
        <v>0</v>
      </c>
    </row>
    <row r="831" spans="1:21" ht="12.75" customHeight="1">
      <c r="A831" s="223" t="s">
        <v>460</v>
      </c>
      <c r="B831" s="223" t="s">
        <v>460</v>
      </c>
      <c r="C831" s="223" t="s">
        <v>473</v>
      </c>
      <c r="D831" s="223">
        <v>160166</v>
      </c>
      <c r="E831" s="216">
        <v>1</v>
      </c>
      <c r="F831" s="216">
        <v>0</v>
      </c>
      <c r="G831" s="692">
        <v>1</v>
      </c>
      <c r="H831" s="692">
        <v>0</v>
      </c>
      <c r="I831" s="216">
        <v>0</v>
      </c>
      <c r="J831" s="216">
        <v>1</v>
      </c>
      <c r="K831" s="216">
        <v>0</v>
      </c>
      <c r="L831" s="216">
        <v>0</v>
      </c>
      <c r="M831" s="216">
        <v>0</v>
      </c>
      <c r="N831" s="692">
        <v>0</v>
      </c>
      <c r="O831" s="216">
        <v>0</v>
      </c>
      <c r="P831" s="692">
        <v>0</v>
      </c>
      <c r="Q831" s="216">
        <v>0</v>
      </c>
      <c r="R831" s="216">
        <v>0</v>
      </c>
      <c r="S831" s="216">
        <v>0</v>
      </c>
      <c r="T831" s="216">
        <v>0</v>
      </c>
      <c r="U831" s="216">
        <v>0</v>
      </c>
    </row>
    <row r="832" spans="1:21" ht="12.75" customHeight="1">
      <c r="A832" s="223" t="s">
        <v>460</v>
      </c>
      <c r="B832" s="223" t="s">
        <v>460</v>
      </c>
      <c r="C832" s="223" t="s">
        <v>464</v>
      </c>
      <c r="D832" s="223">
        <v>160155</v>
      </c>
      <c r="E832" s="216">
        <v>0</v>
      </c>
      <c r="F832" s="216">
        <v>0</v>
      </c>
      <c r="G832" s="692">
        <v>0</v>
      </c>
      <c r="H832" s="692">
        <v>0</v>
      </c>
      <c r="I832" s="216">
        <v>0</v>
      </c>
      <c r="J832" s="216">
        <v>0</v>
      </c>
      <c r="K832" s="216">
        <v>0</v>
      </c>
      <c r="L832" s="216">
        <v>1</v>
      </c>
      <c r="M832" s="216">
        <v>0</v>
      </c>
      <c r="N832" s="692">
        <v>0</v>
      </c>
      <c r="O832" s="216">
        <v>0</v>
      </c>
      <c r="P832" s="692">
        <v>0</v>
      </c>
      <c r="Q832" s="216">
        <v>0</v>
      </c>
      <c r="R832" s="216">
        <v>0</v>
      </c>
      <c r="S832" s="216">
        <v>0</v>
      </c>
      <c r="T832" s="216">
        <v>0</v>
      </c>
      <c r="U832" s="216">
        <v>0</v>
      </c>
    </row>
    <row r="833" spans="1:21" ht="12.75" customHeight="1">
      <c r="A833" s="223" t="s">
        <v>460</v>
      </c>
      <c r="B833" s="223" t="s">
        <v>460</v>
      </c>
      <c r="C833" s="223" t="s">
        <v>465</v>
      </c>
      <c r="D833" s="223">
        <v>160156</v>
      </c>
      <c r="E833" s="216">
        <v>0</v>
      </c>
      <c r="F833" s="216">
        <v>0</v>
      </c>
      <c r="G833" s="692">
        <v>0</v>
      </c>
      <c r="H833" s="692">
        <v>0</v>
      </c>
      <c r="I833" s="216">
        <v>0</v>
      </c>
      <c r="J833" s="216">
        <v>0</v>
      </c>
      <c r="K833" s="216">
        <v>0</v>
      </c>
      <c r="L833" s="216">
        <v>0</v>
      </c>
      <c r="M833" s="216">
        <v>0</v>
      </c>
      <c r="N833" s="692">
        <v>0</v>
      </c>
      <c r="O833" s="216">
        <v>0</v>
      </c>
      <c r="P833" s="692">
        <v>0</v>
      </c>
      <c r="Q833" s="216">
        <v>0</v>
      </c>
      <c r="R833" s="216">
        <v>0</v>
      </c>
      <c r="S833" s="216">
        <v>0</v>
      </c>
      <c r="T833" s="216">
        <v>0</v>
      </c>
      <c r="U833" s="216">
        <v>0</v>
      </c>
    </row>
    <row r="834" spans="1:21" ht="12.75" customHeight="1">
      <c r="A834" s="223" t="s">
        <v>460</v>
      </c>
      <c r="B834" s="223" t="s">
        <v>460</v>
      </c>
      <c r="C834" s="223" t="s">
        <v>466</v>
      </c>
      <c r="D834" s="223">
        <v>160157</v>
      </c>
      <c r="E834" s="216">
        <v>0</v>
      </c>
      <c r="F834" s="216">
        <v>0</v>
      </c>
      <c r="G834" s="692">
        <v>0</v>
      </c>
      <c r="H834" s="692">
        <v>0</v>
      </c>
      <c r="I834" s="216">
        <v>0</v>
      </c>
      <c r="J834" s="216">
        <v>0</v>
      </c>
      <c r="K834" s="216">
        <v>0</v>
      </c>
      <c r="L834" s="216">
        <v>0</v>
      </c>
      <c r="M834" s="216">
        <v>0</v>
      </c>
      <c r="N834" s="692">
        <v>0</v>
      </c>
      <c r="O834" s="216">
        <v>0</v>
      </c>
      <c r="P834" s="692">
        <v>0</v>
      </c>
      <c r="Q834" s="216">
        <v>0</v>
      </c>
      <c r="R834" s="216">
        <v>0</v>
      </c>
      <c r="S834" s="216">
        <v>0</v>
      </c>
      <c r="T834" s="216">
        <v>0</v>
      </c>
      <c r="U834" s="216">
        <v>0</v>
      </c>
    </row>
    <row r="835" spans="1:21" ht="12.75" customHeight="1">
      <c r="A835" s="223" t="s">
        <v>460</v>
      </c>
      <c r="B835" s="223" t="s">
        <v>460</v>
      </c>
      <c r="C835" s="223" t="s">
        <v>461</v>
      </c>
      <c r="D835" s="223">
        <v>160150</v>
      </c>
      <c r="E835" s="216">
        <v>3</v>
      </c>
      <c r="F835" s="216">
        <v>0</v>
      </c>
      <c r="G835" s="692">
        <v>5</v>
      </c>
      <c r="H835" s="692">
        <v>0</v>
      </c>
      <c r="I835" s="216">
        <v>0</v>
      </c>
      <c r="J835" s="216">
        <v>5</v>
      </c>
      <c r="K835" s="216">
        <v>6</v>
      </c>
      <c r="L835" s="216">
        <v>5</v>
      </c>
      <c r="M835" s="216">
        <v>0</v>
      </c>
      <c r="N835" s="692">
        <v>7</v>
      </c>
      <c r="O835" s="216">
        <v>5</v>
      </c>
      <c r="P835" s="692">
        <v>0</v>
      </c>
      <c r="Q835" s="216">
        <v>7</v>
      </c>
      <c r="R835" s="216">
        <v>3</v>
      </c>
      <c r="S835" s="216">
        <v>0</v>
      </c>
      <c r="T835" s="216">
        <v>3</v>
      </c>
      <c r="U835" s="216">
        <v>0</v>
      </c>
    </row>
    <row r="836" spans="1:21" ht="12.75" customHeight="1">
      <c r="A836" s="223" t="s">
        <v>460</v>
      </c>
      <c r="B836" s="223" t="s">
        <v>460</v>
      </c>
      <c r="C836" s="223" t="s">
        <v>467</v>
      </c>
      <c r="D836" s="223">
        <v>160158</v>
      </c>
      <c r="E836" s="216">
        <v>0</v>
      </c>
      <c r="F836" s="216">
        <v>0</v>
      </c>
      <c r="G836" s="692">
        <v>0</v>
      </c>
      <c r="H836" s="692">
        <v>0</v>
      </c>
      <c r="I836" s="216">
        <v>0</v>
      </c>
      <c r="J836" s="216">
        <v>0</v>
      </c>
      <c r="K836" s="216">
        <v>0</v>
      </c>
      <c r="L836" s="216">
        <v>0</v>
      </c>
      <c r="M836" s="216">
        <v>0</v>
      </c>
      <c r="N836" s="692">
        <v>0</v>
      </c>
      <c r="O836" s="216">
        <v>0</v>
      </c>
      <c r="P836" s="692">
        <v>0</v>
      </c>
      <c r="Q836" s="216">
        <v>0</v>
      </c>
      <c r="R836" s="216">
        <v>0</v>
      </c>
      <c r="S836" s="216">
        <v>0</v>
      </c>
      <c r="T836" s="216">
        <v>0</v>
      </c>
      <c r="U836" s="216">
        <v>0</v>
      </c>
    </row>
    <row r="837" spans="1:21" ht="12.75" customHeight="1">
      <c r="A837" s="223" t="s">
        <v>460</v>
      </c>
      <c r="B837" s="223" t="s">
        <v>460</v>
      </c>
      <c r="C837" s="223" t="s">
        <v>468</v>
      </c>
      <c r="D837" s="223">
        <v>160159</v>
      </c>
      <c r="E837" s="216">
        <v>0</v>
      </c>
      <c r="F837" s="216">
        <v>0</v>
      </c>
      <c r="G837" s="692">
        <v>0</v>
      </c>
      <c r="H837" s="692">
        <v>0</v>
      </c>
      <c r="I837" s="216">
        <v>0</v>
      </c>
      <c r="J837" s="216">
        <v>0</v>
      </c>
      <c r="K837" s="216">
        <v>0</v>
      </c>
      <c r="L837" s="216">
        <v>0</v>
      </c>
      <c r="M837" s="216">
        <v>0</v>
      </c>
      <c r="N837" s="692">
        <v>0</v>
      </c>
      <c r="O837" s="216">
        <v>0</v>
      </c>
      <c r="P837" s="692">
        <v>0</v>
      </c>
      <c r="Q837" s="216">
        <v>0</v>
      </c>
      <c r="R837" s="216">
        <v>0</v>
      </c>
      <c r="S837" s="216">
        <v>0</v>
      </c>
      <c r="T837" s="216">
        <v>0</v>
      </c>
      <c r="U837" s="216">
        <v>0</v>
      </c>
    </row>
    <row r="838" spans="1:21" ht="12.75" customHeight="1">
      <c r="A838" s="223" t="s">
        <v>460</v>
      </c>
      <c r="B838" s="223" t="s">
        <v>460</v>
      </c>
      <c r="C838" s="223" t="s">
        <v>469</v>
      </c>
      <c r="D838" s="223">
        <v>160161</v>
      </c>
      <c r="E838" s="216">
        <v>0</v>
      </c>
      <c r="F838" s="216">
        <v>0</v>
      </c>
      <c r="G838" s="692">
        <v>0</v>
      </c>
      <c r="H838" s="692">
        <v>0</v>
      </c>
      <c r="I838" s="216">
        <v>0</v>
      </c>
      <c r="J838" s="216">
        <v>0</v>
      </c>
      <c r="K838" s="216">
        <v>0</v>
      </c>
      <c r="L838" s="216">
        <v>0</v>
      </c>
      <c r="M838" s="216">
        <v>0</v>
      </c>
      <c r="N838" s="692">
        <v>0</v>
      </c>
      <c r="O838" s="216">
        <v>0</v>
      </c>
      <c r="P838" s="692">
        <v>0</v>
      </c>
      <c r="Q838" s="216">
        <v>0</v>
      </c>
      <c r="R838" s="216">
        <v>0</v>
      </c>
      <c r="S838" s="216">
        <v>0</v>
      </c>
      <c r="T838" s="216">
        <v>0</v>
      </c>
      <c r="U838" s="216">
        <v>0</v>
      </c>
    </row>
    <row r="839" spans="1:21" ht="12.75" customHeight="1">
      <c r="A839" s="223" t="s">
        <v>460</v>
      </c>
      <c r="B839" s="223" t="s">
        <v>460</v>
      </c>
      <c r="C839" s="223" t="s">
        <v>470</v>
      </c>
      <c r="D839" s="223">
        <v>160162</v>
      </c>
      <c r="E839" s="216">
        <v>0</v>
      </c>
      <c r="F839" s="216">
        <v>0</v>
      </c>
      <c r="G839" s="692">
        <v>0</v>
      </c>
      <c r="H839" s="692">
        <v>0</v>
      </c>
      <c r="I839" s="216">
        <v>0</v>
      </c>
      <c r="J839" s="216">
        <v>0</v>
      </c>
      <c r="K839" s="216">
        <v>0</v>
      </c>
      <c r="L839" s="216">
        <v>1</v>
      </c>
      <c r="M839" s="216">
        <v>0</v>
      </c>
      <c r="N839" s="692">
        <v>0</v>
      </c>
      <c r="O839" s="216">
        <v>0</v>
      </c>
      <c r="P839" s="692">
        <v>0</v>
      </c>
      <c r="Q839" s="216">
        <v>0</v>
      </c>
      <c r="R839" s="216">
        <v>0</v>
      </c>
      <c r="S839" s="216">
        <v>0</v>
      </c>
      <c r="T839" s="216">
        <v>1</v>
      </c>
      <c r="U839" s="216">
        <v>0</v>
      </c>
    </row>
    <row r="840" spans="1:21" ht="12.75" customHeight="1">
      <c r="A840" s="223" t="s">
        <v>460</v>
      </c>
      <c r="B840" s="223" t="s">
        <v>460</v>
      </c>
      <c r="C840" s="223" t="s">
        <v>121</v>
      </c>
      <c r="D840" s="223">
        <v>160163</v>
      </c>
      <c r="E840" s="216">
        <v>0</v>
      </c>
      <c r="F840" s="216">
        <v>0</v>
      </c>
      <c r="G840" s="692">
        <v>0</v>
      </c>
      <c r="H840" s="692">
        <v>0</v>
      </c>
      <c r="I840" s="216">
        <v>0</v>
      </c>
      <c r="J840" s="216">
        <v>0</v>
      </c>
      <c r="K840" s="216">
        <v>0</v>
      </c>
      <c r="L840" s="216">
        <v>0</v>
      </c>
      <c r="M840" s="216">
        <v>0</v>
      </c>
      <c r="N840" s="692">
        <v>0</v>
      </c>
      <c r="O840" s="216">
        <v>0</v>
      </c>
      <c r="P840" s="692">
        <v>0</v>
      </c>
      <c r="Q840" s="216">
        <v>0</v>
      </c>
      <c r="R840" s="216">
        <v>0</v>
      </c>
      <c r="S840" s="216">
        <v>0</v>
      </c>
      <c r="T840" s="216">
        <v>0</v>
      </c>
      <c r="U840" s="216">
        <v>0</v>
      </c>
    </row>
    <row r="841" spans="1:21" ht="12.75" customHeight="1">
      <c r="A841" s="223" t="s">
        <v>460</v>
      </c>
      <c r="B841" s="223" t="s">
        <v>460</v>
      </c>
      <c r="C841" s="223" t="s">
        <v>471</v>
      </c>
      <c r="D841" s="223">
        <v>160164</v>
      </c>
      <c r="E841" s="216">
        <v>1</v>
      </c>
      <c r="F841" s="216">
        <v>0</v>
      </c>
      <c r="G841" s="692">
        <v>1</v>
      </c>
      <c r="H841" s="692">
        <v>0</v>
      </c>
      <c r="I841" s="216">
        <v>0</v>
      </c>
      <c r="J841" s="216">
        <v>1</v>
      </c>
      <c r="K841" s="216">
        <v>0</v>
      </c>
      <c r="L841" s="216">
        <v>1</v>
      </c>
      <c r="M841" s="216">
        <v>0</v>
      </c>
      <c r="N841" s="692">
        <v>1</v>
      </c>
      <c r="O841" s="216">
        <v>0</v>
      </c>
      <c r="P841" s="692">
        <v>0</v>
      </c>
      <c r="Q841" s="216">
        <v>0</v>
      </c>
      <c r="R841" s="216">
        <v>0</v>
      </c>
      <c r="S841" s="216">
        <v>0</v>
      </c>
      <c r="T841" s="216">
        <v>0</v>
      </c>
      <c r="U841" s="216">
        <v>0</v>
      </c>
    </row>
    <row r="842" spans="1:21" ht="12.75" customHeight="1">
      <c r="A842" s="223" t="s">
        <v>460</v>
      </c>
      <c r="B842" s="223" t="s">
        <v>460</v>
      </c>
      <c r="C842" s="223" t="s">
        <v>472</v>
      </c>
      <c r="D842" s="223">
        <v>160165</v>
      </c>
      <c r="E842" s="216">
        <v>0</v>
      </c>
      <c r="F842" s="216">
        <v>0</v>
      </c>
      <c r="G842" s="692">
        <v>0</v>
      </c>
      <c r="H842" s="692">
        <v>0</v>
      </c>
      <c r="I842" s="216">
        <v>0</v>
      </c>
      <c r="J842" s="216">
        <v>0</v>
      </c>
      <c r="K842" s="216">
        <v>0</v>
      </c>
      <c r="L842" s="216">
        <v>2</v>
      </c>
      <c r="M842" s="216">
        <v>0</v>
      </c>
      <c r="N842" s="692">
        <v>1</v>
      </c>
      <c r="O842" s="216">
        <v>0</v>
      </c>
      <c r="P842" s="692">
        <v>0</v>
      </c>
      <c r="Q842" s="216">
        <v>0</v>
      </c>
      <c r="R842" s="216">
        <v>0</v>
      </c>
      <c r="S842" s="216">
        <v>0</v>
      </c>
      <c r="T842" s="216">
        <v>0</v>
      </c>
      <c r="U842" s="216">
        <v>0</v>
      </c>
    </row>
    <row r="843" spans="1:21" ht="12.75" customHeight="1">
      <c r="A843" s="223" t="s">
        <v>460</v>
      </c>
      <c r="B843" s="223" t="s">
        <v>477</v>
      </c>
      <c r="C843" s="223" t="s">
        <v>478</v>
      </c>
      <c r="D843" s="223">
        <v>160351</v>
      </c>
      <c r="E843" s="216">
        <v>0</v>
      </c>
      <c r="F843" s="216">
        <v>0</v>
      </c>
      <c r="G843" s="692">
        <v>0</v>
      </c>
      <c r="H843" s="692">
        <v>0</v>
      </c>
      <c r="I843" s="216">
        <v>0</v>
      </c>
      <c r="J843" s="216">
        <v>0</v>
      </c>
      <c r="K843" s="216">
        <v>0</v>
      </c>
      <c r="L843" s="216">
        <v>0</v>
      </c>
      <c r="M843" s="216">
        <v>0</v>
      </c>
      <c r="N843" s="692">
        <v>0</v>
      </c>
      <c r="O843" s="216">
        <v>0</v>
      </c>
      <c r="P843" s="692">
        <v>0</v>
      </c>
      <c r="Q843" s="216">
        <v>0</v>
      </c>
      <c r="R843" s="216">
        <v>0</v>
      </c>
      <c r="S843" s="216">
        <v>0</v>
      </c>
      <c r="T843" s="216">
        <v>0</v>
      </c>
      <c r="U843" s="216">
        <v>0</v>
      </c>
    </row>
    <row r="844" spans="1:21" ht="12.75" customHeight="1">
      <c r="A844" s="223" t="s">
        <v>460</v>
      </c>
      <c r="B844" s="223" t="s">
        <v>477</v>
      </c>
      <c r="C844" s="223" t="s">
        <v>477</v>
      </c>
      <c r="D844" s="223">
        <v>160350</v>
      </c>
      <c r="E844" s="216">
        <v>1</v>
      </c>
      <c r="F844" s="216">
        <v>0</v>
      </c>
      <c r="G844" s="692">
        <v>1</v>
      </c>
      <c r="H844" s="692">
        <v>0</v>
      </c>
      <c r="I844" s="216">
        <v>0</v>
      </c>
      <c r="J844" s="216">
        <v>1</v>
      </c>
      <c r="K844" s="216">
        <v>0</v>
      </c>
      <c r="L844" s="216">
        <v>1</v>
      </c>
      <c r="M844" s="216">
        <v>0</v>
      </c>
      <c r="N844" s="692">
        <v>0</v>
      </c>
      <c r="O844" s="216">
        <v>0</v>
      </c>
      <c r="P844" s="692">
        <v>0</v>
      </c>
      <c r="Q844" s="216">
        <v>0</v>
      </c>
      <c r="R844" s="216">
        <v>0</v>
      </c>
      <c r="S844" s="216">
        <v>0</v>
      </c>
      <c r="T844" s="216">
        <v>1</v>
      </c>
      <c r="U844" s="216">
        <v>0</v>
      </c>
    </row>
    <row r="845" spans="1:21" ht="12.75" customHeight="1">
      <c r="A845" s="244" t="s">
        <v>346</v>
      </c>
      <c r="B845" s="244" t="s">
        <v>514</v>
      </c>
      <c r="C845" s="244" t="s">
        <v>515</v>
      </c>
      <c r="D845" s="244">
        <v>170251</v>
      </c>
      <c r="E845" s="216">
        <v>1</v>
      </c>
      <c r="F845" s="216">
        <v>0</v>
      </c>
      <c r="G845" s="692">
        <v>2</v>
      </c>
      <c r="H845" s="692">
        <v>1</v>
      </c>
      <c r="I845" s="216">
        <v>0</v>
      </c>
      <c r="J845" s="216">
        <v>2</v>
      </c>
      <c r="K845" s="216">
        <v>1</v>
      </c>
      <c r="L845" s="216">
        <v>0</v>
      </c>
      <c r="M845" s="216">
        <v>0</v>
      </c>
      <c r="N845" s="692">
        <v>0</v>
      </c>
      <c r="O845" s="216">
        <v>0</v>
      </c>
      <c r="P845" s="692">
        <v>0</v>
      </c>
      <c r="Q845" s="216">
        <v>0</v>
      </c>
      <c r="R845" s="216">
        <v>0</v>
      </c>
      <c r="S845" s="216">
        <v>0</v>
      </c>
      <c r="T845" s="216">
        <v>0</v>
      </c>
      <c r="U845" s="216">
        <v>0</v>
      </c>
    </row>
    <row r="846" spans="1:21" ht="12.75" customHeight="1">
      <c r="A846" s="244" t="s">
        <v>346</v>
      </c>
      <c r="B846" s="244" t="s">
        <v>514</v>
      </c>
      <c r="C846" s="244" t="s">
        <v>516</v>
      </c>
      <c r="D846" s="244">
        <v>170252</v>
      </c>
      <c r="E846" s="216">
        <v>2</v>
      </c>
      <c r="F846" s="216">
        <v>0</v>
      </c>
      <c r="G846" s="692">
        <v>3</v>
      </c>
      <c r="H846" s="692">
        <v>1</v>
      </c>
      <c r="I846" s="216">
        <v>0</v>
      </c>
      <c r="J846" s="216">
        <v>2</v>
      </c>
      <c r="K846" s="216">
        <v>2</v>
      </c>
      <c r="L846" s="216">
        <v>1</v>
      </c>
      <c r="M846" s="216">
        <v>0</v>
      </c>
      <c r="N846" s="692">
        <v>1</v>
      </c>
      <c r="O846" s="216">
        <v>0</v>
      </c>
      <c r="P846" s="692">
        <v>1</v>
      </c>
      <c r="Q846" s="216">
        <v>0</v>
      </c>
      <c r="R846" s="216">
        <v>1</v>
      </c>
      <c r="S846" s="216">
        <v>0</v>
      </c>
      <c r="T846" s="216">
        <v>3</v>
      </c>
      <c r="U846" s="216">
        <v>0</v>
      </c>
    </row>
    <row r="847" spans="1:21" ht="12.75" customHeight="1">
      <c r="A847" s="244" t="s">
        <v>346</v>
      </c>
      <c r="B847" s="244" t="s">
        <v>514</v>
      </c>
      <c r="C847" s="244" t="s">
        <v>514</v>
      </c>
      <c r="D847" s="244">
        <v>170250</v>
      </c>
      <c r="E847" s="216">
        <v>5</v>
      </c>
      <c r="F847" s="216">
        <v>0</v>
      </c>
      <c r="G847" s="692">
        <v>5</v>
      </c>
      <c r="H847" s="692">
        <v>5</v>
      </c>
      <c r="I847" s="216">
        <v>0</v>
      </c>
      <c r="J847" s="216">
        <v>5</v>
      </c>
      <c r="K847" s="216">
        <v>6</v>
      </c>
      <c r="L847" s="216">
        <v>3</v>
      </c>
      <c r="M847" s="216">
        <v>0</v>
      </c>
      <c r="N847" s="692">
        <v>4</v>
      </c>
      <c r="O847" s="216">
        <v>3</v>
      </c>
      <c r="P847" s="692">
        <v>0</v>
      </c>
      <c r="Q847" s="216">
        <v>3</v>
      </c>
      <c r="R847" s="216">
        <v>1</v>
      </c>
      <c r="S847" s="216">
        <v>0</v>
      </c>
      <c r="T847" s="216">
        <v>2</v>
      </c>
      <c r="U847" s="216">
        <v>0</v>
      </c>
    </row>
    <row r="848" spans="1:21" ht="12.75" customHeight="1">
      <c r="A848" s="244" t="s">
        <v>346</v>
      </c>
      <c r="B848" s="244" t="s">
        <v>514</v>
      </c>
      <c r="C848" s="244" t="s">
        <v>517</v>
      </c>
      <c r="D848" s="244">
        <v>170253</v>
      </c>
      <c r="E848" s="216">
        <v>1</v>
      </c>
      <c r="F848" s="216">
        <v>0</v>
      </c>
      <c r="G848" s="692">
        <v>1</v>
      </c>
      <c r="H848" s="692">
        <v>0</v>
      </c>
      <c r="I848" s="216">
        <v>0</v>
      </c>
      <c r="J848" s="216">
        <v>1</v>
      </c>
      <c r="K848" s="216">
        <v>0</v>
      </c>
      <c r="L848" s="216">
        <v>1</v>
      </c>
      <c r="M848" s="216">
        <v>0</v>
      </c>
      <c r="N848" s="692">
        <v>1</v>
      </c>
      <c r="O848" s="216">
        <v>0</v>
      </c>
      <c r="P848" s="692">
        <v>0</v>
      </c>
      <c r="Q848" s="216">
        <v>0</v>
      </c>
      <c r="R848" s="216">
        <v>1</v>
      </c>
      <c r="S848" s="216">
        <v>0</v>
      </c>
      <c r="T848" s="216">
        <v>1</v>
      </c>
      <c r="U848" s="216">
        <v>0</v>
      </c>
    </row>
    <row r="849" spans="1:21" ht="12.75" customHeight="1">
      <c r="A849" s="244" t="s">
        <v>346</v>
      </c>
      <c r="B849" s="244" t="s">
        <v>514</v>
      </c>
      <c r="C849" s="244" t="s">
        <v>518</v>
      </c>
      <c r="D849" s="244">
        <v>170254</v>
      </c>
      <c r="E849" s="216">
        <v>0</v>
      </c>
      <c r="F849" s="216">
        <v>0</v>
      </c>
      <c r="G849" s="692">
        <v>0</v>
      </c>
      <c r="H849" s="692">
        <v>0</v>
      </c>
      <c r="I849" s="216">
        <v>0</v>
      </c>
      <c r="J849" s="216">
        <v>0</v>
      </c>
      <c r="K849" s="216">
        <v>0</v>
      </c>
      <c r="L849" s="216">
        <v>1</v>
      </c>
      <c r="M849" s="216">
        <v>0</v>
      </c>
      <c r="N849" s="692">
        <v>0</v>
      </c>
      <c r="O849" s="216">
        <v>0</v>
      </c>
      <c r="P849" s="692">
        <v>0</v>
      </c>
      <c r="Q849" s="216">
        <v>0</v>
      </c>
      <c r="R849" s="216">
        <v>0</v>
      </c>
      <c r="S849" s="216">
        <v>0</v>
      </c>
      <c r="T849" s="216">
        <v>1</v>
      </c>
      <c r="U849" s="216">
        <v>0</v>
      </c>
    </row>
    <row r="850" spans="1:21" ht="12.75" customHeight="1">
      <c r="A850" s="244" t="s">
        <v>346</v>
      </c>
      <c r="B850" s="244" t="s">
        <v>514</v>
      </c>
      <c r="C850" s="244" t="s">
        <v>520</v>
      </c>
      <c r="D850" s="244">
        <v>170256</v>
      </c>
      <c r="E850" s="216">
        <v>0</v>
      </c>
      <c r="F850" s="216">
        <v>0</v>
      </c>
      <c r="G850" s="692">
        <v>0</v>
      </c>
      <c r="H850" s="692">
        <v>0</v>
      </c>
      <c r="I850" s="216">
        <v>0</v>
      </c>
      <c r="J850" s="216">
        <v>0</v>
      </c>
      <c r="K850" s="216">
        <v>0</v>
      </c>
      <c r="L850" s="216">
        <v>0</v>
      </c>
      <c r="M850" s="216">
        <v>0</v>
      </c>
      <c r="N850" s="692">
        <v>0</v>
      </c>
      <c r="O850" s="216">
        <v>0</v>
      </c>
      <c r="P850" s="692">
        <v>0</v>
      </c>
      <c r="Q850" s="216">
        <v>0</v>
      </c>
      <c r="R850" s="216">
        <v>0</v>
      </c>
      <c r="S850" s="216">
        <v>0</v>
      </c>
      <c r="T850" s="216">
        <v>1</v>
      </c>
      <c r="U850" s="216">
        <v>0</v>
      </c>
    </row>
    <row r="851" spans="1:21" ht="12.75" customHeight="1">
      <c r="A851" s="244" t="s">
        <v>346</v>
      </c>
      <c r="B851" s="244" t="s">
        <v>514</v>
      </c>
      <c r="C851" s="244" t="s">
        <v>519</v>
      </c>
      <c r="D851" s="244">
        <v>170255</v>
      </c>
      <c r="E851" s="216">
        <v>1</v>
      </c>
      <c r="F851" s="216">
        <v>0</v>
      </c>
      <c r="G851" s="692">
        <v>1</v>
      </c>
      <c r="H851" s="692">
        <v>0</v>
      </c>
      <c r="I851" s="216">
        <v>0</v>
      </c>
      <c r="J851" s="216">
        <v>1</v>
      </c>
      <c r="K851" s="216">
        <v>0</v>
      </c>
      <c r="L851" s="216">
        <v>0</v>
      </c>
      <c r="M851" s="216">
        <v>0</v>
      </c>
      <c r="N851" s="692">
        <v>0</v>
      </c>
      <c r="O851" s="216">
        <v>0</v>
      </c>
      <c r="P851" s="692">
        <v>0</v>
      </c>
      <c r="Q851" s="216">
        <v>0</v>
      </c>
      <c r="R851" s="216">
        <v>0</v>
      </c>
      <c r="S851" s="216">
        <v>0</v>
      </c>
      <c r="T851" s="216">
        <v>0</v>
      </c>
      <c r="U851" s="216">
        <v>0</v>
      </c>
    </row>
    <row r="852" spans="1:21" ht="12.75" customHeight="1">
      <c r="A852" s="244" t="s">
        <v>346</v>
      </c>
      <c r="B852" s="244" t="s">
        <v>521</v>
      </c>
      <c r="C852" s="244" t="s">
        <v>523</v>
      </c>
      <c r="D852" s="244">
        <v>170351</v>
      </c>
      <c r="E852" s="216">
        <v>4</v>
      </c>
      <c r="F852" s="216">
        <v>0</v>
      </c>
      <c r="G852" s="692">
        <v>3</v>
      </c>
      <c r="H852" s="692">
        <v>1</v>
      </c>
      <c r="I852" s="216">
        <v>0</v>
      </c>
      <c r="J852" s="216">
        <v>2</v>
      </c>
      <c r="K852" s="216">
        <v>3</v>
      </c>
      <c r="L852" s="216">
        <v>2</v>
      </c>
      <c r="M852" s="216">
        <v>0</v>
      </c>
      <c r="N852" s="692">
        <v>3</v>
      </c>
      <c r="O852" s="216">
        <v>0</v>
      </c>
      <c r="P852" s="692">
        <v>0</v>
      </c>
      <c r="Q852" s="216">
        <v>2</v>
      </c>
      <c r="R852" s="216">
        <v>0</v>
      </c>
      <c r="S852" s="216">
        <v>0</v>
      </c>
      <c r="T852" s="216">
        <v>1</v>
      </c>
      <c r="U852" s="216">
        <v>0</v>
      </c>
    </row>
    <row r="853" spans="1:21" ht="12.75" customHeight="1">
      <c r="A853" s="244" t="s">
        <v>346</v>
      </c>
      <c r="B853" s="244" t="s">
        <v>521</v>
      </c>
      <c r="C853" s="244" t="s">
        <v>524</v>
      </c>
      <c r="D853" s="244">
        <v>170352</v>
      </c>
      <c r="E853" s="216">
        <v>0</v>
      </c>
      <c r="F853" s="216">
        <v>0</v>
      </c>
      <c r="G853" s="692">
        <v>1</v>
      </c>
      <c r="H853" s="692">
        <v>1</v>
      </c>
      <c r="I853" s="216">
        <v>0</v>
      </c>
      <c r="J853" s="216">
        <v>1</v>
      </c>
      <c r="K853" s="216">
        <v>1</v>
      </c>
      <c r="L853" s="216">
        <v>1</v>
      </c>
      <c r="M853" s="216">
        <v>0</v>
      </c>
      <c r="N853" s="692">
        <v>2</v>
      </c>
      <c r="O853" s="216">
        <v>0</v>
      </c>
      <c r="P853" s="692">
        <v>0</v>
      </c>
      <c r="Q853" s="216">
        <v>2</v>
      </c>
      <c r="R853" s="216">
        <v>1</v>
      </c>
      <c r="S853" s="216">
        <v>0</v>
      </c>
      <c r="T853" s="216">
        <v>2</v>
      </c>
      <c r="U853" s="216">
        <v>0</v>
      </c>
    </row>
    <row r="854" spans="1:21" ht="12.75" customHeight="1">
      <c r="A854" s="244" t="s">
        <v>346</v>
      </c>
      <c r="B854" s="244" t="s">
        <v>521</v>
      </c>
      <c r="C854" s="244" t="s">
        <v>525</v>
      </c>
      <c r="D854" s="244">
        <v>170353</v>
      </c>
      <c r="E854" s="216">
        <v>1</v>
      </c>
      <c r="F854" s="216">
        <v>0</v>
      </c>
      <c r="G854" s="692">
        <v>2</v>
      </c>
      <c r="H854" s="692">
        <v>2</v>
      </c>
      <c r="I854" s="216">
        <v>0</v>
      </c>
      <c r="J854" s="216">
        <v>2</v>
      </c>
      <c r="K854" s="216">
        <v>2</v>
      </c>
      <c r="L854" s="216">
        <v>1</v>
      </c>
      <c r="M854" s="216">
        <v>0</v>
      </c>
      <c r="N854" s="692">
        <v>2</v>
      </c>
      <c r="O854" s="216">
        <v>0</v>
      </c>
      <c r="P854" s="692">
        <v>0</v>
      </c>
      <c r="Q854" s="216">
        <v>2</v>
      </c>
      <c r="R854" s="216">
        <v>1</v>
      </c>
      <c r="S854" s="216">
        <v>0</v>
      </c>
      <c r="T854" s="216">
        <v>1</v>
      </c>
      <c r="U854" s="216">
        <v>0</v>
      </c>
    </row>
    <row r="855" spans="1:21" ht="12.75" customHeight="1">
      <c r="A855" s="244" t="s">
        <v>346</v>
      </c>
      <c r="B855" s="244" t="s">
        <v>521</v>
      </c>
      <c r="C855" s="244" t="s">
        <v>526</v>
      </c>
      <c r="D855" s="244">
        <v>170354</v>
      </c>
      <c r="E855" s="216">
        <v>0</v>
      </c>
      <c r="F855" s="216">
        <v>0</v>
      </c>
      <c r="G855" s="692">
        <v>0</v>
      </c>
      <c r="H855" s="692">
        <v>0</v>
      </c>
      <c r="I855" s="216">
        <v>0</v>
      </c>
      <c r="J855" s="216">
        <v>0</v>
      </c>
      <c r="K855" s="216">
        <v>0</v>
      </c>
      <c r="L855" s="216">
        <v>0</v>
      </c>
      <c r="M855" s="216">
        <v>0</v>
      </c>
      <c r="N855" s="692">
        <v>0</v>
      </c>
      <c r="O855" s="216">
        <v>0</v>
      </c>
      <c r="P855" s="692">
        <v>0</v>
      </c>
      <c r="Q855" s="216">
        <v>0</v>
      </c>
      <c r="R855" s="216">
        <v>0</v>
      </c>
      <c r="S855" s="216">
        <v>0</v>
      </c>
      <c r="T855" s="216">
        <v>0</v>
      </c>
      <c r="U855" s="216">
        <v>0</v>
      </c>
    </row>
    <row r="856" spans="1:21" ht="12.75" customHeight="1">
      <c r="A856" s="244" t="s">
        <v>346</v>
      </c>
      <c r="B856" s="244" t="s">
        <v>521</v>
      </c>
      <c r="C856" s="244" t="s">
        <v>522</v>
      </c>
      <c r="D856" s="244">
        <v>170350</v>
      </c>
      <c r="E856" s="216">
        <v>4</v>
      </c>
      <c r="F856" s="216">
        <v>0</v>
      </c>
      <c r="G856" s="692">
        <v>4</v>
      </c>
      <c r="H856" s="692">
        <v>5</v>
      </c>
      <c r="I856" s="216">
        <v>0</v>
      </c>
      <c r="J856" s="216">
        <v>4</v>
      </c>
      <c r="K856" s="216">
        <v>4</v>
      </c>
      <c r="L856" s="216">
        <v>3</v>
      </c>
      <c r="M856" s="216">
        <v>0</v>
      </c>
      <c r="N856" s="692">
        <v>2</v>
      </c>
      <c r="O856" s="216">
        <v>0</v>
      </c>
      <c r="P856" s="692">
        <v>0</v>
      </c>
      <c r="Q856" s="216">
        <v>2</v>
      </c>
      <c r="R856" s="216">
        <v>2</v>
      </c>
      <c r="S856" s="216">
        <v>0</v>
      </c>
      <c r="T856" s="216">
        <v>3</v>
      </c>
      <c r="U856" s="216">
        <v>0</v>
      </c>
    </row>
    <row r="857" spans="1:21" ht="12.75" customHeight="1">
      <c r="A857" s="244" t="s">
        <v>346</v>
      </c>
      <c r="B857" s="244" t="s">
        <v>521</v>
      </c>
      <c r="C857" s="244" t="s">
        <v>527</v>
      </c>
      <c r="D857" s="244">
        <v>170355</v>
      </c>
      <c r="E857" s="216">
        <v>3</v>
      </c>
      <c r="F857" s="216">
        <v>0</v>
      </c>
      <c r="G857" s="692">
        <v>3</v>
      </c>
      <c r="H857" s="692">
        <v>2</v>
      </c>
      <c r="I857" s="216">
        <v>0</v>
      </c>
      <c r="J857" s="216">
        <v>2</v>
      </c>
      <c r="K857" s="216">
        <v>0</v>
      </c>
      <c r="L857" s="216">
        <v>1</v>
      </c>
      <c r="M857" s="216">
        <v>0</v>
      </c>
      <c r="N857" s="692">
        <v>0</v>
      </c>
      <c r="O857" s="216">
        <v>0</v>
      </c>
      <c r="P857" s="692">
        <v>0</v>
      </c>
      <c r="Q857" s="216">
        <v>0</v>
      </c>
      <c r="R857" s="216">
        <v>0</v>
      </c>
      <c r="S857" s="216">
        <v>0</v>
      </c>
      <c r="T857" s="216">
        <v>0</v>
      </c>
      <c r="U857" s="216">
        <v>0</v>
      </c>
    </row>
    <row r="858" spans="1:21" ht="12.75" customHeight="1">
      <c r="A858" s="244" t="s">
        <v>346</v>
      </c>
      <c r="B858" s="244" t="s">
        <v>521</v>
      </c>
      <c r="C858" s="244" t="s">
        <v>528</v>
      </c>
      <c r="D858" s="244">
        <v>170356</v>
      </c>
      <c r="E858" s="216">
        <v>1</v>
      </c>
      <c r="F858" s="216">
        <v>0</v>
      </c>
      <c r="G858" s="692">
        <v>2</v>
      </c>
      <c r="H858" s="692">
        <v>4</v>
      </c>
      <c r="I858" s="216">
        <v>0</v>
      </c>
      <c r="J858" s="216">
        <v>4</v>
      </c>
      <c r="K858" s="216">
        <v>2</v>
      </c>
      <c r="L858" s="216">
        <v>2</v>
      </c>
      <c r="M858" s="216">
        <v>0</v>
      </c>
      <c r="N858" s="692">
        <v>2</v>
      </c>
      <c r="O858" s="216">
        <v>0</v>
      </c>
      <c r="P858" s="692">
        <v>0</v>
      </c>
      <c r="Q858" s="216">
        <v>2</v>
      </c>
      <c r="R858" s="216">
        <v>1</v>
      </c>
      <c r="S858" s="216">
        <v>0</v>
      </c>
      <c r="T858" s="216">
        <v>1</v>
      </c>
      <c r="U858" s="216">
        <v>0</v>
      </c>
    </row>
    <row r="859" spans="1:21" ht="12.75" customHeight="1">
      <c r="A859" s="244" t="s">
        <v>346</v>
      </c>
      <c r="B859" s="244" t="s">
        <v>521</v>
      </c>
      <c r="C859" s="244" t="s">
        <v>529</v>
      </c>
      <c r="D859" s="244">
        <v>170357</v>
      </c>
      <c r="E859" s="216">
        <v>2</v>
      </c>
      <c r="F859" s="216">
        <v>0</v>
      </c>
      <c r="G859" s="692">
        <v>2</v>
      </c>
      <c r="H859" s="692">
        <v>1</v>
      </c>
      <c r="I859" s="216">
        <v>0</v>
      </c>
      <c r="J859" s="216">
        <v>2</v>
      </c>
      <c r="K859" s="216">
        <v>0</v>
      </c>
      <c r="L859" s="216">
        <v>0</v>
      </c>
      <c r="M859" s="216">
        <v>0</v>
      </c>
      <c r="N859" s="692">
        <v>1</v>
      </c>
      <c r="O859" s="216">
        <v>0</v>
      </c>
      <c r="P859" s="692">
        <v>0</v>
      </c>
      <c r="Q859" s="216">
        <v>1</v>
      </c>
      <c r="R859" s="216">
        <v>2</v>
      </c>
      <c r="S859" s="216">
        <v>0</v>
      </c>
      <c r="T859" s="216">
        <v>3</v>
      </c>
      <c r="U859" s="216">
        <v>0</v>
      </c>
    </row>
    <row r="860" spans="1:21" ht="12.75" customHeight="1">
      <c r="A860" s="244" t="s">
        <v>346</v>
      </c>
      <c r="B860" s="244" t="s">
        <v>530</v>
      </c>
      <c r="C860" s="244" t="s">
        <v>290</v>
      </c>
      <c r="D860" s="244">
        <v>170451</v>
      </c>
      <c r="E860" s="216">
        <v>1</v>
      </c>
      <c r="F860" s="216">
        <v>0</v>
      </c>
      <c r="G860" s="692">
        <v>1</v>
      </c>
      <c r="H860" s="692">
        <v>0</v>
      </c>
      <c r="I860" s="216">
        <v>0</v>
      </c>
      <c r="J860" s="216">
        <v>1</v>
      </c>
      <c r="K860" s="216">
        <v>0</v>
      </c>
      <c r="L860" s="216">
        <v>0</v>
      </c>
      <c r="M860" s="216">
        <v>0</v>
      </c>
      <c r="N860" s="692">
        <v>0</v>
      </c>
      <c r="O860" s="216">
        <v>0</v>
      </c>
      <c r="P860" s="692">
        <v>0</v>
      </c>
      <c r="Q860" s="216">
        <v>0</v>
      </c>
      <c r="R860" s="216">
        <v>0</v>
      </c>
      <c r="S860" s="216">
        <v>0</v>
      </c>
      <c r="T860" s="216">
        <v>0</v>
      </c>
      <c r="U860" s="216">
        <v>0</v>
      </c>
    </row>
    <row r="861" spans="1:21" ht="12.75" customHeight="1">
      <c r="A861" s="244" t="s">
        <v>346</v>
      </c>
      <c r="B861" s="244" t="s">
        <v>530</v>
      </c>
      <c r="C861" s="244" t="s">
        <v>532</v>
      </c>
      <c r="D861" s="244">
        <v>170452</v>
      </c>
      <c r="E861" s="216">
        <v>1</v>
      </c>
      <c r="F861" s="216">
        <v>0</v>
      </c>
      <c r="G861" s="692">
        <v>1</v>
      </c>
      <c r="H861" s="692">
        <v>0</v>
      </c>
      <c r="I861" s="216">
        <v>0</v>
      </c>
      <c r="J861" s="216">
        <v>1</v>
      </c>
      <c r="K861" s="216">
        <v>0</v>
      </c>
      <c r="L861" s="216">
        <v>1</v>
      </c>
      <c r="M861" s="216">
        <v>0</v>
      </c>
      <c r="N861" s="692">
        <v>1</v>
      </c>
      <c r="O861" s="216">
        <v>1</v>
      </c>
      <c r="P861" s="692">
        <v>0</v>
      </c>
      <c r="Q861" s="216">
        <v>1</v>
      </c>
      <c r="R861" s="216">
        <v>0</v>
      </c>
      <c r="S861" s="216">
        <v>0</v>
      </c>
      <c r="T861" s="216">
        <v>1</v>
      </c>
      <c r="U861" s="216">
        <v>0</v>
      </c>
    </row>
    <row r="862" spans="1:21" ht="12.75" customHeight="1">
      <c r="A862" s="244" t="s">
        <v>346</v>
      </c>
      <c r="B862" s="244" t="s">
        <v>530</v>
      </c>
      <c r="C862" s="244" t="s">
        <v>531</v>
      </c>
      <c r="D862" s="244">
        <v>170450</v>
      </c>
      <c r="E862" s="216">
        <v>2</v>
      </c>
      <c r="F862" s="216">
        <v>0</v>
      </c>
      <c r="G862" s="692">
        <v>3</v>
      </c>
      <c r="H862" s="692">
        <v>3</v>
      </c>
      <c r="I862" s="216">
        <v>0</v>
      </c>
      <c r="J862" s="216">
        <v>2</v>
      </c>
      <c r="K862" s="216">
        <v>2</v>
      </c>
      <c r="L862" s="216">
        <v>2</v>
      </c>
      <c r="M862" s="216">
        <v>0</v>
      </c>
      <c r="N862" s="692">
        <v>3</v>
      </c>
      <c r="O862" s="216">
        <v>2</v>
      </c>
      <c r="P862" s="692">
        <v>0</v>
      </c>
      <c r="Q862" s="216">
        <v>2</v>
      </c>
      <c r="R862" s="216">
        <v>1</v>
      </c>
      <c r="S862" s="216">
        <v>0</v>
      </c>
      <c r="T862" s="216">
        <v>2</v>
      </c>
      <c r="U862" s="216">
        <v>0</v>
      </c>
    </row>
    <row r="863" spans="1:21" ht="12.75" customHeight="1">
      <c r="A863" s="244" t="s">
        <v>346</v>
      </c>
      <c r="B863" s="244" t="s">
        <v>530</v>
      </c>
      <c r="C863" s="244" t="s">
        <v>533</v>
      </c>
      <c r="D863" s="244">
        <v>170453</v>
      </c>
      <c r="E863" s="216">
        <v>0</v>
      </c>
      <c r="F863" s="216">
        <v>0</v>
      </c>
      <c r="G863" s="692">
        <v>0</v>
      </c>
      <c r="H863" s="692">
        <v>0</v>
      </c>
      <c r="I863" s="216">
        <v>0</v>
      </c>
      <c r="J863" s="216">
        <v>0</v>
      </c>
      <c r="K863" s="216">
        <v>0</v>
      </c>
      <c r="L863" s="216">
        <v>0</v>
      </c>
      <c r="M863" s="216">
        <v>0</v>
      </c>
      <c r="N863" s="692">
        <v>0</v>
      </c>
      <c r="O863" s="216">
        <v>0</v>
      </c>
      <c r="P863" s="692">
        <v>0</v>
      </c>
      <c r="Q863" s="216">
        <v>0</v>
      </c>
      <c r="R863" s="216">
        <v>0</v>
      </c>
      <c r="S863" s="216">
        <v>0</v>
      </c>
      <c r="T863" s="216">
        <v>0</v>
      </c>
      <c r="U863" s="216">
        <v>0</v>
      </c>
    </row>
    <row r="864" spans="1:21" ht="12.75" customHeight="1">
      <c r="A864" s="244" t="s">
        <v>346</v>
      </c>
      <c r="B864" s="244" t="s">
        <v>530</v>
      </c>
      <c r="C864" s="244" t="s">
        <v>534</v>
      </c>
      <c r="D864" s="244">
        <v>170454</v>
      </c>
      <c r="E864" s="216">
        <v>0</v>
      </c>
      <c r="F864" s="216">
        <v>0</v>
      </c>
      <c r="G864" s="692">
        <v>0</v>
      </c>
      <c r="H864" s="692">
        <v>0</v>
      </c>
      <c r="I864" s="216">
        <v>0</v>
      </c>
      <c r="J864" s="216">
        <v>0</v>
      </c>
      <c r="K864" s="216">
        <v>0</v>
      </c>
      <c r="L864" s="216">
        <v>1</v>
      </c>
      <c r="M864" s="216">
        <v>0</v>
      </c>
      <c r="N864" s="692">
        <v>1</v>
      </c>
      <c r="O864" s="216">
        <v>0</v>
      </c>
      <c r="P864" s="692">
        <v>0</v>
      </c>
      <c r="Q864" s="216">
        <v>1</v>
      </c>
      <c r="R864" s="216">
        <v>0</v>
      </c>
      <c r="S864" s="216">
        <v>0</v>
      </c>
      <c r="T864" s="216">
        <v>1</v>
      </c>
      <c r="U864" s="216">
        <v>0</v>
      </c>
    </row>
    <row r="865" spans="1:21" ht="12.75" customHeight="1">
      <c r="A865" s="244" t="s">
        <v>346</v>
      </c>
      <c r="B865" s="244" t="s">
        <v>541</v>
      </c>
      <c r="C865" s="244" t="s">
        <v>541</v>
      </c>
      <c r="D865" s="244">
        <v>170850</v>
      </c>
      <c r="E865" s="216">
        <v>2</v>
      </c>
      <c r="F865" s="216">
        <v>0</v>
      </c>
      <c r="G865" s="692">
        <v>2</v>
      </c>
      <c r="H865" s="692">
        <v>0</v>
      </c>
      <c r="I865" s="216">
        <v>0</v>
      </c>
      <c r="J865" s="216">
        <v>2</v>
      </c>
      <c r="K865" s="216">
        <v>1</v>
      </c>
      <c r="L865" s="216">
        <v>2</v>
      </c>
      <c r="M865" s="216">
        <v>0</v>
      </c>
      <c r="N865" s="692">
        <v>3</v>
      </c>
      <c r="O865" s="216">
        <v>0</v>
      </c>
      <c r="P865" s="692">
        <v>0</v>
      </c>
      <c r="Q865" s="216">
        <v>3</v>
      </c>
      <c r="R865" s="216">
        <v>1</v>
      </c>
      <c r="S865" s="216">
        <v>0</v>
      </c>
      <c r="T865" s="216">
        <v>1</v>
      </c>
      <c r="U865" s="216">
        <v>0</v>
      </c>
    </row>
    <row r="866" spans="1:21" ht="12.75" customHeight="1">
      <c r="A866" s="244" t="s">
        <v>346</v>
      </c>
      <c r="B866" s="244" t="s">
        <v>542</v>
      </c>
      <c r="C866" s="244" t="s">
        <v>542</v>
      </c>
      <c r="D866" s="244">
        <v>170950</v>
      </c>
      <c r="E866" s="216">
        <v>3</v>
      </c>
      <c r="F866" s="216">
        <v>0</v>
      </c>
      <c r="G866" s="692">
        <v>3</v>
      </c>
      <c r="H866" s="692">
        <v>0</v>
      </c>
      <c r="I866" s="216">
        <v>0</v>
      </c>
      <c r="J866" s="216">
        <v>3</v>
      </c>
      <c r="K866" s="216">
        <v>1</v>
      </c>
      <c r="L866" s="216">
        <v>4</v>
      </c>
      <c r="M866" s="216">
        <v>0</v>
      </c>
      <c r="N866" s="692">
        <v>1</v>
      </c>
      <c r="O866" s="216">
        <v>0</v>
      </c>
      <c r="P866" s="692">
        <v>0</v>
      </c>
      <c r="Q866" s="216">
        <v>1</v>
      </c>
      <c r="R866" s="216">
        <v>1</v>
      </c>
      <c r="S866" s="216">
        <v>0</v>
      </c>
      <c r="T866" s="216">
        <v>3</v>
      </c>
      <c r="U866" s="216">
        <v>0</v>
      </c>
    </row>
    <row r="867" spans="1:21" ht="12.75" customHeight="1">
      <c r="A867" s="244" t="s">
        <v>346</v>
      </c>
      <c r="B867" s="244" t="s">
        <v>481</v>
      </c>
      <c r="C867" s="244" t="s">
        <v>482</v>
      </c>
      <c r="D867" s="244">
        <v>170151</v>
      </c>
      <c r="E867" s="216">
        <v>3</v>
      </c>
      <c r="F867" s="216">
        <v>0</v>
      </c>
      <c r="G867" s="692">
        <v>5</v>
      </c>
      <c r="H867" s="692">
        <v>4</v>
      </c>
      <c r="I867" s="216">
        <v>0</v>
      </c>
      <c r="J867" s="216">
        <v>5</v>
      </c>
      <c r="K867" s="216">
        <v>5</v>
      </c>
      <c r="L867" s="216">
        <v>5</v>
      </c>
      <c r="M867" s="216">
        <v>0</v>
      </c>
      <c r="N867" s="692">
        <v>8</v>
      </c>
      <c r="O867" s="216">
        <v>0</v>
      </c>
      <c r="P867" s="692">
        <v>0</v>
      </c>
      <c r="Q867" s="216">
        <v>8</v>
      </c>
      <c r="R867" s="216">
        <v>5</v>
      </c>
      <c r="S867" s="216">
        <v>4</v>
      </c>
      <c r="T867" s="216">
        <v>8</v>
      </c>
      <c r="U867" s="216">
        <v>1</v>
      </c>
    </row>
    <row r="868" spans="1:21" ht="12.75" customHeight="1">
      <c r="A868" s="244" t="s">
        <v>346</v>
      </c>
      <c r="B868" s="244" t="s">
        <v>481</v>
      </c>
      <c r="C868" s="244" t="s">
        <v>483</v>
      </c>
      <c r="D868" s="244">
        <v>170152</v>
      </c>
      <c r="E868" s="216">
        <v>2</v>
      </c>
      <c r="F868" s="216">
        <v>0</v>
      </c>
      <c r="G868" s="692">
        <v>4</v>
      </c>
      <c r="H868" s="692">
        <v>4</v>
      </c>
      <c r="I868" s="216">
        <v>0</v>
      </c>
      <c r="J868" s="216">
        <v>4</v>
      </c>
      <c r="K868" s="216">
        <v>4</v>
      </c>
      <c r="L868" s="216">
        <v>2</v>
      </c>
      <c r="M868" s="216">
        <v>0</v>
      </c>
      <c r="N868" s="692">
        <v>4</v>
      </c>
      <c r="O868" s="216">
        <v>0</v>
      </c>
      <c r="P868" s="692">
        <v>0</v>
      </c>
      <c r="Q868" s="216">
        <v>3</v>
      </c>
      <c r="R868" s="216">
        <v>1</v>
      </c>
      <c r="S868" s="216">
        <v>0</v>
      </c>
      <c r="T868" s="216">
        <v>1</v>
      </c>
      <c r="U868" s="216">
        <v>1</v>
      </c>
    </row>
    <row r="869" spans="1:21" ht="12.75" customHeight="1">
      <c r="A869" s="244" t="s">
        <v>346</v>
      </c>
      <c r="B869" s="244" t="s">
        <v>481</v>
      </c>
      <c r="C869" s="244" t="s">
        <v>484</v>
      </c>
      <c r="D869" s="244">
        <v>170153</v>
      </c>
      <c r="E869" s="216">
        <v>0</v>
      </c>
      <c r="F869" s="216">
        <v>0</v>
      </c>
      <c r="G869" s="692">
        <v>0</v>
      </c>
      <c r="H869" s="692">
        <v>0</v>
      </c>
      <c r="I869" s="216">
        <v>0</v>
      </c>
      <c r="J869" s="216">
        <v>0</v>
      </c>
      <c r="K869" s="216">
        <v>0</v>
      </c>
      <c r="L869" s="216">
        <v>0</v>
      </c>
      <c r="M869" s="216">
        <v>0</v>
      </c>
      <c r="N869" s="692">
        <v>0</v>
      </c>
      <c r="O869" s="216">
        <v>0</v>
      </c>
      <c r="P869" s="692">
        <v>0</v>
      </c>
      <c r="Q869" s="216">
        <v>0</v>
      </c>
      <c r="R869" s="216">
        <v>0</v>
      </c>
      <c r="S869" s="216">
        <v>0</v>
      </c>
      <c r="T869" s="216">
        <v>0</v>
      </c>
      <c r="U869" s="216">
        <v>0</v>
      </c>
    </row>
    <row r="870" spans="1:21" ht="12.75" customHeight="1">
      <c r="A870" s="244" t="s">
        <v>346</v>
      </c>
      <c r="B870" s="244" t="s">
        <v>481</v>
      </c>
      <c r="C870" s="244" t="s">
        <v>485</v>
      </c>
      <c r="D870" s="244">
        <v>170154</v>
      </c>
      <c r="E870" s="216">
        <v>2</v>
      </c>
      <c r="F870" s="216">
        <v>0</v>
      </c>
      <c r="G870" s="692">
        <v>1</v>
      </c>
      <c r="H870" s="692">
        <v>2</v>
      </c>
      <c r="I870" s="216">
        <v>0</v>
      </c>
      <c r="J870" s="216">
        <v>2</v>
      </c>
      <c r="K870" s="216">
        <v>0</v>
      </c>
      <c r="L870" s="216">
        <v>0</v>
      </c>
      <c r="M870" s="216">
        <v>0</v>
      </c>
      <c r="N870" s="692">
        <v>1</v>
      </c>
      <c r="O870" s="216">
        <v>0</v>
      </c>
      <c r="P870" s="692">
        <v>0</v>
      </c>
      <c r="Q870" s="216">
        <v>1</v>
      </c>
      <c r="R870" s="216">
        <v>1</v>
      </c>
      <c r="S870" s="216">
        <v>0</v>
      </c>
      <c r="T870" s="216">
        <v>1</v>
      </c>
      <c r="U870" s="216">
        <v>0</v>
      </c>
    </row>
    <row r="871" spans="1:21" ht="12.75" customHeight="1">
      <c r="A871" s="244" t="s">
        <v>346</v>
      </c>
      <c r="B871" s="244" t="s">
        <v>481</v>
      </c>
      <c r="C871" s="244" t="s">
        <v>486</v>
      </c>
      <c r="D871" s="244">
        <v>170155</v>
      </c>
      <c r="E871" s="216">
        <v>16</v>
      </c>
      <c r="F871" s="216">
        <v>0</v>
      </c>
      <c r="G871" s="692">
        <v>26</v>
      </c>
      <c r="H871" s="692">
        <v>24</v>
      </c>
      <c r="I871" s="216">
        <v>0</v>
      </c>
      <c r="J871" s="216">
        <v>27</v>
      </c>
      <c r="K871" s="216">
        <v>21</v>
      </c>
      <c r="L871" s="216">
        <v>11</v>
      </c>
      <c r="M871" s="216">
        <v>0</v>
      </c>
      <c r="N871" s="692">
        <v>30</v>
      </c>
      <c r="O871" s="216">
        <v>0</v>
      </c>
      <c r="P871" s="692">
        <v>0</v>
      </c>
      <c r="Q871" s="216">
        <v>28</v>
      </c>
      <c r="R871" s="216">
        <v>7</v>
      </c>
      <c r="S871" s="216">
        <v>5</v>
      </c>
      <c r="T871" s="216">
        <v>14</v>
      </c>
      <c r="U871" s="216">
        <v>2</v>
      </c>
    </row>
    <row r="872" spans="1:21" ht="12.75" customHeight="1">
      <c r="A872" s="244" t="s">
        <v>346</v>
      </c>
      <c r="B872" s="244" t="s">
        <v>481</v>
      </c>
      <c r="C872" s="244" t="s">
        <v>489</v>
      </c>
      <c r="D872" s="244">
        <v>170158</v>
      </c>
      <c r="E872" s="216">
        <v>0</v>
      </c>
      <c r="F872" s="216">
        <v>0</v>
      </c>
      <c r="G872" s="692">
        <v>0</v>
      </c>
      <c r="H872" s="692">
        <v>0</v>
      </c>
      <c r="I872" s="216">
        <v>0</v>
      </c>
      <c r="J872" s="216">
        <v>0</v>
      </c>
      <c r="K872" s="216">
        <v>0</v>
      </c>
      <c r="L872" s="216">
        <v>0</v>
      </c>
      <c r="M872" s="216">
        <v>0</v>
      </c>
      <c r="N872" s="692">
        <v>0</v>
      </c>
      <c r="O872" s="216">
        <v>0</v>
      </c>
      <c r="P872" s="692">
        <v>0</v>
      </c>
      <c r="Q872" s="216">
        <v>0</v>
      </c>
      <c r="R872" s="216">
        <v>0</v>
      </c>
      <c r="S872" s="216">
        <v>0</v>
      </c>
      <c r="T872" s="216">
        <v>0</v>
      </c>
      <c r="U872" s="216">
        <v>0</v>
      </c>
    </row>
    <row r="873" spans="1:21" ht="12.75" customHeight="1">
      <c r="A873" s="244" t="s">
        <v>346</v>
      </c>
      <c r="B873" s="244" t="s">
        <v>481</v>
      </c>
      <c r="C873" s="244" t="s">
        <v>490</v>
      </c>
      <c r="D873" s="244">
        <v>170159</v>
      </c>
      <c r="E873" s="216">
        <v>1</v>
      </c>
      <c r="F873" s="216">
        <v>0</v>
      </c>
      <c r="G873" s="692">
        <v>1</v>
      </c>
      <c r="H873" s="692">
        <v>1</v>
      </c>
      <c r="I873" s="216">
        <v>0</v>
      </c>
      <c r="J873" s="216">
        <v>1</v>
      </c>
      <c r="K873" s="216">
        <v>1</v>
      </c>
      <c r="L873" s="216">
        <v>1</v>
      </c>
      <c r="M873" s="216">
        <v>0</v>
      </c>
      <c r="N873" s="692">
        <v>2</v>
      </c>
      <c r="O873" s="216">
        <v>0</v>
      </c>
      <c r="P873" s="692">
        <v>0</v>
      </c>
      <c r="Q873" s="216">
        <v>2</v>
      </c>
      <c r="R873" s="216">
        <v>0</v>
      </c>
      <c r="S873" s="216">
        <v>0</v>
      </c>
      <c r="T873" s="216">
        <v>1</v>
      </c>
      <c r="U873" s="216">
        <v>0</v>
      </c>
    </row>
    <row r="874" spans="1:21" ht="12.75" customHeight="1">
      <c r="A874" s="244" t="s">
        <v>346</v>
      </c>
      <c r="B874" s="244" t="s">
        <v>481</v>
      </c>
      <c r="C874" s="244" t="s">
        <v>487</v>
      </c>
      <c r="D874" s="244">
        <v>170156</v>
      </c>
      <c r="E874" s="216">
        <v>12</v>
      </c>
      <c r="F874" s="216">
        <v>0</v>
      </c>
      <c r="G874" s="692">
        <v>18</v>
      </c>
      <c r="H874" s="692">
        <v>15</v>
      </c>
      <c r="I874" s="216">
        <v>0</v>
      </c>
      <c r="J874" s="216">
        <v>17</v>
      </c>
      <c r="K874" s="216">
        <v>18</v>
      </c>
      <c r="L874" s="216">
        <v>6</v>
      </c>
      <c r="M874" s="216">
        <v>0</v>
      </c>
      <c r="N874" s="692">
        <v>18</v>
      </c>
      <c r="O874" s="216">
        <v>0</v>
      </c>
      <c r="P874" s="692">
        <v>0</v>
      </c>
      <c r="Q874" s="216">
        <v>18</v>
      </c>
      <c r="R874" s="216">
        <v>8</v>
      </c>
      <c r="S874" s="216">
        <v>10</v>
      </c>
      <c r="T874" s="216">
        <v>15</v>
      </c>
      <c r="U874" s="216">
        <v>1</v>
      </c>
    </row>
    <row r="875" spans="1:21" ht="12.75" customHeight="1">
      <c r="A875" s="244" t="s">
        <v>346</v>
      </c>
      <c r="B875" s="244" t="s">
        <v>481</v>
      </c>
      <c r="C875" s="244" t="s">
        <v>488</v>
      </c>
      <c r="D875" s="244">
        <v>170157</v>
      </c>
      <c r="E875" s="216">
        <v>15</v>
      </c>
      <c r="F875" s="216">
        <v>0</v>
      </c>
      <c r="G875" s="692">
        <v>20</v>
      </c>
      <c r="H875" s="692">
        <v>8</v>
      </c>
      <c r="I875" s="216">
        <v>0</v>
      </c>
      <c r="J875" s="216">
        <v>19</v>
      </c>
      <c r="K875" s="216">
        <v>19</v>
      </c>
      <c r="L875" s="216">
        <v>7</v>
      </c>
      <c r="M875" s="216">
        <v>0</v>
      </c>
      <c r="N875" s="692">
        <v>27</v>
      </c>
      <c r="O875" s="216">
        <v>0</v>
      </c>
      <c r="P875" s="692">
        <v>0</v>
      </c>
      <c r="Q875" s="216">
        <v>27</v>
      </c>
      <c r="R875" s="216">
        <v>3</v>
      </c>
      <c r="S875" s="216">
        <v>12</v>
      </c>
      <c r="T875" s="216">
        <v>14</v>
      </c>
      <c r="U875" s="216">
        <v>0</v>
      </c>
    </row>
    <row r="876" spans="1:21" ht="12.75" customHeight="1">
      <c r="A876" s="244" t="s">
        <v>346</v>
      </c>
      <c r="B876" s="244" t="s">
        <v>481</v>
      </c>
      <c r="C876" s="244" t="s">
        <v>491</v>
      </c>
      <c r="D876" s="244">
        <v>170160</v>
      </c>
      <c r="E876" s="216">
        <v>3</v>
      </c>
      <c r="F876" s="216">
        <v>0</v>
      </c>
      <c r="G876" s="692">
        <v>4</v>
      </c>
      <c r="H876" s="692">
        <v>4</v>
      </c>
      <c r="I876" s="216">
        <v>0</v>
      </c>
      <c r="J876" s="216">
        <v>3</v>
      </c>
      <c r="K876" s="216">
        <v>4</v>
      </c>
      <c r="L876" s="216">
        <v>3</v>
      </c>
      <c r="M876" s="216">
        <v>0</v>
      </c>
      <c r="N876" s="692">
        <v>3</v>
      </c>
      <c r="O876" s="216">
        <v>0</v>
      </c>
      <c r="P876" s="692">
        <v>0</v>
      </c>
      <c r="Q876" s="216">
        <v>2</v>
      </c>
      <c r="R876" s="216">
        <v>1</v>
      </c>
      <c r="S876" s="216">
        <v>0</v>
      </c>
      <c r="T876" s="216">
        <v>1</v>
      </c>
      <c r="U876" s="216">
        <v>0</v>
      </c>
    </row>
    <row r="877" spans="1:21" ht="12.75" customHeight="1">
      <c r="A877" s="244" t="s">
        <v>346</v>
      </c>
      <c r="B877" s="244" t="s">
        <v>481</v>
      </c>
      <c r="C877" s="244" t="s">
        <v>492</v>
      </c>
      <c r="D877" s="244">
        <v>170161</v>
      </c>
      <c r="E877" s="216">
        <v>1</v>
      </c>
      <c r="F877" s="216">
        <v>0</v>
      </c>
      <c r="G877" s="692">
        <v>1</v>
      </c>
      <c r="H877" s="692">
        <v>0</v>
      </c>
      <c r="I877" s="216">
        <v>0</v>
      </c>
      <c r="J877" s="216">
        <v>0</v>
      </c>
      <c r="K877" s="216">
        <v>1</v>
      </c>
      <c r="L877" s="216">
        <v>0</v>
      </c>
      <c r="M877" s="216">
        <v>0</v>
      </c>
      <c r="N877" s="692">
        <v>0</v>
      </c>
      <c r="O877" s="216">
        <v>0</v>
      </c>
      <c r="P877" s="692">
        <v>0</v>
      </c>
      <c r="Q877" s="216">
        <v>0</v>
      </c>
      <c r="R877" s="216">
        <v>1</v>
      </c>
      <c r="S877" s="216">
        <v>0</v>
      </c>
      <c r="T877" s="216">
        <v>1</v>
      </c>
      <c r="U877" s="216">
        <v>0</v>
      </c>
    </row>
    <row r="878" spans="1:21" ht="12.75" customHeight="1">
      <c r="A878" s="244" t="s">
        <v>346</v>
      </c>
      <c r="B878" s="244" t="s">
        <v>481</v>
      </c>
      <c r="C878" s="244" t="s">
        <v>493</v>
      </c>
      <c r="D878" s="244">
        <v>170162</v>
      </c>
      <c r="E878" s="216">
        <v>0</v>
      </c>
      <c r="F878" s="216">
        <v>0</v>
      </c>
      <c r="G878" s="692">
        <v>1</v>
      </c>
      <c r="H878" s="692">
        <v>0</v>
      </c>
      <c r="I878" s="216">
        <v>0</v>
      </c>
      <c r="J878" s="216">
        <v>1</v>
      </c>
      <c r="K878" s="216">
        <v>0</v>
      </c>
      <c r="L878" s="216">
        <v>1</v>
      </c>
      <c r="M878" s="216">
        <v>0</v>
      </c>
      <c r="N878" s="692">
        <v>1</v>
      </c>
      <c r="O878" s="216">
        <v>0</v>
      </c>
      <c r="P878" s="692">
        <v>0</v>
      </c>
      <c r="Q878" s="216">
        <v>1</v>
      </c>
      <c r="R878" s="216">
        <v>0</v>
      </c>
      <c r="S878" s="216">
        <v>0</v>
      </c>
      <c r="T878" s="216">
        <v>0</v>
      </c>
      <c r="U878" s="216">
        <v>0</v>
      </c>
    </row>
    <row r="879" spans="1:21" ht="12.75" customHeight="1">
      <c r="A879" s="244" t="s">
        <v>346</v>
      </c>
      <c r="B879" s="244" t="s">
        <v>481</v>
      </c>
      <c r="C879" s="244" t="s">
        <v>494</v>
      </c>
      <c r="D879" s="244">
        <v>170163</v>
      </c>
      <c r="E879" s="216">
        <v>4</v>
      </c>
      <c r="F879" s="216">
        <v>0</v>
      </c>
      <c r="G879" s="692">
        <v>5</v>
      </c>
      <c r="H879" s="692">
        <v>4</v>
      </c>
      <c r="I879" s="216">
        <v>0</v>
      </c>
      <c r="J879" s="216">
        <v>6</v>
      </c>
      <c r="K879" s="216">
        <v>3</v>
      </c>
      <c r="L879" s="216">
        <v>3</v>
      </c>
      <c r="M879" s="216">
        <v>0</v>
      </c>
      <c r="N879" s="692">
        <v>4</v>
      </c>
      <c r="O879" s="216">
        <v>0</v>
      </c>
      <c r="P879" s="692">
        <v>0</v>
      </c>
      <c r="Q879" s="216">
        <v>2</v>
      </c>
      <c r="R879" s="216">
        <v>0</v>
      </c>
      <c r="S879" s="216">
        <v>0</v>
      </c>
      <c r="T879" s="216">
        <v>1</v>
      </c>
      <c r="U879" s="216">
        <v>0</v>
      </c>
    </row>
    <row r="880" spans="1:21" ht="12.75" customHeight="1">
      <c r="A880" s="244" t="s">
        <v>346</v>
      </c>
      <c r="B880" s="244" t="s">
        <v>481</v>
      </c>
      <c r="C880" s="244" t="s">
        <v>495</v>
      </c>
      <c r="D880" s="244">
        <v>170164</v>
      </c>
      <c r="E880" s="216">
        <v>1</v>
      </c>
      <c r="F880" s="216">
        <v>0</v>
      </c>
      <c r="G880" s="692">
        <v>2</v>
      </c>
      <c r="H880" s="692">
        <v>2</v>
      </c>
      <c r="I880" s="216">
        <v>0</v>
      </c>
      <c r="J880" s="216">
        <v>2</v>
      </c>
      <c r="K880" s="216">
        <v>1</v>
      </c>
      <c r="L880" s="216">
        <v>1</v>
      </c>
      <c r="M880" s="216">
        <v>0</v>
      </c>
      <c r="N880" s="692">
        <v>2</v>
      </c>
      <c r="O880" s="216">
        <v>0</v>
      </c>
      <c r="P880" s="692">
        <v>0</v>
      </c>
      <c r="Q880" s="216">
        <v>2</v>
      </c>
      <c r="R880" s="216">
        <v>1</v>
      </c>
      <c r="S880" s="216">
        <v>0</v>
      </c>
      <c r="T880" s="216">
        <v>1</v>
      </c>
      <c r="U880" s="216">
        <v>0</v>
      </c>
    </row>
    <row r="881" spans="1:21" ht="12.75" customHeight="1">
      <c r="A881" s="244" t="s">
        <v>346</v>
      </c>
      <c r="B881" s="244" t="s">
        <v>481</v>
      </c>
      <c r="C881" s="244" t="s">
        <v>496</v>
      </c>
      <c r="D881" s="244">
        <v>170165</v>
      </c>
      <c r="E881" s="216">
        <v>1</v>
      </c>
      <c r="F881" s="216">
        <v>0</v>
      </c>
      <c r="G881" s="692">
        <v>3</v>
      </c>
      <c r="H881" s="692">
        <v>3</v>
      </c>
      <c r="I881" s="216">
        <v>0</v>
      </c>
      <c r="J881" s="216">
        <v>3</v>
      </c>
      <c r="K881" s="216">
        <v>3</v>
      </c>
      <c r="L881" s="216">
        <v>0</v>
      </c>
      <c r="M881" s="216">
        <v>0</v>
      </c>
      <c r="N881" s="692">
        <v>1</v>
      </c>
      <c r="O881" s="216">
        <v>0</v>
      </c>
      <c r="P881" s="692">
        <v>0</v>
      </c>
      <c r="Q881" s="216">
        <v>1</v>
      </c>
      <c r="R881" s="216">
        <v>1</v>
      </c>
      <c r="S881" s="216">
        <v>0</v>
      </c>
      <c r="T881" s="216">
        <v>2</v>
      </c>
      <c r="U881" s="216">
        <v>0</v>
      </c>
    </row>
    <row r="882" spans="1:21" ht="12.75" customHeight="1">
      <c r="A882" s="244" t="s">
        <v>346</v>
      </c>
      <c r="B882" s="244" t="s">
        <v>481</v>
      </c>
      <c r="C882" s="244" t="s">
        <v>497</v>
      </c>
      <c r="D882" s="244">
        <v>170166</v>
      </c>
      <c r="E882" s="216">
        <v>1</v>
      </c>
      <c r="F882" s="216">
        <v>0</v>
      </c>
      <c r="G882" s="692">
        <v>1</v>
      </c>
      <c r="H882" s="692">
        <v>0</v>
      </c>
      <c r="I882" s="216">
        <v>1</v>
      </c>
      <c r="J882" s="216">
        <v>0</v>
      </c>
      <c r="K882" s="216">
        <v>0</v>
      </c>
      <c r="L882" s="216">
        <v>1</v>
      </c>
      <c r="M882" s="216">
        <v>0</v>
      </c>
      <c r="N882" s="692">
        <v>1</v>
      </c>
      <c r="O882" s="216">
        <v>0</v>
      </c>
      <c r="P882" s="692">
        <v>0</v>
      </c>
      <c r="Q882" s="216">
        <v>1</v>
      </c>
      <c r="R882" s="216">
        <v>0</v>
      </c>
      <c r="S882" s="216">
        <v>0</v>
      </c>
      <c r="T882" s="216">
        <v>1</v>
      </c>
      <c r="U882" s="216">
        <v>0</v>
      </c>
    </row>
    <row r="883" spans="1:21" ht="12.75" customHeight="1">
      <c r="A883" s="244" t="s">
        <v>346</v>
      </c>
      <c r="B883" s="244" t="s">
        <v>481</v>
      </c>
      <c r="C883" s="244" t="s">
        <v>498</v>
      </c>
      <c r="D883" s="244">
        <v>170168</v>
      </c>
      <c r="E883" s="216">
        <v>1</v>
      </c>
      <c r="F883" s="216">
        <v>0</v>
      </c>
      <c r="G883" s="692">
        <v>1</v>
      </c>
      <c r="H883" s="692">
        <v>0</v>
      </c>
      <c r="I883" s="216">
        <v>0</v>
      </c>
      <c r="J883" s="216">
        <v>1</v>
      </c>
      <c r="K883" s="216">
        <v>1</v>
      </c>
      <c r="L883" s="216">
        <v>0</v>
      </c>
      <c r="M883" s="216">
        <v>0</v>
      </c>
      <c r="N883" s="692">
        <v>0</v>
      </c>
      <c r="O883" s="216">
        <v>0</v>
      </c>
      <c r="P883" s="692">
        <v>0</v>
      </c>
      <c r="Q883" s="216">
        <v>0</v>
      </c>
      <c r="R883" s="216">
        <v>0</v>
      </c>
      <c r="S883" s="216">
        <v>0</v>
      </c>
      <c r="T883" s="216">
        <v>1</v>
      </c>
      <c r="U883" s="216">
        <v>0</v>
      </c>
    </row>
    <row r="884" spans="1:21" ht="12.75" customHeight="1">
      <c r="A884" s="244" t="s">
        <v>346</v>
      </c>
      <c r="B884" s="244" t="s">
        <v>481</v>
      </c>
      <c r="C884" s="244" t="s">
        <v>499</v>
      </c>
      <c r="D884" s="244">
        <v>170169</v>
      </c>
      <c r="E884" s="216">
        <v>0</v>
      </c>
      <c r="F884" s="216">
        <v>0</v>
      </c>
      <c r="G884" s="692">
        <v>0</v>
      </c>
      <c r="H884" s="692">
        <v>0</v>
      </c>
      <c r="I884" s="216">
        <v>0</v>
      </c>
      <c r="J884" s="216">
        <v>0</v>
      </c>
      <c r="K884" s="216">
        <v>0</v>
      </c>
      <c r="L884" s="216">
        <v>1</v>
      </c>
      <c r="M884" s="216">
        <v>0</v>
      </c>
      <c r="N884" s="692">
        <v>1</v>
      </c>
      <c r="O884" s="216">
        <v>0</v>
      </c>
      <c r="P884" s="692">
        <v>1</v>
      </c>
      <c r="Q884" s="216">
        <v>0</v>
      </c>
      <c r="R884" s="216">
        <v>0</v>
      </c>
      <c r="S884" s="216">
        <v>0</v>
      </c>
      <c r="T884" s="216">
        <v>1</v>
      </c>
      <c r="U884" s="216">
        <v>0</v>
      </c>
    </row>
    <row r="885" spans="1:21" ht="12.75" customHeight="1">
      <c r="A885" s="244" t="s">
        <v>346</v>
      </c>
      <c r="B885" s="244" t="s">
        <v>481</v>
      </c>
      <c r="C885" s="244" t="s">
        <v>500</v>
      </c>
      <c r="D885" s="244">
        <v>170170</v>
      </c>
      <c r="E885" s="216">
        <v>4</v>
      </c>
      <c r="F885" s="216">
        <v>0</v>
      </c>
      <c r="G885" s="692">
        <v>8</v>
      </c>
      <c r="H885" s="692">
        <v>4</v>
      </c>
      <c r="I885" s="216">
        <v>0</v>
      </c>
      <c r="J885" s="216">
        <v>8</v>
      </c>
      <c r="K885" s="216">
        <v>6</v>
      </c>
      <c r="L885" s="216">
        <v>2</v>
      </c>
      <c r="M885" s="216">
        <v>0</v>
      </c>
      <c r="N885" s="692">
        <v>7</v>
      </c>
      <c r="O885" s="216">
        <v>0</v>
      </c>
      <c r="P885" s="692">
        <v>0</v>
      </c>
      <c r="Q885" s="216">
        <v>7</v>
      </c>
      <c r="R885" s="216">
        <v>1</v>
      </c>
      <c r="S885" s="216">
        <v>2</v>
      </c>
      <c r="T885" s="216">
        <v>4</v>
      </c>
      <c r="U885" s="216">
        <v>0</v>
      </c>
    </row>
    <row r="886" spans="1:21" ht="12.75" customHeight="1">
      <c r="A886" s="244" t="s">
        <v>346</v>
      </c>
      <c r="B886" s="244" t="s">
        <v>481</v>
      </c>
      <c r="C886" s="244" t="s">
        <v>501</v>
      </c>
      <c r="D886" s="244">
        <v>170171</v>
      </c>
      <c r="E886" s="216">
        <v>1</v>
      </c>
      <c r="F886" s="216">
        <v>0</v>
      </c>
      <c r="G886" s="692">
        <v>2</v>
      </c>
      <c r="H886" s="692">
        <v>0</v>
      </c>
      <c r="I886" s="216">
        <v>0</v>
      </c>
      <c r="J886" s="216">
        <v>1</v>
      </c>
      <c r="K886" s="216">
        <v>1</v>
      </c>
      <c r="L886" s="216">
        <v>2</v>
      </c>
      <c r="M886" s="216">
        <v>0</v>
      </c>
      <c r="N886" s="692">
        <v>0</v>
      </c>
      <c r="O886" s="216">
        <v>0</v>
      </c>
      <c r="P886" s="692">
        <v>0</v>
      </c>
      <c r="Q886" s="216">
        <v>0</v>
      </c>
      <c r="R886" s="216">
        <v>0</v>
      </c>
      <c r="S886" s="216">
        <v>0</v>
      </c>
      <c r="T886" s="216">
        <v>2</v>
      </c>
      <c r="U886" s="216">
        <v>0</v>
      </c>
    </row>
    <row r="887" spans="1:21" ht="12.75" customHeight="1">
      <c r="A887" s="244" t="s">
        <v>346</v>
      </c>
      <c r="B887" s="244" t="s">
        <v>481</v>
      </c>
      <c r="C887" s="244" t="s">
        <v>502</v>
      </c>
      <c r="D887" s="244">
        <v>170172</v>
      </c>
      <c r="E887" s="216">
        <v>1</v>
      </c>
      <c r="F887" s="216">
        <v>0</v>
      </c>
      <c r="G887" s="692">
        <v>1</v>
      </c>
      <c r="H887" s="692">
        <v>1</v>
      </c>
      <c r="I887" s="216">
        <v>0</v>
      </c>
      <c r="J887" s="216">
        <v>1</v>
      </c>
      <c r="K887" s="216">
        <v>1</v>
      </c>
      <c r="L887" s="216">
        <v>1</v>
      </c>
      <c r="M887" s="216">
        <v>0</v>
      </c>
      <c r="N887" s="692">
        <v>1</v>
      </c>
      <c r="O887" s="216">
        <v>0</v>
      </c>
      <c r="P887" s="692">
        <v>1</v>
      </c>
      <c r="Q887" s="216">
        <v>0</v>
      </c>
      <c r="R887" s="216">
        <v>0</v>
      </c>
      <c r="S887" s="216">
        <v>0</v>
      </c>
      <c r="T887" s="216">
        <v>0</v>
      </c>
      <c r="U887" s="216">
        <v>0</v>
      </c>
    </row>
    <row r="888" spans="1:21" ht="12.75" customHeight="1">
      <c r="A888" s="244" t="s">
        <v>346</v>
      </c>
      <c r="B888" s="244" t="s">
        <v>481</v>
      </c>
      <c r="C888" s="244" t="s">
        <v>503</v>
      </c>
      <c r="D888" s="244">
        <v>170174</v>
      </c>
      <c r="E888" s="216">
        <v>0</v>
      </c>
      <c r="F888" s="216">
        <v>0</v>
      </c>
      <c r="G888" s="692">
        <v>0</v>
      </c>
      <c r="H888" s="692">
        <v>0</v>
      </c>
      <c r="I888" s="216">
        <v>0</v>
      </c>
      <c r="J888" s="216">
        <v>0</v>
      </c>
      <c r="K888" s="216">
        <v>0</v>
      </c>
      <c r="L888" s="216">
        <v>1</v>
      </c>
      <c r="M888" s="216">
        <v>0</v>
      </c>
      <c r="N888" s="692">
        <v>1</v>
      </c>
      <c r="O888" s="216">
        <v>0</v>
      </c>
      <c r="P888" s="692">
        <v>0</v>
      </c>
      <c r="Q888" s="216">
        <v>0</v>
      </c>
      <c r="R888" s="216">
        <v>0</v>
      </c>
      <c r="S888" s="216">
        <v>0</v>
      </c>
      <c r="T888" s="216">
        <v>1</v>
      </c>
      <c r="U888" s="216">
        <v>0</v>
      </c>
    </row>
    <row r="889" spans="1:21" ht="12.75" customHeight="1">
      <c r="A889" s="244" t="s">
        <v>346</v>
      </c>
      <c r="B889" s="244" t="s">
        <v>481</v>
      </c>
      <c r="C889" s="244" t="s">
        <v>504</v>
      </c>
      <c r="D889" s="244">
        <v>170175</v>
      </c>
      <c r="E889" s="216">
        <v>3</v>
      </c>
      <c r="F889" s="216">
        <v>0</v>
      </c>
      <c r="G889" s="692">
        <v>5</v>
      </c>
      <c r="H889" s="692">
        <v>2</v>
      </c>
      <c r="I889" s="216">
        <v>0</v>
      </c>
      <c r="J889" s="216">
        <v>6</v>
      </c>
      <c r="K889" s="216">
        <v>2</v>
      </c>
      <c r="L889" s="216">
        <v>4</v>
      </c>
      <c r="M889" s="216">
        <v>0</v>
      </c>
      <c r="N889" s="692">
        <v>6</v>
      </c>
      <c r="O889" s="216">
        <v>0</v>
      </c>
      <c r="P889" s="692">
        <v>0</v>
      </c>
      <c r="Q889" s="216">
        <v>5</v>
      </c>
      <c r="R889" s="216">
        <v>2</v>
      </c>
      <c r="S889" s="216">
        <v>1</v>
      </c>
      <c r="T889" s="216">
        <v>5</v>
      </c>
      <c r="U889" s="216">
        <v>0</v>
      </c>
    </row>
    <row r="890" spans="1:21" ht="12.75" customHeight="1">
      <c r="A890" s="244" t="s">
        <v>346</v>
      </c>
      <c r="B890" s="244" t="s">
        <v>481</v>
      </c>
      <c r="C890" s="244" t="s">
        <v>505</v>
      </c>
      <c r="D890" s="244">
        <v>170176</v>
      </c>
      <c r="E890" s="216">
        <v>1</v>
      </c>
      <c r="F890" s="216">
        <v>0</v>
      </c>
      <c r="G890" s="692">
        <v>2</v>
      </c>
      <c r="H890" s="692">
        <v>2</v>
      </c>
      <c r="I890" s="216">
        <v>0</v>
      </c>
      <c r="J890" s="216">
        <v>2</v>
      </c>
      <c r="K890" s="216">
        <v>2</v>
      </c>
      <c r="L890" s="216">
        <v>2</v>
      </c>
      <c r="M890" s="216">
        <v>0</v>
      </c>
      <c r="N890" s="692">
        <v>1</v>
      </c>
      <c r="O890" s="216">
        <v>0</v>
      </c>
      <c r="P890" s="692">
        <v>0</v>
      </c>
      <c r="Q890" s="216">
        <v>1</v>
      </c>
      <c r="R890" s="216">
        <v>1</v>
      </c>
      <c r="S890" s="216">
        <v>0</v>
      </c>
      <c r="T890" s="216">
        <v>2</v>
      </c>
      <c r="U890" s="216">
        <v>0</v>
      </c>
    </row>
    <row r="891" spans="1:21" ht="12.75" customHeight="1">
      <c r="A891" s="244" t="s">
        <v>346</v>
      </c>
      <c r="B891" s="244" t="s">
        <v>481</v>
      </c>
      <c r="C891" s="244" t="s">
        <v>506</v>
      </c>
      <c r="D891" s="244">
        <v>170177</v>
      </c>
      <c r="E891" s="216">
        <v>3</v>
      </c>
      <c r="F891" s="216">
        <v>0</v>
      </c>
      <c r="G891" s="692">
        <v>7</v>
      </c>
      <c r="H891" s="692">
        <v>6</v>
      </c>
      <c r="I891" s="216">
        <v>0</v>
      </c>
      <c r="J891" s="216">
        <v>6</v>
      </c>
      <c r="K891" s="216">
        <v>4</v>
      </c>
      <c r="L891" s="216">
        <v>4</v>
      </c>
      <c r="M891" s="216">
        <v>0</v>
      </c>
      <c r="N891" s="692">
        <v>7</v>
      </c>
      <c r="O891" s="216">
        <v>0</v>
      </c>
      <c r="P891" s="692">
        <v>0</v>
      </c>
      <c r="Q891" s="216">
        <v>7</v>
      </c>
      <c r="R891" s="216">
        <v>4</v>
      </c>
      <c r="S891" s="216">
        <v>4</v>
      </c>
      <c r="T891" s="216">
        <v>4</v>
      </c>
      <c r="U891" s="216">
        <v>0</v>
      </c>
    </row>
    <row r="892" spans="1:21" ht="12.75" customHeight="1">
      <c r="A892" s="244" t="s">
        <v>346</v>
      </c>
      <c r="B892" s="244" t="s">
        <v>481</v>
      </c>
      <c r="C892" s="244" t="s">
        <v>507</v>
      </c>
      <c r="D892" s="244">
        <v>170178</v>
      </c>
      <c r="E892" s="216">
        <v>0</v>
      </c>
      <c r="F892" s="216">
        <v>0</v>
      </c>
      <c r="G892" s="692">
        <v>0</v>
      </c>
      <c r="H892" s="692">
        <v>0</v>
      </c>
      <c r="I892" s="216">
        <v>0</v>
      </c>
      <c r="J892" s="216">
        <v>0</v>
      </c>
      <c r="K892" s="216">
        <v>0</v>
      </c>
      <c r="L892" s="216">
        <v>1</v>
      </c>
      <c r="M892" s="216">
        <v>0</v>
      </c>
      <c r="N892" s="692">
        <v>1</v>
      </c>
      <c r="O892" s="216">
        <v>0</v>
      </c>
      <c r="P892" s="692">
        <v>1</v>
      </c>
      <c r="Q892" s="216">
        <v>0</v>
      </c>
      <c r="R892" s="216">
        <v>0</v>
      </c>
      <c r="S892" s="216">
        <v>0</v>
      </c>
      <c r="T892" s="216">
        <v>1</v>
      </c>
      <c r="U892" s="216">
        <v>0</v>
      </c>
    </row>
    <row r="893" spans="1:21" ht="12.75" customHeight="1">
      <c r="A893" s="244" t="s">
        <v>346</v>
      </c>
      <c r="B893" s="244" t="s">
        <v>481</v>
      </c>
      <c r="C893" s="244" t="s">
        <v>508</v>
      </c>
      <c r="D893" s="244">
        <v>170179</v>
      </c>
      <c r="E893" s="216">
        <v>2</v>
      </c>
      <c r="F893" s="216">
        <v>0</v>
      </c>
      <c r="G893" s="692">
        <v>5</v>
      </c>
      <c r="H893" s="692">
        <v>3</v>
      </c>
      <c r="I893" s="216">
        <v>0</v>
      </c>
      <c r="J893" s="216">
        <v>5</v>
      </c>
      <c r="K893" s="216">
        <v>5</v>
      </c>
      <c r="L893" s="216">
        <v>3</v>
      </c>
      <c r="M893" s="216">
        <v>0</v>
      </c>
      <c r="N893" s="692">
        <v>8</v>
      </c>
      <c r="O893" s="216">
        <v>0</v>
      </c>
      <c r="P893" s="692">
        <v>0</v>
      </c>
      <c r="Q893" s="216">
        <v>8</v>
      </c>
      <c r="R893" s="216">
        <v>2</v>
      </c>
      <c r="S893" s="216">
        <v>1</v>
      </c>
      <c r="T893" s="216">
        <v>4</v>
      </c>
      <c r="U893" s="216">
        <v>0</v>
      </c>
    </row>
    <row r="894" spans="1:21" ht="12.75" customHeight="1">
      <c r="A894" s="244" t="s">
        <v>346</v>
      </c>
      <c r="B894" s="244" t="s">
        <v>481</v>
      </c>
      <c r="C894" s="244" t="s">
        <v>481</v>
      </c>
      <c r="D894" s="244">
        <v>170150</v>
      </c>
      <c r="E894" s="216">
        <v>295</v>
      </c>
      <c r="F894" s="216">
        <v>0</v>
      </c>
      <c r="G894" s="692">
        <v>404</v>
      </c>
      <c r="H894" s="692">
        <v>269</v>
      </c>
      <c r="I894" s="216">
        <v>0</v>
      </c>
      <c r="J894" s="216">
        <v>375</v>
      </c>
      <c r="K894" s="216">
        <v>345</v>
      </c>
      <c r="L894" s="216">
        <v>150</v>
      </c>
      <c r="M894" s="216">
        <v>0</v>
      </c>
      <c r="N894" s="692">
        <v>452</v>
      </c>
      <c r="O894" s="216">
        <v>0</v>
      </c>
      <c r="P894" s="692">
        <v>0</v>
      </c>
      <c r="Q894" s="216">
        <v>420</v>
      </c>
      <c r="R894" s="216">
        <v>94</v>
      </c>
      <c r="S894" s="216">
        <v>234</v>
      </c>
      <c r="T894" s="216">
        <v>305</v>
      </c>
      <c r="U894" s="216">
        <v>6</v>
      </c>
    </row>
    <row r="895" spans="1:21" ht="12.75" customHeight="1">
      <c r="A895" s="244" t="s">
        <v>346</v>
      </c>
      <c r="B895" s="244" t="s">
        <v>481</v>
      </c>
      <c r="C895" s="244" t="s">
        <v>229</v>
      </c>
      <c r="D895" s="244">
        <v>170180</v>
      </c>
      <c r="E895" s="216">
        <v>4</v>
      </c>
      <c r="F895" s="216">
        <v>0</v>
      </c>
      <c r="G895" s="692">
        <v>6</v>
      </c>
      <c r="H895" s="692">
        <v>5</v>
      </c>
      <c r="I895" s="216">
        <v>0</v>
      </c>
      <c r="J895" s="216">
        <v>6</v>
      </c>
      <c r="K895" s="216">
        <v>6</v>
      </c>
      <c r="L895" s="216">
        <v>1</v>
      </c>
      <c r="M895" s="216">
        <v>0</v>
      </c>
      <c r="N895" s="692">
        <v>5</v>
      </c>
      <c r="O895" s="216">
        <v>0</v>
      </c>
      <c r="P895" s="692">
        <v>0</v>
      </c>
      <c r="Q895" s="216">
        <v>5</v>
      </c>
      <c r="R895" s="216">
        <v>2</v>
      </c>
      <c r="S895" s="216">
        <v>3</v>
      </c>
      <c r="T895" s="216">
        <v>4</v>
      </c>
      <c r="U895" s="216">
        <v>0</v>
      </c>
    </row>
    <row r="896" spans="1:21" ht="12.75" customHeight="1">
      <c r="A896" s="244" t="s">
        <v>346</v>
      </c>
      <c r="B896" s="244" t="s">
        <v>481</v>
      </c>
      <c r="C896" s="244" t="s">
        <v>509</v>
      </c>
      <c r="D896" s="244">
        <v>170181</v>
      </c>
      <c r="E896" s="216">
        <v>1</v>
      </c>
      <c r="F896" s="216">
        <v>0</v>
      </c>
      <c r="G896" s="692">
        <v>1</v>
      </c>
      <c r="H896" s="692">
        <v>1</v>
      </c>
      <c r="I896" s="216">
        <v>0</v>
      </c>
      <c r="J896" s="216">
        <v>1</v>
      </c>
      <c r="K896" s="216">
        <v>0</v>
      </c>
      <c r="L896" s="216">
        <v>1</v>
      </c>
      <c r="M896" s="216">
        <v>0</v>
      </c>
      <c r="N896" s="692">
        <v>1</v>
      </c>
      <c r="O896" s="216">
        <v>0</v>
      </c>
      <c r="P896" s="692">
        <v>0</v>
      </c>
      <c r="Q896" s="216">
        <v>1</v>
      </c>
      <c r="R896" s="216">
        <v>0</v>
      </c>
      <c r="S896" s="216">
        <v>0</v>
      </c>
      <c r="T896" s="216">
        <v>1</v>
      </c>
      <c r="U896" s="216">
        <v>0</v>
      </c>
    </row>
    <row r="897" spans="1:21" ht="12.75" customHeight="1">
      <c r="A897" s="244" t="s">
        <v>346</v>
      </c>
      <c r="B897" s="244" t="s">
        <v>481</v>
      </c>
      <c r="C897" s="244" t="s">
        <v>510</v>
      </c>
      <c r="D897" s="244">
        <v>170183</v>
      </c>
      <c r="E897" s="216">
        <v>4</v>
      </c>
      <c r="F897" s="216">
        <v>0</v>
      </c>
      <c r="G897" s="692">
        <v>6</v>
      </c>
      <c r="H897" s="692">
        <v>0</v>
      </c>
      <c r="I897" s="216">
        <v>0</v>
      </c>
      <c r="J897" s="216">
        <v>5</v>
      </c>
      <c r="K897" s="216">
        <v>3</v>
      </c>
      <c r="L897" s="216">
        <v>3</v>
      </c>
      <c r="M897" s="216">
        <v>0</v>
      </c>
      <c r="N897" s="692">
        <v>7</v>
      </c>
      <c r="O897" s="216">
        <v>0</v>
      </c>
      <c r="P897" s="692">
        <v>0</v>
      </c>
      <c r="Q897" s="216">
        <v>7</v>
      </c>
      <c r="R897" s="216">
        <v>1</v>
      </c>
      <c r="S897" s="216">
        <v>2</v>
      </c>
      <c r="T897" s="216">
        <v>4</v>
      </c>
      <c r="U897" s="216">
        <v>0</v>
      </c>
    </row>
    <row r="898" spans="1:21" ht="12.75" customHeight="1">
      <c r="A898" s="244" t="s">
        <v>346</v>
      </c>
      <c r="B898" s="244" t="s">
        <v>481</v>
      </c>
      <c r="C898" s="244" t="s">
        <v>511</v>
      </c>
      <c r="D898" s="244">
        <v>170184</v>
      </c>
      <c r="E898" s="216">
        <v>10</v>
      </c>
      <c r="F898" s="216">
        <v>0</v>
      </c>
      <c r="G898" s="692">
        <v>19</v>
      </c>
      <c r="H898" s="692">
        <v>11</v>
      </c>
      <c r="I898" s="216">
        <v>0</v>
      </c>
      <c r="J898" s="216">
        <v>17</v>
      </c>
      <c r="K898" s="216">
        <v>15</v>
      </c>
      <c r="L898" s="216">
        <v>6</v>
      </c>
      <c r="M898" s="216">
        <v>0</v>
      </c>
      <c r="N898" s="692">
        <v>20</v>
      </c>
      <c r="O898" s="216">
        <v>0</v>
      </c>
      <c r="P898" s="692">
        <v>0</v>
      </c>
      <c r="Q898" s="216">
        <v>20</v>
      </c>
      <c r="R898" s="216">
        <v>5</v>
      </c>
      <c r="S898" s="216">
        <v>7</v>
      </c>
      <c r="T898" s="216">
        <v>9</v>
      </c>
      <c r="U898" s="216">
        <v>0</v>
      </c>
    </row>
    <row r="899" spans="1:21" ht="12.75" customHeight="1">
      <c r="A899" s="244" t="s">
        <v>346</v>
      </c>
      <c r="B899" s="244" t="s">
        <v>481</v>
      </c>
      <c r="C899" s="244" t="s">
        <v>512</v>
      </c>
      <c r="D899" s="244">
        <v>170185</v>
      </c>
      <c r="E899" s="216">
        <v>7</v>
      </c>
      <c r="F899" s="216">
        <v>0</v>
      </c>
      <c r="G899" s="692">
        <v>7</v>
      </c>
      <c r="H899" s="692">
        <v>4</v>
      </c>
      <c r="I899" s="216">
        <v>0</v>
      </c>
      <c r="J899" s="216">
        <v>7</v>
      </c>
      <c r="K899" s="216">
        <v>5</v>
      </c>
      <c r="L899" s="216">
        <v>2</v>
      </c>
      <c r="M899" s="216">
        <v>0</v>
      </c>
      <c r="N899" s="692">
        <v>5</v>
      </c>
      <c r="O899" s="216">
        <v>0</v>
      </c>
      <c r="P899" s="692">
        <v>0</v>
      </c>
      <c r="Q899" s="216">
        <v>5</v>
      </c>
      <c r="R899" s="216">
        <v>0</v>
      </c>
      <c r="S899" s="216">
        <v>0</v>
      </c>
      <c r="T899" s="216">
        <v>1</v>
      </c>
      <c r="U899" s="216">
        <v>0</v>
      </c>
    </row>
    <row r="900" spans="1:21" ht="12.75" customHeight="1">
      <c r="A900" s="244" t="s">
        <v>346</v>
      </c>
      <c r="B900" s="244" t="s">
        <v>481</v>
      </c>
      <c r="C900" s="244" t="s">
        <v>513</v>
      </c>
      <c r="D900" s="244">
        <v>170186</v>
      </c>
      <c r="E900" s="216">
        <v>1</v>
      </c>
      <c r="F900" s="216">
        <v>0</v>
      </c>
      <c r="G900" s="692">
        <v>1</v>
      </c>
      <c r="H900" s="692">
        <v>0</v>
      </c>
      <c r="I900" s="216">
        <v>0</v>
      </c>
      <c r="J900" s="216">
        <v>1</v>
      </c>
      <c r="K900" s="216">
        <v>1</v>
      </c>
      <c r="L900" s="216">
        <v>1</v>
      </c>
      <c r="M900" s="216">
        <v>0</v>
      </c>
      <c r="N900" s="692">
        <v>2</v>
      </c>
      <c r="O900" s="216">
        <v>0</v>
      </c>
      <c r="P900" s="692">
        <v>0</v>
      </c>
      <c r="Q900" s="216">
        <v>2</v>
      </c>
      <c r="R900" s="216">
        <v>0</v>
      </c>
      <c r="S900" s="216">
        <v>0</v>
      </c>
      <c r="T900" s="216">
        <v>1</v>
      </c>
      <c r="U900" s="216">
        <v>0</v>
      </c>
    </row>
    <row r="901" spans="1:21" ht="12.75" customHeight="1">
      <c r="A901" s="244" t="s">
        <v>346</v>
      </c>
      <c r="B901" s="244" t="s">
        <v>535</v>
      </c>
      <c r="C901" s="244" t="s">
        <v>537</v>
      </c>
      <c r="D901" s="244">
        <v>170551</v>
      </c>
      <c r="E901" s="216">
        <v>0</v>
      </c>
      <c r="F901" s="216">
        <v>0</v>
      </c>
      <c r="G901" s="692">
        <v>0</v>
      </c>
      <c r="H901" s="692">
        <v>0</v>
      </c>
      <c r="I901" s="216">
        <v>0</v>
      </c>
      <c r="J901" s="216">
        <v>0</v>
      </c>
      <c r="K901" s="216">
        <v>0</v>
      </c>
      <c r="L901" s="216">
        <v>0</v>
      </c>
      <c r="M901" s="216">
        <v>0</v>
      </c>
      <c r="N901" s="692">
        <v>0</v>
      </c>
      <c r="O901" s="216">
        <v>0</v>
      </c>
      <c r="P901" s="692">
        <v>0</v>
      </c>
      <c r="Q901" s="216">
        <v>0</v>
      </c>
      <c r="R901" s="216">
        <v>0</v>
      </c>
      <c r="S901" s="216">
        <v>0</v>
      </c>
      <c r="T901" s="216">
        <v>0</v>
      </c>
      <c r="U901" s="216">
        <v>0</v>
      </c>
    </row>
    <row r="902" spans="1:21" ht="12.75" customHeight="1">
      <c r="A902" s="244" t="s">
        <v>346</v>
      </c>
      <c r="B902" s="244" t="s">
        <v>535</v>
      </c>
      <c r="C902" s="244" t="s">
        <v>538</v>
      </c>
      <c r="D902" s="244">
        <v>170552</v>
      </c>
      <c r="E902" s="216">
        <v>0</v>
      </c>
      <c r="F902" s="216">
        <v>0</v>
      </c>
      <c r="G902" s="692">
        <v>0</v>
      </c>
      <c r="H902" s="692">
        <v>0</v>
      </c>
      <c r="I902" s="216">
        <v>0</v>
      </c>
      <c r="J902" s="216">
        <v>0</v>
      </c>
      <c r="K902" s="216">
        <v>0</v>
      </c>
      <c r="L902" s="216">
        <v>0</v>
      </c>
      <c r="M902" s="216">
        <v>0</v>
      </c>
      <c r="N902" s="692">
        <v>0</v>
      </c>
      <c r="O902" s="216">
        <v>0</v>
      </c>
      <c r="P902" s="692">
        <v>0</v>
      </c>
      <c r="Q902" s="216">
        <v>0</v>
      </c>
      <c r="R902" s="216">
        <v>0</v>
      </c>
      <c r="S902" s="216">
        <v>0</v>
      </c>
      <c r="T902" s="216">
        <v>0</v>
      </c>
      <c r="U902" s="216">
        <v>0</v>
      </c>
    </row>
    <row r="903" spans="1:21" ht="12.75" customHeight="1">
      <c r="A903" s="244" t="s">
        <v>346</v>
      </c>
      <c r="B903" s="244" t="s">
        <v>535</v>
      </c>
      <c r="C903" s="244" t="s">
        <v>536</v>
      </c>
      <c r="D903" s="244">
        <v>170550</v>
      </c>
      <c r="E903" s="216">
        <v>12</v>
      </c>
      <c r="F903" s="216">
        <v>0</v>
      </c>
      <c r="G903" s="692">
        <v>19</v>
      </c>
      <c r="H903" s="692">
        <v>16</v>
      </c>
      <c r="I903" s="216">
        <v>0</v>
      </c>
      <c r="J903" s="216">
        <v>19</v>
      </c>
      <c r="K903" s="216">
        <v>16</v>
      </c>
      <c r="L903" s="216">
        <v>8</v>
      </c>
      <c r="M903" s="216">
        <v>0</v>
      </c>
      <c r="N903" s="692">
        <v>19</v>
      </c>
      <c r="O903" s="216">
        <v>0</v>
      </c>
      <c r="P903" s="692">
        <v>0</v>
      </c>
      <c r="Q903" s="216">
        <v>19</v>
      </c>
      <c r="R903" s="216">
        <v>8</v>
      </c>
      <c r="S903" s="216">
        <v>10</v>
      </c>
      <c r="T903" s="216">
        <v>15</v>
      </c>
      <c r="U903" s="216">
        <v>1</v>
      </c>
    </row>
    <row r="904" spans="1:21" ht="12.75" customHeight="1">
      <c r="A904" s="244" t="s">
        <v>346</v>
      </c>
      <c r="B904" s="244" t="s">
        <v>539</v>
      </c>
      <c r="C904" s="244" t="s">
        <v>540</v>
      </c>
      <c r="D904" s="244">
        <v>170751</v>
      </c>
      <c r="E904" s="216">
        <v>2</v>
      </c>
      <c r="F904" s="216">
        <v>0</v>
      </c>
      <c r="G904" s="692">
        <v>3</v>
      </c>
      <c r="H904" s="692">
        <v>0</v>
      </c>
      <c r="I904" s="216">
        <v>0</v>
      </c>
      <c r="J904" s="216">
        <v>3</v>
      </c>
      <c r="K904" s="216">
        <v>1</v>
      </c>
      <c r="L904" s="216">
        <v>2</v>
      </c>
      <c r="M904" s="216">
        <v>0</v>
      </c>
      <c r="N904" s="692">
        <v>1</v>
      </c>
      <c r="O904" s="216">
        <v>0</v>
      </c>
      <c r="P904" s="692">
        <v>0</v>
      </c>
      <c r="Q904" s="216">
        <v>1</v>
      </c>
      <c r="R904" s="216">
        <v>0</v>
      </c>
      <c r="S904" s="216">
        <v>0</v>
      </c>
      <c r="T904" s="216">
        <v>2</v>
      </c>
      <c r="U904" s="216">
        <v>0</v>
      </c>
    </row>
    <row r="905" spans="1:21" ht="12.75" customHeight="1">
      <c r="A905" s="244" t="s">
        <v>346</v>
      </c>
      <c r="B905" s="244" t="s">
        <v>539</v>
      </c>
      <c r="C905" s="244" t="s">
        <v>539</v>
      </c>
      <c r="D905" s="244">
        <v>170750</v>
      </c>
      <c r="E905" s="216">
        <v>1</v>
      </c>
      <c r="F905" s="216">
        <v>0</v>
      </c>
      <c r="G905" s="692">
        <v>1</v>
      </c>
      <c r="H905" s="692">
        <v>0</v>
      </c>
      <c r="I905" s="216">
        <v>0</v>
      </c>
      <c r="J905" s="216">
        <v>1</v>
      </c>
      <c r="K905" s="216">
        <v>1</v>
      </c>
      <c r="L905" s="216">
        <v>2</v>
      </c>
      <c r="M905" s="216">
        <v>0</v>
      </c>
      <c r="N905" s="692">
        <v>3</v>
      </c>
      <c r="O905" s="216">
        <v>0</v>
      </c>
      <c r="P905" s="692">
        <v>0</v>
      </c>
      <c r="Q905" s="216">
        <v>1</v>
      </c>
      <c r="R905" s="216">
        <v>1</v>
      </c>
      <c r="S905" s="216">
        <v>0</v>
      </c>
      <c r="T905" s="216">
        <v>1</v>
      </c>
      <c r="U905" s="216">
        <v>0</v>
      </c>
    </row>
    <row r="906" spans="1:21" ht="12.75" customHeight="1">
      <c r="A906" s="219" t="s">
        <v>676</v>
      </c>
      <c r="B906" s="219" t="s">
        <v>866</v>
      </c>
      <c r="C906" s="219" t="s">
        <v>866</v>
      </c>
      <c r="D906" s="219">
        <v>240250</v>
      </c>
      <c r="E906" s="216">
        <v>9</v>
      </c>
      <c r="F906" s="216">
        <v>0</v>
      </c>
      <c r="G906" s="692">
        <v>10</v>
      </c>
      <c r="H906" s="692">
        <v>10</v>
      </c>
      <c r="I906" s="216">
        <v>0</v>
      </c>
      <c r="J906" s="216">
        <v>10</v>
      </c>
      <c r="K906" s="216">
        <v>9</v>
      </c>
      <c r="L906" s="216">
        <v>2</v>
      </c>
      <c r="M906" s="216">
        <v>0</v>
      </c>
      <c r="N906" s="692">
        <v>4</v>
      </c>
      <c r="O906" s="216">
        <v>4</v>
      </c>
      <c r="P906" s="692">
        <v>0</v>
      </c>
      <c r="Q906" s="216">
        <v>4</v>
      </c>
      <c r="R906" s="216">
        <v>9</v>
      </c>
      <c r="S906" s="216">
        <v>14</v>
      </c>
      <c r="T906" s="216">
        <v>11</v>
      </c>
      <c r="U906" s="216">
        <v>10</v>
      </c>
    </row>
    <row r="907" spans="1:21" ht="12.75" customHeight="1">
      <c r="A907" s="219" t="s">
        <v>676</v>
      </c>
      <c r="B907" s="219" t="s">
        <v>185</v>
      </c>
      <c r="C907" s="219" t="s">
        <v>859</v>
      </c>
      <c r="D907" s="219">
        <v>240351</v>
      </c>
      <c r="E907" s="216">
        <v>1</v>
      </c>
      <c r="F907" s="216">
        <v>0</v>
      </c>
      <c r="G907" s="692">
        <v>1</v>
      </c>
      <c r="H907" s="692">
        <v>0</v>
      </c>
      <c r="I907" s="216">
        <v>0</v>
      </c>
      <c r="J907" s="216">
        <v>0</v>
      </c>
      <c r="K907" s="216">
        <v>1</v>
      </c>
      <c r="L907" s="216">
        <v>0</v>
      </c>
      <c r="M907" s="216">
        <v>0</v>
      </c>
      <c r="N907" s="692">
        <v>0</v>
      </c>
      <c r="O907" s="216">
        <v>0</v>
      </c>
      <c r="P907" s="692">
        <v>0</v>
      </c>
      <c r="Q907" s="216">
        <v>0</v>
      </c>
      <c r="R907" s="216">
        <v>0</v>
      </c>
      <c r="S907" s="216">
        <v>1</v>
      </c>
      <c r="T907" s="216">
        <v>1</v>
      </c>
      <c r="U907" s="216">
        <v>1</v>
      </c>
    </row>
    <row r="908" spans="1:21" ht="12.75" customHeight="1">
      <c r="A908" s="219" t="s">
        <v>676</v>
      </c>
      <c r="B908" s="219" t="s">
        <v>185</v>
      </c>
      <c r="C908" s="219" t="s">
        <v>860</v>
      </c>
      <c r="D908" s="219">
        <v>240352</v>
      </c>
      <c r="E908" s="216">
        <v>3</v>
      </c>
      <c r="F908" s="216">
        <v>0</v>
      </c>
      <c r="G908" s="692">
        <v>5</v>
      </c>
      <c r="H908" s="692">
        <v>5</v>
      </c>
      <c r="I908" s="216">
        <v>0</v>
      </c>
      <c r="J908" s="216">
        <v>5</v>
      </c>
      <c r="K908" s="216">
        <v>5</v>
      </c>
      <c r="L908" s="216">
        <v>0</v>
      </c>
      <c r="M908" s="216">
        <v>0</v>
      </c>
      <c r="N908" s="692">
        <v>1</v>
      </c>
      <c r="O908" s="216">
        <v>0</v>
      </c>
      <c r="P908" s="692">
        <v>0</v>
      </c>
      <c r="Q908" s="216">
        <v>1</v>
      </c>
      <c r="R908" s="216">
        <v>2</v>
      </c>
      <c r="S908" s="216">
        <v>4</v>
      </c>
      <c r="T908" s="216">
        <v>4</v>
      </c>
      <c r="U908" s="216">
        <v>2</v>
      </c>
    </row>
    <row r="909" spans="1:21" ht="12.75" customHeight="1">
      <c r="A909" s="219" t="s">
        <v>676</v>
      </c>
      <c r="B909" s="219" t="s">
        <v>185</v>
      </c>
      <c r="C909" s="219" t="s">
        <v>185</v>
      </c>
      <c r="D909" s="219">
        <v>240350</v>
      </c>
      <c r="E909" s="216">
        <v>9</v>
      </c>
      <c r="F909" s="216">
        <v>0</v>
      </c>
      <c r="G909" s="692">
        <v>10</v>
      </c>
      <c r="H909" s="692">
        <v>12</v>
      </c>
      <c r="I909" s="216">
        <v>0</v>
      </c>
      <c r="J909" s="216">
        <v>12</v>
      </c>
      <c r="K909" s="216">
        <v>12</v>
      </c>
      <c r="L909" s="216">
        <v>5</v>
      </c>
      <c r="M909" s="216">
        <v>0</v>
      </c>
      <c r="N909" s="692">
        <v>13</v>
      </c>
      <c r="O909" s="216">
        <v>11</v>
      </c>
      <c r="P909" s="692">
        <v>0</v>
      </c>
      <c r="Q909" s="216">
        <v>13</v>
      </c>
      <c r="R909" s="216">
        <v>5</v>
      </c>
      <c r="S909" s="216">
        <v>10</v>
      </c>
      <c r="T909" s="216">
        <v>8</v>
      </c>
      <c r="U909" s="216">
        <v>0</v>
      </c>
    </row>
    <row r="910" spans="1:21" ht="12.75" customHeight="1">
      <c r="A910" s="219" t="s">
        <v>676</v>
      </c>
      <c r="B910" s="219" t="s">
        <v>676</v>
      </c>
      <c r="C910" s="219" t="s">
        <v>366</v>
      </c>
      <c r="D910" s="219">
        <v>240151</v>
      </c>
      <c r="E910" s="216">
        <v>1</v>
      </c>
      <c r="F910" s="216">
        <v>0</v>
      </c>
      <c r="G910" s="692">
        <v>1</v>
      </c>
      <c r="H910" s="692">
        <v>1</v>
      </c>
      <c r="I910" s="216">
        <v>0</v>
      </c>
      <c r="J910" s="216">
        <v>1</v>
      </c>
      <c r="K910" s="216">
        <v>1</v>
      </c>
      <c r="L910" s="216">
        <v>0</v>
      </c>
      <c r="M910" s="216">
        <v>0</v>
      </c>
      <c r="N910" s="692">
        <v>0</v>
      </c>
      <c r="O910" s="216">
        <v>0</v>
      </c>
      <c r="P910" s="692">
        <v>0</v>
      </c>
      <c r="Q910" s="216">
        <v>0</v>
      </c>
      <c r="R910" s="216">
        <v>0</v>
      </c>
      <c r="S910" s="216">
        <v>2</v>
      </c>
      <c r="T910" s="216">
        <v>2</v>
      </c>
      <c r="U910" s="216">
        <v>0</v>
      </c>
    </row>
    <row r="911" spans="1:21" ht="12.75" customHeight="1">
      <c r="A911" s="219" t="s">
        <v>676</v>
      </c>
      <c r="B911" s="219" t="s">
        <v>676</v>
      </c>
      <c r="C911" s="219" t="s">
        <v>862</v>
      </c>
      <c r="D911" s="219">
        <v>240153</v>
      </c>
      <c r="E911" s="216">
        <v>3</v>
      </c>
      <c r="F911" s="216">
        <v>0</v>
      </c>
      <c r="G911" s="692">
        <v>3</v>
      </c>
      <c r="H911" s="692">
        <v>3</v>
      </c>
      <c r="I911" s="216">
        <v>0</v>
      </c>
      <c r="J911" s="216">
        <v>3</v>
      </c>
      <c r="K911" s="216">
        <v>1</v>
      </c>
      <c r="L911" s="216">
        <v>3</v>
      </c>
      <c r="M911" s="216">
        <v>0</v>
      </c>
      <c r="N911" s="692">
        <v>4</v>
      </c>
      <c r="O911" s="216">
        <v>0</v>
      </c>
      <c r="P911" s="692">
        <v>0</v>
      </c>
      <c r="Q911" s="216">
        <v>4</v>
      </c>
      <c r="R911" s="216">
        <v>1</v>
      </c>
      <c r="S911" s="216">
        <v>1</v>
      </c>
      <c r="T911" s="216">
        <v>5</v>
      </c>
      <c r="U911" s="216">
        <v>0</v>
      </c>
    </row>
    <row r="912" spans="1:21" ht="12.75" customHeight="1">
      <c r="A912" s="219" t="s">
        <v>676</v>
      </c>
      <c r="B912" s="219" t="s">
        <v>676</v>
      </c>
      <c r="C912" s="219" t="s">
        <v>861</v>
      </c>
      <c r="D912" s="219">
        <v>240152</v>
      </c>
      <c r="E912" s="216">
        <v>4</v>
      </c>
      <c r="F912" s="216">
        <v>0</v>
      </c>
      <c r="G912" s="692">
        <v>5</v>
      </c>
      <c r="H912" s="692">
        <v>3</v>
      </c>
      <c r="I912" s="216">
        <v>0</v>
      </c>
      <c r="J912" s="216">
        <v>4</v>
      </c>
      <c r="K912" s="216">
        <v>4</v>
      </c>
      <c r="L912" s="216">
        <v>2</v>
      </c>
      <c r="M912" s="216">
        <v>0</v>
      </c>
      <c r="N912" s="692">
        <v>3</v>
      </c>
      <c r="O912" s="216">
        <v>0</v>
      </c>
      <c r="P912" s="692">
        <v>0</v>
      </c>
      <c r="Q912" s="216">
        <v>3</v>
      </c>
      <c r="R912" s="216">
        <v>1</v>
      </c>
      <c r="S912" s="216">
        <v>4</v>
      </c>
      <c r="T912" s="216">
        <v>5</v>
      </c>
      <c r="U912" s="216">
        <v>0</v>
      </c>
    </row>
    <row r="913" spans="1:21" ht="12.75" customHeight="1">
      <c r="A913" s="219" t="s">
        <v>676</v>
      </c>
      <c r="B913" s="219" t="s">
        <v>676</v>
      </c>
      <c r="C913" s="219" t="s">
        <v>863</v>
      </c>
      <c r="D913" s="219">
        <v>240154</v>
      </c>
      <c r="E913" s="216">
        <v>6</v>
      </c>
      <c r="F913" s="216">
        <v>0</v>
      </c>
      <c r="G913" s="692">
        <v>7</v>
      </c>
      <c r="H913" s="692">
        <v>1</v>
      </c>
      <c r="I913" s="216">
        <v>0</v>
      </c>
      <c r="J913" s="216">
        <v>7</v>
      </c>
      <c r="K913" s="216">
        <v>8</v>
      </c>
      <c r="L913" s="216">
        <v>2</v>
      </c>
      <c r="M913" s="216">
        <v>0</v>
      </c>
      <c r="N913" s="692">
        <v>6</v>
      </c>
      <c r="O913" s="216">
        <v>2</v>
      </c>
      <c r="P913" s="692">
        <v>0</v>
      </c>
      <c r="Q913" s="216">
        <v>6</v>
      </c>
      <c r="R913" s="216">
        <v>2</v>
      </c>
      <c r="S913" s="216">
        <v>3</v>
      </c>
      <c r="T913" s="216">
        <v>8</v>
      </c>
      <c r="U913" s="216">
        <v>0</v>
      </c>
    </row>
    <row r="914" spans="1:21" ht="12.75" customHeight="1">
      <c r="A914" s="219" t="s">
        <v>676</v>
      </c>
      <c r="B914" s="219" t="s">
        <v>676</v>
      </c>
      <c r="C914" s="219" t="s">
        <v>865</v>
      </c>
      <c r="D914" s="219">
        <v>240156</v>
      </c>
      <c r="E914" s="216">
        <v>1</v>
      </c>
      <c r="F914" s="216">
        <v>0</v>
      </c>
      <c r="G914" s="692">
        <v>1</v>
      </c>
      <c r="H914" s="692">
        <v>0</v>
      </c>
      <c r="I914" s="216">
        <v>0</v>
      </c>
      <c r="J914" s="216">
        <v>1</v>
      </c>
      <c r="K914" s="216">
        <v>1</v>
      </c>
      <c r="L914" s="216">
        <v>1</v>
      </c>
      <c r="M914" s="216">
        <v>0</v>
      </c>
      <c r="N914" s="692">
        <v>2</v>
      </c>
      <c r="O914" s="216">
        <v>1</v>
      </c>
      <c r="P914" s="692">
        <v>0</v>
      </c>
      <c r="Q914" s="216">
        <v>2</v>
      </c>
      <c r="R914" s="216">
        <v>1</v>
      </c>
      <c r="S914" s="216">
        <v>2</v>
      </c>
      <c r="T914" s="216">
        <v>2</v>
      </c>
      <c r="U914" s="216">
        <v>0</v>
      </c>
    </row>
    <row r="915" spans="1:21" ht="12.75" customHeight="1">
      <c r="A915" s="219" t="s">
        <v>676</v>
      </c>
      <c r="B915" s="219" t="s">
        <v>676</v>
      </c>
      <c r="C915" s="219" t="s">
        <v>676</v>
      </c>
      <c r="D915" s="219">
        <v>240150</v>
      </c>
      <c r="E915" s="216">
        <v>13</v>
      </c>
      <c r="F915" s="216">
        <v>0</v>
      </c>
      <c r="G915" s="692">
        <v>20</v>
      </c>
      <c r="H915" s="692">
        <v>17</v>
      </c>
      <c r="I915" s="216">
        <v>0</v>
      </c>
      <c r="J915" s="216">
        <v>19</v>
      </c>
      <c r="K915" s="216">
        <v>18</v>
      </c>
      <c r="L915" s="216">
        <v>5</v>
      </c>
      <c r="M915" s="216">
        <v>0</v>
      </c>
      <c r="N915" s="692">
        <v>9</v>
      </c>
      <c r="O915" s="216">
        <v>5</v>
      </c>
      <c r="P915" s="692">
        <v>0</v>
      </c>
      <c r="Q915" s="216">
        <v>6</v>
      </c>
      <c r="R915" s="216">
        <v>7</v>
      </c>
      <c r="S915" s="216">
        <v>7</v>
      </c>
      <c r="T915" s="216">
        <v>10</v>
      </c>
      <c r="U915" s="216">
        <v>6</v>
      </c>
    </row>
    <row r="916" spans="1:21" ht="12.75" customHeight="1">
      <c r="A916" s="219" t="s">
        <v>676</v>
      </c>
      <c r="B916" s="219" t="s">
        <v>676</v>
      </c>
      <c r="C916" s="219" t="s">
        <v>864</v>
      </c>
      <c r="D916" s="219">
        <v>240155</v>
      </c>
      <c r="E916" s="216">
        <v>1</v>
      </c>
      <c r="F916" s="216">
        <v>0</v>
      </c>
      <c r="G916" s="692">
        <v>2</v>
      </c>
      <c r="H916" s="692">
        <v>1</v>
      </c>
      <c r="I916" s="216">
        <v>1</v>
      </c>
      <c r="J916" s="216">
        <v>0</v>
      </c>
      <c r="K916" s="216">
        <v>1</v>
      </c>
      <c r="L916" s="216">
        <v>0</v>
      </c>
      <c r="M916" s="216">
        <v>0</v>
      </c>
      <c r="N916" s="692">
        <v>0</v>
      </c>
      <c r="O916" s="216">
        <v>0</v>
      </c>
      <c r="P916" s="692">
        <v>0</v>
      </c>
      <c r="Q916" s="216">
        <v>0</v>
      </c>
      <c r="R916" s="216">
        <v>0</v>
      </c>
      <c r="S916" s="216">
        <v>0</v>
      </c>
      <c r="T916" s="216">
        <v>0</v>
      </c>
      <c r="U916" s="216">
        <v>0</v>
      </c>
    </row>
    <row r="917" spans="1:21" ht="12.75" customHeight="1">
      <c r="A917" s="222" t="s">
        <v>543</v>
      </c>
      <c r="B917" s="222" t="s">
        <v>553</v>
      </c>
      <c r="C917" s="222" t="s">
        <v>553</v>
      </c>
      <c r="D917" s="222">
        <v>230250</v>
      </c>
      <c r="E917" s="216">
        <v>4</v>
      </c>
      <c r="F917" s="216">
        <v>0</v>
      </c>
      <c r="G917" s="692">
        <v>4</v>
      </c>
      <c r="H917" s="692">
        <v>0</v>
      </c>
      <c r="I917" s="216">
        <v>0</v>
      </c>
      <c r="J917" s="216">
        <v>4</v>
      </c>
      <c r="K917" s="216">
        <v>4</v>
      </c>
      <c r="L917" s="216">
        <v>1</v>
      </c>
      <c r="M917" s="216">
        <v>0</v>
      </c>
      <c r="N917" s="692">
        <v>2</v>
      </c>
      <c r="O917" s="216">
        <v>0</v>
      </c>
      <c r="P917" s="692">
        <v>0</v>
      </c>
      <c r="Q917" s="216">
        <v>2</v>
      </c>
      <c r="R917" s="216">
        <v>2</v>
      </c>
      <c r="S917" s="216">
        <v>1</v>
      </c>
      <c r="T917" s="216">
        <v>2</v>
      </c>
      <c r="U917" s="216">
        <v>0</v>
      </c>
    </row>
    <row r="918" spans="1:21" ht="12.75" customHeight="1">
      <c r="A918" s="222" t="s">
        <v>543</v>
      </c>
      <c r="B918" s="222" t="s">
        <v>553</v>
      </c>
      <c r="C918" s="222" t="s">
        <v>555</v>
      </c>
      <c r="D918" s="222">
        <v>230252</v>
      </c>
      <c r="E918" s="216">
        <v>1</v>
      </c>
      <c r="F918" s="216">
        <v>0</v>
      </c>
      <c r="G918" s="692">
        <v>1</v>
      </c>
      <c r="H918" s="692">
        <v>0</v>
      </c>
      <c r="I918" s="216">
        <v>0</v>
      </c>
      <c r="J918" s="216">
        <v>1</v>
      </c>
      <c r="K918" s="216">
        <v>1</v>
      </c>
      <c r="L918" s="216">
        <v>1</v>
      </c>
      <c r="M918" s="216">
        <v>0</v>
      </c>
      <c r="N918" s="692">
        <v>1</v>
      </c>
      <c r="O918" s="216">
        <v>0</v>
      </c>
      <c r="P918" s="692">
        <v>0</v>
      </c>
      <c r="Q918" s="216">
        <v>1</v>
      </c>
      <c r="R918" s="216">
        <v>0</v>
      </c>
      <c r="S918" s="216">
        <v>0</v>
      </c>
      <c r="T918" s="216">
        <v>0</v>
      </c>
      <c r="U918" s="216">
        <v>0</v>
      </c>
    </row>
    <row r="919" spans="1:21" ht="12.75" customHeight="1">
      <c r="A919" s="222" t="s">
        <v>543</v>
      </c>
      <c r="B919" s="222" t="s">
        <v>553</v>
      </c>
      <c r="C919" s="222" t="s">
        <v>554</v>
      </c>
      <c r="D919" s="222">
        <v>230251</v>
      </c>
      <c r="E919" s="216">
        <v>1</v>
      </c>
      <c r="F919" s="216">
        <v>0</v>
      </c>
      <c r="G919" s="692">
        <v>1</v>
      </c>
      <c r="H919" s="692">
        <v>0</v>
      </c>
      <c r="I919" s="216">
        <v>0</v>
      </c>
      <c r="J919" s="216">
        <v>1</v>
      </c>
      <c r="K919" s="216">
        <v>1</v>
      </c>
      <c r="L919" s="216">
        <v>1</v>
      </c>
      <c r="M919" s="216">
        <v>0</v>
      </c>
      <c r="N919" s="692">
        <v>1</v>
      </c>
      <c r="O919" s="216">
        <v>0</v>
      </c>
      <c r="P919" s="692">
        <v>0</v>
      </c>
      <c r="Q919" s="216">
        <v>1</v>
      </c>
      <c r="R919" s="216">
        <v>0</v>
      </c>
      <c r="S919" s="216">
        <v>0</v>
      </c>
      <c r="T919" s="216">
        <v>0</v>
      </c>
      <c r="U919" s="216">
        <v>0</v>
      </c>
    </row>
    <row r="920" spans="1:21" ht="12.75" customHeight="1">
      <c r="A920" s="222" t="s">
        <v>543</v>
      </c>
      <c r="B920" s="222" t="s">
        <v>553</v>
      </c>
      <c r="C920" s="222" t="s">
        <v>556</v>
      </c>
      <c r="D920" s="222">
        <v>230253</v>
      </c>
      <c r="E920" s="216">
        <v>1</v>
      </c>
      <c r="F920" s="216">
        <v>0</v>
      </c>
      <c r="G920" s="692">
        <v>1</v>
      </c>
      <c r="H920" s="692">
        <v>0</v>
      </c>
      <c r="I920" s="216">
        <v>0</v>
      </c>
      <c r="J920" s="216">
        <v>1</v>
      </c>
      <c r="K920" s="216">
        <v>0</v>
      </c>
      <c r="L920" s="216">
        <v>1</v>
      </c>
      <c r="M920" s="216">
        <v>0</v>
      </c>
      <c r="N920" s="692">
        <v>1</v>
      </c>
      <c r="O920" s="216">
        <v>0</v>
      </c>
      <c r="P920" s="692">
        <v>0</v>
      </c>
      <c r="Q920" s="216">
        <v>1</v>
      </c>
      <c r="R920" s="216">
        <v>0</v>
      </c>
      <c r="S920" s="216">
        <v>0</v>
      </c>
      <c r="T920" s="216">
        <v>0</v>
      </c>
      <c r="U920" s="216">
        <v>0</v>
      </c>
    </row>
    <row r="921" spans="1:21" ht="12.75" customHeight="1">
      <c r="A921" s="222" t="s">
        <v>543</v>
      </c>
      <c r="B921" s="222" t="s">
        <v>544</v>
      </c>
      <c r="C921" s="222" t="s">
        <v>546</v>
      </c>
      <c r="D921" s="222">
        <v>230151</v>
      </c>
      <c r="E921" s="216">
        <v>3</v>
      </c>
      <c r="F921" s="216">
        <v>0</v>
      </c>
      <c r="G921" s="692">
        <v>3</v>
      </c>
      <c r="H921" s="692">
        <v>3</v>
      </c>
      <c r="I921" s="216">
        <v>0</v>
      </c>
      <c r="J921" s="216">
        <v>2</v>
      </c>
      <c r="K921" s="216">
        <v>3</v>
      </c>
      <c r="L921" s="216">
        <v>3</v>
      </c>
      <c r="M921" s="216">
        <v>0</v>
      </c>
      <c r="N921" s="692">
        <v>4</v>
      </c>
      <c r="O921" s="216">
        <v>0</v>
      </c>
      <c r="P921" s="692">
        <v>0</v>
      </c>
      <c r="Q921" s="216">
        <v>3</v>
      </c>
      <c r="R921" s="216">
        <v>0</v>
      </c>
      <c r="S921" s="216">
        <v>0</v>
      </c>
      <c r="T921" s="216">
        <v>3</v>
      </c>
      <c r="U921" s="216">
        <v>0</v>
      </c>
    </row>
    <row r="922" spans="1:21" ht="12.75" customHeight="1">
      <c r="A922" s="222" t="s">
        <v>543</v>
      </c>
      <c r="B922" s="222" t="s">
        <v>544</v>
      </c>
      <c r="C922" s="222" t="s">
        <v>552</v>
      </c>
      <c r="D922" s="222">
        <v>230156</v>
      </c>
      <c r="E922" s="216">
        <v>0</v>
      </c>
      <c r="F922" s="216">
        <v>0</v>
      </c>
      <c r="G922" s="692">
        <v>1</v>
      </c>
      <c r="H922" s="692">
        <v>0</v>
      </c>
      <c r="I922" s="216">
        <v>0</v>
      </c>
      <c r="J922" s="216">
        <v>1</v>
      </c>
      <c r="K922" s="216">
        <v>1</v>
      </c>
      <c r="L922" s="216">
        <v>0</v>
      </c>
      <c r="M922" s="216">
        <v>0</v>
      </c>
      <c r="N922" s="692">
        <v>0</v>
      </c>
      <c r="O922" s="216">
        <v>0</v>
      </c>
      <c r="P922" s="692">
        <v>0</v>
      </c>
      <c r="Q922" s="216">
        <v>0</v>
      </c>
      <c r="R922" s="216">
        <v>0</v>
      </c>
      <c r="S922" s="216">
        <v>0</v>
      </c>
      <c r="T922" s="216">
        <v>0</v>
      </c>
      <c r="U922" s="216">
        <v>0</v>
      </c>
    </row>
    <row r="923" spans="1:21" ht="12.75" customHeight="1">
      <c r="A923" s="222" t="s">
        <v>543</v>
      </c>
      <c r="B923" s="222" t="s">
        <v>544</v>
      </c>
      <c r="C923" s="222" t="s">
        <v>548</v>
      </c>
      <c r="D923" s="222">
        <v>230153</v>
      </c>
      <c r="E923" s="216">
        <v>4</v>
      </c>
      <c r="F923" s="216">
        <v>0</v>
      </c>
      <c r="G923" s="692">
        <v>4</v>
      </c>
      <c r="H923" s="692">
        <v>1</v>
      </c>
      <c r="I923" s="216">
        <v>0</v>
      </c>
      <c r="J923" s="216">
        <v>4</v>
      </c>
      <c r="K923" s="216">
        <v>4</v>
      </c>
      <c r="L923" s="216">
        <v>3</v>
      </c>
      <c r="M923" s="216">
        <v>0</v>
      </c>
      <c r="N923" s="692">
        <v>2</v>
      </c>
      <c r="O923" s="216">
        <v>0</v>
      </c>
      <c r="P923" s="692">
        <v>0</v>
      </c>
      <c r="Q923" s="216">
        <v>2</v>
      </c>
      <c r="R923" s="216">
        <v>1</v>
      </c>
      <c r="S923" s="216">
        <v>0</v>
      </c>
      <c r="T923" s="216">
        <v>2</v>
      </c>
      <c r="U923" s="216">
        <v>0</v>
      </c>
    </row>
    <row r="924" spans="1:21" ht="12.75" customHeight="1">
      <c r="A924" s="222" t="s">
        <v>543</v>
      </c>
      <c r="B924" s="222" t="s">
        <v>544</v>
      </c>
      <c r="C924" s="222" t="s">
        <v>547</v>
      </c>
      <c r="D924" s="222">
        <v>230152</v>
      </c>
      <c r="E924" s="216">
        <v>1</v>
      </c>
      <c r="F924" s="216">
        <v>0</v>
      </c>
      <c r="G924" s="692">
        <v>1</v>
      </c>
      <c r="H924" s="692">
        <v>0</v>
      </c>
      <c r="I924" s="216">
        <v>0</v>
      </c>
      <c r="J924" s="216">
        <v>1</v>
      </c>
      <c r="K924" s="216">
        <v>1</v>
      </c>
      <c r="L924" s="216">
        <v>1</v>
      </c>
      <c r="M924" s="216">
        <v>0</v>
      </c>
      <c r="N924" s="692">
        <v>1</v>
      </c>
      <c r="O924" s="216">
        <v>0</v>
      </c>
      <c r="P924" s="692">
        <v>0</v>
      </c>
      <c r="Q924" s="216">
        <v>1</v>
      </c>
      <c r="R924" s="216">
        <v>1</v>
      </c>
      <c r="S924" s="216">
        <v>0</v>
      </c>
      <c r="T924" s="216">
        <v>1</v>
      </c>
      <c r="U924" s="216">
        <v>0</v>
      </c>
    </row>
    <row r="925" spans="1:21" ht="12.75" customHeight="1">
      <c r="A925" s="222" t="s">
        <v>543</v>
      </c>
      <c r="B925" s="222" t="s">
        <v>544</v>
      </c>
      <c r="C925" s="222" t="s">
        <v>549</v>
      </c>
      <c r="D925" s="222">
        <v>230154</v>
      </c>
      <c r="E925" s="216">
        <v>2</v>
      </c>
      <c r="F925" s="216">
        <v>0</v>
      </c>
      <c r="G925" s="692">
        <v>2</v>
      </c>
      <c r="H925" s="692">
        <v>0</v>
      </c>
      <c r="I925" s="216">
        <v>0</v>
      </c>
      <c r="J925" s="216">
        <v>2</v>
      </c>
      <c r="K925" s="216">
        <v>2</v>
      </c>
      <c r="L925" s="216">
        <v>1</v>
      </c>
      <c r="M925" s="216">
        <v>0</v>
      </c>
      <c r="N925" s="692">
        <v>1</v>
      </c>
      <c r="O925" s="216">
        <v>0</v>
      </c>
      <c r="P925" s="692">
        <v>1</v>
      </c>
      <c r="Q925" s="216">
        <v>0</v>
      </c>
      <c r="R925" s="216">
        <v>1</v>
      </c>
      <c r="S925" s="216">
        <v>0</v>
      </c>
      <c r="T925" s="216">
        <v>1</v>
      </c>
      <c r="U925" s="216">
        <v>0</v>
      </c>
    </row>
    <row r="926" spans="1:21" ht="12.75" customHeight="1">
      <c r="A926" s="222" t="s">
        <v>543</v>
      </c>
      <c r="B926" s="222" t="s">
        <v>544</v>
      </c>
      <c r="C926" s="222" t="s">
        <v>550</v>
      </c>
      <c r="D926" s="222">
        <v>230157</v>
      </c>
      <c r="E926" s="216">
        <v>2</v>
      </c>
      <c r="F926" s="216">
        <v>0</v>
      </c>
      <c r="G926" s="692">
        <v>1</v>
      </c>
      <c r="H926" s="692">
        <v>0</v>
      </c>
      <c r="I926" s="216">
        <v>0</v>
      </c>
      <c r="J926" s="216">
        <v>1</v>
      </c>
      <c r="K926" s="216">
        <v>2</v>
      </c>
      <c r="L926" s="216">
        <v>1</v>
      </c>
      <c r="M926" s="216">
        <v>0</v>
      </c>
      <c r="N926" s="692">
        <v>0</v>
      </c>
      <c r="O926" s="216">
        <v>0</v>
      </c>
      <c r="P926" s="692">
        <v>0</v>
      </c>
      <c r="Q926" s="216">
        <v>0</v>
      </c>
      <c r="R926" s="216">
        <v>0</v>
      </c>
      <c r="S926" s="216">
        <v>0</v>
      </c>
      <c r="T926" s="216">
        <v>0</v>
      </c>
      <c r="U926" s="216">
        <v>0</v>
      </c>
    </row>
    <row r="927" spans="1:21" ht="12.75" customHeight="1">
      <c r="A927" s="222" t="s">
        <v>543</v>
      </c>
      <c r="B927" s="222" t="s">
        <v>544</v>
      </c>
      <c r="C927" s="222" t="s">
        <v>545</v>
      </c>
      <c r="D927" s="222">
        <v>230150</v>
      </c>
      <c r="E927" s="216">
        <v>50</v>
      </c>
      <c r="F927" s="216">
        <v>0</v>
      </c>
      <c r="G927" s="692">
        <v>57</v>
      </c>
      <c r="H927" s="692">
        <v>54</v>
      </c>
      <c r="I927" s="216">
        <v>0</v>
      </c>
      <c r="J927" s="216">
        <v>55</v>
      </c>
      <c r="K927" s="216">
        <v>51</v>
      </c>
      <c r="L927" s="216">
        <v>15</v>
      </c>
      <c r="M927" s="216">
        <v>0</v>
      </c>
      <c r="N927" s="692">
        <v>29</v>
      </c>
      <c r="O927" s="216">
        <v>16</v>
      </c>
      <c r="P927" s="692">
        <v>1</v>
      </c>
      <c r="Q927" s="216">
        <v>28</v>
      </c>
      <c r="R927" s="216">
        <v>14</v>
      </c>
      <c r="S927" s="216">
        <v>23</v>
      </c>
      <c r="T927" s="216">
        <v>32</v>
      </c>
      <c r="U927" s="216">
        <v>0</v>
      </c>
    </row>
    <row r="928" spans="1:21" ht="12.75" customHeight="1">
      <c r="A928" s="222" t="s">
        <v>543</v>
      </c>
      <c r="B928" s="222" t="s">
        <v>544</v>
      </c>
      <c r="C928" s="222" t="s">
        <v>551</v>
      </c>
      <c r="D928" s="222">
        <v>230155</v>
      </c>
      <c r="E928" s="216">
        <v>2</v>
      </c>
      <c r="F928" s="216">
        <v>0</v>
      </c>
      <c r="G928" s="692">
        <v>3</v>
      </c>
      <c r="H928" s="692">
        <v>0</v>
      </c>
      <c r="I928" s="216">
        <v>0</v>
      </c>
      <c r="J928" s="216">
        <v>3</v>
      </c>
      <c r="K928" s="216">
        <v>1</v>
      </c>
      <c r="L928" s="216">
        <v>2</v>
      </c>
      <c r="M928" s="216">
        <v>0</v>
      </c>
      <c r="N928" s="692">
        <v>3</v>
      </c>
      <c r="O928" s="216">
        <v>0</v>
      </c>
      <c r="P928" s="692">
        <v>0</v>
      </c>
      <c r="Q928" s="216">
        <v>1</v>
      </c>
      <c r="R928" s="216">
        <v>0</v>
      </c>
      <c r="S928" s="216">
        <v>0</v>
      </c>
      <c r="T928" s="216">
        <v>2</v>
      </c>
      <c r="U928" s="216">
        <v>0</v>
      </c>
    </row>
    <row r="929" spans="1:21" ht="12.75" customHeight="1">
      <c r="A929" s="242" t="s">
        <v>658</v>
      </c>
      <c r="B929" s="242" t="s">
        <v>688</v>
      </c>
      <c r="C929" s="242" t="s">
        <v>689</v>
      </c>
      <c r="D929" s="242">
        <v>210650</v>
      </c>
      <c r="E929" s="216">
        <v>1</v>
      </c>
      <c r="F929" s="216">
        <v>0</v>
      </c>
      <c r="G929" s="692">
        <v>1</v>
      </c>
      <c r="H929" s="692">
        <v>0</v>
      </c>
      <c r="I929" s="216">
        <v>0</v>
      </c>
      <c r="J929" s="216">
        <v>0</v>
      </c>
      <c r="K929" s="216">
        <v>1</v>
      </c>
      <c r="L929" s="216">
        <v>1</v>
      </c>
      <c r="M929" s="216">
        <v>0</v>
      </c>
      <c r="N929" s="692">
        <v>1</v>
      </c>
      <c r="O929" s="216">
        <v>0</v>
      </c>
      <c r="P929" s="692">
        <v>0</v>
      </c>
      <c r="Q929" s="216">
        <v>0</v>
      </c>
      <c r="R929" s="216">
        <v>1</v>
      </c>
      <c r="S929" s="216">
        <v>0</v>
      </c>
      <c r="T929" s="216">
        <v>1</v>
      </c>
      <c r="U929" s="216">
        <v>0</v>
      </c>
    </row>
    <row r="930" spans="1:21" ht="12.75" customHeight="1">
      <c r="A930" s="242" t="s">
        <v>658</v>
      </c>
      <c r="B930" s="242" t="s">
        <v>688</v>
      </c>
      <c r="C930" s="242" t="s">
        <v>690</v>
      </c>
      <c r="D930" s="242">
        <v>210651</v>
      </c>
      <c r="E930" s="216">
        <v>0</v>
      </c>
      <c r="F930" s="216">
        <v>0</v>
      </c>
      <c r="G930" s="692">
        <v>0</v>
      </c>
      <c r="H930" s="692">
        <v>0</v>
      </c>
      <c r="I930" s="216">
        <v>0</v>
      </c>
      <c r="J930" s="216">
        <v>0</v>
      </c>
      <c r="K930" s="216">
        <v>0</v>
      </c>
      <c r="L930" s="216">
        <v>0</v>
      </c>
      <c r="M930" s="216">
        <v>0</v>
      </c>
      <c r="N930" s="692">
        <v>0</v>
      </c>
      <c r="O930" s="216">
        <v>0</v>
      </c>
      <c r="P930" s="692">
        <v>0</v>
      </c>
      <c r="Q930" s="216">
        <v>0</v>
      </c>
      <c r="R930" s="216">
        <v>0</v>
      </c>
      <c r="S930" s="216">
        <v>0</v>
      </c>
      <c r="T930" s="216">
        <v>0</v>
      </c>
      <c r="U930" s="216">
        <v>0</v>
      </c>
    </row>
    <row r="931" spans="1:21" ht="12.75" customHeight="1">
      <c r="A931" s="242" t="s">
        <v>658</v>
      </c>
      <c r="B931" s="242" t="s">
        <v>688</v>
      </c>
      <c r="C931" s="242" t="s">
        <v>691</v>
      </c>
      <c r="D931" s="242">
        <v>210652</v>
      </c>
      <c r="E931" s="216">
        <v>0</v>
      </c>
      <c r="F931" s="216">
        <v>0</v>
      </c>
      <c r="G931" s="692">
        <v>0</v>
      </c>
      <c r="H931" s="692">
        <v>0</v>
      </c>
      <c r="I931" s="216">
        <v>0</v>
      </c>
      <c r="J931" s="216">
        <v>0</v>
      </c>
      <c r="K931" s="216">
        <v>0</v>
      </c>
      <c r="L931" s="216">
        <v>0</v>
      </c>
      <c r="M931" s="216">
        <v>0</v>
      </c>
      <c r="N931" s="692">
        <v>1</v>
      </c>
      <c r="O931" s="216">
        <v>0</v>
      </c>
      <c r="P931" s="692">
        <v>0</v>
      </c>
      <c r="Q931" s="216">
        <v>0</v>
      </c>
      <c r="R931" s="216">
        <v>0</v>
      </c>
      <c r="S931" s="216">
        <v>0</v>
      </c>
      <c r="T931" s="216">
        <v>0</v>
      </c>
      <c r="U931" s="216">
        <v>0</v>
      </c>
    </row>
    <row r="932" spans="1:21" ht="12.75" customHeight="1">
      <c r="A932" s="242" t="s">
        <v>658</v>
      </c>
      <c r="B932" s="242" t="s">
        <v>688</v>
      </c>
      <c r="C932" s="242" t="s">
        <v>1183</v>
      </c>
      <c r="D932" s="242">
        <v>210653</v>
      </c>
      <c r="E932" s="216">
        <v>0</v>
      </c>
      <c r="F932" s="216">
        <v>0</v>
      </c>
      <c r="G932" s="692">
        <v>0</v>
      </c>
      <c r="H932" s="692">
        <v>0</v>
      </c>
      <c r="I932" s="216">
        <v>0</v>
      </c>
      <c r="J932" s="216">
        <v>0</v>
      </c>
      <c r="K932" s="251">
        <v>0</v>
      </c>
      <c r="L932" s="251">
        <v>0</v>
      </c>
      <c r="M932" s="251">
        <v>0</v>
      </c>
      <c r="N932" s="794">
        <v>0</v>
      </c>
      <c r="O932" s="216">
        <v>0</v>
      </c>
      <c r="P932" s="794">
        <v>0</v>
      </c>
      <c r="Q932" s="251">
        <v>0</v>
      </c>
      <c r="R932" s="251">
        <v>0</v>
      </c>
      <c r="S932" s="251">
        <v>0</v>
      </c>
      <c r="T932" s="251">
        <v>0</v>
      </c>
      <c r="U932" s="216">
        <v>0</v>
      </c>
    </row>
    <row r="933" spans="1:21" ht="12.75" customHeight="1">
      <c r="A933" s="242" t="s">
        <v>658</v>
      </c>
      <c r="B933" s="242" t="s">
        <v>692</v>
      </c>
      <c r="C933" s="242" t="s">
        <v>694</v>
      </c>
      <c r="D933" s="242">
        <v>210752</v>
      </c>
      <c r="E933" s="216">
        <v>0</v>
      </c>
      <c r="F933" s="216">
        <v>0</v>
      </c>
      <c r="G933" s="692">
        <v>0</v>
      </c>
      <c r="H933" s="692">
        <v>0</v>
      </c>
      <c r="I933" s="216">
        <v>0</v>
      </c>
      <c r="J933" s="216">
        <v>0</v>
      </c>
      <c r="K933" s="216">
        <v>0</v>
      </c>
      <c r="L933" s="216">
        <v>0</v>
      </c>
      <c r="M933" s="216">
        <v>0</v>
      </c>
      <c r="N933" s="692">
        <v>1</v>
      </c>
      <c r="O933" s="216">
        <v>0</v>
      </c>
      <c r="P933" s="692">
        <v>0</v>
      </c>
      <c r="Q933" s="216">
        <v>0</v>
      </c>
      <c r="R933" s="216">
        <v>0</v>
      </c>
      <c r="S933" s="216">
        <v>0</v>
      </c>
      <c r="T933" s="216">
        <v>0</v>
      </c>
      <c r="U933" s="216">
        <v>0</v>
      </c>
    </row>
    <row r="934" spans="1:21" ht="12.75" customHeight="1">
      <c r="A934" s="242" t="s">
        <v>658</v>
      </c>
      <c r="B934" s="242" t="s">
        <v>692</v>
      </c>
      <c r="C934" s="242" t="s">
        <v>692</v>
      </c>
      <c r="D934" s="242">
        <v>210751</v>
      </c>
      <c r="E934" s="216">
        <v>0</v>
      </c>
      <c r="F934" s="216">
        <v>0</v>
      </c>
      <c r="G934" s="692">
        <v>0</v>
      </c>
      <c r="H934" s="692">
        <v>0</v>
      </c>
      <c r="I934" s="216">
        <v>0</v>
      </c>
      <c r="J934" s="216">
        <v>0</v>
      </c>
      <c r="K934" s="216">
        <v>0</v>
      </c>
      <c r="L934" s="216">
        <v>0</v>
      </c>
      <c r="M934" s="216">
        <v>0</v>
      </c>
      <c r="N934" s="692">
        <v>0</v>
      </c>
      <c r="O934" s="216">
        <v>0</v>
      </c>
      <c r="P934" s="692">
        <v>0</v>
      </c>
      <c r="Q934" s="216">
        <v>0</v>
      </c>
      <c r="R934" s="216">
        <v>0</v>
      </c>
      <c r="S934" s="216">
        <v>0</v>
      </c>
      <c r="T934" s="216">
        <v>0</v>
      </c>
      <c r="U934" s="216">
        <v>0</v>
      </c>
    </row>
    <row r="935" spans="1:21" ht="12.75" customHeight="1">
      <c r="A935" s="242" t="s">
        <v>658</v>
      </c>
      <c r="B935" s="242" t="s">
        <v>692</v>
      </c>
      <c r="C935" s="242" t="s">
        <v>693</v>
      </c>
      <c r="D935" s="242">
        <v>210750</v>
      </c>
      <c r="E935" s="216">
        <v>1</v>
      </c>
      <c r="F935" s="216">
        <v>0</v>
      </c>
      <c r="G935" s="692">
        <v>1</v>
      </c>
      <c r="H935" s="692">
        <v>1</v>
      </c>
      <c r="I935" s="216">
        <v>0</v>
      </c>
      <c r="J935" s="216">
        <v>1</v>
      </c>
      <c r="K935" s="216">
        <v>0</v>
      </c>
      <c r="L935" s="216">
        <v>1</v>
      </c>
      <c r="M935" s="216">
        <v>0</v>
      </c>
      <c r="N935" s="692">
        <v>2</v>
      </c>
      <c r="O935" s="216">
        <v>0</v>
      </c>
      <c r="P935" s="692">
        <v>0</v>
      </c>
      <c r="Q935" s="216">
        <v>0</v>
      </c>
      <c r="R935" s="216">
        <v>1</v>
      </c>
      <c r="S935" s="216">
        <v>0</v>
      </c>
      <c r="T935" s="216">
        <v>1</v>
      </c>
      <c r="U935" s="216">
        <v>0</v>
      </c>
    </row>
    <row r="936" spans="1:21" ht="12.75" customHeight="1">
      <c r="A936" s="242" t="s">
        <v>658</v>
      </c>
      <c r="B936" s="242" t="s">
        <v>667</v>
      </c>
      <c r="C936" s="242" t="s">
        <v>669</v>
      </c>
      <c r="D936" s="242">
        <v>210251</v>
      </c>
      <c r="E936" s="216">
        <v>1</v>
      </c>
      <c r="F936" s="216">
        <v>0</v>
      </c>
      <c r="G936" s="692">
        <v>1</v>
      </c>
      <c r="H936" s="692">
        <v>0</v>
      </c>
      <c r="I936" s="216">
        <v>0</v>
      </c>
      <c r="J936" s="216">
        <v>1</v>
      </c>
      <c r="K936" s="216">
        <v>0</v>
      </c>
      <c r="L936" s="216">
        <v>1</v>
      </c>
      <c r="M936" s="216">
        <v>0</v>
      </c>
      <c r="N936" s="692">
        <v>0</v>
      </c>
      <c r="O936" s="216">
        <v>0</v>
      </c>
      <c r="P936" s="692">
        <v>0</v>
      </c>
      <c r="Q936" s="216">
        <v>0</v>
      </c>
      <c r="R936" s="216">
        <v>0</v>
      </c>
      <c r="S936" s="216">
        <v>0</v>
      </c>
      <c r="T936" s="216">
        <v>1</v>
      </c>
      <c r="U936" s="216">
        <v>0</v>
      </c>
    </row>
    <row r="937" spans="1:21" ht="12.75" customHeight="1">
      <c r="A937" s="242" t="s">
        <v>658</v>
      </c>
      <c r="B937" s="242" t="s">
        <v>667</v>
      </c>
      <c r="C937" s="242" t="s">
        <v>667</v>
      </c>
      <c r="D937" s="242">
        <v>210252</v>
      </c>
      <c r="E937" s="216">
        <v>0</v>
      </c>
      <c r="F937" s="216">
        <v>0</v>
      </c>
      <c r="G937" s="692">
        <v>0</v>
      </c>
      <c r="H937" s="692">
        <v>0</v>
      </c>
      <c r="I937" s="216">
        <v>0</v>
      </c>
      <c r="J937" s="216">
        <v>0</v>
      </c>
      <c r="K937" s="216">
        <v>1</v>
      </c>
      <c r="L937" s="216">
        <v>0</v>
      </c>
      <c r="M937" s="216">
        <v>0</v>
      </c>
      <c r="N937" s="692">
        <v>0</v>
      </c>
      <c r="O937" s="216">
        <v>0</v>
      </c>
      <c r="P937" s="692">
        <v>0</v>
      </c>
      <c r="Q937" s="216">
        <v>0</v>
      </c>
      <c r="R937" s="216">
        <v>0</v>
      </c>
      <c r="S937" s="216">
        <v>0</v>
      </c>
      <c r="T937" s="216">
        <v>1</v>
      </c>
      <c r="U937" s="216">
        <v>0</v>
      </c>
    </row>
    <row r="938" spans="1:21" ht="12.75" customHeight="1">
      <c r="A938" s="242" t="s">
        <v>658</v>
      </c>
      <c r="B938" s="242" t="s">
        <v>667</v>
      </c>
      <c r="C938" s="242" t="s">
        <v>668</v>
      </c>
      <c r="D938" s="242">
        <v>210250</v>
      </c>
      <c r="E938" s="216">
        <v>1</v>
      </c>
      <c r="F938" s="216">
        <v>0</v>
      </c>
      <c r="G938" s="692">
        <v>2</v>
      </c>
      <c r="H938" s="692">
        <v>1</v>
      </c>
      <c r="I938" s="216">
        <v>0</v>
      </c>
      <c r="J938" s="216">
        <v>1</v>
      </c>
      <c r="K938" s="216">
        <v>0</v>
      </c>
      <c r="L938" s="216">
        <v>1</v>
      </c>
      <c r="M938" s="216">
        <v>0</v>
      </c>
      <c r="N938" s="692">
        <v>1</v>
      </c>
      <c r="O938" s="216">
        <v>0</v>
      </c>
      <c r="P938" s="692">
        <v>0</v>
      </c>
      <c r="Q938" s="216">
        <v>0</v>
      </c>
      <c r="R938" s="216">
        <v>1</v>
      </c>
      <c r="S938" s="216">
        <v>0</v>
      </c>
      <c r="T938" s="216">
        <v>1</v>
      </c>
      <c r="U938" s="216">
        <v>0</v>
      </c>
    </row>
    <row r="939" spans="1:21" ht="12.75" customHeight="1">
      <c r="A939" s="242" t="s">
        <v>658</v>
      </c>
      <c r="B939" s="242" t="s">
        <v>667</v>
      </c>
      <c r="C939" s="242" t="s">
        <v>670</v>
      </c>
      <c r="D939" s="242">
        <v>210254</v>
      </c>
      <c r="E939" s="216">
        <v>0</v>
      </c>
      <c r="F939" s="216">
        <v>0</v>
      </c>
      <c r="G939" s="692">
        <v>0</v>
      </c>
      <c r="H939" s="692">
        <v>0</v>
      </c>
      <c r="I939" s="216">
        <v>0</v>
      </c>
      <c r="J939" s="216">
        <v>0</v>
      </c>
      <c r="K939" s="216">
        <v>0</v>
      </c>
      <c r="L939" s="216">
        <v>0</v>
      </c>
      <c r="M939" s="216">
        <v>0</v>
      </c>
      <c r="N939" s="692">
        <v>0</v>
      </c>
      <c r="O939" s="216">
        <v>0</v>
      </c>
      <c r="P939" s="692">
        <v>0</v>
      </c>
      <c r="Q939" s="216">
        <v>0</v>
      </c>
      <c r="R939" s="216">
        <v>0</v>
      </c>
      <c r="S939" s="216">
        <v>0</v>
      </c>
      <c r="T939" s="216">
        <v>0</v>
      </c>
      <c r="U939" s="216">
        <v>0</v>
      </c>
    </row>
    <row r="940" spans="1:21" ht="12.75" customHeight="1">
      <c r="A940" s="242" t="s">
        <v>658</v>
      </c>
      <c r="B940" s="242" t="s">
        <v>659</v>
      </c>
      <c r="C940" s="242" t="s">
        <v>365</v>
      </c>
      <c r="D940" s="242">
        <v>210160</v>
      </c>
      <c r="E940" s="216">
        <v>0</v>
      </c>
      <c r="F940" s="216">
        <v>0</v>
      </c>
      <c r="G940" s="692">
        <v>0</v>
      </c>
      <c r="H940" s="692">
        <v>0</v>
      </c>
      <c r="I940" s="216">
        <v>0</v>
      </c>
      <c r="J940" s="216">
        <v>0</v>
      </c>
      <c r="K940" s="216">
        <v>0</v>
      </c>
      <c r="L940" s="216">
        <v>0</v>
      </c>
      <c r="M940" s="216">
        <v>0</v>
      </c>
      <c r="N940" s="692">
        <v>0</v>
      </c>
      <c r="O940" s="216">
        <v>0</v>
      </c>
      <c r="P940" s="692">
        <v>0</v>
      </c>
      <c r="Q940" s="216">
        <v>0</v>
      </c>
      <c r="R940" s="216">
        <v>0</v>
      </c>
      <c r="S940" s="216">
        <v>0</v>
      </c>
      <c r="T940" s="216">
        <v>0</v>
      </c>
      <c r="U940" s="216">
        <v>0</v>
      </c>
    </row>
    <row r="941" spans="1:21" ht="12.75" customHeight="1">
      <c r="A941" s="242" t="s">
        <v>658</v>
      </c>
      <c r="B941" s="242" t="s">
        <v>659</v>
      </c>
      <c r="C941" s="242" t="s">
        <v>661</v>
      </c>
      <c r="D941" s="242">
        <v>210152</v>
      </c>
      <c r="E941" s="216">
        <v>1</v>
      </c>
      <c r="F941" s="216">
        <v>0</v>
      </c>
      <c r="G941" s="692">
        <v>1</v>
      </c>
      <c r="H941" s="692">
        <v>0</v>
      </c>
      <c r="I941" s="216">
        <v>0</v>
      </c>
      <c r="J941" s="216">
        <v>0</v>
      </c>
      <c r="K941" s="216">
        <v>0</v>
      </c>
      <c r="L941" s="216">
        <v>1</v>
      </c>
      <c r="M941" s="216">
        <v>0</v>
      </c>
      <c r="N941" s="692">
        <v>1</v>
      </c>
      <c r="O941" s="216">
        <v>0</v>
      </c>
      <c r="P941" s="692">
        <v>0</v>
      </c>
      <c r="Q941" s="216">
        <v>0</v>
      </c>
      <c r="R941" s="216">
        <v>0</v>
      </c>
      <c r="S941" s="216">
        <v>0</v>
      </c>
      <c r="T941" s="216">
        <v>1</v>
      </c>
      <c r="U941" s="216">
        <v>0</v>
      </c>
    </row>
    <row r="942" spans="1:21" ht="12.75" customHeight="1">
      <c r="A942" s="242" t="s">
        <v>658</v>
      </c>
      <c r="B942" s="242" t="s">
        <v>659</v>
      </c>
      <c r="C942" s="242" t="s">
        <v>663</v>
      </c>
      <c r="D942" s="242">
        <v>210155</v>
      </c>
      <c r="E942" s="216">
        <v>1</v>
      </c>
      <c r="F942" s="216">
        <v>0</v>
      </c>
      <c r="G942" s="692">
        <v>1</v>
      </c>
      <c r="H942" s="692">
        <v>1</v>
      </c>
      <c r="I942" s="216">
        <v>0</v>
      </c>
      <c r="J942" s="216">
        <v>1</v>
      </c>
      <c r="K942" s="216">
        <v>0</v>
      </c>
      <c r="L942" s="216">
        <v>0</v>
      </c>
      <c r="M942" s="216">
        <v>0</v>
      </c>
      <c r="N942" s="692">
        <v>1</v>
      </c>
      <c r="O942" s="216">
        <v>0</v>
      </c>
      <c r="P942" s="692">
        <v>0</v>
      </c>
      <c r="Q942" s="216">
        <v>0</v>
      </c>
      <c r="R942" s="216">
        <v>0</v>
      </c>
      <c r="S942" s="216">
        <v>0</v>
      </c>
      <c r="T942" s="216">
        <v>1</v>
      </c>
      <c r="U942" s="216">
        <v>0</v>
      </c>
    </row>
    <row r="943" spans="1:21" ht="12.75" customHeight="1">
      <c r="A943" s="242" t="s">
        <v>658</v>
      </c>
      <c r="B943" s="242" t="s">
        <v>659</v>
      </c>
      <c r="C943" s="242" t="s">
        <v>662</v>
      </c>
      <c r="D943" s="242">
        <v>210153</v>
      </c>
      <c r="E943" s="216">
        <v>1</v>
      </c>
      <c r="F943" s="216">
        <v>0</v>
      </c>
      <c r="G943" s="692">
        <v>1</v>
      </c>
      <c r="H943" s="692">
        <v>1</v>
      </c>
      <c r="I943" s="216">
        <v>0</v>
      </c>
      <c r="J943" s="216">
        <v>1</v>
      </c>
      <c r="K943" s="216">
        <v>1</v>
      </c>
      <c r="L943" s="216">
        <v>0</v>
      </c>
      <c r="M943" s="216">
        <v>0</v>
      </c>
      <c r="N943" s="692">
        <v>0</v>
      </c>
      <c r="O943" s="216">
        <v>0</v>
      </c>
      <c r="P943" s="692">
        <v>0</v>
      </c>
      <c r="Q943" s="216">
        <v>0</v>
      </c>
      <c r="R943" s="216">
        <v>0</v>
      </c>
      <c r="S943" s="216">
        <v>0</v>
      </c>
      <c r="T943" s="216">
        <v>1</v>
      </c>
      <c r="U943" s="216">
        <v>0</v>
      </c>
    </row>
    <row r="944" spans="1:21" ht="12.75" customHeight="1">
      <c r="A944" s="242" t="s">
        <v>658</v>
      </c>
      <c r="B944" s="242" t="s">
        <v>659</v>
      </c>
      <c r="C944" s="242" t="s">
        <v>665</v>
      </c>
      <c r="D944" s="242">
        <v>210157</v>
      </c>
      <c r="E944" s="216">
        <v>1</v>
      </c>
      <c r="F944" s="216">
        <v>0</v>
      </c>
      <c r="G944" s="692">
        <v>1</v>
      </c>
      <c r="H944" s="692">
        <v>0</v>
      </c>
      <c r="I944" s="216">
        <v>0</v>
      </c>
      <c r="J944" s="216">
        <v>2</v>
      </c>
      <c r="K944" s="216">
        <v>0</v>
      </c>
      <c r="L944" s="216">
        <v>0</v>
      </c>
      <c r="M944" s="216">
        <v>0</v>
      </c>
      <c r="N944" s="692">
        <v>0</v>
      </c>
      <c r="O944" s="216">
        <v>0</v>
      </c>
      <c r="P944" s="692">
        <v>0</v>
      </c>
      <c r="Q944" s="216">
        <v>0</v>
      </c>
      <c r="R944" s="216">
        <v>0</v>
      </c>
      <c r="S944" s="216">
        <v>0</v>
      </c>
      <c r="T944" s="216">
        <v>0</v>
      </c>
      <c r="U944" s="216">
        <v>0</v>
      </c>
    </row>
    <row r="945" spans="1:21" ht="12.75" customHeight="1">
      <c r="A945" s="242" t="s">
        <v>658</v>
      </c>
      <c r="B945" s="242" t="s">
        <v>659</v>
      </c>
      <c r="C945" s="242" t="s">
        <v>660</v>
      </c>
      <c r="D945" s="242">
        <v>210150</v>
      </c>
      <c r="E945" s="216">
        <v>14</v>
      </c>
      <c r="F945" s="216">
        <v>0</v>
      </c>
      <c r="G945" s="692">
        <v>17</v>
      </c>
      <c r="H945" s="692">
        <v>12</v>
      </c>
      <c r="I945" s="216">
        <v>0</v>
      </c>
      <c r="J945" s="216">
        <v>16</v>
      </c>
      <c r="K945" s="216">
        <v>16</v>
      </c>
      <c r="L945" s="216">
        <v>3</v>
      </c>
      <c r="M945" s="216">
        <v>0</v>
      </c>
      <c r="N945" s="692">
        <v>4</v>
      </c>
      <c r="O945" s="216">
        <v>1</v>
      </c>
      <c r="P945" s="692">
        <v>0</v>
      </c>
      <c r="Q945" s="216">
        <v>3</v>
      </c>
      <c r="R945" s="216">
        <v>5</v>
      </c>
      <c r="S945" s="216">
        <v>0</v>
      </c>
      <c r="T945" s="216">
        <v>7</v>
      </c>
      <c r="U945" s="216">
        <v>0</v>
      </c>
    </row>
    <row r="946" spans="1:21" ht="12.75" customHeight="1">
      <c r="A946" s="242" t="s">
        <v>658</v>
      </c>
      <c r="B946" s="242" t="s">
        <v>659</v>
      </c>
      <c r="C946" s="242" t="s">
        <v>664</v>
      </c>
      <c r="D946" s="242">
        <v>210156</v>
      </c>
      <c r="E946" s="216">
        <v>1</v>
      </c>
      <c r="F946" s="216">
        <v>0</v>
      </c>
      <c r="G946" s="692">
        <v>1</v>
      </c>
      <c r="H946" s="692">
        <v>0</v>
      </c>
      <c r="I946" s="216">
        <v>0</v>
      </c>
      <c r="J946" s="216">
        <v>1</v>
      </c>
      <c r="K946" s="216">
        <v>1</v>
      </c>
      <c r="L946" s="216">
        <v>1</v>
      </c>
      <c r="M946" s="216">
        <v>0</v>
      </c>
      <c r="N946" s="692">
        <v>1</v>
      </c>
      <c r="O946" s="216">
        <v>0</v>
      </c>
      <c r="P946" s="692">
        <v>1</v>
      </c>
      <c r="Q946" s="216">
        <v>0</v>
      </c>
      <c r="R946" s="216">
        <v>0</v>
      </c>
      <c r="S946" s="216">
        <v>0</v>
      </c>
      <c r="T946" s="216">
        <v>1</v>
      </c>
      <c r="U946" s="216">
        <v>0</v>
      </c>
    </row>
    <row r="947" spans="1:21" ht="12.75" customHeight="1">
      <c r="A947" s="242" t="s">
        <v>658</v>
      </c>
      <c r="B947" s="242" t="s">
        <v>659</v>
      </c>
      <c r="C947" s="242" t="s">
        <v>666</v>
      </c>
      <c r="D947" s="242">
        <v>210158</v>
      </c>
      <c r="E947" s="216">
        <v>0</v>
      </c>
      <c r="F947" s="216">
        <v>0</v>
      </c>
      <c r="G947" s="692">
        <v>0</v>
      </c>
      <c r="H947" s="692">
        <v>0</v>
      </c>
      <c r="I947" s="216">
        <v>0</v>
      </c>
      <c r="J947" s="216">
        <v>0</v>
      </c>
      <c r="K947" s="216">
        <v>0</v>
      </c>
      <c r="L947" s="216">
        <v>1</v>
      </c>
      <c r="M947" s="216">
        <v>0</v>
      </c>
      <c r="N947" s="692">
        <v>1</v>
      </c>
      <c r="O947" s="216">
        <v>0</v>
      </c>
      <c r="P947" s="692">
        <v>0</v>
      </c>
      <c r="Q947" s="216">
        <v>0</v>
      </c>
      <c r="R947" s="216">
        <v>1</v>
      </c>
      <c r="S947" s="216">
        <v>0</v>
      </c>
      <c r="T947" s="216">
        <v>1</v>
      </c>
      <c r="U947" s="216">
        <v>0</v>
      </c>
    </row>
    <row r="948" spans="1:21" ht="12.75" customHeight="1">
      <c r="A948" s="242" t="s">
        <v>658</v>
      </c>
      <c r="B948" s="242" t="s">
        <v>671</v>
      </c>
      <c r="C948" s="242" t="s">
        <v>673</v>
      </c>
      <c r="D948" s="242">
        <v>210351</v>
      </c>
      <c r="E948" s="216">
        <v>1</v>
      </c>
      <c r="F948" s="216">
        <v>0</v>
      </c>
      <c r="G948" s="692">
        <v>1</v>
      </c>
      <c r="H948" s="692">
        <v>0</v>
      </c>
      <c r="I948" s="216">
        <v>0</v>
      </c>
      <c r="J948" s="216">
        <v>0</v>
      </c>
      <c r="K948" s="216">
        <v>1</v>
      </c>
      <c r="L948" s="216">
        <v>2</v>
      </c>
      <c r="M948" s="216">
        <v>0</v>
      </c>
      <c r="N948" s="692">
        <v>3</v>
      </c>
      <c r="O948" s="216">
        <v>0</v>
      </c>
      <c r="P948" s="692">
        <v>0</v>
      </c>
      <c r="Q948" s="216">
        <v>0</v>
      </c>
      <c r="R948" s="216">
        <v>0</v>
      </c>
      <c r="S948" s="216">
        <v>0</v>
      </c>
      <c r="T948" s="216">
        <v>0</v>
      </c>
      <c r="U948" s="216">
        <v>0</v>
      </c>
    </row>
    <row r="949" spans="1:21" ht="12.75" customHeight="1">
      <c r="A949" s="242" t="s">
        <v>658</v>
      </c>
      <c r="B949" s="242" t="s">
        <v>671</v>
      </c>
      <c r="C949" s="242" t="s">
        <v>674</v>
      </c>
      <c r="D949" s="242">
        <v>210352</v>
      </c>
      <c r="E949" s="216">
        <v>0</v>
      </c>
      <c r="F949" s="216">
        <v>0</v>
      </c>
      <c r="G949" s="692">
        <v>0</v>
      </c>
      <c r="H949" s="692">
        <v>0</v>
      </c>
      <c r="I949" s="216">
        <v>0</v>
      </c>
      <c r="J949" s="216">
        <v>0</v>
      </c>
      <c r="K949" s="216">
        <v>0</v>
      </c>
      <c r="L949" s="216">
        <v>0</v>
      </c>
      <c r="M949" s="216">
        <v>0</v>
      </c>
      <c r="N949" s="692">
        <v>0</v>
      </c>
      <c r="O949" s="216">
        <v>0</v>
      </c>
      <c r="P949" s="692">
        <v>0</v>
      </c>
      <c r="Q949" s="216">
        <v>0</v>
      </c>
      <c r="R949" s="216">
        <v>0</v>
      </c>
      <c r="S949" s="216">
        <v>0</v>
      </c>
      <c r="T949" s="216">
        <v>0</v>
      </c>
      <c r="U949" s="216">
        <v>0</v>
      </c>
    </row>
    <row r="950" spans="1:21" ht="12.75" customHeight="1">
      <c r="A950" s="242" t="s">
        <v>658</v>
      </c>
      <c r="B950" s="242" t="s">
        <v>671</v>
      </c>
      <c r="C950" s="242" t="s">
        <v>672</v>
      </c>
      <c r="D950" s="242">
        <v>210350</v>
      </c>
      <c r="E950" s="216">
        <v>1</v>
      </c>
      <c r="F950" s="216">
        <v>0</v>
      </c>
      <c r="G950" s="692">
        <v>1</v>
      </c>
      <c r="H950" s="692">
        <v>0</v>
      </c>
      <c r="I950" s="216">
        <v>0</v>
      </c>
      <c r="J950" s="216">
        <v>0</v>
      </c>
      <c r="K950" s="216">
        <v>1</v>
      </c>
      <c r="L950" s="216">
        <v>1</v>
      </c>
      <c r="M950" s="216">
        <v>0</v>
      </c>
      <c r="N950" s="692">
        <v>1</v>
      </c>
      <c r="O950" s="216">
        <v>0</v>
      </c>
      <c r="P950" s="692">
        <v>0</v>
      </c>
      <c r="Q950" s="216">
        <v>0</v>
      </c>
      <c r="R950" s="216">
        <v>0</v>
      </c>
      <c r="S950" s="216">
        <v>0</v>
      </c>
      <c r="T950" s="216">
        <v>1</v>
      </c>
      <c r="U950" s="216">
        <v>0</v>
      </c>
    </row>
    <row r="951" spans="1:21" ht="12.75" customHeight="1">
      <c r="A951" s="242" t="s">
        <v>658</v>
      </c>
      <c r="B951" s="242" t="s">
        <v>671</v>
      </c>
      <c r="C951" s="242" t="s">
        <v>675</v>
      </c>
      <c r="D951" s="242">
        <v>210353</v>
      </c>
      <c r="E951" s="216">
        <v>0</v>
      </c>
      <c r="F951" s="216">
        <v>0</v>
      </c>
      <c r="G951" s="692">
        <v>0</v>
      </c>
      <c r="H951" s="692">
        <v>0</v>
      </c>
      <c r="I951" s="216">
        <v>0</v>
      </c>
      <c r="J951" s="216">
        <v>0</v>
      </c>
      <c r="K951" s="216">
        <v>0</v>
      </c>
      <c r="L951" s="216">
        <v>0</v>
      </c>
      <c r="M951" s="216">
        <v>0</v>
      </c>
      <c r="N951" s="692">
        <v>0</v>
      </c>
      <c r="O951" s="216">
        <v>0</v>
      </c>
      <c r="P951" s="692">
        <v>0</v>
      </c>
      <c r="Q951" s="216">
        <v>0</v>
      </c>
      <c r="R951" s="216">
        <v>0</v>
      </c>
      <c r="S951" s="216">
        <v>0</v>
      </c>
      <c r="T951" s="216">
        <v>0</v>
      </c>
      <c r="U951" s="216">
        <v>0</v>
      </c>
    </row>
    <row r="952" spans="1:21" ht="12.75" customHeight="1">
      <c r="A952" s="242" t="s">
        <v>658</v>
      </c>
      <c r="B952" s="242" t="s">
        <v>671</v>
      </c>
      <c r="C952" s="242" t="s">
        <v>676</v>
      </c>
      <c r="D952" s="242">
        <v>210354</v>
      </c>
      <c r="E952" s="216">
        <v>0</v>
      </c>
      <c r="F952" s="216">
        <v>0</v>
      </c>
      <c r="G952" s="692">
        <v>0</v>
      </c>
      <c r="H952" s="692">
        <v>0</v>
      </c>
      <c r="I952" s="216">
        <v>0</v>
      </c>
      <c r="J952" s="216">
        <v>0</v>
      </c>
      <c r="K952" s="216">
        <v>0</v>
      </c>
      <c r="L952" s="216">
        <v>0</v>
      </c>
      <c r="M952" s="216">
        <v>0</v>
      </c>
      <c r="N952" s="692">
        <v>0</v>
      </c>
      <c r="O952" s="216">
        <v>0</v>
      </c>
      <c r="P952" s="692">
        <v>0</v>
      </c>
      <c r="Q952" s="216">
        <v>0</v>
      </c>
      <c r="R952" s="216">
        <v>0</v>
      </c>
      <c r="S952" s="216">
        <v>0</v>
      </c>
      <c r="T952" s="216">
        <v>0</v>
      </c>
      <c r="U952" s="216">
        <v>0</v>
      </c>
    </row>
    <row r="953" spans="1:21" ht="12.75" customHeight="1">
      <c r="A953" s="242" t="s">
        <v>658</v>
      </c>
      <c r="B953" s="242" t="s">
        <v>677</v>
      </c>
      <c r="C953" s="242" t="s">
        <v>678</v>
      </c>
      <c r="D953" s="242">
        <v>210451</v>
      </c>
      <c r="E953" s="216">
        <v>2</v>
      </c>
      <c r="F953" s="216">
        <v>0</v>
      </c>
      <c r="G953" s="692">
        <v>2</v>
      </c>
      <c r="H953" s="692">
        <v>1</v>
      </c>
      <c r="I953" s="216">
        <v>0</v>
      </c>
      <c r="J953" s="216">
        <v>1</v>
      </c>
      <c r="K953" s="216">
        <v>1</v>
      </c>
      <c r="L953" s="216">
        <v>3</v>
      </c>
      <c r="M953" s="216">
        <v>0</v>
      </c>
      <c r="N953" s="692">
        <v>1</v>
      </c>
      <c r="O953" s="216">
        <v>0</v>
      </c>
      <c r="P953" s="692">
        <v>0</v>
      </c>
      <c r="Q953" s="216">
        <v>0</v>
      </c>
      <c r="R953" s="216">
        <v>0</v>
      </c>
      <c r="S953" s="216">
        <v>0</v>
      </c>
      <c r="T953" s="216">
        <v>1</v>
      </c>
      <c r="U953" s="216">
        <v>0</v>
      </c>
    </row>
    <row r="954" spans="1:21" ht="12.75" customHeight="1">
      <c r="A954" s="242" t="s">
        <v>658</v>
      </c>
      <c r="B954" s="242" t="s">
        <v>677</v>
      </c>
      <c r="C954" s="242" t="s">
        <v>679</v>
      </c>
      <c r="D954" s="242">
        <v>210452</v>
      </c>
      <c r="E954" s="216">
        <v>0</v>
      </c>
      <c r="F954" s="216">
        <v>0</v>
      </c>
      <c r="G954" s="692">
        <v>0</v>
      </c>
      <c r="H954" s="692">
        <v>0</v>
      </c>
      <c r="I954" s="216">
        <v>0</v>
      </c>
      <c r="J954" s="216">
        <v>0</v>
      </c>
      <c r="K954" s="216">
        <v>0</v>
      </c>
      <c r="L954" s="216">
        <v>0</v>
      </c>
      <c r="M954" s="216">
        <v>0</v>
      </c>
      <c r="N954" s="692">
        <v>0</v>
      </c>
      <c r="O954" s="216">
        <v>0</v>
      </c>
      <c r="P954" s="692">
        <v>0</v>
      </c>
      <c r="Q954" s="216">
        <v>0</v>
      </c>
      <c r="R954" s="216">
        <v>0</v>
      </c>
      <c r="S954" s="216">
        <v>0</v>
      </c>
      <c r="T954" s="216">
        <v>2</v>
      </c>
      <c r="U954" s="216">
        <v>0</v>
      </c>
    </row>
    <row r="955" spans="1:21" ht="12.75" customHeight="1">
      <c r="A955" s="242" t="s">
        <v>658</v>
      </c>
      <c r="B955" s="242" t="s">
        <v>677</v>
      </c>
      <c r="C955" s="242" t="s">
        <v>681</v>
      </c>
      <c r="D955" s="242">
        <v>210454</v>
      </c>
      <c r="E955" s="216">
        <v>1</v>
      </c>
      <c r="F955" s="216">
        <v>0</v>
      </c>
      <c r="G955" s="692">
        <v>1</v>
      </c>
      <c r="H955" s="692">
        <v>0</v>
      </c>
      <c r="I955" s="216">
        <v>0</v>
      </c>
      <c r="J955" s="216">
        <v>1</v>
      </c>
      <c r="K955" s="216">
        <v>1</v>
      </c>
      <c r="L955" s="216">
        <v>1</v>
      </c>
      <c r="M955" s="216">
        <v>0</v>
      </c>
      <c r="N955" s="692">
        <v>0</v>
      </c>
      <c r="O955" s="216">
        <v>0</v>
      </c>
      <c r="P955" s="692">
        <v>0</v>
      </c>
      <c r="Q955" s="216">
        <v>0</v>
      </c>
      <c r="R955" s="216">
        <v>0</v>
      </c>
      <c r="S955" s="216">
        <v>0</v>
      </c>
      <c r="T955" s="216">
        <v>1</v>
      </c>
      <c r="U955" s="216">
        <v>0</v>
      </c>
    </row>
    <row r="956" spans="1:21" ht="12.75" customHeight="1">
      <c r="A956" s="242" t="s">
        <v>658</v>
      </c>
      <c r="B956" s="242" t="s">
        <v>677</v>
      </c>
      <c r="C956" s="242" t="s">
        <v>680</v>
      </c>
      <c r="D956" s="242">
        <v>210453</v>
      </c>
      <c r="E956" s="216">
        <v>0</v>
      </c>
      <c r="F956" s="216">
        <v>0</v>
      </c>
      <c r="G956" s="692">
        <v>0</v>
      </c>
      <c r="H956" s="692">
        <v>0</v>
      </c>
      <c r="I956" s="216">
        <v>0</v>
      </c>
      <c r="J956" s="216">
        <v>0</v>
      </c>
      <c r="K956" s="216">
        <v>0</v>
      </c>
      <c r="L956" s="216">
        <v>0</v>
      </c>
      <c r="M956" s="216">
        <v>0</v>
      </c>
      <c r="N956" s="692">
        <v>0</v>
      </c>
      <c r="O956" s="216">
        <v>0</v>
      </c>
      <c r="P956" s="692">
        <v>0</v>
      </c>
      <c r="Q956" s="216">
        <v>0</v>
      </c>
      <c r="R956" s="216">
        <v>0</v>
      </c>
      <c r="S956" s="216">
        <v>0</v>
      </c>
      <c r="T956" s="216">
        <v>0</v>
      </c>
      <c r="U956" s="216">
        <v>0</v>
      </c>
    </row>
    <row r="957" spans="1:21" ht="12.75" customHeight="1">
      <c r="A957" s="242" t="s">
        <v>658</v>
      </c>
      <c r="B957" s="242" t="s">
        <v>677</v>
      </c>
      <c r="C957" s="242" t="s">
        <v>677</v>
      </c>
      <c r="D957" s="242">
        <v>210450</v>
      </c>
      <c r="E957" s="216">
        <v>3</v>
      </c>
      <c r="F957" s="216">
        <v>0</v>
      </c>
      <c r="G957" s="692">
        <v>3</v>
      </c>
      <c r="H957" s="692">
        <v>0</v>
      </c>
      <c r="I957" s="216">
        <v>0</v>
      </c>
      <c r="J957" s="216">
        <v>3</v>
      </c>
      <c r="K957" s="216">
        <v>3</v>
      </c>
      <c r="L957" s="216">
        <v>1</v>
      </c>
      <c r="M957" s="216">
        <v>0</v>
      </c>
      <c r="N957" s="692">
        <v>1</v>
      </c>
      <c r="O957" s="216">
        <v>1</v>
      </c>
      <c r="P957" s="692">
        <v>0</v>
      </c>
      <c r="Q957" s="216">
        <v>1</v>
      </c>
      <c r="R957" s="216">
        <v>0</v>
      </c>
      <c r="S957" s="216">
        <v>0</v>
      </c>
      <c r="T957" s="216">
        <v>1</v>
      </c>
      <c r="U957" s="216">
        <v>0</v>
      </c>
    </row>
    <row r="958" spans="1:21" ht="12.75" customHeight="1">
      <c r="A958" s="242" t="s">
        <v>658</v>
      </c>
      <c r="B958" s="242" t="s">
        <v>677</v>
      </c>
      <c r="C958" s="242" t="s">
        <v>682</v>
      </c>
      <c r="D958" s="242">
        <v>210455</v>
      </c>
      <c r="E958" s="216">
        <v>1</v>
      </c>
      <c r="F958" s="216">
        <v>0</v>
      </c>
      <c r="G958" s="692">
        <v>1</v>
      </c>
      <c r="H958" s="692">
        <v>0</v>
      </c>
      <c r="I958" s="216">
        <v>0</v>
      </c>
      <c r="J958" s="216">
        <v>1</v>
      </c>
      <c r="K958" s="216">
        <v>0</v>
      </c>
      <c r="L958" s="216">
        <v>0</v>
      </c>
      <c r="M958" s="216">
        <v>0</v>
      </c>
      <c r="N958" s="692">
        <v>0</v>
      </c>
      <c r="O958" s="216">
        <v>0</v>
      </c>
      <c r="P958" s="692">
        <v>0</v>
      </c>
      <c r="Q958" s="216">
        <v>0</v>
      </c>
      <c r="R958" s="216">
        <v>0</v>
      </c>
      <c r="S958" s="216">
        <v>0</v>
      </c>
      <c r="T958" s="216">
        <v>0</v>
      </c>
      <c r="U958" s="216">
        <v>0</v>
      </c>
    </row>
    <row r="959" spans="1:21" ht="12.75" customHeight="1">
      <c r="A959" s="242" t="s">
        <v>658</v>
      </c>
      <c r="B959" s="242" t="s">
        <v>658</v>
      </c>
      <c r="C959" s="242" t="s">
        <v>684</v>
      </c>
      <c r="D959" s="242">
        <v>210551</v>
      </c>
      <c r="E959" s="216">
        <v>0</v>
      </c>
      <c r="F959" s="216">
        <v>0</v>
      </c>
      <c r="G959" s="692">
        <v>0</v>
      </c>
      <c r="H959" s="692">
        <v>0</v>
      </c>
      <c r="I959" s="216">
        <v>0</v>
      </c>
      <c r="J959" s="216">
        <v>0</v>
      </c>
      <c r="K959" s="216">
        <v>0</v>
      </c>
      <c r="L959" s="216">
        <v>0</v>
      </c>
      <c r="M959" s="216">
        <v>0</v>
      </c>
      <c r="N959" s="692">
        <v>0</v>
      </c>
      <c r="O959" s="216">
        <v>0</v>
      </c>
      <c r="P959" s="692">
        <v>0</v>
      </c>
      <c r="Q959" s="216">
        <v>0</v>
      </c>
      <c r="R959" s="216">
        <v>0</v>
      </c>
      <c r="S959" s="216">
        <v>0</v>
      </c>
      <c r="T959" s="216">
        <v>0</v>
      </c>
      <c r="U959" s="216">
        <v>0</v>
      </c>
    </row>
    <row r="960" spans="1:21" ht="12.75" customHeight="1">
      <c r="A960" s="242" t="s">
        <v>658</v>
      </c>
      <c r="B960" s="242" t="s">
        <v>658</v>
      </c>
      <c r="C960" s="242" t="s">
        <v>683</v>
      </c>
      <c r="D960" s="242">
        <v>210550</v>
      </c>
      <c r="E960" s="216">
        <v>0</v>
      </c>
      <c r="F960" s="216">
        <v>0</v>
      </c>
      <c r="G960" s="692">
        <v>0</v>
      </c>
      <c r="H960" s="692">
        <v>0</v>
      </c>
      <c r="I960" s="216">
        <v>0</v>
      </c>
      <c r="J960" s="216">
        <v>0</v>
      </c>
      <c r="K960" s="216">
        <v>0</v>
      </c>
      <c r="L960" s="216">
        <v>0</v>
      </c>
      <c r="M960" s="216">
        <v>0</v>
      </c>
      <c r="N960" s="692">
        <v>0</v>
      </c>
      <c r="O960" s="216">
        <v>0</v>
      </c>
      <c r="P960" s="692">
        <v>0</v>
      </c>
      <c r="Q960" s="216">
        <v>0</v>
      </c>
      <c r="R960" s="216">
        <v>0</v>
      </c>
      <c r="S960" s="216">
        <v>0</v>
      </c>
      <c r="T960" s="216">
        <v>1</v>
      </c>
      <c r="U960" s="216">
        <v>0</v>
      </c>
    </row>
    <row r="961" spans="1:21" ht="12.75" customHeight="1">
      <c r="A961" s="242" t="s">
        <v>658</v>
      </c>
      <c r="B961" s="242" t="s">
        <v>658</v>
      </c>
      <c r="C961" s="242" t="s">
        <v>685</v>
      </c>
      <c r="D961" s="242">
        <v>210552</v>
      </c>
      <c r="E961" s="216">
        <v>0</v>
      </c>
      <c r="F961" s="216">
        <v>0</v>
      </c>
      <c r="G961" s="692">
        <v>0</v>
      </c>
      <c r="H961" s="692">
        <v>0</v>
      </c>
      <c r="I961" s="216">
        <v>0</v>
      </c>
      <c r="J961" s="216">
        <v>0</v>
      </c>
      <c r="K961" s="216">
        <v>0</v>
      </c>
      <c r="L961" s="216">
        <v>0</v>
      </c>
      <c r="M961" s="216">
        <v>0</v>
      </c>
      <c r="N961" s="692">
        <v>0</v>
      </c>
      <c r="O961" s="216">
        <v>0</v>
      </c>
      <c r="P961" s="692">
        <v>0</v>
      </c>
      <c r="Q961" s="216">
        <v>0</v>
      </c>
      <c r="R961" s="216">
        <v>0</v>
      </c>
      <c r="S961" s="216">
        <v>0</v>
      </c>
      <c r="T961" s="216">
        <v>0</v>
      </c>
      <c r="U961" s="216">
        <v>0</v>
      </c>
    </row>
    <row r="962" spans="1:21" ht="12.75" customHeight="1">
      <c r="A962" s="242" t="s">
        <v>658</v>
      </c>
      <c r="B962" s="242" t="s">
        <v>658</v>
      </c>
      <c r="C962" s="242" t="s">
        <v>686</v>
      </c>
      <c r="D962" s="242">
        <v>210553</v>
      </c>
      <c r="E962" s="216">
        <v>0</v>
      </c>
      <c r="F962" s="216">
        <v>0</v>
      </c>
      <c r="G962" s="692">
        <v>0</v>
      </c>
      <c r="H962" s="692">
        <v>0</v>
      </c>
      <c r="I962" s="216">
        <v>0</v>
      </c>
      <c r="J962" s="216">
        <v>0</v>
      </c>
      <c r="K962" s="216">
        <v>0</v>
      </c>
      <c r="L962" s="216">
        <v>0</v>
      </c>
      <c r="M962" s="216">
        <v>0</v>
      </c>
      <c r="N962" s="692">
        <v>0</v>
      </c>
      <c r="O962" s="216">
        <v>0</v>
      </c>
      <c r="P962" s="692">
        <v>0</v>
      </c>
      <c r="Q962" s="216">
        <v>0</v>
      </c>
      <c r="R962" s="216">
        <v>0</v>
      </c>
      <c r="S962" s="216">
        <v>0</v>
      </c>
      <c r="T962" s="216">
        <v>0</v>
      </c>
      <c r="U962" s="216">
        <v>0</v>
      </c>
    </row>
    <row r="963" spans="1:21" ht="12.75" customHeight="1">
      <c r="A963" s="242" t="s">
        <v>658</v>
      </c>
      <c r="B963" s="242" t="s">
        <v>658</v>
      </c>
      <c r="C963" s="242" t="s">
        <v>687</v>
      </c>
      <c r="D963" s="242">
        <v>210554</v>
      </c>
      <c r="E963" s="216">
        <v>0</v>
      </c>
      <c r="F963" s="216">
        <v>0</v>
      </c>
      <c r="G963" s="692">
        <v>0</v>
      </c>
      <c r="H963" s="692">
        <v>0</v>
      </c>
      <c r="I963" s="216">
        <v>0</v>
      </c>
      <c r="J963" s="216">
        <v>0</v>
      </c>
      <c r="K963" s="216">
        <v>0</v>
      </c>
      <c r="L963" s="216">
        <v>0</v>
      </c>
      <c r="M963" s="216">
        <v>0</v>
      </c>
      <c r="N963" s="692">
        <v>0</v>
      </c>
      <c r="O963" s="216">
        <v>0</v>
      </c>
      <c r="P963" s="692">
        <v>0</v>
      </c>
      <c r="Q963" s="216">
        <v>0</v>
      </c>
      <c r="R963" s="216">
        <v>0</v>
      </c>
      <c r="S963" s="216">
        <v>0</v>
      </c>
      <c r="T963" s="216">
        <v>0</v>
      </c>
      <c r="U963" s="216">
        <v>0</v>
      </c>
    </row>
    <row r="964" spans="1:21" ht="12.75" customHeight="1">
      <c r="A964" s="218" t="s">
        <v>557</v>
      </c>
      <c r="B964" s="218" t="s">
        <v>558</v>
      </c>
      <c r="C964" s="218" t="s">
        <v>559</v>
      </c>
      <c r="D964" s="218">
        <v>180151</v>
      </c>
      <c r="E964" s="216">
        <v>1</v>
      </c>
      <c r="F964" s="216">
        <v>0</v>
      </c>
      <c r="G964" s="692">
        <v>0</v>
      </c>
      <c r="H964" s="692">
        <v>0</v>
      </c>
      <c r="I964" s="216">
        <v>0</v>
      </c>
      <c r="J964" s="216">
        <v>0</v>
      </c>
      <c r="K964" s="216">
        <v>1</v>
      </c>
      <c r="L964" s="216">
        <v>1</v>
      </c>
      <c r="M964" s="216">
        <v>0</v>
      </c>
      <c r="N964" s="692">
        <v>1</v>
      </c>
      <c r="O964" s="216">
        <v>0</v>
      </c>
      <c r="P964" s="692">
        <v>0</v>
      </c>
      <c r="Q964" s="216">
        <v>0</v>
      </c>
      <c r="R964" s="216">
        <v>0</v>
      </c>
      <c r="S964" s="216">
        <v>0</v>
      </c>
      <c r="T964" s="216">
        <v>0</v>
      </c>
      <c r="U964" s="216">
        <v>0</v>
      </c>
    </row>
    <row r="965" spans="1:21" ht="12.75" customHeight="1">
      <c r="A965" s="218" t="s">
        <v>557</v>
      </c>
      <c r="B965" s="218" t="s">
        <v>558</v>
      </c>
      <c r="C965" s="218" t="s">
        <v>558</v>
      </c>
      <c r="D965" s="218">
        <v>180150</v>
      </c>
      <c r="E965" s="216">
        <v>27</v>
      </c>
      <c r="F965" s="216">
        <v>0</v>
      </c>
      <c r="G965" s="692">
        <v>33</v>
      </c>
      <c r="H965" s="692">
        <v>33</v>
      </c>
      <c r="I965" s="216">
        <v>0</v>
      </c>
      <c r="J965" s="216">
        <v>31</v>
      </c>
      <c r="K965" s="216">
        <v>33</v>
      </c>
      <c r="L965" s="216">
        <v>24</v>
      </c>
      <c r="M965" s="216">
        <v>0</v>
      </c>
      <c r="N965" s="692">
        <v>45</v>
      </c>
      <c r="O965" s="216">
        <v>39</v>
      </c>
      <c r="P965" s="692">
        <v>0</v>
      </c>
      <c r="Q965" s="216">
        <v>41</v>
      </c>
      <c r="R965" s="216">
        <v>8</v>
      </c>
      <c r="S965" s="216">
        <v>30</v>
      </c>
      <c r="T965" s="216">
        <v>36</v>
      </c>
      <c r="U965" s="216">
        <v>0</v>
      </c>
    </row>
    <row r="966" spans="1:21" ht="12.75" customHeight="1">
      <c r="A966" s="218" t="s">
        <v>557</v>
      </c>
      <c r="B966" s="218" t="s">
        <v>558</v>
      </c>
      <c r="C966" s="218" t="s">
        <v>560</v>
      </c>
      <c r="D966" s="218">
        <v>180152</v>
      </c>
      <c r="E966" s="216">
        <v>2</v>
      </c>
      <c r="F966" s="216">
        <v>0</v>
      </c>
      <c r="G966" s="692">
        <v>3</v>
      </c>
      <c r="H966" s="692">
        <v>3</v>
      </c>
      <c r="I966" s="216">
        <v>0</v>
      </c>
      <c r="J966" s="216">
        <v>3</v>
      </c>
      <c r="K966" s="216">
        <v>2</v>
      </c>
      <c r="L966" s="216">
        <v>1</v>
      </c>
      <c r="M966" s="216">
        <v>0</v>
      </c>
      <c r="N966" s="692">
        <v>2</v>
      </c>
      <c r="O966" s="216">
        <v>1</v>
      </c>
      <c r="P966" s="692">
        <v>0</v>
      </c>
      <c r="Q966" s="216">
        <v>1</v>
      </c>
      <c r="R966" s="216">
        <v>1</v>
      </c>
      <c r="S966" s="216">
        <v>2</v>
      </c>
      <c r="T966" s="216">
        <v>4</v>
      </c>
      <c r="U966" s="216">
        <v>0</v>
      </c>
    </row>
    <row r="967" spans="1:21" ht="12.75" customHeight="1">
      <c r="A967" s="218" t="s">
        <v>557</v>
      </c>
      <c r="B967" s="218" t="s">
        <v>558</v>
      </c>
      <c r="C967" s="218" t="s">
        <v>561</v>
      </c>
      <c r="D967" s="218">
        <v>180153</v>
      </c>
      <c r="E967" s="216">
        <v>0</v>
      </c>
      <c r="F967" s="216">
        <v>0</v>
      </c>
      <c r="G967" s="692">
        <v>0</v>
      </c>
      <c r="H967" s="692">
        <v>0</v>
      </c>
      <c r="I967" s="216">
        <v>0</v>
      </c>
      <c r="J967" s="216">
        <v>0</v>
      </c>
      <c r="K967" s="216">
        <v>0</v>
      </c>
      <c r="L967" s="216">
        <v>0</v>
      </c>
      <c r="M967" s="216">
        <v>0</v>
      </c>
      <c r="N967" s="692">
        <v>0</v>
      </c>
      <c r="O967" s="216">
        <v>0</v>
      </c>
      <c r="P967" s="692">
        <v>0</v>
      </c>
      <c r="Q967" s="216">
        <v>0</v>
      </c>
      <c r="R967" s="216">
        <v>0</v>
      </c>
      <c r="S967" s="216">
        <v>0</v>
      </c>
      <c r="T967" s="216">
        <v>0</v>
      </c>
      <c r="U967" s="216">
        <v>0</v>
      </c>
    </row>
    <row r="968" spans="1:21" ht="12.75" customHeight="1">
      <c r="A968" s="218" t="s">
        <v>557</v>
      </c>
      <c r="B968" s="218" t="s">
        <v>558</v>
      </c>
      <c r="C968" s="218" t="s">
        <v>562</v>
      </c>
      <c r="D968" s="218">
        <v>180154</v>
      </c>
      <c r="E968" s="216">
        <v>0</v>
      </c>
      <c r="F968" s="216">
        <v>0</v>
      </c>
      <c r="G968" s="692">
        <v>0</v>
      </c>
      <c r="H968" s="692">
        <v>0</v>
      </c>
      <c r="I968" s="216">
        <v>0</v>
      </c>
      <c r="J968" s="216">
        <v>0</v>
      </c>
      <c r="K968" s="216">
        <v>0</v>
      </c>
      <c r="L968" s="216">
        <v>1</v>
      </c>
      <c r="M968" s="216">
        <v>0</v>
      </c>
      <c r="N968" s="692">
        <v>0</v>
      </c>
      <c r="O968" s="216">
        <v>0</v>
      </c>
      <c r="P968" s="692">
        <v>0</v>
      </c>
      <c r="Q968" s="216">
        <v>0</v>
      </c>
      <c r="R968" s="216">
        <v>0</v>
      </c>
      <c r="S968" s="216">
        <v>0</v>
      </c>
      <c r="T968" s="216">
        <v>0</v>
      </c>
      <c r="U968" s="216">
        <v>0</v>
      </c>
    </row>
    <row r="969" spans="1:21" ht="12.75" customHeight="1">
      <c r="A969" s="218" t="s">
        <v>557</v>
      </c>
      <c r="B969" s="218" t="s">
        <v>558</v>
      </c>
      <c r="C969" s="218" t="s">
        <v>573</v>
      </c>
      <c r="D969" s="218">
        <v>180167</v>
      </c>
      <c r="E969" s="216">
        <v>1</v>
      </c>
      <c r="F969" s="216">
        <v>0</v>
      </c>
      <c r="G969" s="692">
        <v>1</v>
      </c>
      <c r="H969" s="692">
        <v>1</v>
      </c>
      <c r="I969" s="216">
        <v>0</v>
      </c>
      <c r="J969" s="216">
        <v>1</v>
      </c>
      <c r="K969" s="216">
        <v>1</v>
      </c>
      <c r="L969" s="216">
        <v>1</v>
      </c>
      <c r="M969" s="216">
        <v>0</v>
      </c>
      <c r="N969" s="692">
        <v>1</v>
      </c>
      <c r="O969" s="216">
        <v>1</v>
      </c>
      <c r="P969" s="692">
        <v>0</v>
      </c>
      <c r="Q969" s="216">
        <v>1</v>
      </c>
      <c r="R969" s="216">
        <v>0</v>
      </c>
      <c r="S969" s="216">
        <v>0</v>
      </c>
      <c r="T969" s="216">
        <v>1</v>
      </c>
      <c r="U969" s="216">
        <v>0</v>
      </c>
    </row>
    <row r="970" spans="1:21" ht="12.75" customHeight="1">
      <c r="A970" s="218" t="s">
        <v>557</v>
      </c>
      <c r="B970" s="218" t="s">
        <v>558</v>
      </c>
      <c r="C970" s="218" t="s">
        <v>563</v>
      </c>
      <c r="D970" s="218">
        <v>180155</v>
      </c>
      <c r="E970" s="216">
        <v>0</v>
      </c>
      <c r="F970" s="216">
        <v>0</v>
      </c>
      <c r="G970" s="692">
        <v>1</v>
      </c>
      <c r="H970" s="692">
        <v>1</v>
      </c>
      <c r="I970" s="216">
        <v>0</v>
      </c>
      <c r="J970" s="216">
        <v>1</v>
      </c>
      <c r="K970" s="216">
        <v>1</v>
      </c>
      <c r="L970" s="216">
        <v>1</v>
      </c>
      <c r="M970" s="216">
        <v>0</v>
      </c>
      <c r="N970" s="692">
        <v>1</v>
      </c>
      <c r="O970" s="216">
        <v>1</v>
      </c>
      <c r="P970" s="692">
        <v>0</v>
      </c>
      <c r="Q970" s="216">
        <v>1</v>
      </c>
      <c r="R970" s="216">
        <v>1</v>
      </c>
      <c r="S970" s="216">
        <v>0</v>
      </c>
      <c r="T970" s="216">
        <v>2</v>
      </c>
      <c r="U970" s="216">
        <v>0</v>
      </c>
    </row>
    <row r="971" spans="1:21" ht="12.75" customHeight="1">
      <c r="A971" s="218" t="s">
        <v>557</v>
      </c>
      <c r="B971" s="218" t="s">
        <v>558</v>
      </c>
      <c r="C971" s="218" t="s">
        <v>564</v>
      </c>
      <c r="D971" s="218">
        <v>180156</v>
      </c>
      <c r="E971" s="216">
        <v>2</v>
      </c>
      <c r="F971" s="216">
        <v>0</v>
      </c>
      <c r="G971" s="692">
        <v>3</v>
      </c>
      <c r="H971" s="692">
        <v>3</v>
      </c>
      <c r="I971" s="216">
        <v>0</v>
      </c>
      <c r="J971" s="216">
        <v>3</v>
      </c>
      <c r="K971" s="216">
        <v>3</v>
      </c>
      <c r="L971" s="216">
        <v>2</v>
      </c>
      <c r="M971" s="216">
        <v>0</v>
      </c>
      <c r="N971" s="692">
        <v>4</v>
      </c>
      <c r="O971" s="216">
        <v>2</v>
      </c>
      <c r="P971" s="692">
        <v>0</v>
      </c>
      <c r="Q971" s="216">
        <v>2</v>
      </c>
      <c r="R971" s="216">
        <v>0</v>
      </c>
      <c r="S971" s="216">
        <v>1</v>
      </c>
      <c r="T971" s="216">
        <v>1</v>
      </c>
      <c r="U971" s="216">
        <v>0</v>
      </c>
    </row>
    <row r="972" spans="1:21" ht="12.75" customHeight="1">
      <c r="A972" s="218" t="s">
        <v>557</v>
      </c>
      <c r="B972" s="218" t="s">
        <v>558</v>
      </c>
      <c r="C972" s="218" t="s">
        <v>565</v>
      </c>
      <c r="D972" s="218">
        <v>180157</v>
      </c>
      <c r="E972" s="216">
        <v>0</v>
      </c>
      <c r="F972" s="216">
        <v>0</v>
      </c>
      <c r="G972" s="692">
        <v>0</v>
      </c>
      <c r="H972" s="692">
        <v>0</v>
      </c>
      <c r="I972" s="216">
        <v>0</v>
      </c>
      <c r="J972" s="216">
        <v>0</v>
      </c>
      <c r="K972" s="216">
        <v>0</v>
      </c>
      <c r="L972" s="216">
        <v>0</v>
      </c>
      <c r="M972" s="216">
        <v>0</v>
      </c>
      <c r="N972" s="692">
        <v>0</v>
      </c>
      <c r="O972" s="216">
        <v>0</v>
      </c>
      <c r="P972" s="692">
        <v>0</v>
      </c>
      <c r="Q972" s="216">
        <v>0</v>
      </c>
      <c r="R972" s="216">
        <v>0</v>
      </c>
      <c r="S972" s="216">
        <v>0</v>
      </c>
      <c r="T972" s="216">
        <v>0</v>
      </c>
      <c r="U972" s="216">
        <v>0</v>
      </c>
    </row>
    <row r="973" spans="1:21" ht="12.75" customHeight="1">
      <c r="A973" s="218" t="s">
        <v>557</v>
      </c>
      <c r="B973" s="218" t="s">
        <v>558</v>
      </c>
      <c r="C973" s="218" t="s">
        <v>284</v>
      </c>
      <c r="D973" s="218">
        <v>180158</v>
      </c>
      <c r="E973" s="216">
        <v>1</v>
      </c>
      <c r="F973" s="216">
        <v>0</v>
      </c>
      <c r="G973" s="692">
        <v>1</v>
      </c>
      <c r="H973" s="692">
        <v>1</v>
      </c>
      <c r="I973" s="216">
        <v>0</v>
      </c>
      <c r="J973" s="216">
        <v>1</v>
      </c>
      <c r="K973" s="216">
        <v>0</v>
      </c>
      <c r="L973" s="216">
        <v>0</v>
      </c>
      <c r="M973" s="216">
        <v>0</v>
      </c>
      <c r="N973" s="692">
        <v>0</v>
      </c>
      <c r="O973" s="216">
        <v>0</v>
      </c>
      <c r="P973" s="692">
        <v>0</v>
      </c>
      <c r="Q973" s="216">
        <v>0</v>
      </c>
      <c r="R973" s="216">
        <v>0</v>
      </c>
      <c r="S973" s="216">
        <v>0</v>
      </c>
      <c r="T973" s="216">
        <v>1</v>
      </c>
      <c r="U973" s="216">
        <v>0</v>
      </c>
    </row>
    <row r="974" spans="1:21" ht="12.75" customHeight="1">
      <c r="A974" s="218" t="s">
        <v>557</v>
      </c>
      <c r="B974" s="218" t="s">
        <v>558</v>
      </c>
      <c r="C974" s="218" t="s">
        <v>566</v>
      </c>
      <c r="D974" s="218">
        <v>180159</v>
      </c>
      <c r="E974" s="216">
        <v>0</v>
      </c>
      <c r="F974" s="216">
        <v>0</v>
      </c>
      <c r="G974" s="692">
        <v>0</v>
      </c>
      <c r="H974" s="692">
        <v>0</v>
      </c>
      <c r="I974" s="216">
        <v>0</v>
      </c>
      <c r="J974" s="216">
        <v>0</v>
      </c>
      <c r="K974" s="216">
        <v>0</v>
      </c>
      <c r="L974" s="216">
        <v>0</v>
      </c>
      <c r="M974" s="216">
        <v>0</v>
      </c>
      <c r="N974" s="692">
        <v>0</v>
      </c>
      <c r="O974" s="216">
        <v>0</v>
      </c>
      <c r="P974" s="692">
        <v>0</v>
      </c>
      <c r="Q974" s="216">
        <v>0</v>
      </c>
      <c r="R974" s="216">
        <v>0</v>
      </c>
      <c r="S974" s="216">
        <v>0</v>
      </c>
      <c r="T974" s="216">
        <v>1</v>
      </c>
      <c r="U974" s="216">
        <v>0</v>
      </c>
    </row>
    <row r="975" spans="1:21" ht="12.75" customHeight="1">
      <c r="A975" s="218" t="s">
        <v>557</v>
      </c>
      <c r="B975" s="218" t="s">
        <v>558</v>
      </c>
      <c r="C975" s="218" t="s">
        <v>567</v>
      </c>
      <c r="D975" s="218">
        <v>180160</v>
      </c>
      <c r="E975" s="216">
        <v>0</v>
      </c>
      <c r="F975" s="216">
        <v>0</v>
      </c>
      <c r="G975" s="692">
        <v>0</v>
      </c>
      <c r="H975" s="692">
        <v>0</v>
      </c>
      <c r="I975" s="216">
        <v>0</v>
      </c>
      <c r="J975" s="216">
        <v>0</v>
      </c>
      <c r="K975" s="216">
        <v>0</v>
      </c>
      <c r="L975" s="216">
        <v>0</v>
      </c>
      <c r="M975" s="216">
        <v>0</v>
      </c>
      <c r="N975" s="692">
        <v>0</v>
      </c>
      <c r="O975" s="216">
        <v>0</v>
      </c>
      <c r="P975" s="692">
        <v>0</v>
      </c>
      <c r="Q975" s="216">
        <v>0</v>
      </c>
      <c r="R975" s="216">
        <v>0</v>
      </c>
      <c r="S975" s="216">
        <v>0</v>
      </c>
      <c r="T975" s="216">
        <v>0</v>
      </c>
      <c r="U975" s="216">
        <v>0</v>
      </c>
    </row>
    <row r="976" spans="1:21" ht="12.75" customHeight="1">
      <c r="A976" s="218" t="s">
        <v>557</v>
      </c>
      <c r="B976" s="218" t="s">
        <v>558</v>
      </c>
      <c r="C976" s="218" t="s">
        <v>568</v>
      </c>
      <c r="D976" s="218">
        <v>180161</v>
      </c>
      <c r="E976" s="216">
        <v>0</v>
      </c>
      <c r="F976" s="216">
        <v>0</v>
      </c>
      <c r="G976" s="692">
        <v>0</v>
      </c>
      <c r="H976" s="692">
        <v>0</v>
      </c>
      <c r="I976" s="216">
        <v>0</v>
      </c>
      <c r="J976" s="216">
        <v>0</v>
      </c>
      <c r="K976" s="216">
        <v>0</v>
      </c>
      <c r="L976" s="216">
        <v>0</v>
      </c>
      <c r="M976" s="216">
        <v>0</v>
      </c>
      <c r="N976" s="692">
        <v>1</v>
      </c>
      <c r="O976" s="216">
        <v>0</v>
      </c>
      <c r="P976" s="692">
        <v>0</v>
      </c>
      <c r="Q976" s="216">
        <v>0</v>
      </c>
      <c r="R976" s="216">
        <v>0</v>
      </c>
      <c r="S976" s="216">
        <v>0</v>
      </c>
      <c r="T976" s="216">
        <v>1</v>
      </c>
      <c r="U976" s="216">
        <v>0</v>
      </c>
    </row>
    <row r="977" spans="1:21" ht="12.75" customHeight="1">
      <c r="A977" s="218" t="s">
        <v>557</v>
      </c>
      <c r="B977" s="218" t="s">
        <v>558</v>
      </c>
      <c r="C977" s="218" t="s">
        <v>569</v>
      </c>
      <c r="D977" s="218">
        <v>180162</v>
      </c>
      <c r="E977" s="216">
        <v>0</v>
      </c>
      <c r="F977" s="216">
        <v>0</v>
      </c>
      <c r="G977" s="692">
        <v>1</v>
      </c>
      <c r="H977" s="692">
        <v>1</v>
      </c>
      <c r="I977" s="216">
        <v>0</v>
      </c>
      <c r="J977" s="216">
        <v>1</v>
      </c>
      <c r="K977" s="216">
        <v>0</v>
      </c>
      <c r="L977" s="216">
        <v>0</v>
      </c>
      <c r="M977" s="216">
        <v>0</v>
      </c>
      <c r="N977" s="692">
        <v>0</v>
      </c>
      <c r="O977" s="216">
        <v>0</v>
      </c>
      <c r="P977" s="692">
        <v>0</v>
      </c>
      <c r="Q977" s="216">
        <v>0</v>
      </c>
      <c r="R977" s="216">
        <v>0</v>
      </c>
      <c r="S977" s="216">
        <v>0</v>
      </c>
      <c r="T977" s="216">
        <v>1</v>
      </c>
      <c r="U977" s="216">
        <v>0</v>
      </c>
    </row>
    <row r="978" spans="1:21" ht="12.75" customHeight="1">
      <c r="A978" s="218" t="s">
        <v>557</v>
      </c>
      <c r="B978" s="218" t="s">
        <v>558</v>
      </c>
      <c r="C978" s="218" t="s">
        <v>570</v>
      </c>
      <c r="D978" s="218">
        <v>180163</v>
      </c>
      <c r="E978" s="216">
        <v>1</v>
      </c>
      <c r="F978" s="216">
        <v>0</v>
      </c>
      <c r="G978" s="692">
        <v>1</v>
      </c>
      <c r="H978" s="692">
        <v>1</v>
      </c>
      <c r="I978" s="216">
        <v>0</v>
      </c>
      <c r="J978" s="216">
        <v>1</v>
      </c>
      <c r="K978" s="216">
        <v>1</v>
      </c>
      <c r="L978" s="216">
        <v>0</v>
      </c>
      <c r="M978" s="216">
        <v>0</v>
      </c>
      <c r="N978" s="692">
        <v>0</v>
      </c>
      <c r="O978" s="216">
        <v>0</v>
      </c>
      <c r="P978" s="692">
        <v>0</v>
      </c>
      <c r="Q978" s="216">
        <v>0</v>
      </c>
      <c r="R978" s="216">
        <v>0</v>
      </c>
      <c r="S978" s="216">
        <v>0</v>
      </c>
      <c r="T978" s="216">
        <v>1</v>
      </c>
      <c r="U978" s="216">
        <v>0</v>
      </c>
    </row>
    <row r="979" spans="1:21" ht="12.75" customHeight="1">
      <c r="A979" s="218" t="s">
        <v>557</v>
      </c>
      <c r="B979" s="218" t="s">
        <v>558</v>
      </c>
      <c r="C979" s="218" t="s">
        <v>571</v>
      </c>
      <c r="D979" s="218">
        <v>180164</v>
      </c>
      <c r="E979" s="216">
        <v>1</v>
      </c>
      <c r="F979" s="216">
        <v>0</v>
      </c>
      <c r="G979" s="692">
        <v>1</v>
      </c>
      <c r="H979" s="692">
        <v>0</v>
      </c>
      <c r="I979" s="216">
        <v>0</v>
      </c>
      <c r="J979" s="216">
        <v>1</v>
      </c>
      <c r="K979" s="216">
        <v>0</v>
      </c>
      <c r="L979" s="216">
        <v>1</v>
      </c>
      <c r="M979" s="216">
        <v>0</v>
      </c>
      <c r="N979" s="692">
        <v>0</v>
      </c>
      <c r="O979" s="216">
        <v>0</v>
      </c>
      <c r="P979" s="692">
        <v>0</v>
      </c>
      <c r="Q979" s="216">
        <v>0</v>
      </c>
      <c r="R979" s="216">
        <v>0</v>
      </c>
      <c r="S979" s="216">
        <v>0</v>
      </c>
      <c r="T979" s="216">
        <v>0</v>
      </c>
      <c r="U979" s="216">
        <v>0</v>
      </c>
    </row>
    <row r="980" spans="1:21" ht="12.75" customHeight="1">
      <c r="A980" s="218" t="s">
        <v>557</v>
      </c>
      <c r="B980" s="218" t="s">
        <v>558</v>
      </c>
      <c r="C980" s="218" t="s">
        <v>450</v>
      </c>
      <c r="D980" s="218">
        <v>180165</v>
      </c>
      <c r="E980" s="216">
        <v>1</v>
      </c>
      <c r="F980" s="216">
        <v>0</v>
      </c>
      <c r="G980" s="692">
        <v>1</v>
      </c>
      <c r="H980" s="692">
        <v>1</v>
      </c>
      <c r="I980" s="216">
        <v>0</v>
      </c>
      <c r="J980" s="216">
        <v>2</v>
      </c>
      <c r="K980" s="216">
        <v>1</v>
      </c>
      <c r="L980" s="216">
        <v>1</v>
      </c>
      <c r="M980" s="216">
        <v>0</v>
      </c>
      <c r="N980" s="692">
        <v>1</v>
      </c>
      <c r="O980" s="216">
        <v>0</v>
      </c>
      <c r="P980" s="692">
        <v>0</v>
      </c>
      <c r="Q980" s="216">
        <v>1</v>
      </c>
      <c r="R980" s="216">
        <v>1</v>
      </c>
      <c r="S980" s="216">
        <v>0</v>
      </c>
      <c r="T980" s="216">
        <v>1</v>
      </c>
      <c r="U980" s="216">
        <v>0</v>
      </c>
    </row>
    <row r="981" spans="1:21" ht="12.75" customHeight="1">
      <c r="A981" s="218" t="s">
        <v>557</v>
      </c>
      <c r="B981" s="218" t="s">
        <v>558</v>
      </c>
      <c r="C981" s="218" t="s">
        <v>572</v>
      </c>
      <c r="D981" s="218">
        <v>180166</v>
      </c>
      <c r="E981" s="216">
        <v>1</v>
      </c>
      <c r="F981" s="216">
        <v>0</v>
      </c>
      <c r="G981" s="692">
        <v>1</v>
      </c>
      <c r="H981" s="692">
        <v>1</v>
      </c>
      <c r="I981" s="216">
        <v>0</v>
      </c>
      <c r="J981" s="216">
        <v>1</v>
      </c>
      <c r="K981" s="216">
        <v>1</v>
      </c>
      <c r="L981" s="216">
        <v>1</v>
      </c>
      <c r="M981" s="216">
        <v>0</v>
      </c>
      <c r="N981" s="692">
        <v>1</v>
      </c>
      <c r="O981" s="216">
        <v>1</v>
      </c>
      <c r="P981" s="692">
        <v>0</v>
      </c>
      <c r="Q981" s="216">
        <v>0</v>
      </c>
      <c r="R981" s="216">
        <v>0</v>
      </c>
      <c r="S981" s="216">
        <v>0</v>
      </c>
      <c r="T981" s="216">
        <v>1</v>
      </c>
      <c r="U981" s="216">
        <v>0</v>
      </c>
    </row>
    <row r="982" spans="1:21" ht="12.75" customHeight="1">
      <c r="A982" s="218" t="s">
        <v>557</v>
      </c>
      <c r="B982" s="218" t="s">
        <v>558</v>
      </c>
      <c r="C982" s="218" t="s">
        <v>574</v>
      </c>
      <c r="D982" s="218">
        <v>180168</v>
      </c>
      <c r="E982" s="216">
        <v>1</v>
      </c>
      <c r="F982" s="216">
        <v>0</v>
      </c>
      <c r="G982" s="692">
        <v>1</v>
      </c>
      <c r="H982" s="692">
        <v>1</v>
      </c>
      <c r="I982" s="216">
        <v>0</v>
      </c>
      <c r="J982" s="216">
        <v>1</v>
      </c>
      <c r="K982" s="216">
        <v>1</v>
      </c>
      <c r="L982" s="216">
        <v>0</v>
      </c>
      <c r="M982" s="216">
        <v>0</v>
      </c>
      <c r="N982" s="692">
        <v>0</v>
      </c>
      <c r="O982" s="216">
        <v>0</v>
      </c>
      <c r="P982" s="692">
        <v>0</v>
      </c>
      <c r="Q982" s="216">
        <v>0</v>
      </c>
      <c r="R982" s="216">
        <v>0</v>
      </c>
      <c r="S982" s="216">
        <v>1</v>
      </c>
      <c r="T982" s="216">
        <v>1</v>
      </c>
      <c r="U982" s="216">
        <v>0</v>
      </c>
    </row>
    <row r="983" spans="1:21" ht="12.75" customHeight="1">
      <c r="A983" s="218" t="s">
        <v>557</v>
      </c>
      <c r="B983" s="218" t="s">
        <v>575</v>
      </c>
      <c r="C983" s="218" t="s">
        <v>575</v>
      </c>
      <c r="D983" s="218">
        <v>180250</v>
      </c>
      <c r="E983" s="216">
        <v>2</v>
      </c>
      <c r="F983" s="216">
        <v>0</v>
      </c>
      <c r="G983" s="692">
        <v>3</v>
      </c>
      <c r="H983" s="692">
        <v>3</v>
      </c>
      <c r="I983" s="216">
        <v>0</v>
      </c>
      <c r="J983" s="216">
        <v>2</v>
      </c>
      <c r="K983" s="216">
        <v>2</v>
      </c>
      <c r="L983" s="216">
        <v>2</v>
      </c>
      <c r="M983" s="216">
        <v>0</v>
      </c>
      <c r="N983" s="692">
        <v>4</v>
      </c>
      <c r="O983" s="216">
        <v>3</v>
      </c>
      <c r="P983" s="692">
        <v>0</v>
      </c>
      <c r="Q983" s="216">
        <v>4</v>
      </c>
      <c r="R983" s="216">
        <v>0</v>
      </c>
      <c r="S983" s="216">
        <v>1</v>
      </c>
      <c r="T983" s="216">
        <v>2</v>
      </c>
      <c r="U983" s="216">
        <v>0</v>
      </c>
    </row>
    <row r="984" spans="1:21" ht="12.75" customHeight="1">
      <c r="A984" s="218" t="s">
        <v>557</v>
      </c>
      <c r="B984" s="218" t="s">
        <v>575</v>
      </c>
      <c r="C984" s="218" t="s">
        <v>576</v>
      </c>
      <c r="D984" s="218">
        <v>180251</v>
      </c>
      <c r="E984" s="216">
        <v>0</v>
      </c>
      <c r="F984" s="216">
        <v>0</v>
      </c>
      <c r="G984" s="692">
        <v>0</v>
      </c>
      <c r="H984" s="692">
        <v>0</v>
      </c>
      <c r="I984" s="216">
        <v>0</v>
      </c>
      <c r="J984" s="216">
        <v>0</v>
      </c>
      <c r="K984" s="216">
        <v>0</v>
      </c>
      <c r="L984" s="216">
        <v>0</v>
      </c>
      <c r="M984" s="216">
        <v>0</v>
      </c>
      <c r="N984" s="692">
        <v>0</v>
      </c>
      <c r="O984" s="216">
        <v>0</v>
      </c>
      <c r="P984" s="692">
        <v>0</v>
      </c>
      <c r="Q984" s="216">
        <v>0</v>
      </c>
      <c r="R984" s="216">
        <v>0</v>
      </c>
      <c r="S984" s="216">
        <v>0</v>
      </c>
      <c r="T984" s="216">
        <v>0</v>
      </c>
      <c r="U984" s="216">
        <v>0</v>
      </c>
    </row>
    <row r="985" spans="1:21" ht="12.75" customHeight="1">
      <c r="A985" s="218" t="s">
        <v>557</v>
      </c>
      <c r="B985" s="218" t="s">
        <v>575</v>
      </c>
      <c r="C985" s="218" t="s">
        <v>577</v>
      </c>
      <c r="D985" s="218">
        <v>180252</v>
      </c>
      <c r="E985" s="216">
        <v>1</v>
      </c>
      <c r="F985" s="216">
        <v>0</v>
      </c>
      <c r="G985" s="692">
        <v>1</v>
      </c>
      <c r="H985" s="692">
        <v>0</v>
      </c>
      <c r="I985" s="216">
        <v>0</v>
      </c>
      <c r="J985" s="216">
        <v>0</v>
      </c>
      <c r="K985" s="216">
        <v>1</v>
      </c>
      <c r="L985" s="216">
        <v>1</v>
      </c>
      <c r="M985" s="216">
        <v>0</v>
      </c>
      <c r="N985" s="692">
        <v>1</v>
      </c>
      <c r="O985" s="216">
        <v>0</v>
      </c>
      <c r="P985" s="692">
        <v>0</v>
      </c>
      <c r="Q985" s="216">
        <v>0</v>
      </c>
      <c r="R985" s="216">
        <v>0</v>
      </c>
      <c r="S985" s="216">
        <v>0</v>
      </c>
      <c r="T985" s="216">
        <v>1</v>
      </c>
      <c r="U985" s="216">
        <v>0</v>
      </c>
    </row>
    <row r="986" spans="1:21" ht="12.75" customHeight="1">
      <c r="A986" s="218" t="s">
        <v>557</v>
      </c>
      <c r="B986" s="218" t="s">
        <v>575</v>
      </c>
      <c r="C986" s="218" t="s">
        <v>578</v>
      </c>
      <c r="D986" s="218">
        <v>180253</v>
      </c>
      <c r="E986" s="216">
        <v>0</v>
      </c>
      <c r="F986" s="216">
        <v>0</v>
      </c>
      <c r="G986" s="692">
        <v>0</v>
      </c>
      <c r="H986" s="692">
        <v>0</v>
      </c>
      <c r="I986" s="216">
        <v>0</v>
      </c>
      <c r="J986" s="216">
        <v>0</v>
      </c>
      <c r="K986" s="216">
        <v>0</v>
      </c>
      <c r="L986" s="216">
        <v>0</v>
      </c>
      <c r="M986" s="216">
        <v>0</v>
      </c>
      <c r="N986" s="692">
        <v>0</v>
      </c>
      <c r="O986" s="216">
        <v>0</v>
      </c>
      <c r="P986" s="692">
        <v>0</v>
      </c>
      <c r="Q986" s="216">
        <v>0</v>
      </c>
      <c r="R986" s="216">
        <v>0</v>
      </c>
      <c r="S986" s="216">
        <v>0</v>
      </c>
      <c r="T986" s="216">
        <v>1</v>
      </c>
      <c r="U986" s="216">
        <v>0</v>
      </c>
    </row>
    <row r="987" spans="1:21" ht="12.75" customHeight="1">
      <c r="A987" s="218" t="s">
        <v>557</v>
      </c>
      <c r="B987" s="218" t="s">
        <v>575</v>
      </c>
      <c r="C987" s="218" t="s">
        <v>579</v>
      </c>
      <c r="D987" s="218">
        <v>180254</v>
      </c>
      <c r="E987" s="216">
        <v>0</v>
      </c>
      <c r="F987" s="216">
        <v>0</v>
      </c>
      <c r="G987" s="692">
        <v>1</v>
      </c>
      <c r="H987" s="692">
        <v>0</v>
      </c>
      <c r="I987" s="216">
        <v>0</v>
      </c>
      <c r="J987" s="216">
        <v>1</v>
      </c>
      <c r="K987" s="216">
        <v>0</v>
      </c>
      <c r="L987" s="216">
        <v>1</v>
      </c>
      <c r="M987" s="216">
        <v>0</v>
      </c>
      <c r="N987" s="692">
        <v>0</v>
      </c>
      <c r="O987" s="216">
        <v>0</v>
      </c>
      <c r="P987" s="692">
        <v>0</v>
      </c>
      <c r="Q987" s="216">
        <v>0</v>
      </c>
      <c r="R987" s="216">
        <v>0</v>
      </c>
      <c r="S987" s="216">
        <v>0</v>
      </c>
      <c r="T987" s="216">
        <v>1</v>
      </c>
      <c r="U987" s="216">
        <v>0</v>
      </c>
    </row>
    <row r="988" spans="1:21" ht="12.75" customHeight="1">
      <c r="A988" s="218" t="s">
        <v>557</v>
      </c>
      <c r="B988" s="218" t="s">
        <v>580</v>
      </c>
      <c r="C988" s="218" t="s">
        <v>580</v>
      </c>
      <c r="D988" s="218">
        <v>180350</v>
      </c>
      <c r="E988" s="216">
        <v>0</v>
      </c>
      <c r="F988" s="216">
        <v>0</v>
      </c>
      <c r="G988" s="692">
        <v>1</v>
      </c>
      <c r="H988" s="692">
        <v>1</v>
      </c>
      <c r="I988" s="216">
        <v>0</v>
      </c>
      <c r="J988" s="216">
        <v>1</v>
      </c>
      <c r="K988" s="216">
        <v>1</v>
      </c>
      <c r="L988" s="216">
        <v>1</v>
      </c>
      <c r="M988" s="216">
        <v>0</v>
      </c>
      <c r="N988" s="692">
        <v>1</v>
      </c>
      <c r="O988" s="216">
        <v>1</v>
      </c>
      <c r="P988" s="692">
        <v>0</v>
      </c>
      <c r="Q988" s="216">
        <v>0</v>
      </c>
      <c r="R988" s="216">
        <v>1</v>
      </c>
      <c r="S988" s="216">
        <v>0</v>
      </c>
      <c r="T988" s="216">
        <v>1</v>
      </c>
      <c r="U988" s="216">
        <v>0</v>
      </c>
    </row>
    <row r="989" spans="1:21" ht="12.75" customHeight="1">
      <c r="A989" s="218" t="s">
        <v>557</v>
      </c>
      <c r="B989" s="218" t="s">
        <v>581</v>
      </c>
      <c r="C989" s="218" t="s">
        <v>581</v>
      </c>
      <c r="D989" s="218">
        <v>180450</v>
      </c>
      <c r="E989" s="216">
        <v>1</v>
      </c>
      <c r="F989" s="216">
        <v>0</v>
      </c>
      <c r="G989" s="692">
        <v>1</v>
      </c>
      <c r="H989" s="692">
        <v>0</v>
      </c>
      <c r="I989" s="216">
        <v>0</v>
      </c>
      <c r="J989" s="216">
        <v>1</v>
      </c>
      <c r="K989" s="216">
        <v>0</v>
      </c>
      <c r="L989" s="216">
        <v>1</v>
      </c>
      <c r="M989" s="216">
        <v>0</v>
      </c>
      <c r="N989" s="692">
        <v>1</v>
      </c>
      <c r="O989" s="216">
        <v>0</v>
      </c>
      <c r="P989" s="692">
        <v>0</v>
      </c>
      <c r="Q989" s="216">
        <v>0</v>
      </c>
      <c r="R989" s="216">
        <v>0</v>
      </c>
      <c r="S989" s="216">
        <v>0</v>
      </c>
      <c r="T989" s="216">
        <v>1</v>
      </c>
      <c r="U989" s="216">
        <v>0</v>
      </c>
    </row>
    <row r="990" spans="1:21" ht="12.75" customHeight="1">
      <c r="A990" s="218" t="s">
        <v>557</v>
      </c>
      <c r="B990" s="218" t="s">
        <v>581</v>
      </c>
      <c r="C990" s="218" t="s">
        <v>582</v>
      </c>
      <c r="D990" s="218">
        <v>180451</v>
      </c>
      <c r="E990" s="216">
        <v>0</v>
      </c>
      <c r="F990" s="216">
        <v>0</v>
      </c>
      <c r="G990" s="692">
        <v>0</v>
      </c>
      <c r="H990" s="692">
        <v>0</v>
      </c>
      <c r="I990" s="216">
        <v>0</v>
      </c>
      <c r="J990" s="216">
        <v>0</v>
      </c>
      <c r="K990" s="216">
        <v>0</v>
      </c>
      <c r="L990" s="216">
        <v>0</v>
      </c>
      <c r="M990" s="216">
        <v>0</v>
      </c>
      <c r="N990" s="692">
        <v>0</v>
      </c>
      <c r="O990" s="216">
        <v>0</v>
      </c>
      <c r="P990" s="692">
        <v>0</v>
      </c>
      <c r="Q990" s="216">
        <v>0</v>
      </c>
      <c r="R990" s="216">
        <v>0</v>
      </c>
      <c r="S990" s="216">
        <v>0</v>
      </c>
      <c r="T990" s="216">
        <v>0</v>
      </c>
      <c r="U990" s="216">
        <v>0</v>
      </c>
    </row>
    <row r="991" spans="1:21" ht="12.75" customHeight="1">
      <c r="A991" s="218" t="s">
        <v>557</v>
      </c>
      <c r="B991" s="218" t="s">
        <v>583</v>
      </c>
      <c r="C991" s="218" t="s">
        <v>473</v>
      </c>
      <c r="D991" s="218">
        <v>180551</v>
      </c>
      <c r="E991" s="216">
        <v>0</v>
      </c>
      <c r="F991" s="216">
        <v>0</v>
      </c>
      <c r="G991" s="692">
        <v>0</v>
      </c>
      <c r="H991" s="692">
        <v>0</v>
      </c>
      <c r="I991" s="216">
        <v>0</v>
      </c>
      <c r="J991" s="216">
        <v>0</v>
      </c>
      <c r="K991" s="216">
        <v>0</v>
      </c>
      <c r="L991" s="216">
        <v>1</v>
      </c>
      <c r="M991" s="216">
        <v>0</v>
      </c>
      <c r="N991" s="692">
        <v>0</v>
      </c>
      <c r="O991" s="216">
        <v>0</v>
      </c>
      <c r="P991" s="692">
        <v>0</v>
      </c>
      <c r="Q991" s="216">
        <v>0</v>
      </c>
      <c r="R991" s="216">
        <v>0</v>
      </c>
      <c r="S991" s="216">
        <v>0</v>
      </c>
      <c r="T991" s="216">
        <v>0</v>
      </c>
      <c r="U991" s="216">
        <v>0</v>
      </c>
    </row>
    <row r="992" spans="1:21" ht="12.75" customHeight="1">
      <c r="A992" s="218" t="s">
        <v>557</v>
      </c>
      <c r="B992" s="218" t="s">
        <v>583</v>
      </c>
      <c r="C992" s="218" t="s">
        <v>584</v>
      </c>
      <c r="D992" s="218">
        <v>180552</v>
      </c>
      <c r="E992" s="216">
        <v>1</v>
      </c>
      <c r="F992" s="216">
        <v>0</v>
      </c>
      <c r="G992" s="692">
        <v>1</v>
      </c>
      <c r="H992" s="692">
        <v>0</v>
      </c>
      <c r="I992" s="216">
        <v>0</v>
      </c>
      <c r="J992" s="216">
        <v>1</v>
      </c>
      <c r="K992" s="216">
        <v>0</v>
      </c>
      <c r="L992" s="216">
        <v>0</v>
      </c>
      <c r="M992" s="216">
        <v>0</v>
      </c>
      <c r="N992" s="692">
        <v>0</v>
      </c>
      <c r="O992" s="216">
        <v>0</v>
      </c>
      <c r="P992" s="692">
        <v>0</v>
      </c>
      <c r="Q992" s="216">
        <v>0</v>
      </c>
      <c r="R992" s="216">
        <v>0</v>
      </c>
      <c r="S992" s="216">
        <v>0</v>
      </c>
      <c r="T992" s="216">
        <v>0</v>
      </c>
      <c r="U992" s="216">
        <v>0</v>
      </c>
    </row>
    <row r="993" spans="1:21" ht="12.75" customHeight="1">
      <c r="A993" s="218" t="s">
        <v>557</v>
      </c>
      <c r="B993" s="218" t="s">
        <v>583</v>
      </c>
      <c r="C993" s="218" t="s">
        <v>583</v>
      </c>
      <c r="D993" s="218">
        <v>180550</v>
      </c>
      <c r="E993" s="216">
        <v>3</v>
      </c>
      <c r="F993" s="216">
        <v>0</v>
      </c>
      <c r="G993" s="692">
        <v>3</v>
      </c>
      <c r="H993" s="692">
        <v>1</v>
      </c>
      <c r="I993" s="216">
        <v>0</v>
      </c>
      <c r="J993" s="216">
        <v>2</v>
      </c>
      <c r="K993" s="216">
        <v>0</v>
      </c>
      <c r="L993" s="216">
        <v>3</v>
      </c>
      <c r="M993" s="216">
        <v>0</v>
      </c>
      <c r="N993" s="692">
        <v>2</v>
      </c>
      <c r="O993" s="216">
        <v>0</v>
      </c>
      <c r="P993" s="692">
        <v>0</v>
      </c>
      <c r="Q993" s="216">
        <v>2</v>
      </c>
      <c r="R993" s="216">
        <v>1</v>
      </c>
      <c r="S993" s="216">
        <v>0</v>
      </c>
      <c r="T993" s="216">
        <v>2</v>
      </c>
      <c r="U993" s="216">
        <v>0</v>
      </c>
    </row>
    <row r="994" spans="1:21" ht="12.75" customHeight="1">
      <c r="A994" s="218" t="s">
        <v>557</v>
      </c>
      <c r="B994" s="218" t="s">
        <v>583</v>
      </c>
      <c r="C994" s="218" t="s">
        <v>585</v>
      </c>
      <c r="D994" s="218">
        <v>180553</v>
      </c>
      <c r="E994" s="216">
        <v>0</v>
      </c>
      <c r="F994" s="216">
        <v>0</v>
      </c>
      <c r="G994" s="692">
        <v>0</v>
      </c>
      <c r="H994" s="692">
        <v>0</v>
      </c>
      <c r="I994" s="216">
        <v>0</v>
      </c>
      <c r="J994" s="216">
        <v>0</v>
      </c>
      <c r="K994" s="216">
        <v>0</v>
      </c>
      <c r="L994" s="216">
        <v>0</v>
      </c>
      <c r="M994" s="216">
        <v>0</v>
      </c>
      <c r="N994" s="692">
        <v>0</v>
      </c>
      <c r="O994" s="216">
        <v>0</v>
      </c>
      <c r="P994" s="692">
        <v>0</v>
      </c>
      <c r="Q994" s="216">
        <v>0</v>
      </c>
      <c r="R994" s="216">
        <v>0</v>
      </c>
      <c r="S994" s="216">
        <v>0</v>
      </c>
      <c r="T994" s="216">
        <v>0</v>
      </c>
      <c r="U994" s="216">
        <v>0</v>
      </c>
    </row>
    <row r="995" spans="1:21" ht="12.75" customHeight="1">
      <c r="A995" s="218" t="s">
        <v>557</v>
      </c>
      <c r="B995" s="218" t="s">
        <v>586</v>
      </c>
      <c r="C995" s="218" t="s">
        <v>586</v>
      </c>
      <c r="D995" s="218">
        <v>180650</v>
      </c>
      <c r="E995" s="216">
        <v>2</v>
      </c>
      <c r="F995" s="216">
        <v>0</v>
      </c>
      <c r="G995" s="692">
        <v>2</v>
      </c>
      <c r="H995" s="692">
        <v>1</v>
      </c>
      <c r="I995" s="216">
        <v>0</v>
      </c>
      <c r="J995" s="216">
        <v>1</v>
      </c>
      <c r="K995" s="216">
        <v>1</v>
      </c>
      <c r="L995" s="216">
        <v>0</v>
      </c>
      <c r="M995" s="216">
        <v>0</v>
      </c>
      <c r="N995" s="692">
        <v>0</v>
      </c>
      <c r="O995" s="216">
        <v>0</v>
      </c>
      <c r="P995" s="692">
        <v>0</v>
      </c>
      <c r="Q995" s="216">
        <v>0</v>
      </c>
      <c r="R995" s="216">
        <v>1</v>
      </c>
      <c r="S995" s="216">
        <v>0</v>
      </c>
      <c r="T995" s="216">
        <v>1</v>
      </c>
      <c r="U995" s="216">
        <v>0</v>
      </c>
    </row>
    <row r="996" spans="1:21" ht="12.75" customHeight="1">
      <c r="A996" s="218" t="s">
        <v>557</v>
      </c>
      <c r="B996" s="218" t="s">
        <v>586</v>
      </c>
      <c r="C996" s="218" t="s">
        <v>538</v>
      </c>
      <c r="D996" s="218">
        <v>180651</v>
      </c>
      <c r="E996" s="216">
        <v>0</v>
      </c>
      <c r="F996" s="216">
        <v>0</v>
      </c>
      <c r="G996" s="692">
        <v>0</v>
      </c>
      <c r="H996" s="692">
        <v>0</v>
      </c>
      <c r="I996" s="216">
        <v>0</v>
      </c>
      <c r="J996" s="216">
        <v>0</v>
      </c>
      <c r="K996" s="216">
        <v>0</v>
      </c>
      <c r="L996" s="216">
        <v>0</v>
      </c>
      <c r="M996" s="216">
        <v>0</v>
      </c>
      <c r="N996" s="692">
        <v>0</v>
      </c>
      <c r="O996" s="216">
        <v>0</v>
      </c>
      <c r="P996" s="692">
        <v>0</v>
      </c>
      <c r="Q996" s="216">
        <v>0</v>
      </c>
      <c r="R996" s="216">
        <v>0</v>
      </c>
      <c r="S996" s="216">
        <v>0</v>
      </c>
      <c r="T996" s="216">
        <v>0</v>
      </c>
      <c r="U996" s="216">
        <v>0</v>
      </c>
    </row>
    <row r="997" spans="1:21" ht="12.75" customHeight="1">
      <c r="A997" s="218" t="s">
        <v>557</v>
      </c>
      <c r="B997" s="218" t="s">
        <v>586</v>
      </c>
      <c r="C997" s="218" t="s">
        <v>587</v>
      </c>
      <c r="D997" s="218">
        <v>180652</v>
      </c>
      <c r="E997" s="216">
        <v>1</v>
      </c>
      <c r="F997" s="216">
        <v>0</v>
      </c>
      <c r="G997" s="692">
        <v>1</v>
      </c>
      <c r="H997" s="692">
        <v>0</v>
      </c>
      <c r="I997" s="216">
        <v>0</v>
      </c>
      <c r="J997" s="216">
        <v>1</v>
      </c>
      <c r="K997" s="216">
        <v>0</v>
      </c>
      <c r="L997" s="216">
        <v>1</v>
      </c>
      <c r="M997" s="216">
        <v>0</v>
      </c>
      <c r="N997" s="692">
        <v>1</v>
      </c>
      <c r="O997" s="216">
        <v>0</v>
      </c>
      <c r="P997" s="692">
        <v>0</v>
      </c>
      <c r="Q997" s="216">
        <v>1</v>
      </c>
      <c r="R997" s="216">
        <v>0</v>
      </c>
      <c r="S997" s="216">
        <v>0</v>
      </c>
      <c r="T997" s="216">
        <v>0</v>
      </c>
      <c r="U997" s="216">
        <v>0</v>
      </c>
    </row>
    <row r="998" spans="1:21" ht="12.75" customHeight="1">
      <c r="A998" s="218" t="s">
        <v>557</v>
      </c>
      <c r="B998" s="218" t="s">
        <v>588</v>
      </c>
      <c r="C998" s="218" t="s">
        <v>590</v>
      </c>
      <c r="D998" s="218">
        <v>180751</v>
      </c>
      <c r="E998" s="216">
        <v>0</v>
      </c>
      <c r="F998" s="216">
        <v>0</v>
      </c>
      <c r="G998" s="692">
        <v>0</v>
      </c>
      <c r="H998" s="692">
        <v>0</v>
      </c>
      <c r="I998" s="216">
        <v>0</v>
      </c>
      <c r="J998" s="216">
        <v>0</v>
      </c>
      <c r="K998" s="216">
        <v>0</v>
      </c>
      <c r="L998" s="216">
        <v>0</v>
      </c>
      <c r="M998" s="216">
        <v>0</v>
      </c>
      <c r="N998" s="692">
        <v>0</v>
      </c>
      <c r="O998" s="216">
        <v>0</v>
      </c>
      <c r="P998" s="692">
        <v>0</v>
      </c>
      <c r="Q998" s="216">
        <v>0</v>
      </c>
      <c r="R998" s="216">
        <v>0</v>
      </c>
      <c r="S998" s="216">
        <v>0</v>
      </c>
      <c r="T998" s="216">
        <v>0</v>
      </c>
      <c r="U998" s="216">
        <v>0</v>
      </c>
    </row>
    <row r="999" spans="1:21" ht="12.75" customHeight="1">
      <c r="A999" s="218" t="s">
        <v>557</v>
      </c>
      <c r="B999" s="218" t="s">
        <v>588</v>
      </c>
      <c r="C999" s="218" t="s">
        <v>181</v>
      </c>
      <c r="D999" s="218">
        <v>180752</v>
      </c>
      <c r="E999" s="216">
        <v>0</v>
      </c>
      <c r="F999" s="216">
        <v>0</v>
      </c>
      <c r="G999" s="692">
        <v>0</v>
      </c>
      <c r="H999" s="692">
        <v>0</v>
      </c>
      <c r="I999" s="216">
        <v>0</v>
      </c>
      <c r="J999" s="216">
        <v>0</v>
      </c>
      <c r="K999" s="216">
        <v>0</v>
      </c>
      <c r="L999" s="216">
        <v>0</v>
      </c>
      <c r="M999" s="216">
        <v>0</v>
      </c>
      <c r="N999" s="692">
        <v>0</v>
      </c>
      <c r="O999" s="216">
        <v>0</v>
      </c>
      <c r="P999" s="692">
        <v>0</v>
      </c>
      <c r="Q999" s="216">
        <v>0</v>
      </c>
      <c r="R999" s="216">
        <v>0</v>
      </c>
      <c r="S999" s="216">
        <v>0</v>
      </c>
      <c r="T999" s="216">
        <v>0</v>
      </c>
      <c r="U999" s="216">
        <v>0</v>
      </c>
    </row>
    <row r="1000" spans="1:21" ht="12.75" customHeight="1">
      <c r="A1000" s="218" t="s">
        <v>557</v>
      </c>
      <c r="B1000" s="218" t="s">
        <v>588</v>
      </c>
      <c r="C1000" s="218" t="s">
        <v>592</v>
      </c>
      <c r="D1000" s="218">
        <v>180754</v>
      </c>
      <c r="E1000" s="216">
        <v>0</v>
      </c>
      <c r="F1000" s="216">
        <v>0</v>
      </c>
      <c r="G1000" s="692">
        <v>0</v>
      </c>
      <c r="H1000" s="692">
        <v>0</v>
      </c>
      <c r="I1000" s="216">
        <v>0</v>
      </c>
      <c r="J1000" s="216">
        <v>0</v>
      </c>
      <c r="K1000" s="216">
        <v>0</v>
      </c>
      <c r="L1000" s="216">
        <v>0</v>
      </c>
      <c r="M1000" s="216">
        <v>0</v>
      </c>
      <c r="N1000" s="692">
        <v>1</v>
      </c>
      <c r="O1000" s="216">
        <v>0</v>
      </c>
      <c r="P1000" s="692">
        <v>0</v>
      </c>
      <c r="Q1000" s="216">
        <v>0</v>
      </c>
      <c r="R1000" s="216">
        <v>0</v>
      </c>
      <c r="S1000" s="216">
        <v>0</v>
      </c>
      <c r="T1000" s="216">
        <v>0</v>
      </c>
      <c r="U1000" s="216">
        <v>0</v>
      </c>
    </row>
    <row r="1001" spans="1:21" ht="12.75" customHeight="1">
      <c r="A1001" s="218" t="s">
        <v>557</v>
      </c>
      <c r="B1001" s="218" t="s">
        <v>588</v>
      </c>
      <c r="C1001" s="218" t="s">
        <v>591</v>
      </c>
      <c r="D1001" s="218">
        <v>180753</v>
      </c>
      <c r="E1001" s="216">
        <v>0</v>
      </c>
      <c r="F1001" s="216">
        <v>0</v>
      </c>
      <c r="G1001" s="692">
        <v>0</v>
      </c>
      <c r="H1001" s="692">
        <v>0</v>
      </c>
      <c r="I1001" s="216">
        <v>0</v>
      </c>
      <c r="J1001" s="216">
        <v>0</v>
      </c>
      <c r="K1001" s="216">
        <v>0</v>
      </c>
      <c r="L1001" s="216">
        <v>0</v>
      </c>
      <c r="M1001" s="216">
        <v>0</v>
      </c>
      <c r="N1001" s="692">
        <v>0</v>
      </c>
      <c r="O1001" s="216">
        <v>0</v>
      </c>
      <c r="P1001" s="692">
        <v>0</v>
      </c>
      <c r="Q1001" s="216">
        <v>0</v>
      </c>
      <c r="R1001" s="216">
        <v>0</v>
      </c>
      <c r="S1001" s="216">
        <v>0</v>
      </c>
      <c r="T1001" s="216">
        <v>0</v>
      </c>
      <c r="U1001" s="216">
        <v>0</v>
      </c>
    </row>
    <row r="1002" spans="1:21" ht="12.75" customHeight="1">
      <c r="A1002" s="218" t="s">
        <v>557</v>
      </c>
      <c r="B1002" s="218" t="s">
        <v>588</v>
      </c>
      <c r="C1002" s="218" t="s">
        <v>593</v>
      </c>
      <c r="D1002" s="218">
        <v>180755</v>
      </c>
      <c r="E1002" s="216">
        <v>0</v>
      </c>
      <c r="F1002" s="216">
        <v>0</v>
      </c>
      <c r="G1002" s="692">
        <v>0</v>
      </c>
      <c r="H1002" s="692">
        <v>0</v>
      </c>
      <c r="I1002" s="216">
        <v>0</v>
      </c>
      <c r="J1002" s="216">
        <v>0</v>
      </c>
      <c r="K1002" s="216">
        <v>0</v>
      </c>
      <c r="L1002" s="216">
        <v>0</v>
      </c>
      <c r="M1002" s="216">
        <v>0</v>
      </c>
      <c r="N1002" s="692">
        <v>0</v>
      </c>
      <c r="O1002" s="216">
        <v>0</v>
      </c>
      <c r="P1002" s="692">
        <v>0</v>
      </c>
      <c r="Q1002" s="216">
        <v>0</v>
      </c>
      <c r="R1002" s="216">
        <v>0</v>
      </c>
      <c r="S1002" s="216">
        <v>0</v>
      </c>
      <c r="T1002" s="216">
        <v>0</v>
      </c>
      <c r="U1002" s="216">
        <v>0</v>
      </c>
    </row>
    <row r="1003" spans="1:21" ht="12.75" customHeight="1">
      <c r="A1003" s="218" t="s">
        <v>557</v>
      </c>
      <c r="B1003" s="218" t="s">
        <v>588</v>
      </c>
      <c r="C1003" s="218" t="s">
        <v>594</v>
      </c>
      <c r="D1003" s="218">
        <v>180756</v>
      </c>
      <c r="E1003" s="216">
        <v>0</v>
      </c>
      <c r="F1003" s="216">
        <v>0</v>
      </c>
      <c r="G1003" s="692">
        <v>0</v>
      </c>
      <c r="H1003" s="692">
        <v>0</v>
      </c>
      <c r="I1003" s="216">
        <v>0</v>
      </c>
      <c r="J1003" s="216">
        <v>0</v>
      </c>
      <c r="K1003" s="216">
        <v>0</v>
      </c>
      <c r="L1003" s="216">
        <v>2</v>
      </c>
      <c r="M1003" s="216">
        <v>0</v>
      </c>
      <c r="N1003" s="692">
        <v>2</v>
      </c>
      <c r="O1003" s="216">
        <v>1</v>
      </c>
      <c r="P1003" s="692">
        <v>0</v>
      </c>
      <c r="Q1003" s="216">
        <v>2</v>
      </c>
      <c r="R1003" s="216">
        <v>1</v>
      </c>
      <c r="S1003" s="216">
        <v>0</v>
      </c>
      <c r="T1003" s="216">
        <v>0</v>
      </c>
      <c r="U1003" s="216">
        <v>0</v>
      </c>
    </row>
    <row r="1004" spans="1:21" ht="12.75" customHeight="1">
      <c r="A1004" s="218" t="s">
        <v>557</v>
      </c>
      <c r="B1004" s="218" t="s">
        <v>588</v>
      </c>
      <c r="C1004" s="218" t="s">
        <v>595</v>
      </c>
      <c r="D1004" s="218">
        <v>180757</v>
      </c>
      <c r="E1004" s="216">
        <v>1</v>
      </c>
      <c r="F1004" s="216">
        <v>0</v>
      </c>
      <c r="G1004" s="692">
        <v>1</v>
      </c>
      <c r="H1004" s="692">
        <v>0</v>
      </c>
      <c r="I1004" s="216">
        <v>0</v>
      </c>
      <c r="J1004" s="216">
        <v>1</v>
      </c>
      <c r="K1004" s="216">
        <v>0</v>
      </c>
      <c r="L1004" s="216">
        <v>1</v>
      </c>
      <c r="M1004" s="216">
        <v>0</v>
      </c>
      <c r="N1004" s="692">
        <v>1</v>
      </c>
      <c r="O1004" s="216">
        <v>0</v>
      </c>
      <c r="P1004" s="692">
        <v>0</v>
      </c>
      <c r="Q1004" s="216">
        <v>0</v>
      </c>
      <c r="R1004" s="216">
        <v>0</v>
      </c>
      <c r="S1004" s="216">
        <v>0</v>
      </c>
      <c r="T1004" s="216">
        <v>1</v>
      </c>
      <c r="U1004" s="216">
        <v>0</v>
      </c>
    </row>
    <row r="1005" spans="1:21" ht="12.75" customHeight="1">
      <c r="A1005" s="218" t="s">
        <v>557</v>
      </c>
      <c r="B1005" s="218" t="s">
        <v>588</v>
      </c>
      <c r="C1005" s="218" t="s">
        <v>589</v>
      </c>
      <c r="D1005" s="218">
        <v>180750</v>
      </c>
      <c r="E1005" s="216">
        <v>1</v>
      </c>
      <c r="F1005" s="216">
        <v>0</v>
      </c>
      <c r="G1005" s="692">
        <v>2</v>
      </c>
      <c r="H1005" s="692">
        <v>1</v>
      </c>
      <c r="I1005" s="216">
        <v>0</v>
      </c>
      <c r="J1005" s="216">
        <v>2</v>
      </c>
      <c r="K1005" s="216">
        <v>1</v>
      </c>
      <c r="L1005" s="216">
        <v>0</v>
      </c>
      <c r="M1005" s="216">
        <v>0</v>
      </c>
      <c r="N1005" s="692">
        <v>0</v>
      </c>
      <c r="O1005" s="216">
        <v>0</v>
      </c>
      <c r="P1005" s="692">
        <v>0</v>
      </c>
      <c r="Q1005" s="216">
        <v>0</v>
      </c>
      <c r="R1005" s="216">
        <v>0</v>
      </c>
      <c r="S1005" s="216">
        <v>0</v>
      </c>
      <c r="T1005" s="216">
        <v>1</v>
      </c>
      <c r="U1005" s="216">
        <v>0</v>
      </c>
    </row>
    <row r="1006" spans="1:21" ht="12.75" customHeight="1">
      <c r="A1006" s="218" t="s">
        <v>557</v>
      </c>
      <c r="B1006" s="218" t="s">
        <v>588</v>
      </c>
      <c r="C1006" s="218" t="s">
        <v>596</v>
      </c>
      <c r="D1006" s="218">
        <v>180758</v>
      </c>
      <c r="E1006" s="216">
        <v>0</v>
      </c>
      <c r="F1006" s="216">
        <v>0</v>
      </c>
      <c r="G1006" s="692">
        <v>0</v>
      </c>
      <c r="H1006" s="692">
        <v>0</v>
      </c>
      <c r="I1006" s="216">
        <v>0</v>
      </c>
      <c r="J1006" s="216">
        <v>0</v>
      </c>
      <c r="K1006" s="216">
        <v>0</v>
      </c>
      <c r="L1006" s="216">
        <v>0</v>
      </c>
      <c r="M1006" s="216">
        <v>0</v>
      </c>
      <c r="N1006" s="692">
        <v>0</v>
      </c>
      <c r="O1006" s="216">
        <v>0</v>
      </c>
      <c r="P1006" s="692">
        <v>0</v>
      </c>
      <c r="Q1006" s="216">
        <v>0</v>
      </c>
      <c r="R1006" s="216">
        <v>0</v>
      </c>
      <c r="S1006" s="216">
        <v>0</v>
      </c>
      <c r="T1006" s="216">
        <v>0</v>
      </c>
      <c r="U1006" s="216">
        <v>0</v>
      </c>
    </row>
    <row r="1007" spans="1:21" ht="12.75" customHeight="1">
      <c r="A1007" s="218" t="s">
        <v>557</v>
      </c>
      <c r="B1007" s="218" t="s">
        <v>597</v>
      </c>
      <c r="C1007" s="218" t="s">
        <v>599</v>
      </c>
      <c r="D1007" s="218">
        <v>180851</v>
      </c>
      <c r="E1007" s="216">
        <v>0</v>
      </c>
      <c r="F1007" s="216">
        <v>0</v>
      </c>
      <c r="G1007" s="692">
        <v>0</v>
      </c>
      <c r="H1007" s="692">
        <v>0</v>
      </c>
      <c r="I1007" s="216">
        <v>0</v>
      </c>
      <c r="J1007" s="216">
        <v>0</v>
      </c>
      <c r="K1007" s="216">
        <v>0</v>
      </c>
      <c r="L1007" s="216">
        <v>0</v>
      </c>
      <c r="M1007" s="216">
        <v>0</v>
      </c>
      <c r="N1007" s="692">
        <v>0</v>
      </c>
      <c r="O1007" s="216">
        <v>0</v>
      </c>
      <c r="P1007" s="692">
        <v>0</v>
      </c>
      <c r="Q1007" s="216">
        <v>0</v>
      </c>
      <c r="R1007" s="216">
        <v>0</v>
      </c>
      <c r="S1007" s="216">
        <v>0</v>
      </c>
      <c r="T1007" s="216">
        <v>0</v>
      </c>
      <c r="U1007" s="216">
        <v>0</v>
      </c>
    </row>
    <row r="1008" spans="1:21" ht="12.75" customHeight="1">
      <c r="A1008" s="218" t="s">
        <v>557</v>
      </c>
      <c r="B1008" s="218" t="s">
        <v>597</v>
      </c>
      <c r="C1008" s="218" t="s">
        <v>600</v>
      </c>
      <c r="D1008" s="218">
        <v>180852</v>
      </c>
      <c r="E1008" s="216">
        <v>1</v>
      </c>
      <c r="F1008" s="216">
        <v>0</v>
      </c>
      <c r="G1008" s="692">
        <v>1</v>
      </c>
      <c r="H1008" s="692">
        <v>0</v>
      </c>
      <c r="I1008" s="216">
        <v>0</v>
      </c>
      <c r="J1008" s="216">
        <v>1</v>
      </c>
      <c r="K1008" s="216">
        <v>0</v>
      </c>
      <c r="L1008" s="216">
        <v>0</v>
      </c>
      <c r="M1008" s="216">
        <v>0</v>
      </c>
      <c r="N1008" s="692">
        <v>0</v>
      </c>
      <c r="O1008" s="216">
        <v>0</v>
      </c>
      <c r="P1008" s="692">
        <v>0</v>
      </c>
      <c r="Q1008" s="216">
        <v>0</v>
      </c>
      <c r="R1008" s="216">
        <v>0</v>
      </c>
      <c r="S1008" s="216">
        <v>0</v>
      </c>
      <c r="T1008" s="216">
        <v>0</v>
      </c>
      <c r="U1008" s="216">
        <v>0</v>
      </c>
    </row>
    <row r="1009" spans="1:21" ht="12.75" customHeight="1">
      <c r="A1009" s="218" t="s">
        <v>557</v>
      </c>
      <c r="B1009" s="218" t="s">
        <v>597</v>
      </c>
      <c r="C1009" s="218" t="s">
        <v>601</v>
      </c>
      <c r="D1009" s="218">
        <v>180853</v>
      </c>
      <c r="E1009" s="216">
        <v>0</v>
      </c>
      <c r="F1009" s="216">
        <v>0</v>
      </c>
      <c r="G1009" s="692">
        <v>0</v>
      </c>
      <c r="H1009" s="692">
        <v>0</v>
      </c>
      <c r="I1009" s="216">
        <v>0</v>
      </c>
      <c r="J1009" s="216">
        <v>0</v>
      </c>
      <c r="K1009" s="216">
        <v>0</v>
      </c>
      <c r="L1009" s="216">
        <v>0</v>
      </c>
      <c r="M1009" s="216">
        <v>0</v>
      </c>
      <c r="N1009" s="692">
        <v>0</v>
      </c>
      <c r="O1009" s="216">
        <v>0</v>
      </c>
      <c r="P1009" s="692">
        <v>0</v>
      </c>
      <c r="Q1009" s="216">
        <v>0</v>
      </c>
      <c r="R1009" s="216">
        <v>0</v>
      </c>
      <c r="S1009" s="216">
        <v>0</v>
      </c>
      <c r="T1009" s="216">
        <v>0</v>
      </c>
      <c r="U1009" s="216">
        <v>0</v>
      </c>
    </row>
    <row r="1010" spans="1:21" ht="12.75" customHeight="1">
      <c r="A1010" s="218" t="s">
        <v>557</v>
      </c>
      <c r="B1010" s="218" t="s">
        <v>597</v>
      </c>
      <c r="C1010" s="218" t="s">
        <v>598</v>
      </c>
      <c r="D1010" s="218">
        <v>180850</v>
      </c>
      <c r="E1010" s="216">
        <v>1</v>
      </c>
      <c r="F1010" s="216">
        <v>0</v>
      </c>
      <c r="G1010" s="692">
        <v>2</v>
      </c>
      <c r="H1010" s="692">
        <v>1</v>
      </c>
      <c r="I1010" s="216">
        <v>0</v>
      </c>
      <c r="J1010" s="216">
        <v>1</v>
      </c>
      <c r="K1010" s="216">
        <v>1</v>
      </c>
      <c r="L1010" s="216">
        <v>2</v>
      </c>
      <c r="M1010" s="216">
        <v>0</v>
      </c>
      <c r="N1010" s="692">
        <v>2</v>
      </c>
      <c r="O1010" s="216">
        <v>1</v>
      </c>
      <c r="P1010" s="692">
        <v>0</v>
      </c>
      <c r="Q1010" s="216">
        <v>1</v>
      </c>
      <c r="R1010" s="216">
        <v>1</v>
      </c>
      <c r="S1010" s="216">
        <v>0</v>
      </c>
      <c r="T1010" s="216">
        <v>1</v>
      </c>
      <c r="U1010" s="216">
        <v>0</v>
      </c>
    </row>
    <row r="1011" spans="1:21" ht="12.75" customHeight="1">
      <c r="A1011" s="218" t="s">
        <v>557</v>
      </c>
      <c r="B1011" s="218" t="s">
        <v>597</v>
      </c>
      <c r="C1011" s="218" t="s">
        <v>602</v>
      </c>
      <c r="D1011" s="218">
        <v>180854</v>
      </c>
      <c r="E1011" s="216">
        <v>0</v>
      </c>
      <c r="F1011" s="216">
        <v>0</v>
      </c>
      <c r="G1011" s="692">
        <v>0</v>
      </c>
      <c r="H1011" s="692">
        <v>0</v>
      </c>
      <c r="I1011" s="216">
        <v>0</v>
      </c>
      <c r="J1011" s="216">
        <v>0</v>
      </c>
      <c r="K1011" s="216">
        <v>0</v>
      </c>
      <c r="L1011" s="216">
        <v>0</v>
      </c>
      <c r="M1011" s="216">
        <v>0</v>
      </c>
      <c r="N1011" s="692">
        <v>0</v>
      </c>
      <c r="O1011" s="216">
        <v>0</v>
      </c>
      <c r="P1011" s="692">
        <v>0</v>
      </c>
      <c r="Q1011" s="216">
        <v>0</v>
      </c>
      <c r="R1011" s="216">
        <v>0</v>
      </c>
      <c r="S1011" s="216">
        <v>0</v>
      </c>
      <c r="T1011" s="216">
        <v>0</v>
      </c>
      <c r="U1011" s="216">
        <v>0</v>
      </c>
    </row>
    <row r="1012" spans="1:21" ht="12.75" customHeight="1">
      <c r="A1012" s="218" t="s">
        <v>557</v>
      </c>
      <c r="B1012" s="218" t="s">
        <v>597</v>
      </c>
      <c r="C1012" s="218" t="s">
        <v>603</v>
      </c>
      <c r="D1012" s="218">
        <v>180855</v>
      </c>
      <c r="E1012" s="216">
        <v>0</v>
      </c>
      <c r="F1012" s="216">
        <v>0</v>
      </c>
      <c r="G1012" s="692">
        <v>0</v>
      </c>
      <c r="H1012" s="692">
        <v>0</v>
      </c>
      <c r="I1012" s="216">
        <v>0</v>
      </c>
      <c r="J1012" s="216">
        <v>0</v>
      </c>
      <c r="K1012" s="216">
        <v>0</v>
      </c>
      <c r="L1012" s="216">
        <v>0</v>
      </c>
      <c r="M1012" s="216">
        <v>0</v>
      </c>
      <c r="N1012" s="692">
        <v>0</v>
      </c>
      <c r="O1012" s="216">
        <v>0</v>
      </c>
      <c r="P1012" s="692">
        <v>0</v>
      </c>
      <c r="Q1012" s="216">
        <v>0</v>
      </c>
      <c r="R1012" s="216">
        <v>0</v>
      </c>
      <c r="S1012" s="216">
        <v>0</v>
      </c>
      <c r="T1012" s="216">
        <v>0</v>
      </c>
      <c r="U1012" s="216">
        <v>0</v>
      </c>
    </row>
    <row r="1013" spans="1:21" ht="12.75" customHeight="1">
      <c r="A1013" s="218" t="s">
        <v>557</v>
      </c>
      <c r="B1013" s="218" t="s">
        <v>597</v>
      </c>
      <c r="C1013" s="218" t="s">
        <v>604</v>
      </c>
      <c r="D1013" s="218">
        <v>180856</v>
      </c>
      <c r="E1013" s="216">
        <v>0</v>
      </c>
      <c r="F1013" s="216">
        <v>0</v>
      </c>
      <c r="G1013" s="692">
        <v>0</v>
      </c>
      <c r="H1013" s="692">
        <v>0</v>
      </c>
      <c r="I1013" s="216">
        <v>0</v>
      </c>
      <c r="J1013" s="216">
        <v>0</v>
      </c>
      <c r="K1013" s="216">
        <v>0</v>
      </c>
      <c r="L1013" s="216">
        <v>0</v>
      </c>
      <c r="M1013" s="216">
        <v>0</v>
      </c>
      <c r="N1013" s="692">
        <v>0</v>
      </c>
      <c r="O1013" s="216">
        <v>0</v>
      </c>
      <c r="P1013" s="692">
        <v>0</v>
      </c>
      <c r="Q1013" s="216">
        <v>0</v>
      </c>
      <c r="R1013" s="216">
        <v>0</v>
      </c>
      <c r="S1013" s="216">
        <v>0</v>
      </c>
      <c r="T1013" s="216">
        <v>0</v>
      </c>
      <c r="U1013" s="216">
        <v>0</v>
      </c>
    </row>
    <row r="1014" spans="1:21" ht="12.75" customHeight="1">
      <c r="A1014" s="218" t="s">
        <v>557</v>
      </c>
      <c r="B1014" s="218" t="s">
        <v>597</v>
      </c>
      <c r="C1014" s="218" t="s">
        <v>605</v>
      </c>
      <c r="D1014" s="218">
        <v>180857</v>
      </c>
      <c r="E1014" s="216">
        <v>0</v>
      </c>
      <c r="F1014" s="216">
        <v>0</v>
      </c>
      <c r="G1014" s="692">
        <v>0</v>
      </c>
      <c r="H1014" s="692">
        <v>0</v>
      </c>
      <c r="I1014" s="216">
        <v>0</v>
      </c>
      <c r="J1014" s="216">
        <v>0</v>
      </c>
      <c r="K1014" s="216">
        <v>0</v>
      </c>
      <c r="L1014" s="216">
        <v>0</v>
      </c>
      <c r="M1014" s="216">
        <v>0</v>
      </c>
      <c r="N1014" s="692">
        <v>0</v>
      </c>
      <c r="O1014" s="216">
        <v>0</v>
      </c>
      <c r="P1014" s="692">
        <v>0</v>
      </c>
      <c r="Q1014" s="216">
        <v>0</v>
      </c>
      <c r="R1014" s="216">
        <v>0</v>
      </c>
      <c r="S1014" s="216">
        <v>0</v>
      </c>
      <c r="T1014" s="216">
        <v>0</v>
      </c>
      <c r="U1014" s="216">
        <v>0</v>
      </c>
    </row>
    <row r="1015" spans="1:21" ht="12.75" customHeight="1">
      <c r="A1015" s="218" t="s">
        <v>557</v>
      </c>
      <c r="B1015" s="218" t="s">
        <v>606</v>
      </c>
      <c r="C1015" s="218" t="s">
        <v>607</v>
      </c>
      <c r="D1015" s="218">
        <v>180951</v>
      </c>
      <c r="E1015" s="216">
        <v>0</v>
      </c>
      <c r="F1015" s="216">
        <v>0</v>
      </c>
      <c r="G1015" s="692">
        <v>0</v>
      </c>
      <c r="H1015" s="692">
        <v>0</v>
      </c>
      <c r="I1015" s="216">
        <v>0</v>
      </c>
      <c r="J1015" s="216">
        <v>0</v>
      </c>
      <c r="K1015" s="216">
        <v>0</v>
      </c>
      <c r="L1015" s="216">
        <v>0</v>
      </c>
      <c r="M1015" s="216">
        <v>0</v>
      </c>
      <c r="N1015" s="692">
        <v>0</v>
      </c>
      <c r="O1015" s="216">
        <v>0</v>
      </c>
      <c r="P1015" s="692">
        <v>0</v>
      </c>
      <c r="Q1015" s="216">
        <v>0</v>
      </c>
      <c r="R1015" s="216">
        <v>0</v>
      </c>
      <c r="S1015" s="216">
        <v>0</v>
      </c>
      <c r="T1015" s="216">
        <v>0</v>
      </c>
      <c r="U1015" s="216">
        <v>0</v>
      </c>
    </row>
    <row r="1016" spans="1:21" ht="12.75" customHeight="1">
      <c r="A1016" s="218" t="s">
        <v>557</v>
      </c>
      <c r="B1016" s="218" t="s">
        <v>606</v>
      </c>
      <c r="C1016" s="218" t="s">
        <v>606</v>
      </c>
      <c r="D1016" s="218">
        <v>180950</v>
      </c>
      <c r="E1016" s="216">
        <v>0</v>
      </c>
      <c r="F1016" s="216">
        <v>0</v>
      </c>
      <c r="G1016" s="692">
        <v>1</v>
      </c>
      <c r="H1016" s="692">
        <v>2</v>
      </c>
      <c r="I1016" s="216">
        <v>0</v>
      </c>
      <c r="J1016" s="216">
        <v>1</v>
      </c>
      <c r="K1016" s="216">
        <v>0</v>
      </c>
      <c r="L1016" s="216">
        <v>0</v>
      </c>
      <c r="M1016" s="216">
        <v>0</v>
      </c>
      <c r="N1016" s="692">
        <v>0</v>
      </c>
      <c r="O1016" s="216">
        <v>0</v>
      </c>
      <c r="P1016" s="692">
        <v>0</v>
      </c>
      <c r="Q1016" s="216">
        <v>0</v>
      </c>
      <c r="R1016" s="216">
        <v>0</v>
      </c>
      <c r="S1016" s="216">
        <v>0</v>
      </c>
      <c r="T1016" s="216">
        <v>1</v>
      </c>
      <c r="U1016" s="216">
        <v>0</v>
      </c>
    </row>
    <row r="1017" spans="1:21" ht="12.75" customHeight="1">
      <c r="A1017" s="220" t="s">
        <v>608</v>
      </c>
      <c r="B1017" s="220" t="s">
        <v>637</v>
      </c>
      <c r="C1017" s="220" t="s">
        <v>640</v>
      </c>
      <c r="D1017" s="220">
        <v>190753</v>
      </c>
      <c r="E1017" s="216">
        <v>0</v>
      </c>
      <c r="F1017" s="216">
        <v>0</v>
      </c>
      <c r="G1017" s="692">
        <v>0</v>
      </c>
      <c r="H1017" s="692">
        <v>0</v>
      </c>
      <c r="I1017" s="216">
        <v>0</v>
      </c>
      <c r="J1017" s="216">
        <v>0</v>
      </c>
      <c r="K1017" s="216">
        <v>0</v>
      </c>
      <c r="L1017" s="216">
        <v>0</v>
      </c>
      <c r="M1017" s="216">
        <v>0</v>
      </c>
      <c r="N1017" s="692">
        <v>0</v>
      </c>
      <c r="O1017" s="216">
        <v>0</v>
      </c>
      <c r="P1017" s="692">
        <v>0</v>
      </c>
      <c r="Q1017" s="216">
        <v>0</v>
      </c>
      <c r="R1017" s="216">
        <v>0</v>
      </c>
      <c r="S1017" s="216">
        <v>0</v>
      </c>
      <c r="T1017" s="216">
        <v>0</v>
      </c>
      <c r="U1017" s="216">
        <v>0</v>
      </c>
    </row>
    <row r="1018" spans="1:21" ht="12.75" customHeight="1">
      <c r="A1018" s="220" t="s">
        <v>608</v>
      </c>
      <c r="B1018" s="220" t="s">
        <v>637</v>
      </c>
      <c r="C1018" s="220" t="s">
        <v>639</v>
      </c>
      <c r="D1018" s="220">
        <v>190752</v>
      </c>
      <c r="E1018" s="216">
        <v>0</v>
      </c>
      <c r="F1018" s="216">
        <v>0</v>
      </c>
      <c r="G1018" s="692">
        <v>0</v>
      </c>
      <c r="H1018" s="692">
        <v>0</v>
      </c>
      <c r="I1018" s="216">
        <v>0</v>
      </c>
      <c r="J1018" s="216">
        <v>0</v>
      </c>
      <c r="K1018" s="216">
        <v>0</v>
      </c>
      <c r="L1018" s="216">
        <v>0</v>
      </c>
      <c r="M1018" s="216">
        <v>0</v>
      </c>
      <c r="N1018" s="692">
        <v>0</v>
      </c>
      <c r="O1018" s="216">
        <v>0</v>
      </c>
      <c r="P1018" s="692">
        <v>0</v>
      </c>
      <c r="Q1018" s="216">
        <v>0</v>
      </c>
      <c r="R1018" s="216">
        <v>0</v>
      </c>
      <c r="S1018" s="216">
        <v>0</v>
      </c>
      <c r="T1018" s="216">
        <v>0</v>
      </c>
      <c r="U1018" s="216">
        <v>0</v>
      </c>
    </row>
    <row r="1019" spans="1:21" ht="12.75" customHeight="1">
      <c r="A1019" s="220" t="s">
        <v>608</v>
      </c>
      <c r="B1019" s="220" t="s">
        <v>637</v>
      </c>
      <c r="C1019" s="220" t="s">
        <v>638</v>
      </c>
      <c r="D1019" s="220">
        <v>190750</v>
      </c>
      <c r="E1019" s="216">
        <v>1</v>
      </c>
      <c r="F1019" s="216">
        <v>0</v>
      </c>
      <c r="G1019" s="692">
        <v>1</v>
      </c>
      <c r="H1019" s="692">
        <v>1</v>
      </c>
      <c r="I1019" s="216">
        <v>0</v>
      </c>
      <c r="J1019" s="216">
        <v>1</v>
      </c>
      <c r="K1019" s="216">
        <v>0</v>
      </c>
      <c r="L1019" s="216">
        <v>0</v>
      </c>
      <c r="M1019" s="216">
        <v>0</v>
      </c>
      <c r="N1019" s="692">
        <v>0</v>
      </c>
      <c r="O1019" s="216">
        <v>0</v>
      </c>
      <c r="P1019" s="692">
        <v>0</v>
      </c>
      <c r="Q1019" s="216">
        <v>0</v>
      </c>
      <c r="R1019" s="216">
        <v>0</v>
      </c>
      <c r="S1019" s="216">
        <v>0</v>
      </c>
      <c r="T1019" s="216">
        <v>1</v>
      </c>
      <c r="U1019" s="216">
        <v>0</v>
      </c>
    </row>
    <row r="1020" spans="1:21" ht="12.75" customHeight="1">
      <c r="A1020" s="220" t="s">
        <v>608</v>
      </c>
      <c r="B1020" s="220" t="s">
        <v>616</v>
      </c>
      <c r="C1020" s="220" t="s">
        <v>618</v>
      </c>
      <c r="D1020" s="220">
        <v>190251</v>
      </c>
      <c r="E1020" s="216">
        <v>0</v>
      </c>
      <c r="F1020" s="216">
        <v>0</v>
      </c>
      <c r="G1020" s="692">
        <v>0</v>
      </c>
      <c r="H1020" s="692">
        <v>0</v>
      </c>
      <c r="I1020" s="216">
        <v>0</v>
      </c>
      <c r="J1020" s="216">
        <v>0</v>
      </c>
      <c r="K1020" s="216">
        <v>0</v>
      </c>
      <c r="L1020" s="216">
        <v>0</v>
      </c>
      <c r="M1020" s="216">
        <v>0</v>
      </c>
      <c r="N1020" s="692">
        <v>0</v>
      </c>
      <c r="O1020" s="216">
        <v>0</v>
      </c>
      <c r="P1020" s="692">
        <v>0</v>
      </c>
      <c r="Q1020" s="216">
        <v>0</v>
      </c>
      <c r="R1020" s="216">
        <v>0</v>
      </c>
      <c r="S1020" s="216">
        <v>0</v>
      </c>
      <c r="T1020" s="216">
        <v>0</v>
      </c>
      <c r="U1020" s="216">
        <v>0</v>
      </c>
    </row>
    <row r="1021" spans="1:21" ht="12.75" customHeight="1">
      <c r="A1021" s="220" t="s">
        <v>608</v>
      </c>
      <c r="B1021" s="220" t="s">
        <v>616</v>
      </c>
      <c r="C1021" s="220" t="s">
        <v>619</v>
      </c>
      <c r="D1021" s="220">
        <v>190252</v>
      </c>
      <c r="E1021" s="216">
        <v>0</v>
      </c>
      <c r="F1021" s="216">
        <v>0</v>
      </c>
      <c r="G1021" s="692">
        <v>0</v>
      </c>
      <c r="H1021" s="692">
        <v>0</v>
      </c>
      <c r="I1021" s="216">
        <v>0</v>
      </c>
      <c r="J1021" s="216">
        <v>0</v>
      </c>
      <c r="K1021" s="216">
        <v>0</v>
      </c>
      <c r="L1021" s="216">
        <v>0</v>
      </c>
      <c r="M1021" s="216">
        <v>0</v>
      </c>
      <c r="N1021" s="692">
        <v>0</v>
      </c>
      <c r="O1021" s="216">
        <v>0</v>
      </c>
      <c r="P1021" s="692">
        <v>0</v>
      </c>
      <c r="Q1021" s="216">
        <v>0</v>
      </c>
      <c r="R1021" s="216">
        <v>0</v>
      </c>
      <c r="S1021" s="216">
        <v>0</v>
      </c>
      <c r="T1021" s="216">
        <v>0</v>
      </c>
      <c r="U1021" s="216">
        <v>0</v>
      </c>
    </row>
    <row r="1022" spans="1:21" ht="12.75" customHeight="1">
      <c r="A1022" s="220" t="s">
        <v>608</v>
      </c>
      <c r="B1022" s="220" t="s">
        <v>616</v>
      </c>
      <c r="C1022" s="220" t="s">
        <v>620</v>
      </c>
      <c r="D1022" s="220">
        <v>190254</v>
      </c>
      <c r="E1022" s="216">
        <v>0</v>
      </c>
      <c r="F1022" s="216">
        <v>0</v>
      </c>
      <c r="G1022" s="692">
        <v>0</v>
      </c>
      <c r="H1022" s="692">
        <v>0</v>
      </c>
      <c r="I1022" s="216">
        <v>0</v>
      </c>
      <c r="J1022" s="216">
        <v>0</v>
      </c>
      <c r="K1022" s="216">
        <v>0</v>
      </c>
      <c r="L1022" s="216">
        <v>0</v>
      </c>
      <c r="M1022" s="216">
        <v>0</v>
      </c>
      <c r="N1022" s="692">
        <v>0</v>
      </c>
      <c r="O1022" s="216">
        <v>0</v>
      </c>
      <c r="P1022" s="692">
        <v>0</v>
      </c>
      <c r="Q1022" s="216">
        <v>0</v>
      </c>
      <c r="R1022" s="216">
        <v>0</v>
      </c>
      <c r="S1022" s="216">
        <v>0</v>
      </c>
      <c r="T1022" s="216">
        <v>0</v>
      </c>
      <c r="U1022" s="216">
        <v>0</v>
      </c>
    </row>
    <row r="1023" spans="1:21" ht="12.75" customHeight="1">
      <c r="A1023" s="220" t="s">
        <v>608</v>
      </c>
      <c r="B1023" s="220" t="s">
        <v>616</v>
      </c>
      <c r="C1023" s="220" t="s">
        <v>621</v>
      </c>
      <c r="D1023" s="220">
        <v>190256</v>
      </c>
      <c r="E1023" s="216">
        <v>0</v>
      </c>
      <c r="F1023" s="216">
        <v>0</v>
      </c>
      <c r="G1023" s="692">
        <v>0</v>
      </c>
      <c r="H1023" s="692">
        <v>0</v>
      </c>
      <c r="I1023" s="216">
        <v>0</v>
      </c>
      <c r="J1023" s="216">
        <v>0</v>
      </c>
      <c r="K1023" s="216">
        <v>0</v>
      </c>
      <c r="L1023" s="216">
        <v>0</v>
      </c>
      <c r="M1023" s="216">
        <v>0</v>
      </c>
      <c r="N1023" s="692">
        <v>0</v>
      </c>
      <c r="O1023" s="216">
        <v>0</v>
      </c>
      <c r="P1023" s="692">
        <v>0</v>
      </c>
      <c r="Q1023" s="216">
        <v>0</v>
      </c>
      <c r="R1023" s="216">
        <v>0</v>
      </c>
      <c r="S1023" s="216">
        <v>0</v>
      </c>
      <c r="T1023" s="216">
        <v>0</v>
      </c>
      <c r="U1023" s="216">
        <v>0</v>
      </c>
    </row>
    <row r="1024" spans="1:21" ht="12.75" customHeight="1">
      <c r="A1024" s="220" t="s">
        <v>608</v>
      </c>
      <c r="B1024" s="220" t="s">
        <v>616</v>
      </c>
      <c r="C1024" s="220" t="s">
        <v>603</v>
      </c>
      <c r="D1024" s="220">
        <v>190259</v>
      </c>
      <c r="E1024" s="216">
        <v>0</v>
      </c>
      <c r="F1024" s="216">
        <v>0</v>
      </c>
      <c r="G1024" s="692">
        <v>0</v>
      </c>
      <c r="H1024" s="692">
        <v>0</v>
      </c>
      <c r="I1024" s="216">
        <v>0</v>
      </c>
      <c r="J1024" s="216">
        <v>0</v>
      </c>
      <c r="K1024" s="216">
        <v>0</v>
      </c>
      <c r="L1024" s="216">
        <v>0</v>
      </c>
      <c r="M1024" s="216">
        <v>0</v>
      </c>
      <c r="N1024" s="692">
        <v>0</v>
      </c>
      <c r="O1024" s="216">
        <v>0</v>
      </c>
      <c r="P1024" s="692">
        <v>0</v>
      </c>
      <c r="Q1024" s="216">
        <v>0</v>
      </c>
      <c r="R1024" s="216">
        <v>0</v>
      </c>
      <c r="S1024" s="216">
        <v>0</v>
      </c>
      <c r="T1024" s="216">
        <v>0</v>
      </c>
      <c r="U1024" s="216">
        <v>0</v>
      </c>
    </row>
    <row r="1025" spans="1:21" ht="12.75" customHeight="1">
      <c r="A1025" s="220" t="s">
        <v>608</v>
      </c>
      <c r="B1025" s="220" t="s">
        <v>616</v>
      </c>
      <c r="C1025" s="220" t="s">
        <v>617</v>
      </c>
      <c r="D1025" s="220">
        <v>190250</v>
      </c>
      <c r="E1025" s="216">
        <v>2</v>
      </c>
      <c r="F1025" s="216">
        <v>0</v>
      </c>
      <c r="G1025" s="692">
        <v>1</v>
      </c>
      <c r="H1025" s="692">
        <v>1</v>
      </c>
      <c r="I1025" s="216">
        <v>0</v>
      </c>
      <c r="J1025" s="216">
        <v>1</v>
      </c>
      <c r="K1025" s="216">
        <v>0</v>
      </c>
      <c r="L1025" s="216">
        <v>1</v>
      </c>
      <c r="M1025" s="216">
        <v>0</v>
      </c>
      <c r="N1025" s="692">
        <v>0</v>
      </c>
      <c r="O1025" s="216">
        <v>0</v>
      </c>
      <c r="P1025" s="692">
        <v>0</v>
      </c>
      <c r="Q1025" s="216">
        <v>0</v>
      </c>
      <c r="R1025" s="216">
        <v>0</v>
      </c>
      <c r="S1025" s="216">
        <v>0</v>
      </c>
      <c r="T1025" s="216">
        <v>1</v>
      </c>
      <c r="U1025" s="216">
        <v>0</v>
      </c>
    </row>
    <row r="1026" spans="1:21" ht="12.75" customHeight="1">
      <c r="A1026" s="220" t="s">
        <v>608</v>
      </c>
      <c r="B1026" s="220" t="s">
        <v>633</v>
      </c>
      <c r="C1026" s="220" t="s">
        <v>634</v>
      </c>
      <c r="D1026" s="220">
        <v>190651</v>
      </c>
      <c r="E1026" s="216">
        <v>0</v>
      </c>
      <c r="F1026" s="216">
        <v>0</v>
      </c>
      <c r="G1026" s="692">
        <v>0</v>
      </c>
      <c r="H1026" s="692">
        <v>0</v>
      </c>
      <c r="I1026" s="216">
        <v>0</v>
      </c>
      <c r="J1026" s="216">
        <v>0</v>
      </c>
      <c r="K1026" s="216">
        <v>0</v>
      </c>
      <c r="L1026" s="216">
        <v>0</v>
      </c>
      <c r="M1026" s="216">
        <v>0</v>
      </c>
      <c r="N1026" s="692">
        <v>0</v>
      </c>
      <c r="O1026" s="216">
        <v>0</v>
      </c>
      <c r="P1026" s="692">
        <v>0</v>
      </c>
      <c r="Q1026" s="216">
        <v>0</v>
      </c>
      <c r="R1026" s="216">
        <v>0</v>
      </c>
      <c r="S1026" s="216">
        <v>0</v>
      </c>
      <c r="T1026" s="216">
        <v>0</v>
      </c>
      <c r="U1026" s="216">
        <v>0</v>
      </c>
    </row>
    <row r="1027" spans="1:21" ht="12.75" customHeight="1">
      <c r="A1027" s="220" t="s">
        <v>608</v>
      </c>
      <c r="B1027" s="220" t="s">
        <v>633</v>
      </c>
      <c r="C1027" s="220" t="s">
        <v>633</v>
      </c>
      <c r="D1027" s="220">
        <v>190650</v>
      </c>
      <c r="E1027" s="216">
        <v>0</v>
      </c>
      <c r="F1027" s="216">
        <v>0</v>
      </c>
      <c r="G1027" s="692">
        <v>1</v>
      </c>
      <c r="H1027" s="692">
        <v>1</v>
      </c>
      <c r="I1027" s="216">
        <v>0</v>
      </c>
      <c r="J1027" s="216">
        <v>1</v>
      </c>
      <c r="K1027" s="216">
        <v>0</v>
      </c>
      <c r="L1027" s="216">
        <v>1</v>
      </c>
      <c r="M1027" s="216">
        <v>0</v>
      </c>
      <c r="N1027" s="692">
        <v>0</v>
      </c>
      <c r="O1027" s="216">
        <v>0</v>
      </c>
      <c r="P1027" s="692">
        <v>0</v>
      </c>
      <c r="Q1027" s="216">
        <v>0</v>
      </c>
      <c r="R1027" s="216">
        <v>1</v>
      </c>
      <c r="S1027" s="216">
        <v>0</v>
      </c>
      <c r="T1027" s="216">
        <v>1</v>
      </c>
      <c r="U1027" s="216">
        <v>0</v>
      </c>
    </row>
    <row r="1028" spans="1:21" ht="12.75" customHeight="1">
      <c r="A1028" s="220" t="s">
        <v>608</v>
      </c>
      <c r="B1028" s="220" t="s">
        <v>633</v>
      </c>
      <c r="C1028" s="220" t="s">
        <v>635</v>
      </c>
      <c r="D1028" s="220">
        <v>190652</v>
      </c>
      <c r="E1028" s="216">
        <v>1</v>
      </c>
      <c r="F1028" s="216">
        <v>0</v>
      </c>
      <c r="G1028" s="692">
        <v>0</v>
      </c>
      <c r="H1028" s="692">
        <v>0</v>
      </c>
      <c r="I1028" s="216">
        <v>0</v>
      </c>
      <c r="J1028" s="216">
        <v>0</v>
      </c>
      <c r="K1028" s="216">
        <v>0</v>
      </c>
      <c r="L1028" s="216">
        <v>0</v>
      </c>
      <c r="M1028" s="216">
        <v>0</v>
      </c>
      <c r="N1028" s="692">
        <v>0</v>
      </c>
      <c r="O1028" s="216">
        <v>0</v>
      </c>
      <c r="P1028" s="692">
        <v>0</v>
      </c>
      <c r="Q1028" s="216">
        <v>0</v>
      </c>
      <c r="R1028" s="216">
        <v>0</v>
      </c>
      <c r="S1028" s="216">
        <v>0</v>
      </c>
      <c r="T1028" s="216">
        <v>0</v>
      </c>
      <c r="U1028" s="216">
        <v>0</v>
      </c>
    </row>
    <row r="1029" spans="1:21" ht="12.75" customHeight="1">
      <c r="A1029" s="220" t="s">
        <v>608</v>
      </c>
      <c r="B1029" s="220" t="s">
        <v>633</v>
      </c>
      <c r="C1029" s="220" t="s">
        <v>636</v>
      </c>
      <c r="D1029" s="220">
        <v>190653</v>
      </c>
      <c r="E1029" s="216">
        <v>1</v>
      </c>
      <c r="F1029" s="216">
        <v>0</v>
      </c>
      <c r="G1029" s="692">
        <v>1</v>
      </c>
      <c r="H1029" s="692">
        <v>1</v>
      </c>
      <c r="I1029" s="216">
        <v>0</v>
      </c>
      <c r="J1029" s="216">
        <v>0</v>
      </c>
      <c r="K1029" s="216">
        <v>0</v>
      </c>
      <c r="L1029" s="216">
        <v>0</v>
      </c>
      <c r="M1029" s="216">
        <v>0</v>
      </c>
      <c r="N1029" s="692">
        <v>0</v>
      </c>
      <c r="O1029" s="216">
        <v>0</v>
      </c>
      <c r="P1029" s="692">
        <v>0</v>
      </c>
      <c r="Q1029" s="216">
        <v>0</v>
      </c>
      <c r="R1029" s="216">
        <v>0</v>
      </c>
      <c r="S1029" s="216">
        <v>0</v>
      </c>
      <c r="T1029" s="216">
        <v>1</v>
      </c>
      <c r="U1029" s="216">
        <v>0</v>
      </c>
    </row>
    <row r="1030" spans="1:21" ht="12.75" customHeight="1">
      <c r="A1030" s="220" t="s">
        <v>608</v>
      </c>
      <c r="B1030" s="220" t="s">
        <v>622</v>
      </c>
      <c r="C1030" s="220" t="s">
        <v>623</v>
      </c>
      <c r="D1030" s="220">
        <v>190350</v>
      </c>
      <c r="E1030" s="216">
        <v>1</v>
      </c>
      <c r="F1030" s="216">
        <v>0</v>
      </c>
      <c r="G1030" s="692">
        <v>1</v>
      </c>
      <c r="H1030" s="692">
        <v>1</v>
      </c>
      <c r="I1030" s="216">
        <v>0</v>
      </c>
      <c r="J1030" s="216">
        <v>1</v>
      </c>
      <c r="K1030" s="216">
        <v>0</v>
      </c>
      <c r="L1030" s="216">
        <v>0</v>
      </c>
      <c r="M1030" s="216">
        <v>0</v>
      </c>
      <c r="N1030" s="692">
        <v>0</v>
      </c>
      <c r="O1030" s="216">
        <v>0</v>
      </c>
      <c r="P1030" s="692">
        <v>0</v>
      </c>
      <c r="Q1030" s="216">
        <v>0</v>
      </c>
      <c r="R1030" s="216">
        <v>0</v>
      </c>
      <c r="S1030" s="216">
        <v>0</v>
      </c>
      <c r="T1030" s="216">
        <v>1</v>
      </c>
      <c r="U1030" s="216">
        <v>0</v>
      </c>
    </row>
    <row r="1031" spans="1:21" ht="12.75" customHeight="1">
      <c r="A1031" s="220" t="s">
        <v>608</v>
      </c>
      <c r="B1031" s="220" t="s">
        <v>622</v>
      </c>
      <c r="C1031" s="220" t="s">
        <v>1182</v>
      </c>
      <c r="D1031" s="220">
        <v>190353</v>
      </c>
      <c r="E1031" s="216">
        <v>0</v>
      </c>
      <c r="F1031" s="216">
        <v>0</v>
      </c>
      <c r="G1031" s="692">
        <v>0</v>
      </c>
      <c r="H1031" s="692">
        <v>0</v>
      </c>
      <c r="I1031" s="216">
        <v>0</v>
      </c>
      <c r="J1031" s="216">
        <v>0</v>
      </c>
      <c r="K1031" s="251">
        <v>0</v>
      </c>
      <c r="L1031" s="251">
        <v>0</v>
      </c>
      <c r="M1031" s="251">
        <v>0</v>
      </c>
      <c r="N1031" s="794">
        <v>0</v>
      </c>
      <c r="O1031" s="216">
        <v>0</v>
      </c>
      <c r="P1031" s="794">
        <v>0</v>
      </c>
      <c r="Q1031" s="251">
        <v>0</v>
      </c>
      <c r="R1031" s="251">
        <v>0</v>
      </c>
      <c r="S1031" s="251">
        <v>0</v>
      </c>
      <c r="T1031" s="251">
        <v>0</v>
      </c>
      <c r="U1031" s="216">
        <v>0</v>
      </c>
    </row>
    <row r="1032" spans="1:21" ht="12.75" customHeight="1">
      <c r="A1032" s="220" t="s">
        <v>608</v>
      </c>
      <c r="B1032" s="220" t="s">
        <v>622</v>
      </c>
      <c r="C1032" s="220" t="s">
        <v>625</v>
      </c>
      <c r="D1032" s="220">
        <v>190352</v>
      </c>
      <c r="E1032" s="216">
        <v>0</v>
      </c>
      <c r="F1032" s="216">
        <v>0</v>
      </c>
      <c r="G1032" s="692">
        <v>0</v>
      </c>
      <c r="H1032" s="692">
        <v>0</v>
      </c>
      <c r="I1032" s="216">
        <v>0</v>
      </c>
      <c r="J1032" s="216">
        <v>0</v>
      </c>
      <c r="K1032" s="216">
        <v>0</v>
      </c>
      <c r="L1032" s="216">
        <v>0</v>
      </c>
      <c r="M1032" s="216">
        <v>0</v>
      </c>
      <c r="N1032" s="692">
        <v>0</v>
      </c>
      <c r="O1032" s="216">
        <v>0</v>
      </c>
      <c r="P1032" s="692">
        <v>0</v>
      </c>
      <c r="Q1032" s="216">
        <v>0</v>
      </c>
      <c r="R1032" s="216">
        <v>0</v>
      </c>
      <c r="S1032" s="216">
        <v>0</v>
      </c>
      <c r="T1032" s="216">
        <v>0</v>
      </c>
      <c r="U1032" s="216">
        <v>0</v>
      </c>
    </row>
    <row r="1033" spans="1:21" ht="12.75" customHeight="1">
      <c r="A1033" s="220" t="s">
        <v>608</v>
      </c>
      <c r="B1033" s="220" t="s">
        <v>622</v>
      </c>
      <c r="C1033" s="220" t="s">
        <v>624</v>
      </c>
      <c r="D1033" s="220">
        <v>190351</v>
      </c>
      <c r="E1033" s="216">
        <v>0</v>
      </c>
      <c r="F1033" s="216">
        <v>0</v>
      </c>
      <c r="G1033" s="692">
        <v>0</v>
      </c>
      <c r="H1033" s="692">
        <v>0</v>
      </c>
      <c r="I1033" s="216">
        <v>0</v>
      </c>
      <c r="J1033" s="216">
        <v>0</v>
      </c>
      <c r="K1033" s="216">
        <v>0</v>
      </c>
      <c r="L1033" s="216">
        <v>0</v>
      </c>
      <c r="M1033" s="216">
        <v>0</v>
      </c>
      <c r="N1033" s="692">
        <v>0</v>
      </c>
      <c r="O1033" s="216">
        <v>0</v>
      </c>
      <c r="P1033" s="692">
        <v>0</v>
      </c>
      <c r="Q1033" s="216">
        <v>0</v>
      </c>
      <c r="R1033" s="216">
        <v>0</v>
      </c>
      <c r="S1033" s="216">
        <v>0</v>
      </c>
      <c r="T1033" s="216">
        <v>0</v>
      </c>
      <c r="U1033" s="216">
        <v>0</v>
      </c>
    </row>
    <row r="1034" spans="1:21" ht="12.75" customHeight="1">
      <c r="A1034" s="220" t="s">
        <v>608</v>
      </c>
      <c r="B1034" s="220" t="s">
        <v>641</v>
      </c>
      <c r="C1034" s="220" t="s">
        <v>642</v>
      </c>
      <c r="D1034" s="220">
        <v>190851</v>
      </c>
      <c r="E1034" s="216">
        <v>0</v>
      </c>
      <c r="F1034" s="216">
        <v>0</v>
      </c>
      <c r="G1034" s="692">
        <v>0</v>
      </c>
      <c r="H1034" s="692">
        <v>0</v>
      </c>
      <c r="I1034" s="216">
        <v>0</v>
      </c>
      <c r="J1034" s="216">
        <v>0</v>
      </c>
      <c r="K1034" s="216">
        <v>0</v>
      </c>
      <c r="L1034" s="216">
        <v>0</v>
      </c>
      <c r="M1034" s="216">
        <v>0</v>
      </c>
      <c r="N1034" s="692">
        <v>0</v>
      </c>
      <c r="O1034" s="216">
        <v>0</v>
      </c>
      <c r="P1034" s="692">
        <v>0</v>
      </c>
      <c r="Q1034" s="216">
        <v>0</v>
      </c>
      <c r="R1034" s="216">
        <v>0</v>
      </c>
      <c r="S1034" s="216">
        <v>0</v>
      </c>
      <c r="T1034" s="216">
        <v>0</v>
      </c>
      <c r="U1034" s="216">
        <v>0</v>
      </c>
    </row>
    <row r="1035" spans="1:21" ht="12.75" customHeight="1">
      <c r="A1035" s="220" t="s">
        <v>608</v>
      </c>
      <c r="B1035" s="220" t="s">
        <v>641</v>
      </c>
      <c r="C1035" s="220" t="s">
        <v>645</v>
      </c>
      <c r="D1035" s="220">
        <v>190854</v>
      </c>
      <c r="E1035" s="216">
        <v>0</v>
      </c>
      <c r="F1035" s="216">
        <v>0</v>
      </c>
      <c r="G1035" s="692">
        <v>0</v>
      </c>
      <c r="H1035" s="692">
        <v>0</v>
      </c>
      <c r="I1035" s="216">
        <v>0</v>
      </c>
      <c r="J1035" s="216">
        <v>0</v>
      </c>
      <c r="K1035" s="216">
        <v>0</v>
      </c>
      <c r="L1035" s="216">
        <v>0</v>
      </c>
      <c r="M1035" s="216">
        <v>0</v>
      </c>
      <c r="N1035" s="692">
        <v>0</v>
      </c>
      <c r="O1035" s="216">
        <v>0</v>
      </c>
      <c r="P1035" s="692">
        <v>0</v>
      </c>
      <c r="Q1035" s="216">
        <v>0</v>
      </c>
      <c r="R1035" s="216">
        <v>0</v>
      </c>
      <c r="S1035" s="216">
        <v>0</v>
      </c>
      <c r="T1035" s="216">
        <v>0</v>
      </c>
      <c r="U1035" s="216">
        <v>0</v>
      </c>
    </row>
    <row r="1036" spans="1:21" ht="12.75" customHeight="1">
      <c r="A1036" s="220" t="s">
        <v>608</v>
      </c>
      <c r="B1036" s="220" t="s">
        <v>641</v>
      </c>
      <c r="C1036" s="220" t="s">
        <v>641</v>
      </c>
      <c r="D1036" s="220">
        <v>190850</v>
      </c>
      <c r="E1036" s="216">
        <v>1</v>
      </c>
      <c r="F1036" s="216">
        <v>0</v>
      </c>
      <c r="G1036" s="692">
        <v>0</v>
      </c>
      <c r="H1036" s="692">
        <v>0</v>
      </c>
      <c r="I1036" s="216">
        <v>0</v>
      </c>
      <c r="J1036" s="216">
        <v>0</v>
      </c>
      <c r="K1036" s="216">
        <v>0</v>
      </c>
      <c r="L1036" s="216">
        <v>1</v>
      </c>
      <c r="M1036" s="216">
        <v>0</v>
      </c>
      <c r="N1036" s="692">
        <v>1</v>
      </c>
      <c r="O1036" s="216">
        <v>0</v>
      </c>
      <c r="P1036" s="692">
        <v>0</v>
      </c>
      <c r="Q1036" s="216">
        <v>0</v>
      </c>
      <c r="R1036" s="216">
        <v>0</v>
      </c>
      <c r="S1036" s="216">
        <v>0</v>
      </c>
      <c r="T1036" s="216">
        <v>1</v>
      </c>
      <c r="U1036" s="216">
        <v>0</v>
      </c>
    </row>
    <row r="1037" spans="1:21" ht="12.75" customHeight="1">
      <c r="A1037" s="220" t="s">
        <v>608</v>
      </c>
      <c r="B1037" s="220" t="s">
        <v>641</v>
      </c>
      <c r="C1037" s="220" t="s">
        <v>643</v>
      </c>
      <c r="D1037" s="220">
        <v>190852</v>
      </c>
      <c r="E1037" s="216">
        <v>0</v>
      </c>
      <c r="F1037" s="216">
        <v>0</v>
      </c>
      <c r="G1037" s="692">
        <v>0</v>
      </c>
      <c r="H1037" s="692">
        <v>0</v>
      </c>
      <c r="I1037" s="216">
        <v>0</v>
      </c>
      <c r="J1037" s="216">
        <v>0</v>
      </c>
      <c r="K1037" s="216">
        <v>0</v>
      </c>
      <c r="L1037" s="216">
        <v>0</v>
      </c>
      <c r="M1037" s="216">
        <v>0</v>
      </c>
      <c r="N1037" s="692">
        <v>0</v>
      </c>
      <c r="O1037" s="216">
        <v>0</v>
      </c>
      <c r="P1037" s="692">
        <v>0</v>
      </c>
      <c r="Q1037" s="216">
        <v>0</v>
      </c>
      <c r="R1037" s="216">
        <v>0</v>
      </c>
      <c r="S1037" s="216">
        <v>0</v>
      </c>
      <c r="T1037" s="216">
        <v>0</v>
      </c>
      <c r="U1037" s="216">
        <v>0</v>
      </c>
    </row>
    <row r="1038" spans="1:21" ht="12.75" customHeight="1">
      <c r="A1038" s="220" t="s">
        <v>608</v>
      </c>
      <c r="B1038" s="220" t="s">
        <v>641</v>
      </c>
      <c r="C1038" s="220" t="s">
        <v>644</v>
      </c>
      <c r="D1038" s="220">
        <v>190853</v>
      </c>
      <c r="E1038" s="216">
        <v>0</v>
      </c>
      <c r="F1038" s="216">
        <v>0</v>
      </c>
      <c r="G1038" s="692">
        <v>0</v>
      </c>
      <c r="H1038" s="692">
        <v>0</v>
      </c>
      <c r="I1038" s="216">
        <v>0</v>
      </c>
      <c r="J1038" s="216">
        <v>0</v>
      </c>
      <c r="K1038" s="216">
        <v>0</v>
      </c>
      <c r="L1038" s="216">
        <v>0</v>
      </c>
      <c r="M1038" s="216">
        <v>0</v>
      </c>
      <c r="N1038" s="692">
        <v>0</v>
      </c>
      <c r="O1038" s="216">
        <v>0</v>
      </c>
      <c r="P1038" s="692">
        <v>0</v>
      </c>
      <c r="Q1038" s="216">
        <v>0</v>
      </c>
      <c r="R1038" s="216">
        <v>0</v>
      </c>
      <c r="S1038" s="216">
        <v>0</v>
      </c>
      <c r="T1038" s="216">
        <v>1</v>
      </c>
      <c r="U1038" s="216">
        <v>0</v>
      </c>
    </row>
    <row r="1039" spans="1:21" ht="12.75" customHeight="1">
      <c r="A1039" s="220" t="s">
        <v>608</v>
      </c>
      <c r="B1039" s="220" t="s">
        <v>646</v>
      </c>
      <c r="C1039" s="220" t="s">
        <v>360</v>
      </c>
      <c r="D1039" s="220">
        <v>190951</v>
      </c>
      <c r="E1039" s="216">
        <v>0</v>
      </c>
      <c r="F1039" s="216">
        <v>0</v>
      </c>
      <c r="G1039" s="692">
        <v>0</v>
      </c>
      <c r="H1039" s="692">
        <v>0</v>
      </c>
      <c r="I1039" s="216">
        <v>0</v>
      </c>
      <c r="J1039" s="216">
        <v>0</v>
      </c>
      <c r="K1039" s="216">
        <v>0</v>
      </c>
      <c r="L1039" s="216">
        <v>0</v>
      </c>
      <c r="M1039" s="216">
        <v>0</v>
      </c>
      <c r="N1039" s="692">
        <v>0</v>
      </c>
      <c r="O1039" s="216">
        <v>0</v>
      </c>
      <c r="P1039" s="692">
        <v>0</v>
      </c>
      <c r="Q1039" s="216">
        <v>0</v>
      </c>
      <c r="R1039" s="216">
        <v>0</v>
      </c>
      <c r="S1039" s="216">
        <v>0</v>
      </c>
      <c r="T1039" s="216">
        <v>0</v>
      </c>
      <c r="U1039" s="216">
        <v>0</v>
      </c>
    </row>
    <row r="1040" spans="1:21" ht="12.75" customHeight="1">
      <c r="A1040" s="220" t="s">
        <v>608</v>
      </c>
      <c r="B1040" s="220" t="s">
        <v>646</v>
      </c>
      <c r="C1040" s="220" t="s">
        <v>647</v>
      </c>
      <c r="D1040" s="220">
        <v>190952</v>
      </c>
      <c r="E1040" s="216">
        <v>0</v>
      </c>
      <c r="F1040" s="216">
        <v>0</v>
      </c>
      <c r="G1040" s="692">
        <v>0</v>
      </c>
      <c r="H1040" s="692">
        <v>0</v>
      </c>
      <c r="I1040" s="216">
        <v>0</v>
      </c>
      <c r="J1040" s="216">
        <v>0</v>
      </c>
      <c r="K1040" s="216">
        <v>0</v>
      </c>
      <c r="L1040" s="216">
        <v>0</v>
      </c>
      <c r="M1040" s="216">
        <v>0</v>
      </c>
      <c r="N1040" s="692">
        <v>0</v>
      </c>
      <c r="O1040" s="216">
        <v>0</v>
      </c>
      <c r="P1040" s="692">
        <v>0</v>
      </c>
      <c r="Q1040" s="216">
        <v>0</v>
      </c>
      <c r="R1040" s="216">
        <v>0</v>
      </c>
      <c r="S1040" s="216">
        <v>0</v>
      </c>
      <c r="T1040" s="216">
        <v>0</v>
      </c>
      <c r="U1040" s="216">
        <v>0</v>
      </c>
    </row>
    <row r="1041" spans="1:22" ht="12.75" customHeight="1">
      <c r="A1041" s="220" t="s">
        <v>608</v>
      </c>
      <c r="B1041" s="220" t="s">
        <v>646</v>
      </c>
      <c r="C1041" s="220" t="s">
        <v>646</v>
      </c>
      <c r="D1041" s="220">
        <v>190950</v>
      </c>
      <c r="E1041" s="216">
        <v>1</v>
      </c>
      <c r="F1041" s="216">
        <v>0</v>
      </c>
      <c r="G1041" s="692">
        <v>1</v>
      </c>
      <c r="H1041" s="692">
        <v>1</v>
      </c>
      <c r="I1041" s="216">
        <v>0</v>
      </c>
      <c r="J1041" s="216">
        <v>1</v>
      </c>
      <c r="K1041" s="216">
        <v>0</v>
      </c>
      <c r="L1041" s="216">
        <v>0</v>
      </c>
      <c r="M1041" s="216">
        <v>0</v>
      </c>
      <c r="N1041" s="692">
        <v>0</v>
      </c>
      <c r="O1041" s="216">
        <v>0</v>
      </c>
      <c r="P1041" s="692">
        <v>0</v>
      </c>
      <c r="Q1041" s="216">
        <v>0</v>
      </c>
      <c r="R1041" s="216">
        <v>0</v>
      </c>
      <c r="S1041" s="216">
        <v>0</v>
      </c>
      <c r="T1041" s="216">
        <v>1</v>
      </c>
      <c r="U1041" s="216">
        <v>0</v>
      </c>
    </row>
    <row r="1042" spans="1:22" ht="12.75" customHeight="1">
      <c r="A1042" s="220" t="s">
        <v>608</v>
      </c>
      <c r="B1042" s="220" t="s">
        <v>626</v>
      </c>
      <c r="C1042" s="220" t="s">
        <v>627</v>
      </c>
      <c r="D1042" s="220">
        <v>190450</v>
      </c>
      <c r="E1042" s="216">
        <v>1</v>
      </c>
      <c r="F1042" s="216">
        <v>0</v>
      </c>
      <c r="G1042" s="692">
        <v>0</v>
      </c>
      <c r="H1042" s="692">
        <v>0</v>
      </c>
      <c r="I1042" s="216">
        <v>0</v>
      </c>
      <c r="J1042" s="216">
        <v>0</v>
      </c>
      <c r="K1042" s="216">
        <v>0</v>
      </c>
      <c r="L1042" s="216">
        <v>0</v>
      </c>
      <c r="M1042" s="216">
        <v>0</v>
      </c>
      <c r="N1042" s="692">
        <v>0</v>
      </c>
      <c r="O1042" s="216">
        <v>0</v>
      </c>
      <c r="P1042" s="692">
        <v>0</v>
      </c>
      <c r="Q1042" s="216">
        <v>0</v>
      </c>
      <c r="R1042" s="216">
        <v>0</v>
      </c>
      <c r="S1042" s="216">
        <v>0</v>
      </c>
      <c r="T1042" s="216">
        <v>1</v>
      </c>
      <c r="U1042" s="216">
        <v>0</v>
      </c>
    </row>
    <row r="1043" spans="1:22" ht="12.75" customHeight="1">
      <c r="A1043" s="220" t="s">
        <v>608</v>
      </c>
      <c r="B1043" s="220" t="s">
        <v>626</v>
      </c>
      <c r="C1043" s="220" t="s">
        <v>271</v>
      </c>
      <c r="D1043" s="220">
        <v>190451</v>
      </c>
      <c r="E1043" s="216">
        <v>0</v>
      </c>
      <c r="F1043" s="216">
        <v>0</v>
      </c>
      <c r="G1043" s="692">
        <v>0</v>
      </c>
      <c r="H1043" s="692">
        <v>0</v>
      </c>
      <c r="I1043" s="216">
        <v>0</v>
      </c>
      <c r="J1043" s="216">
        <v>0</v>
      </c>
      <c r="K1043" s="216">
        <v>0</v>
      </c>
      <c r="L1043" s="216">
        <v>0</v>
      </c>
      <c r="M1043" s="216">
        <v>0</v>
      </c>
      <c r="N1043" s="692">
        <v>0</v>
      </c>
      <c r="O1043" s="216">
        <v>0</v>
      </c>
      <c r="P1043" s="692">
        <v>0</v>
      </c>
      <c r="Q1043" s="216">
        <v>0</v>
      </c>
      <c r="R1043" s="216">
        <v>0</v>
      </c>
      <c r="S1043" s="216">
        <v>0</v>
      </c>
      <c r="T1043" s="216">
        <v>0</v>
      </c>
      <c r="U1043" s="216">
        <v>0</v>
      </c>
    </row>
    <row r="1044" spans="1:22" ht="12.75" customHeight="1">
      <c r="A1044" s="220" t="s">
        <v>608</v>
      </c>
      <c r="B1044" s="220" t="s">
        <v>626</v>
      </c>
      <c r="C1044" s="220" t="s">
        <v>628</v>
      </c>
      <c r="D1044" s="220">
        <v>190452</v>
      </c>
      <c r="E1044" s="216">
        <v>0</v>
      </c>
      <c r="F1044" s="216">
        <v>0</v>
      </c>
      <c r="G1044" s="692">
        <v>0</v>
      </c>
      <c r="H1044" s="692">
        <v>0</v>
      </c>
      <c r="I1044" s="216">
        <v>0</v>
      </c>
      <c r="J1044" s="216">
        <v>0</v>
      </c>
      <c r="K1044" s="216">
        <v>0</v>
      </c>
      <c r="L1044" s="216">
        <v>0</v>
      </c>
      <c r="M1044" s="216">
        <v>0</v>
      </c>
      <c r="N1044" s="692">
        <v>0</v>
      </c>
      <c r="O1044" s="216">
        <v>0</v>
      </c>
      <c r="P1044" s="692">
        <v>0</v>
      </c>
      <c r="Q1044" s="216">
        <v>0</v>
      </c>
      <c r="R1044" s="216">
        <v>0</v>
      </c>
      <c r="S1044" s="216">
        <v>0</v>
      </c>
      <c r="T1044" s="216">
        <v>0</v>
      </c>
      <c r="U1044" s="216">
        <v>0</v>
      </c>
    </row>
    <row r="1045" spans="1:22" ht="12.75" customHeight="1">
      <c r="A1045" s="220" t="s">
        <v>608</v>
      </c>
      <c r="B1045" s="220" t="s">
        <v>629</v>
      </c>
      <c r="C1045" s="220" t="s">
        <v>631</v>
      </c>
      <c r="D1045" s="220">
        <v>190551</v>
      </c>
      <c r="E1045" s="216">
        <v>0</v>
      </c>
      <c r="F1045" s="216">
        <v>0</v>
      </c>
      <c r="G1045" s="692">
        <v>0</v>
      </c>
      <c r="H1045" s="692">
        <v>0</v>
      </c>
      <c r="I1045" s="216">
        <v>0</v>
      </c>
      <c r="J1045" s="216">
        <v>0</v>
      </c>
      <c r="K1045" s="216">
        <v>0</v>
      </c>
      <c r="L1045" s="216">
        <v>0</v>
      </c>
      <c r="M1045" s="216">
        <v>0</v>
      </c>
      <c r="N1045" s="692">
        <v>0</v>
      </c>
      <c r="O1045" s="216">
        <v>0</v>
      </c>
      <c r="P1045" s="692">
        <v>0</v>
      </c>
      <c r="Q1045" s="216">
        <v>0</v>
      </c>
      <c r="R1045" s="216">
        <v>0</v>
      </c>
      <c r="S1045" s="216">
        <v>0</v>
      </c>
      <c r="T1045" s="216">
        <v>0</v>
      </c>
      <c r="U1045" s="216">
        <v>0</v>
      </c>
    </row>
    <row r="1046" spans="1:22" ht="12.75" customHeight="1">
      <c r="A1046" s="220" t="s">
        <v>608</v>
      </c>
      <c r="B1046" s="220" t="s">
        <v>629</v>
      </c>
      <c r="C1046" s="220" t="s">
        <v>632</v>
      </c>
      <c r="D1046" s="220">
        <v>190553</v>
      </c>
      <c r="E1046" s="216">
        <v>1</v>
      </c>
      <c r="F1046" s="216">
        <v>0</v>
      </c>
      <c r="G1046" s="692">
        <v>3</v>
      </c>
      <c r="H1046" s="692">
        <v>3</v>
      </c>
      <c r="I1046" s="216">
        <v>0</v>
      </c>
      <c r="J1046" s="216">
        <v>0</v>
      </c>
      <c r="K1046" s="216">
        <v>1</v>
      </c>
      <c r="L1046" s="216">
        <v>1</v>
      </c>
      <c r="M1046" s="216">
        <v>0</v>
      </c>
      <c r="N1046" s="692">
        <v>1</v>
      </c>
      <c r="O1046" s="216">
        <v>0</v>
      </c>
      <c r="P1046" s="692">
        <v>0</v>
      </c>
      <c r="Q1046" s="216">
        <v>0</v>
      </c>
      <c r="R1046" s="216">
        <v>0</v>
      </c>
      <c r="S1046" s="216">
        <v>0</v>
      </c>
      <c r="T1046" s="216">
        <v>1</v>
      </c>
      <c r="U1046" s="216">
        <v>0</v>
      </c>
    </row>
    <row r="1047" spans="1:22" ht="12.75" customHeight="1">
      <c r="A1047" s="220" t="s">
        <v>608</v>
      </c>
      <c r="B1047" s="220" t="s">
        <v>629</v>
      </c>
      <c r="C1047" s="220" t="s">
        <v>630</v>
      </c>
      <c r="D1047" s="220">
        <v>190550</v>
      </c>
      <c r="E1047" s="216">
        <v>1</v>
      </c>
      <c r="F1047" s="216">
        <v>0</v>
      </c>
      <c r="G1047" s="692">
        <v>1</v>
      </c>
      <c r="H1047" s="692">
        <v>1</v>
      </c>
      <c r="I1047" s="216">
        <v>0</v>
      </c>
      <c r="J1047" s="216">
        <v>1</v>
      </c>
      <c r="K1047" s="216">
        <v>1</v>
      </c>
      <c r="L1047" s="216">
        <v>1</v>
      </c>
      <c r="M1047" s="216">
        <v>0</v>
      </c>
      <c r="N1047" s="692">
        <v>1</v>
      </c>
      <c r="O1047" s="216">
        <v>0</v>
      </c>
      <c r="P1047" s="692">
        <v>0</v>
      </c>
      <c r="Q1047" s="216">
        <v>0</v>
      </c>
      <c r="R1047" s="216">
        <v>0</v>
      </c>
      <c r="S1047" s="216">
        <v>0</v>
      </c>
      <c r="T1047" s="216">
        <v>1</v>
      </c>
      <c r="U1047" s="216">
        <v>0</v>
      </c>
    </row>
    <row r="1048" spans="1:22" ht="12.75" customHeight="1">
      <c r="A1048" s="220" t="s">
        <v>608</v>
      </c>
      <c r="B1048" s="220" t="s">
        <v>609</v>
      </c>
      <c r="C1048" s="220" t="s">
        <v>610</v>
      </c>
      <c r="D1048" s="220">
        <v>190151</v>
      </c>
      <c r="E1048" s="216">
        <v>0</v>
      </c>
      <c r="F1048" s="216">
        <v>0</v>
      </c>
      <c r="G1048" s="692">
        <v>0</v>
      </c>
      <c r="H1048" s="692">
        <v>0</v>
      </c>
      <c r="I1048" s="216">
        <v>0</v>
      </c>
      <c r="J1048" s="216">
        <v>0</v>
      </c>
      <c r="K1048" s="216">
        <v>0</v>
      </c>
      <c r="L1048" s="216">
        <v>0</v>
      </c>
      <c r="M1048" s="216">
        <v>0</v>
      </c>
      <c r="N1048" s="692">
        <v>0</v>
      </c>
      <c r="O1048" s="216">
        <v>0</v>
      </c>
      <c r="P1048" s="692">
        <v>0</v>
      </c>
      <c r="Q1048" s="216">
        <v>0</v>
      </c>
      <c r="R1048" s="216">
        <v>0</v>
      </c>
      <c r="S1048" s="216">
        <v>0</v>
      </c>
      <c r="T1048" s="216">
        <v>0</v>
      </c>
      <c r="U1048" s="216">
        <v>0</v>
      </c>
    </row>
    <row r="1049" spans="1:22" ht="12.75" customHeight="1">
      <c r="A1049" s="220" t="s">
        <v>608</v>
      </c>
      <c r="B1049" s="220" t="s">
        <v>609</v>
      </c>
      <c r="C1049" s="220" t="s">
        <v>611</v>
      </c>
      <c r="D1049" s="220">
        <v>190152</v>
      </c>
      <c r="E1049" s="216">
        <v>0</v>
      </c>
      <c r="F1049" s="216">
        <v>0</v>
      </c>
      <c r="G1049" s="692">
        <v>0</v>
      </c>
      <c r="H1049" s="692">
        <v>0</v>
      </c>
      <c r="I1049" s="216">
        <v>0</v>
      </c>
      <c r="J1049" s="216">
        <v>0</v>
      </c>
      <c r="K1049" s="216">
        <v>0</v>
      </c>
      <c r="L1049" s="216">
        <v>0</v>
      </c>
      <c r="M1049" s="216">
        <v>0</v>
      </c>
      <c r="N1049" s="692">
        <v>0</v>
      </c>
      <c r="O1049" s="216">
        <v>0</v>
      </c>
      <c r="P1049" s="692">
        <v>0</v>
      </c>
      <c r="Q1049" s="216">
        <v>0</v>
      </c>
      <c r="R1049" s="216">
        <v>0</v>
      </c>
      <c r="S1049" s="216">
        <v>0</v>
      </c>
      <c r="T1049" s="216">
        <v>0</v>
      </c>
      <c r="U1049" s="216">
        <v>0</v>
      </c>
    </row>
    <row r="1050" spans="1:22" ht="12.75" customHeight="1">
      <c r="A1050" s="220" t="s">
        <v>608</v>
      </c>
      <c r="B1050" s="220" t="s">
        <v>609</v>
      </c>
      <c r="C1050" s="220" t="s">
        <v>612</v>
      </c>
      <c r="D1050" s="220">
        <v>190153</v>
      </c>
      <c r="E1050" s="216">
        <v>0</v>
      </c>
      <c r="F1050" s="216">
        <v>0</v>
      </c>
      <c r="G1050" s="692">
        <v>0</v>
      </c>
      <c r="H1050" s="692">
        <v>0</v>
      </c>
      <c r="I1050" s="216">
        <v>0</v>
      </c>
      <c r="J1050" s="216">
        <v>0</v>
      </c>
      <c r="K1050" s="216">
        <v>0</v>
      </c>
      <c r="L1050" s="216">
        <v>0</v>
      </c>
      <c r="M1050" s="216">
        <v>0</v>
      </c>
      <c r="N1050" s="692">
        <v>0</v>
      </c>
      <c r="O1050" s="216">
        <v>0</v>
      </c>
      <c r="P1050" s="692">
        <v>0</v>
      </c>
      <c r="Q1050" s="216">
        <v>0</v>
      </c>
      <c r="R1050" s="216">
        <v>0</v>
      </c>
      <c r="S1050" s="216">
        <v>0</v>
      </c>
      <c r="T1050" s="216">
        <v>0</v>
      </c>
      <c r="U1050" s="216">
        <v>0</v>
      </c>
    </row>
    <row r="1051" spans="1:22" ht="12.75" customHeight="1">
      <c r="A1051" s="220" t="s">
        <v>608</v>
      </c>
      <c r="B1051" s="220" t="s">
        <v>609</v>
      </c>
      <c r="C1051" s="220" t="s">
        <v>613</v>
      </c>
      <c r="D1051" s="220">
        <v>190155</v>
      </c>
      <c r="E1051" s="216">
        <v>0</v>
      </c>
      <c r="F1051" s="216">
        <v>0</v>
      </c>
      <c r="G1051" s="692">
        <v>0</v>
      </c>
      <c r="H1051" s="692">
        <v>0</v>
      </c>
      <c r="I1051" s="216">
        <v>0</v>
      </c>
      <c r="J1051" s="216">
        <v>0</v>
      </c>
      <c r="K1051" s="216">
        <v>0</v>
      </c>
      <c r="L1051" s="216">
        <v>1</v>
      </c>
      <c r="M1051" s="216">
        <v>0</v>
      </c>
      <c r="N1051" s="692">
        <v>1</v>
      </c>
      <c r="O1051" s="216">
        <v>0</v>
      </c>
      <c r="P1051" s="692">
        <v>0</v>
      </c>
      <c r="Q1051" s="216">
        <v>0</v>
      </c>
      <c r="R1051" s="216">
        <v>0</v>
      </c>
      <c r="S1051" s="216">
        <v>1</v>
      </c>
      <c r="T1051" s="216">
        <v>1</v>
      </c>
      <c r="U1051" s="216">
        <v>0</v>
      </c>
    </row>
    <row r="1052" spans="1:22" ht="12.75" customHeight="1">
      <c r="A1052" s="220" t="s">
        <v>608</v>
      </c>
      <c r="B1052" s="220" t="s">
        <v>609</v>
      </c>
      <c r="C1052" s="220" t="s">
        <v>615</v>
      </c>
      <c r="D1052" s="220">
        <v>190158</v>
      </c>
      <c r="E1052" s="216">
        <v>1</v>
      </c>
      <c r="F1052" s="216">
        <v>0</v>
      </c>
      <c r="G1052" s="692">
        <v>0</v>
      </c>
      <c r="H1052" s="692">
        <v>0</v>
      </c>
      <c r="I1052" s="216">
        <v>0</v>
      </c>
      <c r="J1052" s="216">
        <v>0</v>
      </c>
      <c r="K1052" s="216">
        <v>0</v>
      </c>
      <c r="L1052" s="216">
        <v>1</v>
      </c>
      <c r="M1052" s="216">
        <v>0</v>
      </c>
      <c r="N1052" s="692">
        <v>1</v>
      </c>
      <c r="O1052" s="216">
        <v>0</v>
      </c>
      <c r="P1052" s="692">
        <v>0</v>
      </c>
      <c r="Q1052" s="216">
        <v>0</v>
      </c>
      <c r="R1052" s="216">
        <v>0</v>
      </c>
      <c r="S1052" s="216">
        <v>0</v>
      </c>
      <c r="T1052" s="216">
        <v>0</v>
      </c>
      <c r="U1052" s="216">
        <v>0</v>
      </c>
    </row>
    <row r="1053" spans="1:22" ht="12.75" customHeight="1">
      <c r="A1053" s="220" t="s">
        <v>608</v>
      </c>
      <c r="B1053" s="220" t="s">
        <v>609</v>
      </c>
      <c r="C1053" s="220" t="s">
        <v>614</v>
      </c>
      <c r="D1053" s="220">
        <v>190156</v>
      </c>
      <c r="E1053" s="216">
        <v>0</v>
      </c>
      <c r="F1053" s="216">
        <v>0</v>
      </c>
      <c r="G1053" s="692">
        <v>0</v>
      </c>
      <c r="H1053" s="692">
        <v>0</v>
      </c>
      <c r="I1053" s="216">
        <v>0</v>
      </c>
      <c r="J1053" s="216">
        <v>0</v>
      </c>
      <c r="K1053" s="216">
        <v>0</v>
      </c>
      <c r="L1053" s="216">
        <v>0</v>
      </c>
      <c r="M1053" s="216">
        <v>0</v>
      </c>
      <c r="N1053" s="692">
        <v>0</v>
      </c>
      <c r="O1053" s="216">
        <v>0</v>
      </c>
      <c r="P1053" s="692">
        <v>0</v>
      </c>
      <c r="Q1053" s="216">
        <v>0</v>
      </c>
      <c r="R1053" s="216">
        <v>0</v>
      </c>
      <c r="S1053" s="216">
        <v>0</v>
      </c>
      <c r="T1053" s="216">
        <v>0</v>
      </c>
      <c r="U1053" s="216">
        <v>0</v>
      </c>
    </row>
    <row r="1054" spans="1:22" ht="12.75" customHeight="1">
      <c r="A1054" s="220" t="s">
        <v>608</v>
      </c>
      <c r="B1054" s="220" t="s">
        <v>609</v>
      </c>
      <c r="C1054" s="220" t="s">
        <v>609</v>
      </c>
      <c r="D1054" s="220">
        <v>190150</v>
      </c>
      <c r="E1054" s="216">
        <v>2</v>
      </c>
      <c r="F1054" s="216">
        <v>0</v>
      </c>
      <c r="G1054" s="692">
        <v>2</v>
      </c>
      <c r="H1054" s="692">
        <v>2</v>
      </c>
      <c r="I1054" s="216">
        <v>0</v>
      </c>
      <c r="J1054" s="216">
        <v>2</v>
      </c>
      <c r="K1054" s="216">
        <v>2</v>
      </c>
      <c r="L1054" s="216">
        <v>1</v>
      </c>
      <c r="M1054" s="216">
        <v>0</v>
      </c>
      <c r="N1054" s="692">
        <v>2</v>
      </c>
      <c r="O1054" s="216">
        <v>0</v>
      </c>
      <c r="P1054" s="692">
        <v>0</v>
      </c>
      <c r="Q1054" s="216">
        <v>0</v>
      </c>
      <c r="R1054" s="216">
        <v>1</v>
      </c>
      <c r="S1054" s="216">
        <v>1</v>
      </c>
      <c r="T1054" s="216">
        <v>3</v>
      </c>
      <c r="U1054" s="216">
        <v>0</v>
      </c>
    </row>
    <row r="1055" spans="1:22" ht="12.75" customHeight="1">
      <c r="A1055" s="470" t="s">
        <v>1128</v>
      </c>
      <c r="B1055" s="470"/>
      <c r="C1055" s="470"/>
      <c r="D1055" s="470"/>
      <c r="E1055" s="758">
        <f>SUM(E13:E1054)</f>
        <v>2140</v>
      </c>
      <c r="F1055" s="758">
        <v>0</v>
      </c>
      <c r="G1055" s="758">
        <f>SUM(G13:G1054)</f>
        <v>2712</v>
      </c>
      <c r="H1055" s="758">
        <f>SUM(H13:H1054)</f>
        <v>1766</v>
      </c>
      <c r="I1055" s="758">
        <f t="shared" ref="I1055:P1055" si="0">SUM(I13:I1054)</f>
        <v>2</v>
      </c>
      <c r="J1055" s="758">
        <f t="shared" si="0"/>
        <v>2529</v>
      </c>
      <c r="K1055" s="758">
        <f t="shared" si="0"/>
        <v>2172</v>
      </c>
      <c r="L1055" s="758">
        <f>SUM(L13:L1054)</f>
        <v>1174</v>
      </c>
      <c r="M1055" s="758">
        <f t="shared" si="0"/>
        <v>4</v>
      </c>
      <c r="N1055" s="795">
        <f>SUM(N13:N1054)</f>
        <v>1876</v>
      </c>
      <c r="O1055" s="758">
        <f>SUM(O13:O1054)</f>
        <v>732</v>
      </c>
      <c r="P1055" s="758">
        <f t="shared" si="0"/>
        <v>61</v>
      </c>
      <c r="Q1055" s="758">
        <f>SUM(Q13:Q1054)</f>
        <v>1498</v>
      </c>
      <c r="R1055" s="758">
        <f>SUM(R13:R1054)</f>
        <v>681</v>
      </c>
      <c r="S1055" s="758">
        <f>SUM(S13:S1054)</f>
        <v>1019</v>
      </c>
      <c r="T1055" s="758">
        <f>SUM(T13:T1054)</f>
        <v>1627</v>
      </c>
      <c r="U1055" s="758">
        <f>SUM(U13:U1054)</f>
        <v>361</v>
      </c>
      <c r="V1055" s="662"/>
    </row>
    <row r="1056" spans="1:22" ht="12.75" customHeight="1">
      <c r="V1056" s="662"/>
    </row>
    <row r="1057" spans="7:22" ht="12.75" customHeight="1">
      <c r="J1057" s="662"/>
      <c r="K1057" s="662"/>
      <c r="L1057" s="662"/>
      <c r="V1057" s="662"/>
    </row>
    <row r="1058" spans="7:22">
      <c r="K1058" s="662"/>
    </row>
    <row r="1059" spans="7:22">
      <c r="V1059" s="662"/>
    </row>
    <row r="1060" spans="7:22">
      <c r="G1060" s="662"/>
    </row>
    <row r="1065" spans="7:22">
      <c r="H1065" s="691"/>
    </row>
  </sheetData>
  <mergeCells count="4">
    <mergeCell ref="E10:U10"/>
    <mergeCell ref="E11:K11"/>
    <mergeCell ref="L11:Q11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RBSxPARQ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GUAYGUA TOAPANTA DAVID EMILIO</cp:lastModifiedBy>
  <cp:lastPrinted>2010-07-01T15:27:08Z</cp:lastPrinted>
  <dcterms:created xsi:type="dcterms:W3CDTF">2007-06-05T14:16:13Z</dcterms:created>
  <dcterms:modified xsi:type="dcterms:W3CDTF">2022-08-02T16:21:54Z</dcterms:modified>
</cp:coreProperties>
</file>