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Julio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P175" i="1"/>
  <c r="K175" i="1"/>
  <c r="Q175" i="1" s="1"/>
  <c r="S175" i="1" s="1"/>
  <c r="F175" i="1"/>
  <c r="S174" i="1" l="1"/>
  <c r="Q174" i="1"/>
  <c r="P174" i="1"/>
  <c r="K174" i="1"/>
  <c r="F174" i="1"/>
  <c r="S173" i="1" l="1"/>
  <c r="Q173" i="1"/>
  <c r="P173" i="1"/>
  <c r="K173" i="1"/>
  <c r="F173" i="1"/>
  <c r="S172" i="1" l="1"/>
  <c r="Q172" i="1"/>
  <c r="P172" i="1"/>
  <c r="K172" i="1"/>
  <c r="F172" i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<sst xmlns="http://schemas.openxmlformats.org/spreadsheetml/2006/main" count="261" uniqueCount="239">
  <si>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</si>
  <si>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</si>
  <si>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</si>
  <si>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</si>
  <si>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</si>
  <si>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</si>
  <si>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</si>
  <si>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</si>
  <si>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</si>
  <si>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</si>
  <si>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</si>
  <si>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</si>
  <si>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</si>
  <si>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</si>
  <si>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</si>
  <si>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</si>
  <si>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</si>
  <si>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</si>
  <si>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</si>
  <si>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</si>
  <si>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</si>
  <si>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</si>
  <si>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</si>
  <si>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</si>
  <si>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</si>
  <si>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</si>
  <si>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</si>
  <si>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</si>
  <si>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</si>
  <si>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</si>
  <si>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</si>
  <si>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</si>
  <si>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</si>
  <si>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</si>
  <si>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</si>
  <si>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</si>
  <si>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</si>
  <si>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</si>
  <si>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</si>
  <si>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</si>
  <si>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</si>
  <si>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</si>
  <si>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</si>
  <si>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</si>
  <si>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</si>
  <si>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</si>
  <si>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</si>
  <si>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</si>
  <si>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</si>
  <si>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</si>
  <si>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</si>
  <si>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</si>
  <si>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</si>
  <si>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</si>
  <si>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</si>
  <si>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</si>
  <si>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</si>
  <si>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</si>
  <si>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</si>
  <si>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</si>
  <si>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</si>
  <si>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</si>
  <si>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</si>
  <si>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</si>
  <si>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</si>
  <si>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</si>
  <si>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</si>
  <si>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</si>
  <si>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</si>
  <si>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</si>
  <si>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</si>
  <si>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</si>
  <si>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</si>
  <si>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</si>
  <si>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</si>
  <si>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</si>
  <si>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</si>
  <si>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</si>
  <si>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</si>
  <si>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</si>
  <si>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</si>
  <si>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</si>
  <si>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</si>
  <si>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</si>
  <si>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</si>
  <si>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</si>
  <si>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</si>
  <si>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</si>
  <si>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</si>
  <si>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</si>
  <si>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</si>
  <si>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</si>
  <si>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</si>
  <si>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</si>
  <si>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</si>
  <si>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</si>
  <si>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</si>
  <si>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</si>
  <si>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</si>
  <si>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</si>
  <si>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</si>
  <si>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</si>
  <si>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</si>
  <si>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</si>
  <si>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</si>
  <si>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</si>
  <si>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</si>
  <si>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</si>
  <si>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</si>
  <si>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</si>
  <si>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</si>
  <si>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</si>
  <si>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</si>
  <si>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</si>
  <si>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</si>
  <si>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</si>
  <si>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</si>
  <si>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</si>
  <si>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</si>
  <si>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</si>
  <si>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</si>
  <si>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</si>
  <si>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</si>
  <si>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</si>
  <si>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</si>
  <si>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</si>
  <si>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</si>
  <si>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</si>
  <si>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</si>
  <si>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</si>
  <si>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</si>
  <si>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</si>
  <si>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</si>
  <si>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</si>
  <si>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</si>
  <si>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</si>
  <si>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</si>
  <si>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</si>
  <si>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</si>
  <si>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</si>
  <si>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</si>
  <si>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</si>
  <si>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</si>
  <si>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</si>
  <si>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</si>
  <si>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</si>
  <si>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</si>
  <si>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</si>
  <si>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</si>
  <si>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</si>
  <si>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</si>
  <si>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</si>
  <si>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</si>
  <si>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</si>
  <si>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</si>
  <si>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</si>
  <si>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</si>
  <si>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</si>
  <si>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</si>
  <si>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</si>
  <si>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</si>
  <si>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</si>
  <si>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</si>
  <si>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</si>
  <si>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</si>
  <si>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</si>
  <si>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</si>
  <si>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</si>
  <si>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</si>
  <si>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</si>
  <si>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</si>
  <si>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</si>
  <si>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</si>
  <si>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</si>
  <si>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</si>
  <si>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</si>
  <si>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</si>
  <si>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</si>
  <si>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</si>
  <si>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</si>
  <si>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</si>
  <si>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</si>
  <si>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</si>
  <si>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</si>
  <si>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</si>
  <si>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</si>
  <si>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</si>
  <si>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</si>
  <si>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</si>
  <si>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</si>
  <si>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</si>
  <si>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</si>
  <si>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</si>
  <si>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</si>
  <si>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</si>
  <si>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</si>
  <si>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</si>
  <si>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</si>
  <si>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</si>
  <si>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</si>
  <si>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</si>
  <si>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</si>
  <si>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</si>
  <si>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</si>
  <si>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</si>
  <si>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</si>
  <si>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</si>
  <si>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</si>
  <si>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</si>
  <si>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</si>
  <si>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</si>
  <si>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</si>
  <si>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</si>
  <si>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</si>
  <si>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</si>
  <si>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</si>
  <si>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</si>
  <si>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</si>
  <si>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</si>
  <si>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</si>
  <si>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</si>
  <si>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</si>
  <si>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</si>
  <si>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</si>
  <si>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</si>
  <si>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</si>
  <si>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</si>
  <si>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</si>
  <si>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</si>
  <si>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</si>
  <si>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</si>
  <si>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</si>
  <si>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</si>
  <si>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</si>
  <si>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</si>
  <si>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</si>
  <si>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Fecha de publicación: Agosto 2022</t>
  </si>
  <si>
    <t>Fecha de corte: Julio 2022</t>
  </si>
  <si>
    <t>Jul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</si>
</sst>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5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servicio'!$F$172,'Líneas por servicio'!$F$173,'Líneas por servicio'!$F$174,'Líneas por servicio'!$F$175)</c:f>
              <c:numCache>
                <c:formatCode>#,##0</c:formatCode>
                <c:ptCount val="21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  <c:pt idx="17">
                  <c:v>8773356</c:v>
                </c:pt>
                <c:pt idx="18">
                  <c:v>8810418</c:v>
                </c:pt>
                <c:pt idx="19">
                  <c:v>8802391</c:v>
                </c:pt>
                <c:pt idx="20">
                  <c:v>8811432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servicio'!$K$172,'Líneas por servicio'!$K$173,'Líneas por servicio'!$K$174,'Líneas por servicio'!$K$175)</c:f>
              <c:numCache>
                <c:formatCode>#,##0</c:formatCode>
                <c:ptCount val="21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  <c:pt idx="17">
                  <c:v>5349789</c:v>
                </c:pt>
                <c:pt idx="18">
                  <c:v>5358332</c:v>
                </c:pt>
                <c:pt idx="19">
                  <c:v>5326606</c:v>
                </c:pt>
                <c:pt idx="20">
                  <c:v>5334228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servicio'!$P$172,'Líneas por servicio'!$P$173,'Líneas por servicio'!$P$174,'Líneas por servicio'!$P$175)</c:f>
              <c:numCache>
                <c:formatCode>#,##0</c:formatCode>
                <c:ptCount val="21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  <c:pt idx="17">
                  <c:v>2904652</c:v>
                </c:pt>
                <c:pt idx="18">
                  <c:v>2916052</c:v>
                </c:pt>
                <c:pt idx="19">
                  <c:v>2926942</c:v>
                </c:pt>
                <c:pt idx="20">
                  <c:v>2940353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44856"/>
        <c:axId val="351881640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servicio'!$A$175)</c:f>
              <c:strCache>
                <c:ptCount val="24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servicio'!$S$170,'Líneas por servicio'!$S$171,'Líneas por servicio'!$S$172,'Líneas por servicio'!$S$173,'Líneas por servicio'!$S$174,'Líneas por servicio'!$S$175)</c:f>
              <c:numCache>
                <c:formatCode>0.00%</c:formatCode>
                <c:ptCount val="21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  <c:pt idx="16">
                  <c:v>0.94217764934036363</c:v>
                </c:pt>
                <c:pt idx="17">
                  <c:v>0.94651919364586112</c:v>
                </c:pt>
                <c:pt idx="18">
                  <c:v>0.94968791398201391</c:v>
                </c:pt>
                <c:pt idx="19">
                  <c:v>0.94808351480540876</c:v>
                </c:pt>
                <c:pt idx="20">
                  <c:v>0.94975522948639213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81248"/>
        <c:axId val="351882816"/>
      </c:lineChart>
      <c:catAx>
        <c:axId val="24284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1881640"/>
        <c:crosses val="autoZero"/>
        <c:auto val="1"/>
        <c:lblAlgn val="ctr"/>
        <c:lblOffset val="100"/>
        <c:noMultiLvlLbl val="0"/>
      </c:catAx>
      <c:valAx>
        <c:axId val="35188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2844856"/>
        <c:crosses val="autoZero"/>
        <c:crossBetween val="between"/>
      </c:valAx>
      <c:valAx>
        <c:axId val="35188281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351881248"/>
        <c:crosses val="max"/>
        <c:crossBetween val="between"/>
      </c:valAx>
      <c:catAx>
        <c:axId val="35188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882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servicio'!$A$175</c:f>
              <c:strCache>
                <c:ptCount val="1"/>
                <c:pt idx="0">
                  <c:v>Jul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servicio'!$F$175,'Líneas por servicio'!$K$175,'Líneas por servicio'!$P$175)</c:f>
              <c:numCache>
                <c:formatCode>#,##0</c:formatCode>
                <c:ptCount val="3"/>
                <c:pt idx="0">
                  <c:v>8811432</c:v>
                </c:pt>
                <c:pt idx="1">
                  <c:v>5334228</c:v>
                </c:pt>
                <c:pt idx="2">
                  <c:v>2940353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1"/>
      <c r="C3" s="251"/>
      <c r="D3" s="251"/>
      <c r="E3" s="251"/>
      <c r="F3" s="251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236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237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3" t="s">
        <v>100</v>
      </c>
      <c r="C10" s="253"/>
      <c r="D10" s="253"/>
      <c r="E10" s="253"/>
      <c r="F10" s="253" t="s">
        <v>101</v>
      </c>
      <c r="G10" s="253"/>
      <c r="H10" s="253"/>
      <c r="I10" s="253"/>
      <c r="J10" s="253"/>
      <c r="K10" s="254"/>
    </row>
    <row r="11" spans="1:11" ht="15">
      <c r="A11" s="80"/>
      <c r="B11" s="252"/>
      <c r="C11" s="252"/>
      <c r="D11" s="73"/>
      <c r="E11" s="73"/>
      <c r="F11" s="249"/>
      <c r="G11" s="249"/>
      <c r="H11" s="249"/>
      <c r="I11" s="249"/>
      <c r="J11" s="249"/>
      <c r="K11" s="250"/>
    </row>
    <row r="12" spans="1:11" ht="15">
      <c r="A12" s="80"/>
      <c r="B12" s="72" t="s">
        <v>111</v>
      </c>
      <c r="C12" s="72"/>
      <c r="D12" s="73"/>
      <c r="E12" s="73"/>
      <c r="F12" s="249" t="s">
        <v>112</v>
      </c>
      <c r="G12" s="249"/>
      <c r="H12" s="249"/>
      <c r="I12" s="249"/>
      <c r="J12" s="249"/>
      <c r="K12" s="250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49" t="s">
        <v>109</v>
      </c>
      <c r="G14" s="249"/>
      <c r="H14" s="249"/>
      <c r="I14" s="249"/>
      <c r="J14" s="249"/>
      <c r="K14" s="250"/>
    </row>
    <row r="15" spans="1:11" ht="15">
      <c r="A15" s="80"/>
      <c r="B15" s="79"/>
      <c r="C15" s="78"/>
      <c r="D15" s="73"/>
      <c r="E15" s="73"/>
      <c r="F15" s="249"/>
      <c r="G15" s="249"/>
      <c r="H15" s="249"/>
      <c r="I15" s="249"/>
      <c r="J15" s="249"/>
      <c r="K15" s="250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49" t="s">
        <v>113</v>
      </c>
      <c r="G17" s="249"/>
      <c r="H17" s="249"/>
      <c r="I17" s="249"/>
      <c r="J17" s="249"/>
      <c r="K17" s="250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showGridLines="0" zoomScale="112" zoomScaleNormal="112" zoomScaleSheetLayoutView="95" workbookViewId="0">
      <pane xSplit="1" ySplit="11" topLeftCell="B171" activePane="bottomRight" state="frozen"/>
      <selection pane="topRight" activeCell="B1" sqref="B1"/>
      <selection pane="bottomLeft" activeCell="A12" sqref="A12"/>
      <selection pane="bottomRight" activeCell="B4" sqref="B4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64"/>
      <c r="C3" s="264"/>
      <c r="D3" s="264"/>
      <c r="E3" s="264"/>
      <c r="F3" s="264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65"/>
      <c r="D5" s="265"/>
      <c r="E5" s="265"/>
      <c r="F5" s="26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Agosto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Julio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8" t="s">
        <v>1</v>
      </c>
      <c r="B10" s="280" t="s">
        <v>2</v>
      </c>
      <c r="C10" s="281"/>
      <c r="D10" s="281"/>
      <c r="E10" s="281"/>
      <c r="F10" s="38" t="s">
        <v>11</v>
      </c>
      <c r="G10" s="280" t="s">
        <v>3</v>
      </c>
      <c r="H10" s="281"/>
      <c r="I10" s="281"/>
      <c r="J10" s="281"/>
      <c r="K10" s="38" t="s">
        <v>11</v>
      </c>
      <c r="L10" s="280" t="s">
        <v>104</v>
      </c>
      <c r="M10" s="281"/>
      <c r="N10" s="281"/>
      <c r="O10" s="281"/>
      <c r="P10" s="38" t="s">
        <v>11</v>
      </c>
      <c r="Q10" s="270" t="s">
        <v>4</v>
      </c>
      <c r="R10" s="272" t="s">
        <v>5</v>
      </c>
      <c r="S10" s="270" t="s">
        <v>6</v>
      </c>
    </row>
    <row r="11" spans="1:19" ht="25.5" customHeight="1" thickBot="1">
      <c r="A11" s="279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71"/>
      <c r="R11" s="273"/>
      <c r="S11" s="271"/>
    </row>
    <row r="12" spans="1:19">
      <c r="A12" s="89">
        <v>2008</v>
      </c>
      <c r="B12" s="274">
        <v>8156359</v>
      </c>
      <c r="C12" s="275"/>
      <c r="D12" s="276">
        <v>0</v>
      </c>
      <c r="E12" s="276"/>
      <c r="F12" s="206">
        <f t="shared" ref="F12:F43" si="0">+B12+D12</f>
        <v>8156359</v>
      </c>
      <c r="G12" s="277">
        <v>3211922</v>
      </c>
      <c r="H12" s="276"/>
      <c r="I12" s="276">
        <v>0</v>
      </c>
      <c r="J12" s="276">
        <v>0</v>
      </c>
      <c r="K12" s="1">
        <f t="shared" ref="K12:K43" si="1">SUM(G12:J12)</f>
        <v>3211922</v>
      </c>
      <c r="L12" s="277">
        <v>316198</v>
      </c>
      <c r="M12" s="276">
        <v>0</v>
      </c>
      <c r="N12" s="276">
        <v>7769</v>
      </c>
      <c r="O12" s="276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66">
        <v>8287484</v>
      </c>
      <c r="C13" s="267">
        <v>0</v>
      </c>
      <c r="D13" s="268">
        <v>0</v>
      </c>
      <c r="E13" s="268"/>
      <c r="F13" s="207">
        <f t="shared" si="0"/>
        <v>8287484</v>
      </c>
      <c r="G13" s="269">
        <v>3173204</v>
      </c>
      <c r="H13" s="268"/>
      <c r="I13" s="268">
        <v>0</v>
      </c>
      <c r="J13" s="268">
        <v>0</v>
      </c>
      <c r="K13" s="2">
        <f t="shared" si="1"/>
        <v>3173204</v>
      </c>
      <c r="L13" s="269">
        <v>321623</v>
      </c>
      <c r="M13" s="268">
        <v>0</v>
      </c>
      <c r="N13" s="268">
        <v>8646</v>
      </c>
      <c r="O13" s="268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66">
        <v>8388534</v>
      </c>
      <c r="C14" s="267">
        <v>0</v>
      </c>
      <c r="D14" s="268">
        <v>0</v>
      </c>
      <c r="E14" s="268">
        <v>0</v>
      </c>
      <c r="F14" s="207">
        <f t="shared" si="0"/>
        <v>8388534</v>
      </c>
      <c r="G14" s="269">
        <v>3176502</v>
      </c>
      <c r="H14" s="268">
        <v>0</v>
      </c>
      <c r="I14" s="268">
        <v>0</v>
      </c>
      <c r="J14" s="268">
        <v>0</v>
      </c>
      <c r="K14" s="2">
        <f t="shared" si="1"/>
        <v>3176502</v>
      </c>
      <c r="L14" s="269">
        <v>325541</v>
      </c>
      <c r="M14" s="268">
        <v>0</v>
      </c>
      <c r="N14" s="268">
        <v>8800</v>
      </c>
      <c r="O14" s="268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66">
        <v>8436590</v>
      </c>
      <c r="C15" s="267">
        <v>0</v>
      </c>
      <c r="D15" s="268">
        <v>26944</v>
      </c>
      <c r="E15" s="268">
        <v>0</v>
      </c>
      <c r="F15" s="207">
        <f t="shared" si="0"/>
        <v>8463534</v>
      </c>
      <c r="G15" s="269">
        <v>3257699</v>
      </c>
      <c r="H15" s="268">
        <v>0</v>
      </c>
      <c r="I15" s="268">
        <v>0</v>
      </c>
      <c r="J15" s="268">
        <v>0</v>
      </c>
      <c r="K15" s="2">
        <f t="shared" si="1"/>
        <v>3257699</v>
      </c>
      <c r="L15" s="269">
        <v>325541</v>
      </c>
      <c r="M15" s="268">
        <v>0</v>
      </c>
      <c r="N15" s="268">
        <v>8800</v>
      </c>
      <c r="O15" s="268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66">
        <v>8510142</v>
      </c>
      <c r="C16" s="267">
        <v>0</v>
      </c>
      <c r="D16" s="268">
        <v>30912</v>
      </c>
      <c r="E16" s="268">
        <v>0</v>
      </c>
      <c r="F16" s="207">
        <f t="shared" si="0"/>
        <v>8541054</v>
      </c>
      <c r="G16" s="269">
        <v>3260036</v>
      </c>
      <c r="H16" s="268">
        <v>0</v>
      </c>
      <c r="I16" s="268">
        <v>2666</v>
      </c>
      <c r="J16" s="268">
        <v>0</v>
      </c>
      <c r="K16" s="2">
        <f t="shared" si="1"/>
        <v>3262702</v>
      </c>
      <c r="L16" s="269">
        <v>322131</v>
      </c>
      <c r="M16" s="268">
        <v>0</v>
      </c>
      <c r="N16" s="268">
        <v>9125</v>
      </c>
      <c r="O16" s="268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66">
        <v>8593305</v>
      </c>
      <c r="C17" s="267">
        <v>0</v>
      </c>
      <c r="D17" s="268">
        <v>38276</v>
      </c>
      <c r="E17" s="268">
        <v>0</v>
      </c>
      <c r="F17" s="207">
        <f t="shared" si="0"/>
        <v>8631581</v>
      </c>
      <c r="G17" s="269">
        <v>3232617</v>
      </c>
      <c r="H17" s="268">
        <v>0</v>
      </c>
      <c r="I17" s="268">
        <v>75012</v>
      </c>
      <c r="J17" s="268">
        <v>0</v>
      </c>
      <c r="K17" s="2">
        <f t="shared" si="1"/>
        <v>3307629</v>
      </c>
      <c r="L17" s="269">
        <v>326733</v>
      </c>
      <c r="M17" s="268">
        <v>0</v>
      </c>
      <c r="N17" s="268">
        <v>8992</v>
      </c>
      <c r="O17" s="268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66">
        <v>8647262</v>
      </c>
      <c r="C18" s="267">
        <v>0</v>
      </c>
      <c r="D18" s="268">
        <v>45708</v>
      </c>
      <c r="E18" s="268">
        <v>0</v>
      </c>
      <c r="F18" s="207">
        <f t="shared" si="0"/>
        <v>8692970</v>
      </c>
      <c r="G18" s="269">
        <v>3252699</v>
      </c>
      <c r="H18" s="268">
        <v>0</v>
      </c>
      <c r="I18" s="268">
        <v>77257</v>
      </c>
      <c r="J18" s="268">
        <v>0</v>
      </c>
      <c r="K18" s="2">
        <f t="shared" si="1"/>
        <v>3329956</v>
      </c>
      <c r="L18" s="269">
        <v>338316</v>
      </c>
      <c r="M18" s="268">
        <v>0</v>
      </c>
      <c r="N18" s="268">
        <v>9436</v>
      </c>
      <c r="O18" s="268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69">
        <v>8704829</v>
      </c>
      <c r="C19" s="268"/>
      <c r="D19" s="268">
        <v>52492</v>
      </c>
      <c r="E19" s="268">
        <v>0</v>
      </c>
      <c r="F19" s="207">
        <f t="shared" si="0"/>
        <v>8757321</v>
      </c>
      <c r="G19" s="269">
        <v>3304212</v>
      </c>
      <c r="H19" s="268">
        <v>0</v>
      </c>
      <c r="I19" s="268">
        <v>81521</v>
      </c>
      <c r="J19" s="268">
        <v>0</v>
      </c>
      <c r="K19" s="2">
        <f t="shared" si="1"/>
        <v>3385733</v>
      </c>
      <c r="L19" s="269">
        <v>343635</v>
      </c>
      <c r="M19" s="268">
        <v>0</v>
      </c>
      <c r="N19" s="268">
        <v>9922</v>
      </c>
      <c r="O19" s="268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69">
        <v>8757720</v>
      </c>
      <c r="C20" s="268"/>
      <c r="D20" s="268">
        <v>57989</v>
      </c>
      <c r="E20" s="268">
        <v>0</v>
      </c>
      <c r="F20" s="207">
        <f t="shared" si="0"/>
        <v>8815709</v>
      </c>
      <c r="G20" s="269">
        <v>3382314</v>
      </c>
      <c r="H20" s="268">
        <v>0</v>
      </c>
      <c r="I20" s="268">
        <v>83899</v>
      </c>
      <c r="J20" s="268">
        <v>0</v>
      </c>
      <c r="K20" s="2">
        <f t="shared" si="1"/>
        <v>3466213</v>
      </c>
      <c r="L20" s="269">
        <v>346210</v>
      </c>
      <c r="M20" s="268">
        <v>0</v>
      </c>
      <c r="N20" s="268">
        <v>10117</v>
      </c>
      <c r="O20" s="268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69">
        <v>8826523</v>
      </c>
      <c r="C21" s="268"/>
      <c r="D21" s="268">
        <v>63042</v>
      </c>
      <c r="E21" s="268">
        <v>0</v>
      </c>
      <c r="F21" s="207">
        <f t="shared" si="0"/>
        <v>8889565</v>
      </c>
      <c r="G21" s="269">
        <v>3443147</v>
      </c>
      <c r="H21" s="268">
        <v>0</v>
      </c>
      <c r="I21" s="268">
        <v>89538</v>
      </c>
      <c r="J21" s="268">
        <v>0</v>
      </c>
      <c r="K21" s="2">
        <f t="shared" si="1"/>
        <v>3532685</v>
      </c>
      <c r="L21" s="269">
        <v>346210</v>
      </c>
      <c r="M21" s="268">
        <v>0</v>
      </c>
      <c r="N21" s="268">
        <v>10117</v>
      </c>
      <c r="O21" s="268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69">
        <v>8908122</v>
      </c>
      <c r="C22" s="268">
        <v>0</v>
      </c>
      <c r="D22" s="268">
        <v>71437</v>
      </c>
      <c r="E22" s="268">
        <v>0</v>
      </c>
      <c r="F22" s="207">
        <f t="shared" si="0"/>
        <v>8979559</v>
      </c>
      <c r="G22" s="269">
        <v>3499283</v>
      </c>
      <c r="H22" s="268">
        <v>0</v>
      </c>
      <c r="I22" s="268">
        <v>95613</v>
      </c>
      <c r="J22" s="268">
        <v>0</v>
      </c>
      <c r="K22" s="2">
        <f t="shared" si="1"/>
        <v>3594896</v>
      </c>
      <c r="L22" s="269">
        <v>346210</v>
      </c>
      <c r="M22" s="268">
        <v>0</v>
      </c>
      <c r="N22" s="268">
        <v>10117</v>
      </c>
      <c r="O22" s="268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69">
        <v>9006913</v>
      </c>
      <c r="C23" s="268">
        <v>0</v>
      </c>
      <c r="D23" s="268">
        <v>78136</v>
      </c>
      <c r="E23" s="268">
        <v>0</v>
      </c>
      <c r="F23" s="207">
        <f t="shared" si="0"/>
        <v>9085049</v>
      </c>
      <c r="G23" s="269">
        <v>3546385</v>
      </c>
      <c r="H23" s="268">
        <v>0</v>
      </c>
      <c r="I23" s="268">
        <v>99609</v>
      </c>
      <c r="J23" s="268">
        <v>0</v>
      </c>
      <c r="K23" s="2">
        <f t="shared" si="1"/>
        <v>3645994</v>
      </c>
      <c r="L23" s="269">
        <v>346709</v>
      </c>
      <c r="M23" s="268">
        <v>0</v>
      </c>
      <c r="N23" s="268">
        <v>10191</v>
      </c>
      <c r="O23" s="268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69">
        <v>9201249</v>
      </c>
      <c r="C24" s="268">
        <v>0</v>
      </c>
      <c r="D24" s="268">
        <v>90019</v>
      </c>
      <c r="E24" s="268">
        <v>0</v>
      </c>
      <c r="F24" s="207">
        <f t="shared" si="0"/>
        <v>9291268</v>
      </c>
      <c r="G24" s="269">
        <v>3694129</v>
      </c>
      <c r="H24" s="268">
        <v>0</v>
      </c>
      <c r="I24" s="268">
        <v>112303</v>
      </c>
      <c r="J24" s="268">
        <v>0</v>
      </c>
      <c r="K24" s="2">
        <f t="shared" si="1"/>
        <v>3806432</v>
      </c>
      <c r="L24" s="269">
        <v>346709</v>
      </c>
      <c r="M24" s="268">
        <v>0</v>
      </c>
      <c r="N24" s="268">
        <v>10191</v>
      </c>
      <c r="O24" s="268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69">
        <v>9319574</v>
      </c>
      <c r="C25" s="268">
        <v>0</v>
      </c>
      <c r="D25" s="268">
        <v>93446</v>
      </c>
      <c r="E25" s="268">
        <v>0</v>
      </c>
      <c r="F25" s="207">
        <f t="shared" si="0"/>
        <v>9413020</v>
      </c>
      <c r="G25" s="269">
        <v>3752209</v>
      </c>
      <c r="H25" s="268">
        <v>0</v>
      </c>
      <c r="I25" s="268">
        <v>116358</v>
      </c>
      <c r="J25" s="268">
        <v>0</v>
      </c>
      <c r="K25" s="2">
        <f t="shared" si="1"/>
        <v>3868567</v>
      </c>
      <c r="L25" s="269">
        <v>346380</v>
      </c>
      <c r="M25" s="268">
        <v>0</v>
      </c>
      <c r="N25" s="268">
        <v>10520</v>
      </c>
      <c r="O25" s="268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69">
        <v>9415117</v>
      </c>
      <c r="C26" s="268">
        <v>0</v>
      </c>
      <c r="D26" s="268">
        <v>99482</v>
      </c>
      <c r="E26" s="268">
        <v>0</v>
      </c>
      <c r="F26" s="207">
        <f t="shared" si="0"/>
        <v>9514599</v>
      </c>
      <c r="G26" s="269">
        <v>3780102</v>
      </c>
      <c r="H26" s="268">
        <v>0</v>
      </c>
      <c r="I26" s="268">
        <v>124288</v>
      </c>
      <c r="J26" s="268">
        <v>0</v>
      </c>
      <c r="K26" s="2">
        <f t="shared" si="1"/>
        <v>3904390</v>
      </c>
      <c r="L26" s="269">
        <v>342661</v>
      </c>
      <c r="M26" s="268">
        <v>0</v>
      </c>
      <c r="N26" s="268">
        <v>10520</v>
      </c>
      <c r="O26" s="268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69">
        <v>9524216</v>
      </c>
      <c r="C27" s="268">
        <v>0</v>
      </c>
      <c r="D27" s="268">
        <v>104269</v>
      </c>
      <c r="E27" s="268">
        <v>0</v>
      </c>
      <c r="F27" s="207">
        <f t="shared" si="0"/>
        <v>9628485</v>
      </c>
      <c r="G27" s="269">
        <v>3802209</v>
      </c>
      <c r="H27" s="268">
        <v>0</v>
      </c>
      <c r="I27" s="268">
        <v>133398</v>
      </c>
      <c r="J27" s="268">
        <v>0</v>
      </c>
      <c r="K27" s="2">
        <f t="shared" si="1"/>
        <v>3935607</v>
      </c>
      <c r="L27" s="269">
        <v>346945</v>
      </c>
      <c r="M27" s="268">
        <v>0</v>
      </c>
      <c r="N27" s="268">
        <v>10399</v>
      </c>
      <c r="O27" s="268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69">
        <v>9609344</v>
      </c>
      <c r="C28" s="268">
        <v>0</v>
      </c>
      <c r="D28" s="268">
        <v>110299</v>
      </c>
      <c r="E28" s="268">
        <v>0</v>
      </c>
      <c r="F28" s="207">
        <f t="shared" si="0"/>
        <v>9719643</v>
      </c>
      <c r="G28" s="269">
        <v>3847939</v>
      </c>
      <c r="H28" s="268">
        <v>0</v>
      </c>
      <c r="I28" s="268">
        <v>136106</v>
      </c>
      <c r="J28" s="268">
        <v>0</v>
      </c>
      <c r="K28" s="2">
        <f t="shared" si="1"/>
        <v>3984045</v>
      </c>
      <c r="L28" s="269">
        <v>344946</v>
      </c>
      <c r="M28" s="268">
        <v>0</v>
      </c>
      <c r="N28" s="268">
        <v>10729</v>
      </c>
      <c r="O28" s="268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69">
        <v>9699566</v>
      </c>
      <c r="C29" s="268">
        <v>0</v>
      </c>
      <c r="D29" s="268">
        <v>114909</v>
      </c>
      <c r="E29" s="268">
        <v>0</v>
      </c>
      <c r="F29" s="207">
        <f t="shared" si="0"/>
        <v>9814475</v>
      </c>
      <c r="G29" s="269">
        <v>3896977</v>
      </c>
      <c r="H29" s="268">
        <v>0</v>
      </c>
      <c r="I29" s="268">
        <v>142185</v>
      </c>
      <c r="J29" s="268">
        <v>0</v>
      </c>
      <c r="K29" s="2">
        <f t="shared" si="1"/>
        <v>4039162</v>
      </c>
      <c r="L29" s="269">
        <v>316405</v>
      </c>
      <c r="M29" s="268">
        <v>0</v>
      </c>
      <c r="N29" s="268">
        <v>10914</v>
      </c>
      <c r="O29" s="268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69">
        <v>9787522</v>
      </c>
      <c r="C30" s="268">
        <v>0</v>
      </c>
      <c r="D30" s="268">
        <v>118077</v>
      </c>
      <c r="E30" s="268">
        <v>0</v>
      </c>
      <c r="F30" s="207">
        <f t="shared" si="0"/>
        <v>9905599</v>
      </c>
      <c r="G30" s="269">
        <v>3924581</v>
      </c>
      <c r="H30" s="268">
        <v>0</v>
      </c>
      <c r="I30" s="268">
        <v>145394</v>
      </c>
      <c r="J30" s="268">
        <v>0</v>
      </c>
      <c r="K30" s="2">
        <f t="shared" si="1"/>
        <v>4069975</v>
      </c>
      <c r="L30" s="269">
        <v>327626</v>
      </c>
      <c r="M30" s="268">
        <v>0</v>
      </c>
      <c r="N30" s="268">
        <v>12092</v>
      </c>
      <c r="O30" s="268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69">
        <v>9886004</v>
      </c>
      <c r="C31" s="268">
        <v>0</v>
      </c>
      <c r="D31" s="268">
        <v>120641</v>
      </c>
      <c r="E31" s="268">
        <v>0</v>
      </c>
      <c r="F31" s="207">
        <f t="shared" si="0"/>
        <v>10006645</v>
      </c>
      <c r="G31" s="269">
        <v>3932829</v>
      </c>
      <c r="H31" s="268">
        <v>0</v>
      </c>
      <c r="I31" s="268">
        <v>150702</v>
      </c>
      <c r="J31" s="268">
        <v>0</v>
      </c>
      <c r="K31" s="2">
        <f t="shared" si="1"/>
        <v>4083531</v>
      </c>
      <c r="L31" s="269">
        <v>307288</v>
      </c>
      <c r="M31" s="268">
        <v>0</v>
      </c>
      <c r="N31" s="268">
        <v>10596</v>
      </c>
      <c r="O31" s="268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69">
        <v>9977631</v>
      </c>
      <c r="C32" s="268">
        <v>0</v>
      </c>
      <c r="D32" s="268">
        <v>123139</v>
      </c>
      <c r="E32" s="268">
        <v>0</v>
      </c>
      <c r="F32" s="207">
        <f t="shared" si="0"/>
        <v>10100770</v>
      </c>
      <c r="G32" s="269">
        <v>3953685</v>
      </c>
      <c r="H32" s="268">
        <v>0</v>
      </c>
      <c r="I32" s="268">
        <v>154966</v>
      </c>
      <c r="J32" s="268">
        <v>0</v>
      </c>
      <c r="K32" s="2">
        <f t="shared" si="1"/>
        <v>4108651</v>
      </c>
      <c r="L32" s="269">
        <v>307988</v>
      </c>
      <c r="M32" s="268">
        <v>0</v>
      </c>
      <c r="N32" s="268">
        <v>12427</v>
      </c>
      <c r="O32" s="268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69">
        <v>10045397</v>
      </c>
      <c r="C33" s="268">
        <v>0</v>
      </c>
      <c r="D33" s="268">
        <v>126674</v>
      </c>
      <c r="E33" s="268">
        <v>0</v>
      </c>
      <c r="F33" s="207">
        <f t="shared" si="0"/>
        <v>10172071</v>
      </c>
      <c r="G33" s="269">
        <v>3993541</v>
      </c>
      <c r="H33" s="268">
        <v>0</v>
      </c>
      <c r="I33" s="268">
        <v>161232</v>
      </c>
      <c r="J33" s="268">
        <v>0</v>
      </c>
      <c r="K33" s="2">
        <f t="shared" si="1"/>
        <v>4154773</v>
      </c>
      <c r="L33" s="269">
        <v>305825</v>
      </c>
      <c r="M33" s="268">
        <v>0</v>
      </c>
      <c r="N33" s="268">
        <v>13127</v>
      </c>
      <c r="O33" s="268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69">
        <v>10129907</v>
      </c>
      <c r="C34" s="268">
        <v>0</v>
      </c>
      <c r="D34" s="268">
        <v>128781</v>
      </c>
      <c r="E34" s="268">
        <v>0</v>
      </c>
      <c r="F34" s="207">
        <f t="shared" si="0"/>
        <v>10258688</v>
      </c>
      <c r="G34" s="269">
        <v>4023985</v>
      </c>
      <c r="H34" s="268">
        <v>0</v>
      </c>
      <c r="I34" s="268">
        <v>170595</v>
      </c>
      <c r="J34" s="268">
        <v>0</v>
      </c>
      <c r="K34" s="2">
        <f t="shared" si="1"/>
        <v>4194580</v>
      </c>
      <c r="L34" s="269">
        <v>302189</v>
      </c>
      <c r="M34" s="268">
        <v>0</v>
      </c>
      <c r="N34" s="268">
        <v>13999</v>
      </c>
      <c r="O34" s="268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69">
        <v>10214357</v>
      </c>
      <c r="C35" s="268">
        <v>0</v>
      </c>
      <c r="D35" s="268">
        <v>134912</v>
      </c>
      <c r="E35" s="268">
        <v>0</v>
      </c>
      <c r="F35" s="207">
        <f t="shared" si="0"/>
        <v>10349269</v>
      </c>
      <c r="G35" s="269">
        <v>4045131</v>
      </c>
      <c r="H35" s="268">
        <v>0</v>
      </c>
      <c r="I35" s="268">
        <v>176462</v>
      </c>
      <c r="J35" s="268">
        <v>0</v>
      </c>
      <c r="K35" s="2">
        <f t="shared" si="1"/>
        <v>4221593</v>
      </c>
      <c r="L35" s="269">
        <v>304840</v>
      </c>
      <c r="M35" s="268">
        <v>0</v>
      </c>
      <c r="N35" s="268">
        <v>15479</v>
      </c>
      <c r="O35" s="268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69">
        <v>10330841</v>
      </c>
      <c r="C36" s="268">
        <v>0</v>
      </c>
      <c r="D36" s="268">
        <v>139661</v>
      </c>
      <c r="E36" s="268">
        <v>0</v>
      </c>
      <c r="F36" s="207">
        <f t="shared" si="0"/>
        <v>10470502</v>
      </c>
      <c r="G36" s="269">
        <v>4132953</v>
      </c>
      <c r="H36" s="268">
        <v>0</v>
      </c>
      <c r="I36" s="268">
        <v>181646</v>
      </c>
      <c r="J36" s="268">
        <v>0</v>
      </c>
      <c r="K36" s="2">
        <f t="shared" si="1"/>
        <v>4314599</v>
      </c>
      <c r="L36" s="269">
        <v>316936</v>
      </c>
      <c r="M36" s="268">
        <v>0</v>
      </c>
      <c r="N36" s="268">
        <v>16794</v>
      </c>
      <c r="O36" s="268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69">
        <v>10401168</v>
      </c>
      <c r="C37" s="268">
        <v>0</v>
      </c>
      <c r="D37" s="268">
        <v>141668</v>
      </c>
      <c r="E37" s="268">
        <v>0</v>
      </c>
      <c r="F37" s="207">
        <f t="shared" si="0"/>
        <v>10542836</v>
      </c>
      <c r="G37" s="269">
        <v>4204326</v>
      </c>
      <c r="H37" s="268">
        <v>0</v>
      </c>
      <c r="I37" s="268">
        <v>191672</v>
      </c>
      <c r="J37" s="268">
        <v>0</v>
      </c>
      <c r="K37" s="2">
        <f t="shared" si="1"/>
        <v>4395998</v>
      </c>
      <c r="L37" s="269">
        <v>319884</v>
      </c>
      <c r="M37" s="268">
        <v>0</v>
      </c>
      <c r="N37" s="268">
        <v>20319</v>
      </c>
      <c r="O37" s="268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69">
        <v>10472838</v>
      </c>
      <c r="C38" s="268">
        <v>0</v>
      </c>
      <c r="D38" s="268">
        <v>142708</v>
      </c>
      <c r="E38" s="268">
        <v>0</v>
      </c>
      <c r="F38" s="207">
        <f t="shared" si="0"/>
        <v>10615546</v>
      </c>
      <c r="G38" s="269">
        <v>4263206</v>
      </c>
      <c r="H38" s="268">
        <v>0</v>
      </c>
      <c r="I38" s="268">
        <v>194750</v>
      </c>
      <c r="J38" s="268">
        <v>0</v>
      </c>
      <c r="K38" s="2">
        <f t="shared" si="1"/>
        <v>4457956</v>
      </c>
      <c r="L38" s="269">
        <v>319208</v>
      </c>
      <c r="M38" s="268">
        <v>0</v>
      </c>
      <c r="N38" s="268">
        <v>21969</v>
      </c>
      <c r="O38" s="268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69">
        <v>10557064</v>
      </c>
      <c r="C39" s="268">
        <v>0</v>
      </c>
      <c r="D39" s="268">
        <v>149547</v>
      </c>
      <c r="E39" s="268">
        <v>0</v>
      </c>
      <c r="F39" s="207">
        <f t="shared" si="0"/>
        <v>10706611</v>
      </c>
      <c r="G39" s="269">
        <v>4279912</v>
      </c>
      <c r="H39" s="268">
        <v>0</v>
      </c>
      <c r="I39" s="268">
        <v>189019</v>
      </c>
      <c r="J39" s="268">
        <v>0</v>
      </c>
      <c r="K39" s="2">
        <f t="shared" si="1"/>
        <v>4468931</v>
      </c>
      <c r="L39" s="269">
        <v>309156</v>
      </c>
      <c r="M39" s="268">
        <v>0</v>
      </c>
      <c r="N39" s="268">
        <v>22642</v>
      </c>
      <c r="O39" s="268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69">
        <v>10629753</v>
      </c>
      <c r="C40" s="268">
        <v>0</v>
      </c>
      <c r="D40" s="268">
        <v>157972</v>
      </c>
      <c r="E40" s="268">
        <v>0</v>
      </c>
      <c r="F40" s="207">
        <f t="shared" si="0"/>
        <v>10787725</v>
      </c>
      <c r="G40" s="269">
        <v>4247548</v>
      </c>
      <c r="H40" s="268">
        <v>0</v>
      </c>
      <c r="I40" s="268">
        <v>189406</v>
      </c>
      <c r="J40" s="268">
        <v>0</v>
      </c>
      <c r="K40" s="2">
        <f t="shared" si="1"/>
        <v>4436954</v>
      </c>
      <c r="L40" s="269">
        <v>306067</v>
      </c>
      <c r="M40" s="268">
        <v>0</v>
      </c>
      <c r="N40" s="268">
        <v>22574</v>
      </c>
      <c r="O40" s="268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69">
        <v>10691553</v>
      </c>
      <c r="C41" s="268">
        <v>0</v>
      </c>
      <c r="D41" s="268">
        <v>167725</v>
      </c>
      <c r="E41" s="268">
        <v>0</v>
      </c>
      <c r="F41" s="207">
        <f t="shared" si="0"/>
        <v>10859278</v>
      </c>
      <c r="G41" s="269">
        <v>4290042</v>
      </c>
      <c r="H41" s="268">
        <v>0</v>
      </c>
      <c r="I41" s="268">
        <v>186042</v>
      </c>
      <c r="J41" s="268">
        <v>0</v>
      </c>
      <c r="K41" s="2">
        <f t="shared" si="1"/>
        <v>4476084</v>
      </c>
      <c r="L41" s="269">
        <v>312575</v>
      </c>
      <c r="M41" s="268">
        <v>0</v>
      </c>
      <c r="N41" s="268">
        <v>22754</v>
      </c>
      <c r="O41" s="268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69">
        <v>10639315</v>
      </c>
      <c r="C42" s="268">
        <v>0</v>
      </c>
      <c r="D42" s="268">
        <v>265723</v>
      </c>
      <c r="E42" s="268">
        <v>0</v>
      </c>
      <c r="F42" s="207">
        <f t="shared" si="0"/>
        <v>10905038</v>
      </c>
      <c r="G42" s="269">
        <v>4325356</v>
      </c>
      <c r="H42" s="268">
        <v>0</v>
      </c>
      <c r="I42" s="268">
        <v>188610</v>
      </c>
      <c r="J42" s="268">
        <v>0</v>
      </c>
      <c r="K42" s="2">
        <f t="shared" si="1"/>
        <v>4513966</v>
      </c>
      <c r="L42" s="269">
        <v>307309</v>
      </c>
      <c r="M42" s="268">
        <v>0</v>
      </c>
      <c r="N42" s="268">
        <v>22415</v>
      </c>
      <c r="O42" s="268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69">
        <v>10680222</v>
      </c>
      <c r="C43" s="268">
        <v>0</v>
      </c>
      <c r="D43" s="268">
        <v>276709</v>
      </c>
      <c r="E43" s="268">
        <v>0</v>
      </c>
      <c r="F43" s="207">
        <f t="shared" si="0"/>
        <v>10956931</v>
      </c>
      <c r="G43" s="269">
        <v>4304426</v>
      </c>
      <c r="H43" s="268">
        <v>0</v>
      </c>
      <c r="I43" s="268">
        <v>192523</v>
      </c>
      <c r="J43" s="268">
        <v>0</v>
      </c>
      <c r="K43" s="2">
        <f t="shared" si="1"/>
        <v>4496949</v>
      </c>
      <c r="L43" s="269">
        <v>309539</v>
      </c>
      <c r="M43" s="268">
        <v>0</v>
      </c>
      <c r="N43" s="268">
        <v>22965</v>
      </c>
      <c r="O43" s="268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69">
        <v>10726868</v>
      </c>
      <c r="C44" s="268">
        <v>0</v>
      </c>
      <c r="D44" s="268">
        <v>279783</v>
      </c>
      <c r="E44" s="268">
        <v>0</v>
      </c>
      <c r="F44" s="207">
        <f t="shared" ref="F44:F78" si="5">+B44+D44</f>
        <v>11006651</v>
      </c>
      <c r="G44" s="269">
        <v>4328692</v>
      </c>
      <c r="H44" s="268">
        <v>0</v>
      </c>
      <c r="I44" s="268">
        <v>193066</v>
      </c>
      <c r="J44" s="268">
        <v>0</v>
      </c>
      <c r="K44" s="2">
        <f t="shared" ref="K44:K75" si="6">SUM(G44:J44)</f>
        <v>4521758</v>
      </c>
      <c r="L44" s="269">
        <v>293113</v>
      </c>
      <c r="M44" s="268">
        <v>0</v>
      </c>
      <c r="N44" s="268">
        <v>25361</v>
      </c>
      <c r="O44" s="268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69">
        <v>10769731</v>
      </c>
      <c r="C45" s="268">
        <v>0</v>
      </c>
      <c r="D45" s="268">
        <v>287390</v>
      </c>
      <c r="E45" s="268">
        <v>0</v>
      </c>
      <c r="F45" s="207">
        <f t="shared" si="5"/>
        <v>11057121</v>
      </c>
      <c r="G45" s="269">
        <v>4307225</v>
      </c>
      <c r="H45" s="268">
        <v>0</v>
      </c>
      <c r="I45" s="268">
        <v>194247</v>
      </c>
      <c r="J45" s="268">
        <v>0</v>
      </c>
      <c r="K45" s="2">
        <f t="shared" si="6"/>
        <v>4501472</v>
      </c>
      <c r="L45" s="269">
        <v>277532</v>
      </c>
      <c r="M45" s="268">
        <v>0</v>
      </c>
      <c r="N45" s="268">
        <v>31887</v>
      </c>
      <c r="O45" s="268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69">
        <v>10799376</v>
      </c>
      <c r="C46" s="268">
        <v>0</v>
      </c>
      <c r="D46" s="268">
        <v>301341</v>
      </c>
      <c r="E46" s="268">
        <v>0</v>
      </c>
      <c r="F46" s="207">
        <f t="shared" si="5"/>
        <v>11100717</v>
      </c>
      <c r="G46" s="269">
        <v>4289277</v>
      </c>
      <c r="H46" s="268">
        <v>0</v>
      </c>
      <c r="I46" s="268">
        <v>196094</v>
      </c>
      <c r="J46" s="268">
        <v>0</v>
      </c>
      <c r="K46" s="2">
        <f t="shared" si="6"/>
        <v>4485371</v>
      </c>
      <c r="L46" s="269">
        <v>274409</v>
      </c>
      <c r="M46" s="268">
        <v>0</v>
      </c>
      <c r="N46" s="268">
        <v>36933</v>
      </c>
      <c r="O46" s="268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69">
        <v>10830131</v>
      </c>
      <c r="C47" s="268">
        <v>0</v>
      </c>
      <c r="D47" s="268">
        <v>298783</v>
      </c>
      <c r="E47" s="268">
        <v>0</v>
      </c>
      <c r="F47" s="207">
        <f t="shared" si="5"/>
        <v>11128914</v>
      </c>
      <c r="G47" s="269">
        <v>4279035</v>
      </c>
      <c r="H47" s="268">
        <v>0</v>
      </c>
      <c r="I47" s="268">
        <v>193246</v>
      </c>
      <c r="J47" s="268">
        <v>0</v>
      </c>
      <c r="K47" s="2">
        <f t="shared" si="6"/>
        <v>4472281</v>
      </c>
      <c r="L47" s="269">
        <v>244177</v>
      </c>
      <c r="M47" s="268">
        <v>0</v>
      </c>
      <c r="N47" s="268">
        <v>40861</v>
      </c>
      <c r="O47" s="268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69">
        <v>10754034</v>
      </c>
      <c r="C48" s="268">
        <v>0</v>
      </c>
      <c r="D48" s="268">
        <v>303282</v>
      </c>
      <c r="E48" s="268">
        <v>0</v>
      </c>
      <c r="F48" s="207">
        <f t="shared" si="5"/>
        <v>11057316</v>
      </c>
      <c r="G48" s="269">
        <v>4322898</v>
      </c>
      <c r="H48" s="268">
        <v>0</v>
      </c>
      <c r="I48" s="268">
        <v>190976</v>
      </c>
      <c r="J48" s="268">
        <v>0</v>
      </c>
      <c r="K48" s="2">
        <f t="shared" si="6"/>
        <v>4513874</v>
      </c>
      <c r="L48" s="269">
        <v>255783</v>
      </c>
      <c r="M48" s="268">
        <v>0</v>
      </c>
      <c r="N48" s="268">
        <v>47585</v>
      </c>
      <c r="O48" s="268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69">
        <v>10787806</v>
      </c>
      <c r="C49" s="268">
        <v>0</v>
      </c>
      <c r="D49" s="268">
        <v>298162</v>
      </c>
      <c r="E49" s="268">
        <v>0</v>
      </c>
      <c r="F49" s="207">
        <f t="shared" si="5"/>
        <v>11085968</v>
      </c>
      <c r="G49" s="269">
        <v>4365911</v>
      </c>
      <c r="H49" s="268">
        <v>0</v>
      </c>
      <c r="I49" s="268">
        <v>192485</v>
      </c>
      <c r="J49" s="268">
        <v>0</v>
      </c>
      <c r="K49" s="2">
        <f t="shared" si="6"/>
        <v>4558396</v>
      </c>
      <c r="L49" s="269">
        <v>268024</v>
      </c>
      <c r="M49" s="268">
        <v>0</v>
      </c>
      <c r="N49" s="268">
        <v>53664</v>
      </c>
      <c r="O49" s="268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69">
        <v>10823792</v>
      </c>
      <c r="C50" s="268">
        <v>0</v>
      </c>
      <c r="D50" s="268">
        <v>292572</v>
      </c>
      <c r="E50" s="268">
        <v>0</v>
      </c>
      <c r="F50" s="207">
        <f t="shared" si="5"/>
        <v>11116364</v>
      </c>
      <c r="G50" s="269">
        <v>4429963</v>
      </c>
      <c r="H50" s="268">
        <v>0</v>
      </c>
      <c r="I50" s="268">
        <v>186897</v>
      </c>
      <c r="J50" s="268">
        <v>0</v>
      </c>
      <c r="K50" s="2">
        <f t="shared" si="6"/>
        <v>4616860</v>
      </c>
      <c r="L50" s="269">
        <v>279142</v>
      </c>
      <c r="M50" s="268">
        <v>0</v>
      </c>
      <c r="N50" s="268">
        <v>59321</v>
      </c>
      <c r="O50" s="268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69">
        <v>10855478</v>
      </c>
      <c r="C51" s="268">
        <v>0</v>
      </c>
      <c r="D51" s="268">
        <v>293081</v>
      </c>
      <c r="E51" s="268">
        <v>0</v>
      </c>
      <c r="F51" s="207">
        <f t="shared" si="5"/>
        <v>11148559</v>
      </c>
      <c r="G51" s="269">
        <v>4490328</v>
      </c>
      <c r="H51" s="268">
        <v>0</v>
      </c>
      <c r="I51" s="268">
        <v>177893</v>
      </c>
      <c r="J51" s="268">
        <v>0</v>
      </c>
      <c r="K51" s="2">
        <f t="shared" si="6"/>
        <v>4668221</v>
      </c>
      <c r="L51" s="269">
        <v>268404</v>
      </c>
      <c r="M51" s="268">
        <v>0</v>
      </c>
      <c r="N51" s="268">
        <v>60974</v>
      </c>
      <c r="O51" s="268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69">
        <v>10897467</v>
      </c>
      <c r="C52" s="268">
        <v>0</v>
      </c>
      <c r="D52" s="268">
        <v>292685</v>
      </c>
      <c r="E52" s="268">
        <v>0</v>
      </c>
      <c r="F52" s="207">
        <f t="shared" si="5"/>
        <v>11190152</v>
      </c>
      <c r="G52" s="269">
        <v>4511531</v>
      </c>
      <c r="H52" s="268">
        <v>0</v>
      </c>
      <c r="I52" s="268">
        <v>173987</v>
      </c>
      <c r="J52" s="268">
        <v>0</v>
      </c>
      <c r="K52" s="2">
        <f t="shared" si="6"/>
        <v>4685518</v>
      </c>
      <c r="L52" s="269">
        <v>293931</v>
      </c>
      <c r="M52" s="268">
        <v>0</v>
      </c>
      <c r="N52" s="268">
        <v>62905</v>
      </c>
      <c r="O52" s="268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69">
        <v>10948041</v>
      </c>
      <c r="C53" s="268">
        <v>0</v>
      </c>
      <c r="D53" s="268">
        <v>297237</v>
      </c>
      <c r="E53" s="268">
        <v>0</v>
      </c>
      <c r="F53" s="207">
        <f t="shared" si="5"/>
        <v>11245278</v>
      </c>
      <c r="G53" s="269">
        <v>4563218</v>
      </c>
      <c r="H53" s="268">
        <v>0</v>
      </c>
      <c r="I53" s="268">
        <v>175059</v>
      </c>
      <c r="J53" s="268">
        <v>0</v>
      </c>
      <c r="K53" s="2">
        <f t="shared" si="6"/>
        <v>4738277</v>
      </c>
      <c r="L53" s="269">
        <v>292203</v>
      </c>
      <c r="M53" s="268">
        <v>0</v>
      </c>
      <c r="N53" s="268">
        <v>66930</v>
      </c>
      <c r="O53" s="268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69">
        <v>10993466</v>
      </c>
      <c r="C54" s="268">
        <v>0</v>
      </c>
      <c r="D54" s="268">
        <v>299668</v>
      </c>
      <c r="E54" s="268">
        <v>0</v>
      </c>
      <c r="F54" s="207">
        <f t="shared" si="5"/>
        <v>11293134</v>
      </c>
      <c r="G54" s="269">
        <v>4579270</v>
      </c>
      <c r="H54" s="268">
        <v>0</v>
      </c>
      <c r="I54" s="268">
        <v>171142</v>
      </c>
      <c r="J54" s="268">
        <v>0</v>
      </c>
      <c r="K54" s="2">
        <f t="shared" si="6"/>
        <v>4750412</v>
      </c>
      <c r="L54" s="269">
        <v>280033</v>
      </c>
      <c r="M54" s="268">
        <v>0</v>
      </c>
      <c r="N54" s="268">
        <v>69636</v>
      </c>
      <c r="O54" s="268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69">
        <v>11050381</v>
      </c>
      <c r="C55" s="268">
        <v>0</v>
      </c>
      <c r="D55" s="268">
        <v>302942</v>
      </c>
      <c r="E55" s="268">
        <v>0</v>
      </c>
      <c r="F55" s="207">
        <f t="shared" si="5"/>
        <v>11353323</v>
      </c>
      <c r="G55" s="269">
        <v>4559812</v>
      </c>
      <c r="H55" s="268">
        <v>0</v>
      </c>
      <c r="I55" s="268">
        <v>171451</v>
      </c>
      <c r="J55" s="268">
        <v>0</v>
      </c>
      <c r="K55" s="2">
        <f t="shared" si="6"/>
        <v>4731263</v>
      </c>
      <c r="L55" s="269">
        <v>271769</v>
      </c>
      <c r="M55" s="268">
        <v>0</v>
      </c>
      <c r="N55" s="268">
        <v>76233</v>
      </c>
      <c r="O55" s="268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69">
        <v>11092958</v>
      </c>
      <c r="C56" s="268">
        <v>0</v>
      </c>
      <c r="D56" s="268">
        <v>314718</v>
      </c>
      <c r="E56" s="268">
        <v>0</v>
      </c>
      <c r="F56" s="207">
        <f t="shared" si="5"/>
        <v>11407676</v>
      </c>
      <c r="G56" s="269">
        <v>4566572</v>
      </c>
      <c r="H56" s="268">
        <v>0</v>
      </c>
      <c r="I56" s="268">
        <v>171308</v>
      </c>
      <c r="J56" s="268">
        <v>0</v>
      </c>
      <c r="K56" s="2">
        <f t="shared" si="6"/>
        <v>4737880</v>
      </c>
      <c r="L56" s="269">
        <v>259630</v>
      </c>
      <c r="M56" s="268">
        <v>0</v>
      </c>
      <c r="N56" s="268">
        <v>79358</v>
      </c>
      <c r="O56" s="268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69">
        <v>11141164</v>
      </c>
      <c r="C57" s="268">
        <v>0</v>
      </c>
      <c r="D57" s="268">
        <v>321148</v>
      </c>
      <c r="E57" s="268">
        <v>0</v>
      </c>
      <c r="F57" s="207">
        <f t="shared" si="5"/>
        <v>11462312</v>
      </c>
      <c r="G57" s="269">
        <v>4583090</v>
      </c>
      <c r="H57" s="268">
        <v>0</v>
      </c>
      <c r="I57" s="268">
        <v>172475</v>
      </c>
      <c r="J57" s="268">
        <v>0</v>
      </c>
      <c r="K57" s="2">
        <f t="shared" si="6"/>
        <v>4755565</v>
      </c>
      <c r="L57" s="269">
        <v>251635</v>
      </c>
      <c r="M57" s="268">
        <v>0</v>
      </c>
      <c r="N57" s="268">
        <v>83226</v>
      </c>
      <c r="O57" s="268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69">
        <v>11198705</v>
      </c>
      <c r="C58" s="268">
        <v>0</v>
      </c>
      <c r="D58" s="268">
        <v>334198</v>
      </c>
      <c r="E58" s="268">
        <v>0</v>
      </c>
      <c r="F58" s="207">
        <f t="shared" si="5"/>
        <v>11532903</v>
      </c>
      <c r="G58" s="269">
        <v>4740173</v>
      </c>
      <c r="H58" s="268">
        <v>0</v>
      </c>
      <c r="I58" s="268">
        <v>170404</v>
      </c>
      <c r="J58" s="268">
        <v>0</v>
      </c>
      <c r="K58" s="2">
        <f t="shared" si="6"/>
        <v>4910577</v>
      </c>
      <c r="L58" s="269">
        <v>246618</v>
      </c>
      <c r="M58" s="268">
        <v>0</v>
      </c>
      <c r="N58" s="268">
        <v>86551</v>
      </c>
      <c r="O58" s="268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69">
        <v>11290483</v>
      </c>
      <c r="C59" s="268">
        <v>0</v>
      </c>
      <c r="D59" s="268">
        <v>345995</v>
      </c>
      <c r="E59" s="268">
        <v>0</v>
      </c>
      <c r="F59" s="207">
        <f t="shared" si="5"/>
        <v>11636478</v>
      </c>
      <c r="G59" s="269">
        <v>4777781</v>
      </c>
      <c r="H59" s="268">
        <v>0</v>
      </c>
      <c r="I59" s="268">
        <v>180669</v>
      </c>
      <c r="J59" s="268">
        <v>0</v>
      </c>
      <c r="K59" s="2">
        <f t="shared" si="6"/>
        <v>4958450</v>
      </c>
      <c r="L59" s="269">
        <v>237005</v>
      </c>
      <c r="M59" s="268">
        <v>0</v>
      </c>
      <c r="N59" s="268">
        <v>90068</v>
      </c>
      <c r="O59" s="268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69">
        <v>11400657</v>
      </c>
      <c r="C60" s="268">
        <v>0</v>
      </c>
      <c r="D60" s="268">
        <v>357249</v>
      </c>
      <c r="E60" s="268">
        <v>0</v>
      </c>
      <c r="F60" s="207">
        <f t="shared" si="5"/>
        <v>11757906</v>
      </c>
      <c r="G60" s="269">
        <v>4838792</v>
      </c>
      <c r="H60" s="268">
        <v>0</v>
      </c>
      <c r="I60" s="268">
        <v>180894</v>
      </c>
      <c r="J60" s="268">
        <v>0</v>
      </c>
      <c r="K60" s="2">
        <f t="shared" si="6"/>
        <v>5019686</v>
      </c>
      <c r="L60" s="269">
        <v>217291</v>
      </c>
      <c r="M60" s="268">
        <v>0</v>
      </c>
      <c r="N60" s="268">
        <v>91980</v>
      </c>
      <c r="O60" s="268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69">
        <v>11492069</v>
      </c>
      <c r="C61" s="268">
        <v>0</v>
      </c>
      <c r="D61" s="268">
        <v>363059</v>
      </c>
      <c r="E61" s="268">
        <v>0</v>
      </c>
      <c r="F61" s="207">
        <f t="shared" si="5"/>
        <v>11855128</v>
      </c>
      <c r="G61" s="269">
        <v>4851702</v>
      </c>
      <c r="H61" s="268">
        <v>0</v>
      </c>
      <c r="I61" s="268">
        <v>181942</v>
      </c>
      <c r="J61" s="268">
        <v>0</v>
      </c>
      <c r="K61" s="2">
        <f t="shared" si="6"/>
        <v>5033644</v>
      </c>
      <c r="L61" s="269">
        <v>255194</v>
      </c>
      <c r="M61" s="268">
        <v>0</v>
      </c>
      <c r="N61" s="268">
        <v>93857</v>
      </c>
      <c r="O61" s="268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69">
        <v>11578334</v>
      </c>
      <c r="C62" s="268">
        <v>0</v>
      </c>
      <c r="D62" s="268">
        <v>378229</v>
      </c>
      <c r="E62" s="268">
        <v>0</v>
      </c>
      <c r="F62" s="207">
        <f t="shared" si="5"/>
        <v>11956563</v>
      </c>
      <c r="G62" s="269">
        <v>4869445</v>
      </c>
      <c r="H62" s="268">
        <v>0</v>
      </c>
      <c r="I62" s="268">
        <v>181754</v>
      </c>
      <c r="J62" s="268">
        <v>0</v>
      </c>
      <c r="K62" s="2">
        <f t="shared" si="6"/>
        <v>5051199</v>
      </c>
      <c r="L62" s="269">
        <v>257347</v>
      </c>
      <c r="M62" s="268">
        <v>0</v>
      </c>
      <c r="N62" s="268">
        <v>92066</v>
      </c>
      <c r="O62" s="268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69">
        <v>11616248</v>
      </c>
      <c r="C63" s="268">
        <v>0</v>
      </c>
      <c r="D63" s="268">
        <v>390467</v>
      </c>
      <c r="E63" s="268">
        <v>0</v>
      </c>
      <c r="F63" s="207">
        <f t="shared" si="5"/>
        <v>12006715</v>
      </c>
      <c r="G63" s="269">
        <v>4848213</v>
      </c>
      <c r="H63" s="268">
        <v>0</v>
      </c>
      <c r="I63" s="268">
        <v>185084</v>
      </c>
      <c r="J63" s="268">
        <v>0</v>
      </c>
      <c r="K63" s="2">
        <f t="shared" si="6"/>
        <v>5033297</v>
      </c>
      <c r="L63" s="269">
        <v>259212</v>
      </c>
      <c r="M63" s="268">
        <v>0</v>
      </c>
      <c r="N63" s="268">
        <v>103348</v>
      </c>
      <c r="O63" s="268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69">
        <v>11669272</v>
      </c>
      <c r="C64" s="268">
        <v>0</v>
      </c>
      <c r="D64" s="268">
        <v>415516</v>
      </c>
      <c r="E64" s="268">
        <v>0</v>
      </c>
      <c r="F64" s="207">
        <f t="shared" si="5"/>
        <v>12084788</v>
      </c>
      <c r="G64" s="269">
        <v>4854576</v>
      </c>
      <c r="H64" s="268">
        <v>0</v>
      </c>
      <c r="I64" s="268">
        <v>189070</v>
      </c>
      <c r="J64" s="268">
        <v>0</v>
      </c>
      <c r="K64" s="2">
        <f t="shared" si="6"/>
        <v>5043646</v>
      </c>
      <c r="L64" s="269">
        <v>259212</v>
      </c>
      <c r="M64" s="268">
        <v>0</v>
      </c>
      <c r="N64" s="268">
        <v>103348</v>
      </c>
      <c r="O64" s="268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69">
        <v>11207547</v>
      </c>
      <c r="C65" s="268">
        <v>0</v>
      </c>
      <c r="D65" s="268">
        <v>439855</v>
      </c>
      <c r="E65" s="268">
        <v>0</v>
      </c>
      <c r="F65" s="207">
        <f t="shared" si="5"/>
        <v>11647402</v>
      </c>
      <c r="G65" s="269">
        <v>4869898</v>
      </c>
      <c r="H65" s="268">
        <v>0</v>
      </c>
      <c r="I65" s="268">
        <v>189299</v>
      </c>
      <c r="J65" s="268">
        <v>0</v>
      </c>
      <c r="K65" s="2">
        <f t="shared" si="6"/>
        <v>5059197</v>
      </c>
      <c r="L65" s="269">
        <v>259212</v>
      </c>
      <c r="M65" s="268">
        <v>0</v>
      </c>
      <c r="N65" s="268">
        <v>103348</v>
      </c>
      <c r="O65" s="268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69">
        <v>11244271</v>
      </c>
      <c r="C66" s="268">
        <v>0</v>
      </c>
      <c r="D66" s="268">
        <v>455753</v>
      </c>
      <c r="E66" s="268">
        <v>0</v>
      </c>
      <c r="F66" s="207">
        <f t="shared" si="5"/>
        <v>11700024</v>
      </c>
      <c r="G66" s="269">
        <v>4887146</v>
      </c>
      <c r="H66" s="268">
        <v>0</v>
      </c>
      <c r="I66" s="268">
        <v>191104</v>
      </c>
      <c r="J66" s="268">
        <v>0</v>
      </c>
      <c r="K66" s="2">
        <f t="shared" si="6"/>
        <v>5078250</v>
      </c>
      <c r="L66" s="269">
        <v>259212</v>
      </c>
      <c r="M66" s="268">
        <v>0</v>
      </c>
      <c r="N66" s="268">
        <v>103348</v>
      </c>
      <c r="O66" s="268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69">
        <v>11289102</v>
      </c>
      <c r="C67" s="268">
        <v>0</v>
      </c>
      <c r="D67" s="268">
        <v>471344</v>
      </c>
      <c r="E67" s="268">
        <v>0</v>
      </c>
      <c r="F67" s="207">
        <f t="shared" si="5"/>
        <v>11760446</v>
      </c>
      <c r="G67" s="269">
        <v>4900403</v>
      </c>
      <c r="H67" s="268">
        <v>0</v>
      </c>
      <c r="I67" s="268">
        <v>191635</v>
      </c>
      <c r="J67" s="268">
        <v>0</v>
      </c>
      <c r="K67" s="2">
        <f t="shared" si="6"/>
        <v>5092038</v>
      </c>
      <c r="L67" s="269">
        <v>259212</v>
      </c>
      <c r="M67" s="268">
        <v>0</v>
      </c>
      <c r="N67" s="268">
        <v>103348</v>
      </c>
      <c r="O67" s="268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69">
        <v>11362341</v>
      </c>
      <c r="C68" s="268">
        <v>0</v>
      </c>
      <c r="D68" s="268">
        <v>460330</v>
      </c>
      <c r="E68" s="268">
        <v>0</v>
      </c>
      <c r="F68" s="207">
        <f t="shared" si="5"/>
        <v>11822671</v>
      </c>
      <c r="G68" s="269">
        <v>4909530</v>
      </c>
      <c r="H68" s="268">
        <v>0</v>
      </c>
      <c r="I68" s="268">
        <v>188733</v>
      </c>
      <c r="J68" s="268">
        <v>0</v>
      </c>
      <c r="K68" s="2">
        <f t="shared" si="6"/>
        <v>5098263</v>
      </c>
      <c r="L68" s="269">
        <v>259212</v>
      </c>
      <c r="M68" s="268">
        <v>0</v>
      </c>
      <c r="N68" s="268">
        <v>103348</v>
      </c>
      <c r="O68" s="268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69">
        <v>11411742</v>
      </c>
      <c r="C69" s="268">
        <v>0</v>
      </c>
      <c r="D69" s="268">
        <v>475061</v>
      </c>
      <c r="E69" s="268">
        <v>0</v>
      </c>
      <c r="F69" s="207">
        <f t="shared" si="5"/>
        <v>11886803</v>
      </c>
      <c r="G69" s="269">
        <v>4909143</v>
      </c>
      <c r="H69" s="268">
        <v>0</v>
      </c>
      <c r="I69" s="268">
        <v>186923</v>
      </c>
      <c r="J69" s="268">
        <v>0</v>
      </c>
      <c r="K69" s="2">
        <f t="shared" si="6"/>
        <v>5096066</v>
      </c>
      <c r="L69" s="269">
        <v>259212</v>
      </c>
      <c r="M69" s="268">
        <v>0</v>
      </c>
      <c r="N69" s="268">
        <v>103348</v>
      </c>
      <c r="O69" s="268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69">
        <v>11482546</v>
      </c>
      <c r="C70" s="268">
        <v>0</v>
      </c>
      <c r="D70" s="268">
        <v>485898</v>
      </c>
      <c r="E70" s="268">
        <v>0</v>
      </c>
      <c r="F70" s="207">
        <f t="shared" si="5"/>
        <v>11968444</v>
      </c>
      <c r="G70" s="269">
        <v>4913150</v>
      </c>
      <c r="H70" s="268">
        <v>0</v>
      </c>
      <c r="I70" s="268">
        <v>185552</v>
      </c>
      <c r="J70" s="268">
        <v>0</v>
      </c>
      <c r="K70" s="2">
        <f t="shared" si="6"/>
        <v>5098702</v>
      </c>
      <c r="L70" s="269">
        <v>259212</v>
      </c>
      <c r="M70" s="268">
        <v>0</v>
      </c>
      <c r="N70" s="268">
        <v>103348</v>
      </c>
      <c r="O70" s="268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69">
        <v>11510654</v>
      </c>
      <c r="C71" s="268">
        <v>0</v>
      </c>
      <c r="D71" s="268">
        <v>498333</v>
      </c>
      <c r="E71" s="268">
        <v>0</v>
      </c>
      <c r="F71" s="207">
        <f t="shared" si="5"/>
        <v>12008987</v>
      </c>
      <c r="G71" s="269">
        <v>4908045</v>
      </c>
      <c r="H71" s="268">
        <v>0</v>
      </c>
      <c r="I71" s="268">
        <v>182447</v>
      </c>
      <c r="J71" s="268">
        <v>0</v>
      </c>
      <c r="K71" s="2">
        <f t="shared" si="6"/>
        <v>5090492</v>
      </c>
      <c r="L71" s="269">
        <v>259212</v>
      </c>
      <c r="M71" s="268">
        <v>0</v>
      </c>
      <c r="N71" s="268">
        <v>103348</v>
      </c>
      <c r="O71" s="268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69">
        <v>11515197</v>
      </c>
      <c r="C72" s="268">
        <v>0</v>
      </c>
      <c r="D72" s="268">
        <v>515689</v>
      </c>
      <c r="E72" s="268">
        <v>0</v>
      </c>
      <c r="F72" s="207">
        <f t="shared" si="5"/>
        <v>12030886</v>
      </c>
      <c r="G72" s="269">
        <v>4963141</v>
      </c>
      <c r="H72" s="268">
        <v>0</v>
      </c>
      <c r="I72" s="268">
        <v>185167</v>
      </c>
      <c r="J72" s="268">
        <v>0</v>
      </c>
      <c r="K72" s="2">
        <f t="shared" si="6"/>
        <v>5148308</v>
      </c>
      <c r="L72" s="269">
        <v>259212</v>
      </c>
      <c r="M72" s="268">
        <v>0</v>
      </c>
      <c r="N72" s="268">
        <v>103348</v>
      </c>
      <c r="O72" s="268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69">
        <v>11537385</v>
      </c>
      <c r="C73" s="268">
        <v>0</v>
      </c>
      <c r="D73" s="268">
        <v>526575</v>
      </c>
      <c r="E73" s="268">
        <v>0</v>
      </c>
      <c r="F73" s="207">
        <f t="shared" si="5"/>
        <v>12063960</v>
      </c>
      <c r="G73" s="269">
        <v>5058033</v>
      </c>
      <c r="H73" s="268">
        <v>0</v>
      </c>
      <c r="I73" s="268">
        <v>188686</v>
      </c>
      <c r="J73" s="268">
        <v>0</v>
      </c>
      <c r="K73" s="2">
        <f t="shared" si="6"/>
        <v>5246719</v>
      </c>
      <c r="L73" s="269">
        <v>417248</v>
      </c>
      <c r="M73" s="268">
        <v>0</v>
      </c>
      <c r="N73" s="268">
        <v>140959</v>
      </c>
      <c r="O73" s="268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69">
        <v>11558077</v>
      </c>
      <c r="C74" s="268">
        <v>0</v>
      </c>
      <c r="D74" s="268">
        <v>549963</v>
      </c>
      <c r="E74" s="268">
        <v>0</v>
      </c>
      <c r="F74" s="207">
        <f t="shared" si="5"/>
        <v>12108040</v>
      </c>
      <c r="G74" s="269">
        <v>5051529</v>
      </c>
      <c r="H74" s="268">
        <v>0</v>
      </c>
      <c r="I74" s="268">
        <v>192052</v>
      </c>
      <c r="J74" s="268">
        <v>0</v>
      </c>
      <c r="K74" s="2">
        <f t="shared" si="6"/>
        <v>5243581</v>
      </c>
      <c r="L74" s="269">
        <v>426500</v>
      </c>
      <c r="M74" s="268">
        <v>0</v>
      </c>
      <c r="N74" s="268">
        <v>139661</v>
      </c>
      <c r="O74" s="268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69">
        <v>11608633</v>
      </c>
      <c r="C75" s="268">
        <v>0</v>
      </c>
      <c r="D75" s="268">
        <v>536660</v>
      </c>
      <c r="E75" s="268">
        <v>0</v>
      </c>
      <c r="F75" s="207">
        <f t="shared" si="5"/>
        <v>12145293</v>
      </c>
      <c r="G75" s="269">
        <v>5035323</v>
      </c>
      <c r="H75" s="268">
        <v>0</v>
      </c>
      <c r="I75" s="268">
        <v>189571</v>
      </c>
      <c r="J75" s="268">
        <v>0</v>
      </c>
      <c r="K75" s="2">
        <f t="shared" si="6"/>
        <v>5224894</v>
      </c>
      <c r="L75" s="269">
        <v>450837</v>
      </c>
      <c r="M75" s="268">
        <v>0</v>
      </c>
      <c r="N75" s="268">
        <v>139638</v>
      </c>
      <c r="O75" s="268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69">
        <v>11637230</v>
      </c>
      <c r="C76" s="268">
        <v>0</v>
      </c>
      <c r="D76" s="268">
        <v>543777</v>
      </c>
      <c r="E76" s="268">
        <v>0</v>
      </c>
      <c r="F76" s="207">
        <f t="shared" si="5"/>
        <v>12181007</v>
      </c>
      <c r="G76" s="269">
        <v>5022122</v>
      </c>
      <c r="H76" s="268">
        <v>0</v>
      </c>
      <c r="I76" s="268">
        <v>190757</v>
      </c>
      <c r="J76" s="268">
        <v>0</v>
      </c>
      <c r="K76" s="2">
        <f t="shared" ref="K76:K93" si="9">SUM(G76:J76)</f>
        <v>5212879</v>
      </c>
      <c r="L76" s="269">
        <v>456277</v>
      </c>
      <c r="M76" s="268">
        <v>0</v>
      </c>
      <c r="N76" s="268">
        <v>138216</v>
      </c>
      <c r="O76" s="268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69">
        <v>11661418</v>
      </c>
      <c r="C77" s="268">
        <v>0</v>
      </c>
      <c r="D77" s="268">
        <v>544005</v>
      </c>
      <c r="E77" s="268">
        <v>0</v>
      </c>
      <c r="F77" s="207">
        <f t="shared" si="5"/>
        <v>12205423</v>
      </c>
      <c r="G77" s="269">
        <v>4998488</v>
      </c>
      <c r="H77" s="268">
        <v>0</v>
      </c>
      <c r="I77" s="268">
        <v>190033</v>
      </c>
      <c r="J77" s="268">
        <v>0</v>
      </c>
      <c r="K77" s="2">
        <f t="shared" si="9"/>
        <v>5188521</v>
      </c>
      <c r="L77" s="269">
        <v>461466</v>
      </c>
      <c r="M77" s="268">
        <v>0</v>
      </c>
      <c r="N77" s="268">
        <v>144438</v>
      </c>
      <c r="O77" s="268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69">
        <v>11668374</v>
      </c>
      <c r="C78" s="268">
        <v>0</v>
      </c>
      <c r="D78" s="268">
        <v>557378</v>
      </c>
      <c r="E78" s="268">
        <v>0</v>
      </c>
      <c r="F78" s="207">
        <f t="shared" si="5"/>
        <v>12225752</v>
      </c>
      <c r="G78" s="269">
        <v>5015530</v>
      </c>
      <c r="H78" s="268">
        <v>0</v>
      </c>
      <c r="I78" s="268">
        <v>189417</v>
      </c>
      <c r="J78" s="268">
        <v>0</v>
      </c>
      <c r="K78" s="2">
        <f t="shared" si="9"/>
        <v>5204947</v>
      </c>
      <c r="L78" s="269">
        <v>480763</v>
      </c>
      <c r="M78" s="268">
        <v>0</v>
      </c>
      <c r="N78" s="268">
        <v>145587</v>
      </c>
      <c r="O78" s="268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5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75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>SUM(L172:O172)</f>
        <v>2904652</v>
      </c>
      <c r="Q172" s="204">
        <f>SUM(F172,K172,P172)</f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>SUM(B173:E173)</f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>SUM(L173:O173)</f>
        <v>2916052</v>
      </c>
      <c r="Q173" s="204">
        <f>SUM(F173,K173,P173)</f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>SUM(B174:E174)</f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>SUM(L174:O174)</f>
        <v>2926942</v>
      </c>
      <c r="Q174" s="204">
        <f>SUM(F174,K174,P174)</f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238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>SUM(B175:E175)</f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>SUM(L175:O175)</f>
        <v>2940353</v>
      </c>
      <c r="Q175" s="204">
        <f>SUM(F175,K175,P175)</f>
        <v>17086013</v>
      </c>
      <c r="R175" s="205">
        <v>17989912</v>
      </c>
      <c r="S175" s="247">
        <f t="shared" si="71"/>
        <v>0.94975522948639213</v>
      </c>
    </row>
    <row r="176" spans="1:19" ht="17.25" customHeight="1">
      <c r="A176" s="261" t="s">
        <v>96</v>
      </c>
      <c r="B176" s="259" t="s">
        <v>147</v>
      </c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60"/>
    </row>
    <row r="177" spans="1:19" ht="17.25" customHeight="1">
      <c r="A177" s="262"/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8"/>
    </row>
    <row r="178" spans="1:19" ht="17.25" customHeight="1">
      <c r="A178" s="262"/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8"/>
    </row>
    <row r="179" spans="1:19" ht="17.25" customHeight="1">
      <c r="A179" s="262"/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8"/>
    </row>
    <row r="180" spans="1:19" ht="10.5" customHeight="1">
      <c r="A180" s="263"/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8"/>
    </row>
    <row r="181" spans="1:19" ht="17.25" customHeight="1">
      <c r="A181" s="248" t="s">
        <v>105</v>
      </c>
      <c r="B181" s="255" t="s">
        <v>193</v>
      </c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6"/>
    </row>
    <row r="182" spans="1:19" ht="17.25" customHeight="1">
      <c r="A182" s="248" t="s">
        <v>106</v>
      </c>
      <c r="B182" s="255" t="s">
        <v>107</v>
      </c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6"/>
    </row>
    <row r="183" spans="1:19" ht="19.5" customHeight="1">
      <c r="A183" s="248" t="s">
        <v>125</v>
      </c>
      <c r="B183" s="257" t="s">
        <v>122</v>
      </c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8"/>
    </row>
    <row r="184" spans="1:19" ht="29.25" customHeight="1">
      <c r="A184" s="248" t="s">
        <v>134</v>
      </c>
      <c r="B184" s="257" t="s">
        <v>127</v>
      </c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8"/>
    </row>
    <row r="185" spans="1:19">
      <c r="A185" s="248" t="s">
        <v>194</v>
      </c>
      <c r="B185" s="257" t="s">
        <v>141</v>
      </c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8"/>
    </row>
    <row r="186" spans="1:19">
      <c r="A186" s="248" t="s">
        <v>195</v>
      </c>
      <c r="B186" s="257" t="s">
        <v>146</v>
      </c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8"/>
    </row>
    <row r="187" spans="1:19">
      <c r="A187" s="133" t="s">
        <v>150</v>
      </c>
      <c r="B187" s="257" t="s">
        <v>151</v>
      </c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8"/>
    </row>
    <row r="188" spans="1:19">
      <c r="A188" s="133" t="s">
        <v>158</v>
      </c>
      <c r="B188" s="257" t="s">
        <v>152</v>
      </c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8"/>
    </row>
    <row r="189" spans="1:19">
      <c r="A189" s="133" t="s">
        <v>163</v>
      </c>
      <c r="B189" s="257" t="s">
        <v>159</v>
      </c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8"/>
    </row>
    <row r="190" spans="1:19" ht="12.75" customHeight="1">
      <c r="A190" s="133" t="s">
        <v>170</v>
      </c>
      <c r="B190" s="257" t="s">
        <v>164</v>
      </c>
      <c r="C190" s="257"/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8"/>
    </row>
    <row r="191" spans="1:19" ht="12.75" customHeight="1">
      <c r="A191" s="133" t="s">
        <v>189</v>
      </c>
      <c r="B191" s="257" t="s">
        <v>171</v>
      </c>
      <c r="C191" s="257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8"/>
    </row>
    <row r="192" spans="1:19" ht="12.75" customHeight="1">
      <c r="A192" s="133" t="s">
        <v>196</v>
      </c>
      <c r="B192" s="257" t="s">
        <v>190</v>
      </c>
      <c r="C192" s="257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8"/>
    </row>
    <row r="193" spans="1:19">
      <c r="A193" s="133" t="s">
        <v>206</v>
      </c>
      <c r="B193" s="285" t="s">
        <v>207</v>
      </c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7"/>
    </row>
    <row r="194" spans="1:19">
      <c r="A194" s="133" t="s">
        <v>209</v>
      </c>
      <c r="B194" s="285" t="s">
        <v>208</v>
      </c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7"/>
    </row>
    <row r="195" spans="1:19">
      <c r="A195" s="133" t="s">
        <v>212</v>
      </c>
      <c r="B195" s="285" t="s">
        <v>213</v>
      </c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7"/>
    </row>
    <row r="196" spans="1:19">
      <c r="A196" s="282" t="s">
        <v>215</v>
      </c>
      <c r="B196" s="288" t="s">
        <v>216</v>
      </c>
      <c r="C196" s="288"/>
      <c r="D196" s="288"/>
      <c r="E196" s="288"/>
      <c r="F196" s="288"/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</row>
    <row r="197" spans="1:19">
      <c r="A197" s="282"/>
      <c r="B197" s="285" t="s">
        <v>217</v>
      </c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7"/>
    </row>
    <row r="198" spans="1:19" ht="28.5" customHeight="1">
      <c r="A198" s="282"/>
      <c r="B198" s="283" t="s">
        <v>218</v>
      </c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</row>
    <row r="199" spans="1:19">
      <c r="A199" s="133" t="s">
        <v>219</v>
      </c>
      <c r="B199" s="288" t="s">
        <v>221</v>
      </c>
      <c r="C199" s="288"/>
      <c r="D199" s="288"/>
      <c r="E199" s="288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</row>
    <row r="200" spans="1:19">
      <c r="A200" s="246" t="s">
        <v>226</v>
      </c>
      <c r="B200" s="288" t="s">
        <v>225</v>
      </c>
      <c r="C200" s="288"/>
      <c r="D200" s="288"/>
      <c r="E200" s="288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</row>
    <row r="201" spans="1:19">
      <c r="A201" s="246" t="s">
        <v>224</v>
      </c>
      <c r="B201" t="s">
        <v>227</v>
      </c>
    </row>
    <row r="202" spans="1:19" ht="12.75" customHeight="1">
      <c r="A202" s="294" t="s">
        <v>226</v>
      </c>
      <c r="B202" s="290" t="s">
        <v>231</v>
      </c>
      <c r="C202" s="291"/>
      <c r="D202" s="291"/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  <c r="O202" s="291"/>
      <c r="P202" s="291"/>
      <c r="Q202" s="291"/>
      <c r="R202" s="291"/>
      <c r="S202" s="291"/>
    </row>
    <row r="203" spans="1:19">
      <c r="A203" s="294"/>
      <c r="B203" s="292"/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</row>
    <row r="204" spans="1:19">
      <c r="B204" s="289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</row>
    <row r="205" spans="1:19"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</row>
  </sheetData>
  <mergeCells count="437">
    <mergeCell ref="B204:S205"/>
    <mergeCell ref="B202:S203"/>
    <mergeCell ref="A202:A203"/>
    <mergeCell ref="B200:S200"/>
    <mergeCell ref="B199:S199"/>
    <mergeCell ref="B195:S195"/>
    <mergeCell ref="B191:S191"/>
    <mergeCell ref="B189:S189"/>
    <mergeCell ref="B188:S188"/>
    <mergeCell ref="B187:S187"/>
    <mergeCell ref="A196:A198"/>
    <mergeCell ref="B185:S185"/>
    <mergeCell ref="B186:S186"/>
    <mergeCell ref="B184:S184"/>
    <mergeCell ref="B198:S198"/>
    <mergeCell ref="B182:S182"/>
    <mergeCell ref="B183:S183"/>
    <mergeCell ref="B190:S190"/>
    <mergeCell ref="B193:S193"/>
    <mergeCell ref="B194:S194"/>
    <mergeCell ref="B197:S197"/>
    <mergeCell ref="B196:S196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81:S181"/>
    <mergeCell ref="B192:S192"/>
    <mergeCell ref="B176:S180"/>
    <mergeCell ref="A176:A180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7" workbookViewId="0">
      <selection activeCell="P21" sqref="P21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1"/>
      <c r="C3" s="251"/>
      <c r="D3" s="251"/>
      <c r="E3" s="251"/>
      <c r="F3" s="251"/>
      <c r="G3" s="251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Agosto 2022</v>
      </c>
      <c r="C7" s="64"/>
      <c r="D7" s="64"/>
      <c r="E7" s="64"/>
      <c r="F7" s="64"/>
      <c r="G7" s="8"/>
      <c r="H7" s="8"/>
      <c r="I7" s="8"/>
      <c r="J7" s="295"/>
      <c r="K7" s="295"/>
      <c r="L7" s="8"/>
      <c r="M7" s="295" t="s">
        <v>97</v>
      </c>
      <c r="N7" s="299"/>
    </row>
    <row r="8" spans="1:14" ht="20.100000000000001" customHeight="1" thickBot="1">
      <c r="A8" s="25"/>
      <c r="B8" s="31" t="str">
        <f>Indice!B8</f>
        <v>Fecha de corte: Julio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/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64" t="s">
        <v>98</v>
      </c>
      <c r="C2" s="264"/>
      <c r="D2" s="264"/>
      <c r="E2" s="264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4"/>
      <c r="C5" s="304"/>
      <c r="D5" s="304"/>
      <c r="E5" s="304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Agosto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Julio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2" t="s">
        <v>95</v>
      </c>
      <c r="B9" s="303"/>
      <c r="C9" s="303"/>
      <c r="D9" s="303"/>
      <c r="E9" s="303"/>
      <c r="F9" s="300">
        <f>+'Líneas por servicio'!Q175</f>
        <v>17086013</v>
      </c>
      <c r="G9" s="301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2022-08-17T16:57:57Z</dcterms:modified>
</cp:coreProperties>
</file>