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Agosto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6" i="1" l="1"/>
  <c r="G176" i="1"/>
  <c r="T176" i="1"/>
  <c r="U176" i="1"/>
  <c r="V176" i="1"/>
  <c r="W176" i="1"/>
  <c r="X176" i="1"/>
  <c r="S176" i="1"/>
  <c r="Y176" i="1" l="1"/>
  <c r="T175" i="1"/>
  <c r="U175" i="1"/>
  <c r="V175" i="1"/>
  <c r="W175" i="1"/>
  <c r="X175" i="1"/>
  <c r="S175" i="1"/>
  <c r="M175" i="1"/>
  <c r="G175" i="1"/>
  <c r="Y175" i="1" l="1"/>
  <c r="Y174" i="1"/>
  <c r="X174" i="1"/>
  <c r="W174" i="1"/>
  <c r="V174" i="1"/>
  <c r="U174" i="1"/>
  <c r="T174" i="1"/>
  <c r="S174" i="1"/>
  <c r="M174" i="1"/>
  <c r="G174" i="1"/>
  <c r="Y173" i="1" l="1"/>
  <c r="X173" i="1"/>
  <c r="W173" i="1"/>
  <c r="V173" i="1"/>
  <c r="U173" i="1"/>
  <c r="T173" i="1"/>
  <c r="S173" i="1"/>
  <c r="M173" i="1"/>
  <c r="G173" i="1"/>
  <c r="Y172" i="1" l="1"/>
  <c r="X172" i="1"/>
  <c r="W172" i="1"/>
  <c r="V172" i="1"/>
  <c r="U172" i="1"/>
  <c r="T172" i="1"/>
  <c r="S172" i="1"/>
  <c r="M172" i="1"/>
  <c r="G172" i="1"/>
  <c r="X171" i="1" l="1"/>
  <c r="W171" i="1"/>
  <c r="V171" i="1"/>
  <c r="U171" i="1"/>
  <c r="T171" i="1"/>
  <c r="S171" i="1"/>
  <c r="M171" i="1"/>
  <c r="G171" i="1"/>
  <c r="Y171" i="1" l="1"/>
  <c r="T170" i="1"/>
  <c r="U170" i="1"/>
  <c r="V170" i="1"/>
  <c r="W170" i="1"/>
  <c r="X170" i="1"/>
  <c r="S170" i="1"/>
  <c r="M170" i="1"/>
  <c r="G170" i="1"/>
  <c r="Y170" i="1" s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<sst xmlns="http://schemas.openxmlformats.org/spreadsheetml/2006/main" count="262" uniqueCount="235">
  <si>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</si>
  <si>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</si>
  <si>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</si>
  <si>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</si>
  <si>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</si>
  <si>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</si>
  <si>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</si>
  <si>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</si>
  <si>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</si>
  <si>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</si>
  <si>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</si>
  <si>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</si>
  <si>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</si>
  <si>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</si>
  <si>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</si>
  <si>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</si>
  <si>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</si>
  <si>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</si>
  <si>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</si>
  <si>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</si>
  <si>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</si>
  <si>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</si>
  <si>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</si>
  <si>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</si>
  <si>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</si>
  <si>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</si>
  <si>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</si>
  <si>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</si>
  <si>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</si>
  <si>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</si>
  <si>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</si>
  <si>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</si>
  <si>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</si>
  <si>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</si>
  <si>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</si>
  <si>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</si>
  <si>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</si>
  <si>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</si>
  <si>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</si>
  <si>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</si>
  <si>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</si>
  <si>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</si>
  <si>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</si>
  <si>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</si>
  <si>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</si>
  <si>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</si>
  <si>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</si>
  <si>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</si>
  <si>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</si>
  <si>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</si>
  <si>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</si>
  <si>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</si>
  <si>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</si>
  <si>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</si>
  <si>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</si>
  <si>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</si>
  <si>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</si>
  <si>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</si>
  <si>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</si>
  <si>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</si>
  <si>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</si>
  <si>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</si>
  <si>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</si>
  <si>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</si>
  <si>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</si>
  <si>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</si>
  <si>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</si>
  <si>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</si>
  <si>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</si>
  <si>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</si>
  <si>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</si>
  <si>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</si>
  <si>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</si>
  <si>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</si>
  <si>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</si>
  <si>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</si>
  <si>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</si>
  <si>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</si>
  <si>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</si>
  <si>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</si>
  <si>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</si>
  <si>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</si>
  <si>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</si>
  <si>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</si>
  <si>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</si>
  <si>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</si>
  <si>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</si>
  <si>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</si>
  <si>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</si>
  <si>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</si>
  <si>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</si>
  <si>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</si>
  <si>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</si>
  <si>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</si>
  <si>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</si>
  <si>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</si>
  <si>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</si>
  <si>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</si>
  <si>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</si>
  <si>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</si>
  <si>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</si>
  <si>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</si>
  <si>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</si>
  <si>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</si>
  <si>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</si>
  <si>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</si>
  <si>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</si>
  <si>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</si>
  <si>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</si>
  <si>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</si>
  <si>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</si>
  <si>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</si>
  <si>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</si>
  <si>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</si>
  <si>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</si>
  <si>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</si>
  <si>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</si>
  <si>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</si>
  <si>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</si>
  <si>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</si>
  <si>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</si>
  <si>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</si>
  <si>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</si>
  <si>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</si>
  <si>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</si>
  <si>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</si>
  <si>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</si>
  <si>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</si>
  <si>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</si>
  <si>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</si>
  <si>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</si>
  <si>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</si>
  <si>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</si>
  <si>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</si>
  <si>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</si>
  <si>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</si>
  <si>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</si>
  <si>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</si>
  <si>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</si>
  <si>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</si>
  <si>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</si>
  <si>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</si>
  <si>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</si>
  <si>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</si>
  <si>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</si>
  <si>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</si>
  <si>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</si>
  <si>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</si>
  <si>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</si>
  <si>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</si>
  <si>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</si>
  <si>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</si>
  <si>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</si>
  <si>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</si>
  <si>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</si>
  <si>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</si>
  <si>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</si>
  <si>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</si>
  <si>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</si>
  <si>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</si>
  <si>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</si>
  <si>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</si>
  <si>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</si>
  <si>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</si>
  <si>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</si>
  <si>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</si>
  <si>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</si>
  <si>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</si>
  <si>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</si>
  <si>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</si>
  <si>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</si>
  <si>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</si>
  <si>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</si>
  <si>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</si>
  <si>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</si>
  <si>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</si>
  <si>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</si>
  <si>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</si>
  <si>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</si>
  <si>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</si>
  <si>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</si>
  <si>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</si>
  <si>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</si>
  <si>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</si>
  <si>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</si>
  <si>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</si>
  <si>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</si>
  <si>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</si>
  <si>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</si>
  <si>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</si>
  <si>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</si>
  <si>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</si>
  <si>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</si>
  <si>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</si>
  <si>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</si>
  <si>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</si>
  <si>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</si>
  <si>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</si>
  <si>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</si>
  <si>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</si>
  <si>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</si>
  <si>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</si>
  <si>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</si>
  <si>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</si>
  <si>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</si>
  <si>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</si>
  <si>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</si>
  <si>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</si>
  <si>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</si>
  <si>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</si>
  <si>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</si>
  <si>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</si>
  <si>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</si>
  <si>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</si>
  <si>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</si>
  <si>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</si>
  <si>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</si>
  <si>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</si>
  <si>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</si>
  <si>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</si>
  <si>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</si>
  <si>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</si>
  <si>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</si>
  <si>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</si>
  <si>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</si>
  <si>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</si>
  <si>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</si>
  <si>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</si>
  <si>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</si>
  <si>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</si>
  <si>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</si>
  <si>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</si>
  <si>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Fecha de Publicación: Septiembre 2022</t>
  </si>
  <si>
    <t>Fecha de corte: Agosto 2022</t>
  </si>
  <si>
    <t>Ago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</si>
</sst>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9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3" fontId="4" fillId="8" borderId="56" xfId="3" applyNumberFormat="1" applyFont="1" applyFill="1" applyBorder="1" applyAlignment="1">
      <alignment horizontal="center" vertical="center"/>
    </xf>
    <xf numFmtId="3" fontId="3" fillId="6" borderId="56" xfId="3" applyNumberFormat="1" applyFont="1" applyFill="1" applyBorder="1" applyAlignment="1">
      <alignment horizontal="center" vertical="center"/>
    </xf>
    <xf numFmtId="3" fontId="4" fillId="4" borderId="56" xfId="3" applyNumberFormat="1" applyFont="1" applyFill="1" applyBorder="1" applyAlignment="1">
      <alignment horizontal="center" vertical="center"/>
    </xf>
    <xf numFmtId="3" fontId="4" fillId="5" borderId="56" xfId="3" applyNumberFormat="1" applyFont="1" applyFill="1" applyBorder="1" applyAlignment="1">
      <alignment horizontal="center" vertical="center"/>
    </xf>
    <xf numFmtId="49" fontId="3" fillId="0" borderId="74" xfId="1" applyNumberFormat="1" applyFont="1" applyFill="1" applyBorder="1" applyAlignment="1">
      <alignment horizont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2" fillId="3" borderId="58" xfId="1" applyFont="1" applyFill="1" applyBorder="1" applyAlignment="1">
      <alignment horizontal="left" wrapText="1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Pres.'!$B$153:$B$172,'Líneas por Tecnología y Pres.'!$B$173,'Líneas por Tecnología y Pres.'!$B$174,'Líneas por Tecnología y Pres.'!$B$175,'Líneas por Tecnología y Pres.'!$B$176)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Pres.'!$B$168:$B$172,'Líneas por Tecnología y Pres.'!$B$173,'Líneas por Tecnología y Pres.'!$B$174,'Líneas por Tecnología y Pres.'!$B$175,'Líneas por Tecnología y Pres.'!$B$176)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Pres.'!$C$153:$C$172,'Líneas por Tecnología y Pres.'!$C$173,'Líneas por Tecnología y Pres.'!$C$174,'Líneas por Tecnología y Pres.'!$C$175,'Líneas por Tecnología y Pres.'!$C$176)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Pres.'!$C$168:$C$172,'Líneas por Tecnología y Pres.'!$C$173,'Líneas por Tecnología y Pres.'!$C$174,'Líneas por Tecnología y Pres.'!$C$175,'Líneas por Tecnología y Pres.'!$C$176)</c:f>
              <c:numCache>
                <c:formatCode>#,##0</c:formatCode>
                <c:ptCount val="22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  <c:pt idx="17">
                  <c:v>1264438</c:v>
                </c:pt>
                <c:pt idx="18">
                  <c:v>1270140</c:v>
                </c:pt>
                <c:pt idx="19">
                  <c:v>1262085</c:v>
                </c:pt>
                <c:pt idx="20">
                  <c:v>1263792</c:v>
                </c:pt>
                <c:pt idx="21">
                  <c:v>1267014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Pres.'!$D$153:$D$172,'Líneas por Tecnología y Pres.'!$D$173,'Líneas por Tecnología y Pres.'!$D$174,'Líneas por Tecnología y Pres.'!$D$175,'Líneas por Tecnología y Pres.'!$D$176)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Pres.'!$D$168:$D$172,'Líneas por Tecnología y Pres.'!$D$173,'Líneas por Tecnología y Pres.'!$D$174,'Líneas por Tecnología y Pres.'!$D$175,'Líneas por Tecnología y Pres.'!$D$176)</c:f>
              <c:numCache>
                <c:formatCode>#,##0</c:formatCode>
                <c:ptCount val="22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  <c:pt idx="17">
                  <c:v>2406911</c:v>
                </c:pt>
                <c:pt idx="18">
                  <c:v>2426173</c:v>
                </c:pt>
                <c:pt idx="19">
                  <c:v>2423097</c:v>
                </c:pt>
                <c:pt idx="20">
                  <c:v>2429301</c:v>
                </c:pt>
                <c:pt idx="21">
                  <c:v>2455439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Pres.'!$E$153:$E$172,'Líneas por Tecnología y Pres.'!$E$173,'Líneas por Tecnología y Pres.'!$E$174,'Líneas por Tecnología y Pres.'!$E$175,'Líneas por Tecnología y Pres.'!$E$176)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Pres.'!$E$168:$E$172,'Líneas por Tecnología y Pres.'!$E$173,'Líneas por Tecnología y Pres.'!$E$174,'Líneas por Tecnología y Pres.'!$E$175,'Líneas por Tecnología y Pres.'!$E$176)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  <c:pt idx="17">
                  <c:v>1697322</c:v>
                </c:pt>
                <c:pt idx="18">
                  <c:v>1703122</c:v>
                </c:pt>
                <c:pt idx="19">
                  <c:v>1704279</c:v>
                </c:pt>
                <c:pt idx="20">
                  <c:v>1706746</c:v>
                </c:pt>
                <c:pt idx="21">
                  <c:v>1715007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Pres.'!$F$153:$F$172,'Líneas por Tecnología y Pres.'!$F$173,'Líneas por Tecnología y Pres.'!$F$174,'Líneas por Tecnología y Pres.'!$F$175,'Líneas por Tecnología y Pres.'!$F$176)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Pres.'!$F$168:$F$172,'Líneas por Tecnología y Pres.'!$F$173,'Líneas por Tecnología y Pres.'!$F$174,'Líneas por Tecnología y Pres.'!$F$175,'Líneas por Tecnología y Pres.'!$F$176)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  <c:pt idx="17">
                  <c:v>3404685</c:v>
                </c:pt>
                <c:pt idx="18">
                  <c:v>3410983</c:v>
                </c:pt>
                <c:pt idx="19">
                  <c:v>3412930</c:v>
                </c:pt>
                <c:pt idx="20">
                  <c:v>3411593</c:v>
                </c:pt>
                <c:pt idx="21">
                  <c:v>3418449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29882312"/>
        <c:axId val="529884664"/>
      </c:barChart>
      <c:catAx>
        <c:axId val="52988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29884664"/>
        <c:crosses val="autoZero"/>
        <c:auto val="1"/>
        <c:lblAlgn val="ctr"/>
        <c:lblOffset val="100"/>
        <c:noMultiLvlLbl val="0"/>
      </c:catAx>
      <c:valAx>
        <c:axId val="52988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2988231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Pres.'!$H$153:$H$172,'Líneas por Tecnología y Pres.'!$H$173,'Líneas por Tecnología y Pres.'!$H$174,'Líneas por Tecnología y Pres.'!$H$175,'Líneas por Tecnología y Pres.'!$H$176)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Pres.'!$H$168:$H$172,'Líneas por Tecnología y Pres.'!$H$173,'Líneas por Tecnología y Pres.'!$H$174,'Líneas por Tecnología y Pres.'!$H$175,'Líneas por Tecnología y Pres.'!$H$176)</c:f>
              <c:numCache>
                <c:formatCode>#,##0</c:formatCode>
                <c:ptCount val="22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Pres.'!$I$153:$I$172,'Líneas por Tecnología y Pres.'!$I$173,'Líneas por Tecnología y Pres.'!$I$174,'Líneas por Tecnología y Pres.'!$I$175,'Líneas por Tecnología y Pres.'!$I$176)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Pres.'!$I$168:$I$172,'Líneas por Tecnología y Pres.'!$I$173,'Líneas por Tecnología y Pres.'!$I$174,'Líneas por Tecnología y Pres.'!$I$175,'Líneas por Tecnología y Pres.'!$I$176)</c:f>
              <c:numCache>
                <c:formatCode>#,##0</c:formatCode>
                <c:ptCount val="22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  <c:pt idx="17">
                  <c:v>431954.61494984763</c:v>
                </c:pt>
                <c:pt idx="18">
                  <c:v>416835.40961457446</c:v>
                </c:pt>
                <c:pt idx="19">
                  <c:v>404442.89715540787</c:v>
                </c:pt>
                <c:pt idx="20">
                  <c:v>398450.90510522341</c:v>
                </c:pt>
                <c:pt idx="21">
                  <c:v>389926.74017135322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Pres.'!$J$153:$J$172,'Líneas por Tecnología y Pres.'!$J$173,'Líneas por Tecnología y Pres.'!$J$174,'Líneas por Tecnología y Pres.'!$J$175,'Líneas por Tecnología y Pres.'!$J$176)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Pres.'!$J$168:$J$172,'Líneas por Tecnología y Pres.'!$J$173,'Líneas por Tecnología y Pres.'!$J$174,'Líneas por Tecnología y Pres.'!$J$175,'Líneas por Tecnología y Pres.'!$J$176)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  <c:pt idx="17">
                  <c:v>1274369.3865468726</c:v>
                </c:pt>
                <c:pt idx="18">
                  <c:v>1233843.9838061526</c:v>
                </c:pt>
                <c:pt idx="19">
                  <c:v>1201100.892349811</c:v>
                </c:pt>
                <c:pt idx="20">
                  <c:v>1177412.1396306236</c:v>
                </c:pt>
                <c:pt idx="21">
                  <c:v>1151449.2703957786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Pres.'!$K$153:$K$172,'Líneas por Tecnología y Pres.'!$K$173,'Líneas por Tecnología y Pres.'!$K$174,'Líneas por Tecnología y Pres.'!$K$175,'Líneas por Tecnología y Pres.'!$K$176)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Pres.'!$K$168:$K$172,'Líneas por Tecnología y Pres.'!$K$173,'Líneas por Tecnología y Pres.'!$K$174,'Líneas por Tecnología y Pres.'!$K$175,'Líneas por Tecnología y Pres.'!$K$176)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Pres.'!$L$153:$L$172,'Líneas por Tecnología y Pres.'!$L$173,'Líneas por Tecnología y Pres.'!$L$174,'Líneas por Tecnología y Pres.'!$L$175,'Líneas por Tecnología y Pres.'!$L$176)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Pres.'!$L$168:$L$172,'Líneas por Tecnología y Pres.'!$L$173,'Líneas por Tecnología y Pres.'!$L$174,'Líneas por Tecnología y Pres.'!$L$175,'Líneas por Tecnología y Pres.'!$L$176)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  <c:pt idx="17">
                  <c:v>3643464.9985032803</c:v>
                </c:pt>
                <c:pt idx="18">
                  <c:v>3707652.6065792725</c:v>
                </c:pt>
                <c:pt idx="19">
                  <c:v>3721062.2104947814</c:v>
                </c:pt>
                <c:pt idx="20">
                  <c:v>3758364.9552641534</c:v>
                </c:pt>
                <c:pt idx="21">
                  <c:v>3804394.9894328681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29885056"/>
        <c:axId val="529883096"/>
      </c:barChart>
      <c:catAx>
        <c:axId val="52988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29883096"/>
        <c:crosses val="autoZero"/>
        <c:auto val="1"/>
        <c:lblAlgn val="ctr"/>
        <c:lblOffset val="100"/>
        <c:noMultiLvlLbl val="0"/>
      </c:catAx>
      <c:valAx>
        <c:axId val="52988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29885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15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Pres.'!$N$97:$N$172,'Líneas por Tecnología y Pres.'!$N$173,'Líneas por Tecnología y Pres.'!$N$174,'Líneas por Tecnología y Pres.'!$N$175,'Líneas por Tecnología y Pres.'!$N$176)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Pres.'!$N$168:$N$172,'Líneas por Tecnología y Pres.'!$N$173,'Líneas por Tecnología y Pres.'!$N$174,'Líneas por Tecnología y Pres.'!$N$175,'Líneas por Tecnología y Pres.'!$N$176)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15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Pres.'!$O$97:$O$172,'Líneas por Tecnología y Pres.'!$O$173,'Líneas por Tecnología y Pres.'!$O$174,'Líneas por Tecnología y Pres.'!$O$175,'Líneas por Tecnología y Pres.'!$O$176)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Pres.'!$O$168:$O$172,'Líneas por Tecnología y Pres.'!$O$173,'Líneas por Tecnología y Pres.'!$O$174,'Líneas por Tecnología y Pres.'!$O$175,'Líneas por Tecnología y Pres.'!$O$176)</c:f>
              <c:numCache>
                <c:formatCode>#,##0</c:formatCode>
                <c:ptCount val="15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  <c:pt idx="10">
                  <c:v>91159</c:v>
                </c:pt>
                <c:pt idx="11">
                  <c:v>91080</c:v>
                </c:pt>
                <c:pt idx="12">
                  <c:v>91099</c:v>
                </c:pt>
                <c:pt idx="13">
                  <c:v>91112</c:v>
                </c:pt>
                <c:pt idx="14">
                  <c:v>91052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15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Pres.'!$P$97:$P$172,'Líneas por Tecnología y Pres.'!$P$173:$P$174,'Líneas por Tecnología y Pres.'!$P$175,'Líneas por Tecnología y Pres.'!$P$176)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Pres.'!$P$168:$P$172,'Líneas por Tecnología y Pres.'!$P$173:$P$174,'Líneas por Tecnología y Pres.'!$P$175,'Líneas por Tecnología y Pres.'!$P$176)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15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Pres.'!$Q$97:$Q$172,'Líneas por Tecnología y Pres.'!$Q$173,'Líneas por Tecnología y Pres.'!$Q$174,'Líneas por Tecnología y Pres.'!$Q$175,'Líneas por Tecnología y Pres.'!$Q$176)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Pres.'!$Q$168:$Q$172,'Líneas por Tecnología y Pres.'!$Q$173,'Líneas por Tecnología y Pres.'!$Q$174,'Líneas por Tecnología y Pres.'!$Q$175,'Líneas por Tecnología y Pres.'!$Q$176)</c:f>
              <c:numCache>
                <c:formatCode>#,##0</c:formatCode>
                <c:ptCount val="15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  <c:pt idx="10">
                  <c:v>41412</c:v>
                </c:pt>
                <c:pt idx="11">
                  <c:v>41208</c:v>
                </c:pt>
                <c:pt idx="12">
                  <c:v>41107</c:v>
                </c:pt>
                <c:pt idx="13">
                  <c:v>41044</c:v>
                </c:pt>
                <c:pt idx="14">
                  <c:v>40970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Pres.'!$A$175,'Líneas por Tecnología y Pres.'!$A$176)</c:f>
              <c:strCache>
                <c:ptCount val="15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  <c:pt idx="14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Pres.'!$R$97:$R$172,'Líneas por Tecnología y Pres.'!$R$173,'Líneas por Tecnología y Pres.'!$R$174,'Líneas por Tecnología y Pres.'!$R$175,'Líneas por Tecnología y Pres.'!$R$176)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Pres.'!$R$168:$R$172,'Líneas por Tecnología y Pres.'!$R$173,'Líneas por Tecnología y Pres.'!$R$174,'Líneas por Tecnología y Pres.'!$R$175,'Líneas por Tecnología y Pres.'!$R$176)</c:f>
              <c:numCache>
                <c:formatCode>#,##0</c:formatCode>
                <c:ptCount val="15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  <c:pt idx="10">
                  <c:v>2772081</c:v>
                </c:pt>
                <c:pt idx="11">
                  <c:v>2783764</c:v>
                </c:pt>
                <c:pt idx="12">
                  <c:v>2794736</c:v>
                </c:pt>
                <c:pt idx="13">
                  <c:v>2808197</c:v>
                </c:pt>
                <c:pt idx="14">
                  <c:v>2821980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="http://schemas.microsoft.com/office/drawing/2014/chart" xmlns:c16r2="http://schemas.microsoft.com/office/drawing/2015/06/chart">
                      <c:ext xmlns:c16="http://schemas.microsoft.com/office/drawing/2014/chart" uri="{C3380CC4-5D6E-409C-BE32-E72D297353CC}">
                        <c16:uniqueId val="{00000000-7C2F-4538-934A-F8BA56475B6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0492304"/>
        <c:axId val="60491912"/>
      </c:barChart>
      <c:catAx>
        <c:axId val="6049230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60491912"/>
        <c:crosses val="autoZero"/>
        <c:auto val="1"/>
        <c:lblAlgn val="ctr"/>
        <c:lblOffset val="100"/>
        <c:noMultiLvlLbl val="0"/>
      </c:catAx>
      <c:valAx>
        <c:axId val="60491912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60492304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Pres.'!$T$153:$T$170,'Líneas por Tecnología y Pres.'!$T$171,'Líneas por Tecnología y Pres.'!$T$172,'Líneas por Tecnología y Pres.'!$T$173,'Líneas por Tecnología y Pres.'!$T$174,'Líneas por Tecnología y Pres.'!$T$175,'Líneas por Tecnología y Pres.'!$T$176)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Pres.'!$T$168:$T$170,'Líneas por Tecnología y Pres.'!$T$171,'Líneas por Tecnología y Pres.'!$T$172,'Líneas por Tecnología y Pres.'!$T$173,'Líneas por Tecnología y Pres.'!$T$174,'Líneas por Tecnología y Pres.'!$T$175,'Líneas por Tecnología y Pres.'!$T$176)</c:f>
              <c:numCache>
                <c:formatCode>#,##0</c:formatCode>
                <c:ptCount val="22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Pres.'!$U$153:$U$170,'Líneas por Tecnología y Pres.'!$U$171,'Líneas por Tecnología y Pres.'!$U$172,'Líneas por Tecnología y Pres.'!$U$173,'Líneas por Tecnología y Pres.'!$U$174,'Líneas por Tecnología y Pres.'!$U$175,'Líneas por Tecnología y Pres.'!$U$176)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Pres.'!$U$168:$U$170,'Líneas por Tecnología y Pres.'!$U$171,'Líneas por Tecnología y Pres.'!$U$172,'Líneas por Tecnología y Pres.'!$U$173,'Líneas por Tecnología y Pres.'!$U$174,'Líneas por Tecnología y Pres.'!$U$175,'Líneas por Tecnología y Pres.'!$U$176)</c:f>
              <c:numCache>
                <c:formatCode>#,##0</c:formatCode>
                <c:ptCount val="22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  <c:pt idx="16">
                  <c:v>1788524.6864058417</c:v>
                </c:pt>
                <c:pt idx="17">
                  <c:v>1787551.6149498476</c:v>
                </c:pt>
                <c:pt idx="18">
                  <c:v>1778055.4096145744</c:v>
                </c:pt>
                <c:pt idx="19">
                  <c:v>1757626.8971554078</c:v>
                </c:pt>
                <c:pt idx="20">
                  <c:v>1753354.9051052234</c:v>
                </c:pt>
                <c:pt idx="21">
                  <c:v>1747992.7401713533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Pres.'!$V$153:$V$170,'Líneas por Tecnología y Pres.'!$V$171,'Líneas por Tecnología y Pres.'!$V$172,'Líneas por Tecnología y Pres.'!$V$173,'Líneas por Tecnología y Pres.'!$V$174,'Líneas por Tecnología y Pres.'!$V$175,'Líneas por Tecnología y Pres.'!$V$176)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Pres.'!$V$168:$V$170,'Líneas por Tecnología y Pres.'!$V$171,'Líneas por Tecnología y Pres.'!$V$172,'Líneas por Tecnología y Pres.'!$V$173,'Líneas por Tecnología y Pres.'!$V$174,'Líneas por Tecnología y Pres.'!$V$175,'Líneas por Tecnología y Pres.'!$V$176)</c:f>
              <c:numCache>
                <c:formatCode>#,##0</c:formatCode>
                <c:ptCount val="22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  <c:pt idx="16">
                  <c:v>3683797.747953306</c:v>
                </c:pt>
                <c:pt idx="17">
                  <c:v>3681280.3865468726</c:v>
                </c:pt>
                <c:pt idx="18">
                  <c:v>3660016.9838061528</c:v>
                </c:pt>
                <c:pt idx="19">
                  <c:v>3624197.8923498113</c:v>
                </c:pt>
                <c:pt idx="20">
                  <c:v>3606713.1396306236</c:v>
                </c:pt>
                <c:pt idx="21">
                  <c:v>3606888.2703957786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Pres.'!$W$153:$W$170,'Líneas por Tecnología y Pres.'!$W$171,'Líneas por Tecnología y Pres.'!$W$172,'Líneas por Tecnología y Pres.'!$W$173,'Líneas por Tecnología y Pres.'!$W$174,'Líneas por Tecnología y Pres.'!$W$175,'Líneas por Tecnología y Pres.'!$W$176)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Pres.'!$W$168:$W$170,'Líneas por Tecnología y Pres.'!$W$171,'Líneas por Tecnología y Pres.'!$W$172,'Líneas por Tecnología y Pres.'!$W$173,'Líneas por Tecnología y Pres.'!$W$174,'Líneas por Tecnología y Pres.'!$W$175,'Líneas por Tecnología y Pres.'!$W$176)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  <c:pt idx="16">
                  <c:v>1734523</c:v>
                </c:pt>
                <c:pt idx="17">
                  <c:v>1738734</c:v>
                </c:pt>
                <c:pt idx="18">
                  <c:v>1744330</c:v>
                </c:pt>
                <c:pt idx="19">
                  <c:v>1745386</c:v>
                </c:pt>
                <c:pt idx="20">
                  <c:v>1747790</c:v>
                </c:pt>
                <c:pt idx="21">
                  <c:v>1755977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Pres.'!$A$175,'Líneas por Tecnología y Pres.'!$A$176)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Pres.'!$A$175,'Líneas por Tecnología y Pres.'!$A$176)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  <c:pt idx="21">
                  <c:v>Ago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Pres.'!$X$153:$X$170,'Líneas por Tecnología y Pres.'!$X$171,'Líneas por Tecnología y Pres.'!$X$172,'Líneas por Tecnología y Pres.'!$X$173,'Líneas por Tecnología y Pres.'!$X$174,'Líneas por Tecnología y Pres.'!$X$175,'Líneas por Tecnología y Pres.'!$X$176)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Pres.'!$X$168:$X$170,'Líneas por Tecnología y Pres.'!$X$171,'Líneas por Tecnología y Pres.'!$X$172,'Líneas por Tecnología y Pres.'!$X$173,'Líneas por Tecnología y Pres.'!$X$174,'Líneas por Tecnología y Pres.'!$X$175,'Líneas por Tecnología y Pres.'!$X$176)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  <c:pt idx="16">
                  <c:v>9742847.5656408519</c:v>
                </c:pt>
                <c:pt idx="17">
                  <c:v>9820230.9985032808</c:v>
                </c:pt>
                <c:pt idx="18">
                  <c:v>9902399.6065792721</c:v>
                </c:pt>
                <c:pt idx="19">
                  <c:v>9928728.2104947809</c:v>
                </c:pt>
                <c:pt idx="20">
                  <c:v>9978154.955264153</c:v>
                </c:pt>
                <c:pt idx="21">
                  <c:v>10044823.989432868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491128"/>
        <c:axId val="392263632"/>
        <c:axId val="0"/>
      </c:bar3DChart>
      <c:catAx>
        <c:axId val="6049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92263632"/>
        <c:crosses val="autoZero"/>
        <c:auto val="1"/>
        <c:lblAlgn val="ctr"/>
        <c:lblOffset val="100"/>
        <c:noMultiLvlLbl val="0"/>
      </c:catAx>
      <c:valAx>
        <c:axId val="39226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604911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="" xmlns:a16="http://schemas.microsoft.com/office/drawing/2014/main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7"/>
      <c r="C3" s="217"/>
      <c r="D3" s="217"/>
      <c r="E3" s="217"/>
      <c r="F3" s="217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232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233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9" t="s">
        <v>95</v>
      </c>
      <c r="G10" s="219"/>
      <c r="H10" s="219"/>
      <c r="I10" s="219"/>
      <c r="J10" s="219"/>
      <c r="K10" s="220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8" t="s">
        <v>104</v>
      </c>
      <c r="C12" s="218"/>
      <c r="D12" s="218"/>
      <c r="E12" s="165"/>
      <c r="F12" s="215" t="s">
        <v>102</v>
      </c>
      <c r="G12" s="215"/>
      <c r="H12" s="215"/>
      <c r="I12" s="215"/>
      <c r="J12" s="215"/>
      <c r="K12" s="216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8" t="s">
        <v>103</v>
      </c>
      <c r="C14" s="218"/>
      <c r="D14" s="218"/>
      <c r="E14" s="165"/>
      <c r="F14" s="215" t="s">
        <v>108</v>
      </c>
      <c r="G14" s="215"/>
      <c r="H14" s="215"/>
      <c r="I14" s="215"/>
      <c r="J14" s="215"/>
      <c r="K14" s="216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8" t="s">
        <v>101</v>
      </c>
      <c r="C16" s="218"/>
      <c r="D16" s="218"/>
      <c r="E16" s="165"/>
      <c r="F16" s="215" t="s">
        <v>109</v>
      </c>
      <c r="G16" s="215"/>
      <c r="H16" s="215"/>
      <c r="I16" s="215"/>
      <c r="J16" s="215"/>
      <c r="K16" s="216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7"/>
  <sheetViews>
    <sheetView showGridLines="0" zoomScaleNormal="100" workbookViewId="0">
      <pane xSplit="1" ySplit="11" topLeftCell="B165" activePane="bottomRight" state="frozen"/>
      <selection pane="topRight" activeCell="B1" sqref="B1"/>
      <selection pane="bottomLeft" activeCell="A12" sqref="A12"/>
      <selection pane="bottomRight" activeCell="B176" sqref="B176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Septiembre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8" t="s">
        <v>99</v>
      </c>
      <c r="O7" s="238"/>
      <c r="P7" s="238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Agosto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41" t="s">
        <v>1</v>
      </c>
      <c r="C10" s="241"/>
      <c r="D10" s="241"/>
      <c r="E10" s="241"/>
      <c r="F10" s="242"/>
      <c r="G10" s="36" t="s">
        <v>2</v>
      </c>
      <c r="H10" s="245" t="s">
        <v>3</v>
      </c>
      <c r="I10" s="241"/>
      <c r="J10" s="241"/>
      <c r="K10" s="241"/>
      <c r="L10" s="242"/>
      <c r="M10" s="36" t="s">
        <v>2</v>
      </c>
      <c r="N10" s="241" t="s">
        <v>98</v>
      </c>
      <c r="O10" s="241"/>
      <c r="P10" s="241"/>
      <c r="Q10" s="241"/>
      <c r="R10" s="241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43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44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6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6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6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" si="446">SUM(B169,H169,N169)</f>
        <v>0</v>
      </c>
      <c r="U169" s="13">
        <f t="shared" ref="U169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ref="T170:T174" si="452">SUM(B170,H170,N170)</f>
        <v>0</v>
      </c>
      <c r="U170" s="13">
        <f t="shared" ref="U170:U174" si="453">SUM(C170,I170,O170)</f>
        <v>1766433.4486586177</v>
      </c>
      <c r="V170" s="13">
        <f t="shared" ref="V170:V174" si="454">SUM(D170,J170,P170)</f>
        <v>3732997.9872779283</v>
      </c>
      <c r="W170" s="13">
        <f t="shared" ref="W170:W174" si="455">SUM(E170,K170,Q170)</f>
        <v>1730603</v>
      </c>
      <c r="X170" s="13">
        <f t="shared" ref="X170:X174" si="456">SUM(F170,L170,R170)</f>
        <v>9675803.5640634522</v>
      </c>
      <c r="Y170" s="208">
        <f t="shared" ref="Y170:Y175" si="457">+G170+M170+S170</f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10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10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0">
        <f t="shared" si="439"/>
        <v>2893506</v>
      </c>
      <c r="T171" s="211">
        <f t="shared" si="452"/>
        <v>0</v>
      </c>
      <c r="U171" s="212">
        <f t="shared" si="453"/>
        <v>1788524.6864058417</v>
      </c>
      <c r="V171" s="212">
        <f t="shared" si="454"/>
        <v>3683797.747953306</v>
      </c>
      <c r="W171" s="212">
        <f t="shared" si="455"/>
        <v>1734523</v>
      </c>
      <c r="X171" s="212">
        <f t="shared" si="456"/>
        <v>9742847.5656408519</v>
      </c>
      <c r="Y171" s="213">
        <f t="shared" si="457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10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10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0">
        <f t="shared" si="439"/>
        <v>2904652</v>
      </c>
      <c r="T172" s="211">
        <f t="shared" si="452"/>
        <v>0</v>
      </c>
      <c r="U172" s="212">
        <f t="shared" si="453"/>
        <v>1787551.6149498476</v>
      </c>
      <c r="V172" s="212">
        <f t="shared" si="454"/>
        <v>3681280.3865468726</v>
      </c>
      <c r="W172" s="212">
        <f t="shared" si="455"/>
        <v>1738734</v>
      </c>
      <c r="X172" s="212">
        <f t="shared" si="456"/>
        <v>9820230.9985032808</v>
      </c>
      <c r="Y172" s="213">
        <f t="shared" si="457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10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10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0">
        <f t="shared" si="439"/>
        <v>2916052</v>
      </c>
      <c r="T173" s="211">
        <f t="shared" si="452"/>
        <v>0</v>
      </c>
      <c r="U173" s="212">
        <f t="shared" si="453"/>
        <v>1778055.4096145744</v>
      </c>
      <c r="V173" s="212">
        <f t="shared" si="454"/>
        <v>3660016.9838061528</v>
      </c>
      <c r="W173" s="212">
        <f t="shared" si="455"/>
        <v>1744330</v>
      </c>
      <c r="X173" s="212">
        <f t="shared" si="456"/>
        <v>9902399.6065792721</v>
      </c>
      <c r="Y173" s="213">
        <f t="shared" si="457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10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10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0">
        <f t="shared" si="439"/>
        <v>2926942</v>
      </c>
      <c r="T174" s="211">
        <f t="shared" si="452"/>
        <v>0</v>
      </c>
      <c r="U174" s="212">
        <f t="shared" si="453"/>
        <v>1757626.8971554078</v>
      </c>
      <c r="V174" s="212">
        <f t="shared" si="454"/>
        <v>3624197.8923498113</v>
      </c>
      <c r="W174" s="212">
        <f t="shared" si="455"/>
        <v>1745386</v>
      </c>
      <c r="X174" s="212">
        <f t="shared" si="456"/>
        <v>9928728.2104947809</v>
      </c>
      <c r="Y174" s="213">
        <f t="shared" si="457"/>
        <v>17055939</v>
      </c>
    </row>
    <row r="175" spans="1:25" s="2" customFormat="1" ht="12.75" x14ac:dyDescent="0.2">
      <c r="A175" s="214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10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10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0">
        <f t="shared" si="439"/>
        <v>2940353</v>
      </c>
      <c r="T175" s="211">
        <f t="shared" ref="T175" si="458">SUM(B175,H175,N175)</f>
        <v>0</v>
      </c>
      <c r="U175" s="212">
        <f t="shared" ref="U175" si="459">SUM(C175,I175,O175)</f>
        <v>1753354.9051052234</v>
      </c>
      <c r="V175" s="212">
        <f t="shared" ref="V175" si="460">SUM(D175,J175,P175)</f>
        <v>3606713.1396306236</v>
      </c>
      <c r="W175" s="212">
        <f t="shared" ref="W175" si="461">SUM(E175,K175,Q175)</f>
        <v>1747790</v>
      </c>
      <c r="X175" s="212">
        <f t="shared" ref="X175" si="462">SUM(F175,L175,R175)</f>
        <v>9978154.955264153</v>
      </c>
      <c r="Y175" s="213">
        <f t="shared" si="457"/>
        <v>17086013</v>
      </c>
    </row>
    <row r="176" spans="1:25" s="2" customFormat="1" ht="12.75" x14ac:dyDescent="0.2">
      <c r="A176" s="214" t="s">
        <v>234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10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10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0">
        <f t="shared" si="439"/>
        <v>2954002</v>
      </c>
      <c r="T176" s="211">
        <f t="shared" ref="T176" si="463">SUM(B176,H176,N176)</f>
        <v>0</v>
      </c>
      <c r="U176" s="212">
        <f t="shared" ref="U176" si="464">SUM(C176,I176,O176)</f>
        <v>1747992.7401713533</v>
      </c>
      <c r="V176" s="212">
        <f t="shared" ref="V176" si="465">SUM(D176,J176,P176)</f>
        <v>3606888.2703957786</v>
      </c>
      <c r="W176" s="212">
        <f t="shared" ref="W176" si="466">SUM(E176,K176,Q176)</f>
        <v>1755977</v>
      </c>
      <c r="X176" s="212">
        <f t="shared" ref="X176" si="467">SUM(F176,L176,R176)</f>
        <v>10044823.989432868</v>
      </c>
      <c r="Y176" s="213">
        <f t="shared" ref="Y176" si="468">+G176+M176+S176</f>
        <v>17155682</v>
      </c>
    </row>
    <row r="177" spans="1:25" s="2" customFormat="1" ht="17.25" customHeight="1" x14ac:dyDescent="0.2">
      <c r="A177" s="200" t="s">
        <v>100</v>
      </c>
      <c r="B177" s="235" t="s">
        <v>195</v>
      </c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236"/>
      <c r="O177" s="236"/>
      <c r="P177" s="236"/>
      <c r="Q177" s="236"/>
      <c r="R177" s="236"/>
      <c r="S177" s="236"/>
      <c r="T177" s="236"/>
      <c r="U177" s="236"/>
      <c r="V177" s="236"/>
      <c r="W177" s="236"/>
      <c r="X177" s="236"/>
      <c r="Y177" s="237"/>
    </row>
    <row r="178" spans="1:25" s="2" customFormat="1" ht="17.25" customHeight="1" x14ac:dyDescent="0.2">
      <c r="A178" s="191" t="s">
        <v>120</v>
      </c>
      <c r="B178" s="239" t="s">
        <v>117</v>
      </c>
      <c r="C178" s="239"/>
      <c r="D178" s="239"/>
      <c r="E178" s="239"/>
      <c r="F178" s="239"/>
      <c r="G178" s="239"/>
      <c r="H178" s="239"/>
      <c r="I178" s="239"/>
      <c r="J178" s="239"/>
      <c r="K178" s="239"/>
      <c r="L178" s="239"/>
      <c r="M178" s="239"/>
      <c r="N178" s="239"/>
      <c r="O178" s="239"/>
      <c r="P178" s="239"/>
      <c r="Q178" s="239"/>
      <c r="R178" s="239"/>
      <c r="S178" s="239"/>
      <c r="T178" s="239"/>
      <c r="U178" s="239"/>
      <c r="V178" s="239"/>
      <c r="W178" s="239"/>
      <c r="X178" s="239"/>
      <c r="Y178" s="240"/>
    </row>
    <row r="179" spans="1:25" s="2" customFormat="1" ht="12.75" x14ac:dyDescent="0.2">
      <c r="A179" s="191" t="s">
        <v>131</v>
      </c>
      <c r="B179" s="222" t="s">
        <v>121</v>
      </c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34"/>
    </row>
    <row r="180" spans="1:25" s="2" customFormat="1" ht="15.75" customHeight="1" x14ac:dyDescent="0.2">
      <c r="A180" s="191" t="s">
        <v>137</v>
      </c>
      <c r="B180" s="222" t="s">
        <v>132</v>
      </c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34"/>
    </row>
    <row r="181" spans="1:25" s="2" customFormat="1" ht="15.75" customHeight="1" x14ac:dyDescent="0.2">
      <c r="A181" s="192" t="s">
        <v>144</v>
      </c>
      <c r="B181" s="222" t="s">
        <v>139</v>
      </c>
      <c r="C181" s="222"/>
      <c r="D181" s="222"/>
      <c r="E181" s="222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/>
      <c r="S181" s="222"/>
      <c r="T181" s="222"/>
      <c r="U181" s="222"/>
      <c r="V181" s="222"/>
      <c r="W181" s="222"/>
      <c r="X181" s="222"/>
      <c r="Y181" s="234"/>
    </row>
    <row r="182" spans="1:25" s="2" customFormat="1" ht="15.75" customHeight="1" x14ac:dyDescent="0.2">
      <c r="A182" s="192" t="s">
        <v>147</v>
      </c>
      <c r="B182" s="226" t="s">
        <v>145</v>
      </c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8"/>
    </row>
    <row r="183" spans="1:25" s="2" customFormat="1" ht="15.75" customHeight="1" x14ac:dyDescent="0.2">
      <c r="A183" s="192" t="s">
        <v>152</v>
      </c>
      <c r="B183" s="226" t="s">
        <v>148</v>
      </c>
      <c r="C183" s="227"/>
      <c r="D183" s="227"/>
      <c r="E183" s="227"/>
      <c r="F183" s="227"/>
      <c r="G183" s="227"/>
      <c r="H183" s="227"/>
      <c r="I183" s="227"/>
      <c r="J183" s="227"/>
      <c r="K183" s="227"/>
      <c r="L183" s="227"/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8"/>
    </row>
    <row r="184" spans="1:25" s="2" customFormat="1" ht="15.75" customHeight="1" x14ac:dyDescent="0.2">
      <c r="A184" s="192" t="s">
        <v>156</v>
      </c>
      <c r="B184" s="226" t="s">
        <v>158</v>
      </c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8"/>
    </row>
    <row r="185" spans="1:25" s="2" customFormat="1" ht="15.75" customHeight="1" x14ac:dyDescent="0.2">
      <c r="A185" s="192" t="s">
        <v>160</v>
      </c>
      <c r="B185" s="226" t="s">
        <v>155</v>
      </c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  <c r="M185" s="227"/>
      <c r="N185" s="2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8"/>
    </row>
    <row r="186" spans="1:25" s="2" customFormat="1" ht="15.75" customHeight="1" x14ac:dyDescent="0.2">
      <c r="A186" s="192" t="s">
        <v>166</v>
      </c>
      <c r="B186" s="226" t="s">
        <v>162</v>
      </c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8"/>
    </row>
    <row r="187" spans="1:25" s="2" customFormat="1" ht="15.75" customHeight="1" x14ac:dyDescent="0.2">
      <c r="A187" s="192" t="s">
        <v>170</v>
      </c>
      <c r="B187" s="226" t="s">
        <v>167</v>
      </c>
      <c r="C187" s="227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8"/>
    </row>
    <row r="188" spans="1:25" s="2" customFormat="1" ht="15.75" customHeight="1" x14ac:dyDescent="0.2">
      <c r="A188" s="192" t="s">
        <v>194</v>
      </c>
      <c r="B188" s="226" t="s">
        <v>171</v>
      </c>
      <c r="C188" s="227"/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8"/>
    </row>
    <row r="189" spans="1:25" s="2" customFormat="1" ht="12.75" x14ac:dyDescent="0.2">
      <c r="A189" s="192" t="s">
        <v>190</v>
      </c>
      <c r="B189" s="232" t="s">
        <v>189</v>
      </c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3"/>
      <c r="T189" s="6"/>
      <c r="U189" s="6"/>
      <c r="V189" s="6"/>
      <c r="W189" s="6"/>
      <c r="X189" s="6"/>
      <c r="Y189" s="6"/>
    </row>
    <row r="190" spans="1:25" s="87" customFormat="1" x14ac:dyDescent="0.25">
      <c r="A190" s="199" t="s">
        <v>204</v>
      </c>
      <c r="B190" s="229" t="s">
        <v>211</v>
      </c>
      <c r="C190" s="230"/>
      <c r="D190" s="230"/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1"/>
    </row>
    <row r="191" spans="1:25" s="2" customFormat="1" x14ac:dyDescent="0.25">
      <c r="A191" s="199" t="s">
        <v>205</v>
      </c>
      <c r="B191" s="229" t="s">
        <v>206</v>
      </c>
      <c r="C191" s="230"/>
      <c r="D191" s="230"/>
      <c r="E191" s="230"/>
      <c r="F191" s="230"/>
      <c r="G191" s="230"/>
      <c r="H191" s="230"/>
      <c r="I191" s="230"/>
      <c r="J191" s="230"/>
      <c r="K191" s="230"/>
      <c r="L191" s="230"/>
      <c r="M191" s="230"/>
      <c r="N191" s="230"/>
      <c r="O191" s="230"/>
      <c r="P191" s="230"/>
      <c r="Q191" s="230"/>
      <c r="R191" s="230"/>
      <c r="S191" s="231"/>
      <c r="T191" s="6"/>
      <c r="U191" s="6"/>
      <c r="V191" s="6"/>
      <c r="W191" s="6"/>
      <c r="X191" s="6"/>
      <c r="Y191" s="6"/>
    </row>
    <row r="192" spans="1:25" s="2" customFormat="1" x14ac:dyDescent="0.25">
      <c r="A192" s="199" t="s">
        <v>209</v>
      </c>
      <c r="B192" s="229" t="s">
        <v>210</v>
      </c>
      <c r="C192" s="230"/>
      <c r="D192" s="230"/>
      <c r="E192" s="230"/>
      <c r="F192" s="230"/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1"/>
      <c r="T192" s="6"/>
      <c r="U192" s="6"/>
      <c r="V192" s="6"/>
      <c r="W192" s="6"/>
      <c r="X192" s="6"/>
      <c r="Y192" s="6"/>
    </row>
    <row r="193" spans="1:25" s="2" customFormat="1" ht="12.75" x14ac:dyDescent="0.2">
      <c r="A193" s="223" t="s">
        <v>213</v>
      </c>
      <c r="B193" s="221" t="s">
        <v>214</v>
      </c>
      <c r="C193" s="221"/>
      <c r="D193" s="221"/>
      <c r="E193" s="221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6"/>
      <c r="U193" s="6"/>
      <c r="V193" s="6"/>
      <c r="W193" s="6"/>
      <c r="X193" s="6"/>
      <c r="Y193" s="6"/>
    </row>
    <row r="194" spans="1:25" s="2" customFormat="1" ht="12.75" x14ac:dyDescent="0.2">
      <c r="A194" s="224"/>
      <c r="B194" s="221" t="s">
        <v>215</v>
      </c>
      <c r="C194" s="221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6"/>
      <c r="U194" s="6"/>
      <c r="V194" s="6"/>
      <c r="W194" s="6"/>
      <c r="X194" s="6"/>
      <c r="Y194" s="6"/>
    </row>
    <row r="195" spans="1:25" s="2" customFormat="1" ht="23.25" customHeight="1" x14ac:dyDescent="0.2">
      <c r="A195" s="225"/>
      <c r="B195" s="222" t="s">
        <v>216</v>
      </c>
      <c r="C195" s="222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2"/>
      <c r="O195" s="222"/>
      <c r="P195" s="222"/>
      <c r="Q195" s="222"/>
      <c r="R195" s="222"/>
      <c r="S195" s="222"/>
      <c r="T195" s="6"/>
      <c r="U195" s="6"/>
      <c r="V195" s="6"/>
      <c r="W195" s="6"/>
      <c r="X195" s="6"/>
      <c r="Y195" s="6"/>
    </row>
    <row r="196" spans="1:25" s="2" customFormat="1" ht="12.75" x14ac:dyDescent="0.2">
      <c r="A196" s="199" t="s">
        <v>217</v>
      </c>
      <c r="B196" s="221" t="s">
        <v>218</v>
      </c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6"/>
      <c r="U196" s="6"/>
      <c r="V196" s="6"/>
      <c r="W196" s="6"/>
      <c r="X196" s="6"/>
      <c r="Y196" s="6"/>
    </row>
    <row r="197" spans="1:25" s="2" customFormat="1" ht="12.75" x14ac:dyDescent="0.2">
      <c r="A197" s="207" t="s">
        <v>221</v>
      </c>
      <c r="B197" s="221" t="s">
        <v>222</v>
      </c>
      <c r="C197" s="221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6"/>
      <c r="U197" s="6"/>
      <c r="V197" s="6"/>
      <c r="W197" s="6"/>
      <c r="X197" s="6"/>
      <c r="Y197" s="6"/>
    </row>
    <row r="198" spans="1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7" customFormat="1" ht="12.75" x14ac:dyDescent="0.2">
      <c r="A269" s="2"/>
      <c r="B269" s="2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7" customFormat="1" ht="12" x14ac:dyDescent="0.2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s="7" customFormat="1" ht="12" x14ac:dyDescent="0.2"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s="3" customFormat="1" ht="12" x14ac:dyDescent="0.2">
      <c r="A272" s="7"/>
      <c r="B272" s="7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s="3" customFormat="1" ht="12" x14ac:dyDescent="0.2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s="3" customFormat="1" ht="12" x14ac:dyDescent="0.2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s="2" customFormat="1" ht="12.75" x14ac:dyDescent="0.2">
      <c r="A275" s="3"/>
      <c r="B275" s="3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s="2" customFormat="1" ht="12.75" x14ac:dyDescent="0.2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x14ac:dyDescent="0.25">
      <c r="A277" s="2"/>
      <c r="B277" s="2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</sheetData>
  <mergeCells count="27">
    <mergeCell ref="B179:Y179"/>
    <mergeCell ref="B182:Y182"/>
    <mergeCell ref="B196:S196"/>
    <mergeCell ref="B177:Y177"/>
    <mergeCell ref="N7:P7"/>
    <mergeCell ref="B178:Y178"/>
    <mergeCell ref="B10:F10"/>
    <mergeCell ref="Y10:Y11"/>
    <mergeCell ref="H10:L10"/>
    <mergeCell ref="N10:R10"/>
    <mergeCell ref="B184:Y184"/>
    <mergeCell ref="B183:Y183"/>
    <mergeCell ref="B181:Y181"/>
    <mergeCell ref="B180:Y180"/>
    <mergeCell ref="B193:S193"/>
    <mergeCell ref="B192:S192"/>
    <mergeCell ref="B197:S197"/>
    <mergeCell ref="B194:S194"/>
    <mergeCell ref="B195:S195"/>
    <mergeCell ref="A193:A195"/>
    <mergeCell ref="B185:Y185"/>
    <mergeCell ref="B191:S191"/>
    <mergeCell ref="B189:S189"/>
    <mergeCell ref="B188:Y188"/>
    <mergeCell ref="B187:Y187"/>
    <mergeCell ref="B186:Y186"/>
    <mergeCell ref="B190:S190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>
      <selection activeCell="D69" sqref="D69"/>
    </sheetView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Septiembre 2022</v>
      </c>
      <c r="C7" s="155"/>
      <c r="D7" s="155"/>
      <c r="E7" s="155"/>
      <c r="F7" s="155"/>
      <c r="G7" s="155"/>
      <c r="H7" s="155"/>
      <c r="I7" s="24"/>
      <c r="J7" s="24"/>
      <c r="K7" s="24"/>
      <c r="L7" s="246" t="s">
        <v>99</v>
      </c>
      <c r="M7" s="247"/>
    </row>
    <row r="8" spans="1:13" s="19" customFormat="1" ht="20.100000000000001" customHeight="1" thickBot="1" x14ac:dyDescent="0.3">
      <c r="A8" s="117"/>
      <c r="B8" s="159" t="str">
        <f>Índice!B8</f>
        <v>Fecha de corte: Agosto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Septiembre 2022</v>
      </c>
      <c r="C7" s="155"/>
      <c r="D7" s="155"/>
      <c r="E7" s="155"/>
      <c r="F7" s="155"/>
      <c r="G7" s="155"/>
      <c r="H7" s="180"/>
      <c r="I7" s="180"/>
      <c r="J7" s="180"/>
      <c r="K7" s="248" t="s">
        <v>99</v>
      </c>
      <c r="L7" s="248"/>
      <c r="M7" s="248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Agosto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2022-09-23T19:52:42Z</dcterms:modified>
</cp:coreProperties>
</file>