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Septiembre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7" i="1" l="1"/>
  <c r="U177" i="1"/>
  <c r="V177" i="1"/>
  <c r="W177" i="1"/>
  <c r="X177" i="1"/>
  <c r="S177" i="1"/>
  <c r="M177" i="1"/>
  <c r="G177" i="1"/>
  <c r="Y177" i="1" s="1"/>
  <c r="M176" i="1" l="1"/>
  <c r="G176" i="1"/>
  <c r="T176" i="1"/>
  <c r="U176" i="1"/>
  <c r="V176" i="1"/>
  <c r="W176" i="1"/>
  <c r="X176" i="1"/>
  <c r="S176" i="1"/>
  <c r="Y176" i="1" l="1"/>
  <c r="T175" i="1"/>
  <c r="U175" i="1"/>
  <c r="V175" i="1"/>
  <c r="W175" i="1"/>
  <c r="X175" i="1"/>
  <c r="S175" i="1"/>
  <c r="M175" i="1"/>
  <c r="G175" i="1"/>
  <c r="Y175" i="1" l="1"/>
  <c r="Y174" i="1"/>
  <c r="X174" i="1"/>
  <c r="W174" i="1"/>
  <c r="V174" i="1"/>
  <c r="U174" i="1"/>
  <c r="T174" i="1"/>
  <c r="S174" i="1"/>
  <c r="M174" i="1"/>
  <c r="G174" i="1"/>
  <c r="Y173" i="1" l="1"/>
  <c r="X173" i="1"/>
  <c r="W173" i="1"/>
  <c r="V173" i="1"/>
  <c r="U173" i="1"/>
  <c r="T173" i="1"/>
  <c r="S173" i="1"/>
  <c r="M173" i="1"/>
  <c r="G173" i="1"/>
  <c r="Y172" i="1" l="1"/>
  <c r="X172" i="1"/>
  <c r="W172" i="1"/>
  <c r="V172" i="1"/>
  <c r="U172" i="1"/>
  <c r="T172" i="1"/>
  <c r="S172" i="1"/>
  <c r="M172" i="1"/>
  <c r="G172" i="1"/>
  <c r="X171" i="1" l="1"/>
  <c r="W171" i="1"/>
  <c r="V171" i="1"/>
  <c r="U171" i="1"/>
  <c r="T171" i="1"/>
  <c r="S171" i="1"/>
  <c r="M171" i="1"/>
  <c r="G171" i="1"/>
  <c r="Y171" i="1" l="1"/>
  <c r="T170" i="1"/>
  <c r="U170" i="1"/>
  <c r="V170" i="1"/>
  <c r="W170" i="1"/>
  <c r="X170" i="1"/>
  <c r="S170" i="1"/>
  <c r="M170" i="1"/>
  <c r="G170" i="1"/>
  <c r="Y170" i="1" s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<sst xmlns="http://schemas.openxmlformats.org/spreadsheetml/2006/main" count="263" uniqueCount="236">
  <si>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</si>
  <si>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</si>
  <si>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</si>
  <si>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</si>
  <si>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</si>
  <si>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</si>
  <si>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</si>
  <si>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</si>
  <si>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</si>
  <si>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</si>
  <si>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</si>
  <si>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</si>
  <si>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</si>
  <si>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</si>
  <si>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</si>
  <si>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</si>
  <si>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</si>
  <si>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</si>
  <si>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</si>
  <si>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</si>
  <si>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</si>
  <si>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</si>
  <si>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</si>
  <si>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</si>
  <si>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</si>
  <si>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</si>
  <si>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</si>
  <si>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</si>
  <si>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</si>
  <si>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</si>
  <si>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</si>
  <si>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</si>
  <si>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</si>
  <si>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</si>
  <si>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</si>
  <si>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</si>
  <si>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</si>
  <si>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</si>
  <si>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</si>
  <si>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</si>
  <si>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</si>
  <si>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</si>
  <si>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</si>
  <si>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</si>
  <si>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</si>
  <si>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</si>
  <si>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</si>
  <si>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</si>
  <si>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</si>
  <si>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</si>
  <si>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</si>
  <si>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</si>
  <si>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</si>
  <si>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</si>
  <si>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</si>
  <si>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</si>
  <si>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</si>
  <si>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</si>
  <si>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</si>
  <si>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</si>
  <si>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</si>
  <si>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</si>
  <si>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</si>
  <si>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</si>
  <si>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</si>
  <si>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</si>
  <si>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</si>
  <si>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</si>
  <si>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</si>
  <si>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</si>
  <si>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</si>
  <si>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</si>
  <si>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</si>
  <si>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</si>
  <si>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</si>
  <si>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</si>
  <si>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</si>
  <si>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</si>
  <si>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</si>
  <si>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</si>
  <si>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</si>
  <si>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</si>
  <si>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</si>
  <si>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</si>
  <si>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</si>
  <si>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</si>
  <si>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</si>
  <si>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</si>
  <si>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</si>
  <si>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</si>
  <si>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</si>
  <si>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</si>
  <si>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</si>
  <si>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</si>
  <si>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</si>
  <si>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</si>
  <si>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</si>
  <si>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</si>
  <si>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</si>
  <si>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</si>
  <si>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</si>
  <si>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</si>
  <si>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</si>
  <si>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</si>
  <si>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</si>
  <si>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</si>
  <si>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</si>
  <si>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</si>
  <si>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</si>
  <si>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</si>
  <si>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</si>
  <si>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</si>
  <si>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</si>
  <si>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</si>
  <si>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</si>
  <si>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</si>
  <si>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</si>
  <si>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</si>
  <si>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</si>
  <si>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</si>
  <si>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</si>
  <si>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</si>
  <si>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</si>
  <si>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</si>
  <si>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</si>
  <si>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</si>
  <si>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</si>
  <si>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</si>
  <si>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</si>
  <si>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</si>
  <si>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</si>
  <si>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</si>
  <si>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</si>
  <si>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</si>
  <si>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</si>
  <si>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</si>
  <si>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</si>
  <si>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</si>
  <si>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</si>
  <si>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</si>
  <si>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</si>
  <si>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</si>
  <si>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</si>
  <si>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</si>
  <si>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</si>
  <si>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</si>
  <si>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</si>
  <si>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</si>
  <si>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</si>
  <si>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</si>
  <si>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</si>
  <si>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</si>
  <si>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</si>
  <si>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</si>
  <si>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</si>
  <si>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</si>
  <si>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</si>
  <si>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</si>
  <si>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</si>
  <si>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</si>
  <si>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</si>
  <si>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</si>
  <si>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</si>
  <si>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</si>
  <si>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</si>
  <si>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</si>
  <si>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</si>
  <si>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</si>
  <si>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</si>
  <si>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</si>
  <si>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</si>
  <si>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</si>
  <si>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</si>
  <si>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</si>
  <si>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</si>
  <si>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</si>
  <si>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</si>
  <si>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</si>
  <si>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</si>
  <si>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</si>
  <si>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</si>
  <si>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</si>
  <si>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</si>
  <si>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</si>
  <si>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</si>
  <si>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</si>
  <si>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</si>
  <si>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</si>
  <si>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</si>
  <si>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</si>
  <si>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</si>
  <si>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</si>
  <si>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</si>
  <si>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</si>
  <si>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</si>
  <si>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</si>
  <si>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</si>
  <si>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</si>
  <si>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</si>
  <si>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</si>
  <si>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</si>
  <si>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</si>
  <si>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</si>
  <si>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</si>
  <si>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</si>
  <si>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</si>
  <si>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</si>
  <si>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</si>
  <si>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</si>
  <si>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</si>
  <si>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</si>
  <si>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</si>
  <si>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</si>
  <si>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</si>
  <si>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</si>
  <si>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</si>
  <si>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</si>
  <si>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</si>
  <si>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</si>
  <si>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</si>
  <si>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</si>
  <si>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</si>
  <si>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</si>
  <si>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</si>
  <si>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</si>
  <si>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</si>
  <si>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</si>
  <si>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</si>
  <si>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</si>
  <si>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</si>
  <si>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</si>
  <si>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</si>
  <si>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</si>
  <si>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Fecha de Publicación: Octubre 2022</t>
  </si>
  <si>
    <t>Fecha de corte: Septiembre 2022</t>
  </si>
  <si>
    <t>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</si>
</sst>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52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3" fontId="4" fillId="8" borderId="56" xfId="3" applyNumberFormat="1" applyFont="1" applyFill="1" applyBorder="1" applyAlignment="1">
      <alignment horizontal="center" vertical="center"/>
    </xf>
    <xf numFmtId="3" fontId="3" fillId="6" borderId="56" xfId="3" applyNumberFormat="1" applyFont="1" applyFill="1" applyBorder="1" applyAlignment="1">
      <alignment horizontal="center" vertical="center"/>
    </xf>
    <xf numFmtId="3" fontId="4" fillId="4" borderId="56" xfId="3" applyNumberFormat="1" applyFont="1" applyFill="1" applyBorder="1" applyAlignment="1">
      <alignment horizontal="center" vertical="center"/>
    </xf>
    <xf numFmtId="3" fontId="4" fillId="5" borderId="56" xfId="3" applyNumberFormat="1" applyFont="1" applyFill="1" applyBorder="1" applyAlignment="1">
      <alignment horizontal="center" vertical="center"/>
    </xf>
    <xf numFmtId="49" fontId="3" fillId="0" borderId="74" xfId="1" applyNumberFormat="1" applyFont="1" applyFill="1" applyBorder="1" applyAlignment="1">
      <alignment horizont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3" fontId="3" fillId="3" borderId="67" xfId="3" applyNumberFormat="1" applyFont="1" applyFill="1" applyBorder="1" applyAlignment="1">
      <alignment horizontal="center" vertical="center"/>
    </xf>
    <xf numFmtId="3" fontId="3" fillId="0" borderId="67" xfId="3" applyNumberFormat="1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Pres.'!$B$173,'Líneas por Tecnología y Pres.'!$B$174,'Líneas por Tecnología y Pres.'!$B$175,'Líneas por Tecnología y Pres.'!$B$176,'Líneas por Tecnología y Pres.'!$B$177)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Pres.'!$B$173,'Líneas por Tecnología y Pres.'!$B$174,'Líneas por Tecnología y Pres.'!$B$175,'Líneas por Tecnología y Pres.'!$B$176,'Líneas por Tecnología y Pres.'!$B$177)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Pres.'!$C$173,'Líneas por Tecnología y Pres.'!$C$174,'Líneas por Tecnología y Pres.'!$C$175,'Líneas por Tecnología y Pres.'!$C$176,'Líneas por Tecnología y Pres.'!$C$177)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Pres.'!$C$173,'Líneas por Tecnología y Pres.'!$C$174,'Líneas por Tecnología y Pres.'!$C$175,'Líneas por Tecnología y Pres.'!$C$176,'Líneas por Tecnología y Pres.'!$C$177)</c:f>
              <c:numCache>
                <c:formatCode>#,##0</c:formatCode>
                <c:ptCount val="23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  <c:pt idx="19">
                  <c:v>1262085</c:v>
                </c:pt>
                <c:pt idx="20">
                  <c:v>1263792</c:v>
                </c:pt>
                <c:pt idx="21">
                  <c:v>1267014</c:v>
                </c:pt>
                <c:pt idx="22">
                  <c:v>1270438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Pres.'!$D$173,'Líneas por Tecnología y Pres.'!$D$174,'Líneas por Tecnología y Pres.'!$D$175,'Líneas por Tecnología y Pres.'!$D$176,'Líneas por Tecnología y Pres.'!$D$177)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Pres.'!$D$173,'Líneas por Tecnología y Pres.'!$D$174,'Líneas por Tecnología y Pres.'!$D$175,'Líneas por Tecnología y Pres.'!$D$176,'Líneas por Tecnología y Pres.'!$D$177)</c:f>
              <c:numCache>
                <c:formatCode>#,##0</c:formatCode>
                <c:ptCount val="23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  <c:pt idx="19">
                  <c:v>2423097</c:v>
                </c:pt>
                <c:pt idx="20">
                  <c:v>2429301</c:v>
                </c:pt>
                <c:pt idx="21">
                  <c:v>2455439</c:v>
                </c:pt>
                <c:pt idx="22">
                  <c:v>2475907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Pres.'!$E$173,'Líneas por Tecnología y Pres.'!$E$174,'Líneas por Tecnología y Pres.'!$E$175,'Líneas por Tecnología y Pres.'!$E$176,'Líneas por Tecnología y Pres.'!$E$177)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Pres.'!$E$173,'Líneas por Tecnología y Pres.'!$E$174,'Líneas por Tecnología y Pres.'!$E$175,'Líneas por Tecnología y Pres.'!$E$176,'Líneas por Tecnología y Pres.'!$E$177)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  <c:pt idx="19">
                  <c:v>1704279</c:v>
                </c:pt>
                <c:pt idx="20">
                  <c:v>1706746</c:v>
                </c:pt>
                <c:pt idx="21">
                  <c:v>1715007</c:v>
                </c:pt>
                <c:pt idx="22">
                  <c:v>1721545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Pres.'!$F$173,'Líneas por Tecnología y Pres.'!$F$174,'Líneas por Tecnología y Pres.'!$F$175,'Líneas por Tecnología y Pres.'!$F$176,'Líneas por Tecnología y Pres.'!$F$177)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Pres.'!$F$173,'Líneas por Tecnología y Pres.'!$F$174,'Líneas por Tecnología y Pres.'!$F$175,'Líneas por Tecnología y Pres.'!$F$176,'Líneas por Tecnología y Pres.'!$F$177)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  <c:pt idx="19">
                  <c:v>3412930</c:v>
                </c:pt>
                <c:pt idx="20">
                  <c:v>3411593</c:v>
                </c:pt>
                <c:pt idx="21">
                  <c:v>3418449</c:v>
                </c:pt>
                <c:pt idx="22">
                  <c:v>3432386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5828400"/>
        <c:axId val="185822912"/>
      </c:barChart>
      <c:catAx>
        <c:axId val="18582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5822912"/>
        <c:crosses val="autoZero"/>
        <c:auto val="1"/>
        <c:lblAlgn val="ctr"/>
        <c:lblOffset val="100"/>
        <c:noMultiLvlLbl val="0"/>
      </c:catAx>
      <c:valAx>
        <c:axId val="1858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5828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Pres.'!$H$174,'Líneas por Tecnología y Pres.'!$H$175,'Líneas por Tecnología y Pres.'!$H$176,'Líneas por Tecnología y Pres.'!$H$177)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Pres.'!$H$173,'Líneas por Tecnología y Pres.'!$H$174,'Líneas por Tecnología y Pres.'!$H$175,'Líneas por Tecnología y Pres.'!$H$176,'Líneas por Tecnología y Pres.'!$H$177)</c:f>
              <c:numCache>
                <c:formatCode>#,##0</c:formatCode>
                <c:ptCount val="23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Pres.'!$I$173,'Líneas por Tecnología y Pres.'!$I$174,'Líneas por Tecnología y Pres.'!$I$175,'Líneas por Tecnología y Pres.'!$I$176,'Líneas por Tecnología y Pres.'!$I$177)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Pres.'!$I$173,'Líneas por Tecnología y Pres.'!$I$174,'Líneas por Tecnología y Pres.'!$I$175,'Líneas por Tecnología y Pres.'!$I$176,'Líneas por Tecnología y Pres.'!$I$177)</c:f>
              <c:numCache>
                <c:formatCode>#,##0</c:formatCode>
                <c:ptCount val="23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  <c:pt idx="19">
                  <c:v>404442.89715540787</c:v>
                </c:pt>
                <c:pt idx="20">
                  <c:v>398450.90510522341</c:v>
                </c:pt>
                <c:pt idx="21">
                  <c:v>389926.74017135322</c:v>
                </c:pt>
                <c:pt idx="22">
                  <c:v>388701.7731754845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Pres.'!$J$173,'Líneas por Tecnología y Pres.'!$J$174,'Líneas por Tecnología y Pres.'!$J$175,'Líneas por Tecnología y Pres.'!$J$176,'Líneas por Tecnología y Pres.'!$J$177)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Pres.'!$J$173,'Líneas por Tecnología y Pres.'!$J$174,'Líneas por Tecnología y Pres.'!$J$175,'Líneas por Tecnología y Pres.'!$J$176,'Líneas por Tecnología y Pres.'!$J$177)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  <c:pt idx="19">
                  <c:v>1201100.892349811</c:v>
                </c:pt>
                <c:pt idx="20">
                  <c:v>1177412.1396306236</c:v>
                </c:pt>
                <c:pt idx="21">
                  <c:v>1151449.2703957786</c:v>
                </c:pt>
                <c:pt idx="22">
                  <c:v>1132654.4201563806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Pres.'!$K$173,'Líneas por Tecnología y Pres.'!$K$174,'Líneas por Tecnología y Pres.'!$K$175,'Líneas por Tecnología y Pres.'!$K$176,'Líneas por Tecnología y Pres.'!$K$177)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Pres.'!$K$173,'Líneas por Tecnología y Pres.'!$K$174,'Líneas por Tecnología y Pres.'!$K$175,'Líneas por Tecnología y Pres.'!$K$176,'Líneas por Tecnología y Pres.'!$K$177)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Pres.'!$L$173,'Líneas por Tecnología y Pres.'!$L$174,'Líneas por Tecnología y Pres.'!$L$175,'Líneas por Tecnología y Pres.'!$L$176,'Líneas por Tecnología y Pres.'!$L$177)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Pres.'!$L$173,'Líneas por Tecnología y Pres.'!$L$174,'Líneas por Tecnología y Pres.'!$L$175,'Líneas por Tecnología y Pres.'!$L$176,'Líneas por Tecnología y Pres.'!$L$177)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  <c:pt idx="19">
                  <c:v>3721062.2104947814</c:v>
                </c:pt>
                <c:pt idx="20">
                  <c:v>3758364.9552641534</c:v>
                </c:pt>
                <c:pt idx="21">
                  <c:v>3804394.9894328681</c:v>
                </c:pt>
                <c:pt idx="22">
                  <c:v>3864998.8066681349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8293456"/>
        <c:axId val="188292280"/>
      </c:barChart>
      <c:catAx>
        <c:axId val="18829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292280"/>
        <c:crosses val="autoZero"/>
        <c:auto val="1"/>
        <c:lblAlgn val="ctr"/>
        <c:lblOffset val="100"/>
        <c:noMultiLvlLbl val="0"/>
      </c:catAx>
      <c:valAx>
        <c:axId val="18829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293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16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Pres.'!$N$173,'Líneas por Tecnología y Pres.'!$N$174,'Líneas por Tecnología y Pres.'!$N$175,'Líneas por Tecnología y Pres.'!$N$176,'Líneas por Tecnología y Pres.'!$N$177)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Pres.'!$N$173,'Líneas por Tecnología y Pres.'!$N$174,'Líneas por Tecnología y Pres.'!$N$175,'Líneas por Tecnología y Pres.'!$N$176,'Líneas por Tecnología y Pres.'!$N$177)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16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Pres.'!$O$173,'Líneas por Tecnología y Pres.'!$O$174,'Líneas por Tecnología y Pres.'!$O$175,'Líneas por Tecnología y Pres.'!$O$176,'Líneas por Tecnología y Pres.'!$O$177)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Pres.'!$O$173,'Líneas por Tecnología y Pres.'!$O$174,'Líneas por Tecnología y Pres.'!$O$175,'Líneas por Tecnología y Pres.'!$O$176,'Líneas por Tecnología y Pres.'!$O$177)</c:f>
              <c:numCache>
                <c:formatCode>#,##0</c:formatCode>
                <c:ptCount val="16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  <c:pt idx="12">
                  <c:v>91099</c:v>
                </c:pt>
                <c:pt idx="13">
                  <c:v>91112</c:v>
                </c:pt>
                <c:pt idx="14">
                  <c:v>91052</c:v>
                </c:pt>
                <c:pt idx="15">
                  <c:v>89605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16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Pres.'!$P$97:$P$172,'Líneas por Tecnología y Pres.'!$P$173:$P$174,'Líneas por Tecnología y Pres.'!$P$175,'Líneas por Tecnología y Pres.'!$P$176,'Líneas por Tecnología y Pres.'!$P$177)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Pres.'!$P$168:$P$172,'Líneas por Tecnología y Pres.'!$P$173:$P$174,'Líneas por Tecnología y Pres.'!$P$175,'Líneas por Tecnología y Pres.'!$P$176,'Líneas por Tecnología y Pres.'!$P$177)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16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Pres.'!$Q$173,'Líneas por Tecnología y Pres.'!$Q$174,'Líneas por Tecnología y Pres.'!$Q$175,'Líneas por Tecnología y Pres.'!$Q$176,'Líneas por Tecnología y Pres.'!$Q$177)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Pres.'!$Q$173,'Líneas por Tecnología y Pres.'!$Q$174,'Líneas por Tecnología y Pres.'!$Q$175,'Líneas por Tecnología y Pres.'!$Q$176,'Líneas por Tecnología y Pres.'!$Q$177)</c:f>
              <c:numCache>
                <c:formatCode>#,##0</c:formatCode>
                <c:ptCount val="16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  <c:pt idx="12">
                  <c:v>41107</c:v>
                </c:pt>
                <c:pt idx="13">
                  <c:v>41044</c:v>
                </c:pt>
                <c:pt idx="14">
                  <c:v>40970</c:v>
                </c:pt>
                <c:pt idx="15">
                  <c:v>40842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Pres.'!$A$177)</c:f>
              <c:strCache>
                <c:ptCount val="16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Pres.'!$R$173,'Líneas por Tecnología y Pres.'!$R$174,'Líneas por Tecnología y Pres.'!$R$175,'Líneas por Tecnología y Pres.'!$R$176,'Líneas por Tecnología y Pres.'!$R$177)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Pres.'!$R$173,'Líneas por Tecnología y Pres.'!$R$174,'Líneas por Tecnología y Pres.'!$R$175,'Líneas por Tecnología y Pres.'!$R$176,'Líneas por Tecnología y Pres.'!$R$177)</c:f>
              <c:numCache>
                <c:formatCode>#,##0</c:formatCode>
                <c:ptCount val="16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  <c:pt idx="12">
                  <c:v>2794736</c:v>
                </c:pt>
                <c:pt idx="13">
                  <c:v>2808197</c:v>
                </c:pt>
                <c:pt idx="14">
                  <c:v>2821980</c:v>
                </c:pt>
                <c:pt idx="15">
                  <c:v>2836556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0-7C2F-4538-934A-F8BA56475B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8286792"/>
        <c:axId val="188289928"/>
      </c:barChart>
      <c:catAx>
        <c:axId val="1882867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289928"/>
        <c:crosses val="autoZero"/>
        <c:auto val="1"/>
        <c:lblAlgn val="ctr"/>
        <c:lblOffset val="100"/>
        <c:noMultiLvlLbl val="0"/>
      </c:catAx>
      <c:valAx>
        <c:axId val="188289928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286792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Pres.'!$T$177)</c:f>
              <c:numCache>
                <c:formatCode>#,##0</c:formatCode>
                <c:ptCount val="23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Pres.'!$U$177)</c:f>
              <c:numCache>
                <c:formatCode>#,##0</c:formatCode>
                <c:ptCount val="23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  <c:pt idx="19">
                  <c:v>1757626.8971554078</c:v>
                </c:pt>
                <c:pt idx="20">
                  <c:v>1753354.9051052234</c:v>
                </c:pt>
                <c:pt idx="21">
                  <c:v>1747992.7401713533</c:v>
                </c:pt>
                <c:pt idx="22">
                  <c:v>1748744.7731754845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Pres.'!$V$177)</c:f>
              <c:numCache>
                <c:formatCode>#,##0</c:formatCode>
                <c:ptCount val="23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  <c:pt idx="19">
                  <c:v>3624197.8923498113</c:v>
                </c:pt>
                <c:pt idx="20">
                  <c:v>3606713.1396306236</c:v>
                </c:pt>
                <c:pt idx="21">
                  <c:v>3606888.2703957786</c:v>
                </c:pt>
                <c:pt idx="22">
                  <c:v>3608561.4201563806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  <c:pt idx="19">
                  <c:v>1745386</c:v>
                </c:pt>
                <c:pt idx="20">
                  <c:v>1747790</c:v>
                </c:pt>
                <c:pt idx="21">
                  <c:v>1755977</c:v>
                </c:pt>
                <c:pt idx="22">
                  <c:v>1762387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  <c:pt idx="19">
                  <c:v>9928728.2104947809</c:v>
                </c:pt>
                <c:pt idx="20">
                  <c:v>9978154.955264153</c:v>
                </c:pt>
                <c:pt idx="21">
                  <c:v>10044823.989432868</c:v>
                </c:pt>
                <c:pt idx="22">
                  <c:v>10133940.806668134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581264"/>
        <c:axId val="253578520"/>
        <c:axId val="0"/>
      </c:bar3DChart>
      <c:catAx>
        <c:axId val="25358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53578520"/>
        <c:crosses val="autoZero"/>
        <c:auto val="1"/>
        <c:lblAlgn val="ctr"/>
        <c:lblOffset val="100"/>
        <c:noMultiLvlLbl val="0"/>
      </c:catAx>
      <c:valAx>
        <c:axId val="25357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53581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D8" sqref="D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7"/>
      <c r="C3" s="217"/>
      <c r="D3" s="217"/>
      <c r="E3" s="217"/>
      <c r="F3" s="217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233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234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9" t="s">
        <v>95</v>
      </c>
      <c r="G10" s="219"/>
      <c r="H10" s="219"/>
      <c r="I10" s="219"/>
      <c r="J10" s="219"/>
      <c r="K10" s="220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8" t="s">
        <v>104</v>
      </c>
      <c r="C12" s="218"/>
      <c r="D12" s="218"/>
      <c r="E12" s="165"/>
      <c r="F12" s="215" t="s">
        <v>102</v>
      </c>
      <c r="G12" s="215"/>
      <c r="H12" s="215"/>
      <c r="I12" s="215"/>
      <c r="J12" s="215"/>
      <c r="K12" s="216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8" t="s">
        <v>103</v>
      </c>
      <c r="C14" s="218"/>
      <c r="D14" s="218"/>
      <c r="E14" s="165"/>
      <c r="F14" s="215" t="s">
        <v>108</v>
      </c>
      <c r="G14" s="215"/>
      <c r="H14" s="215"/>
      <c r="I14" s="215"/>
      <c r="J14" s="215"/>
      <c r="K14" s="216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8" t="s">
        <v>101</v>
      </c>
      <c r="C16" s="218"/>
      <c r="D16" s="218"/>
      <c r="E16" s="165"/>
      <c r="F16" s="215" t="s">
        <v>109</v>
      </c>
      <c r="G16" s="215"/>
      <c r="H16" s="215"/>
      <c r="I16" s="215"/>
      <c r="J16" s="215"/>
      <c r="K16" s="216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showGridLines="0" zoomScaleNormal="100" workbookViewId="0">
      <pane xSplit="1" ySplit="11" topLeftCell="B167" activePane="bottomRight" state="frozen"/>
      <selection pane="topRight" activeCell="B1" sqref="B1"/>
      <selection pane="bottomLeft" activeCell="A12" sqref="A12"/>
      <selection pane="bottomRight" activeCell="P174" sqref="P174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Octubre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0" t="s">
        <v>99</v>
      </c>
      <c r="O7" s="230"/>
      <c r="P7" s="230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Septiembre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3" t="s">
        <v>1</v>
      </c>
      <c r="C10" s="233"/>
      <c r="D10" s="233"/>
      <c r="E10" s="233"/>
      <c r="F10" s="234"/>
      <c r="G10" s="36" t="s">
        <v>2</v>
      </c>
      <c r="H10" s="237" t="s">
        <v>3</v>
      </c>
      <c r="I10" s="233"/>
      <c r="J10" s="233"/>
      <c r="K10" s="233"/>
      <c r="L10" s="234"/>
      <c r="M10" s="36" t="s">
        <v>2</v>
      </c>
      <c r="N10" s="233" t="s">
        <v>98</v>
      </c>
      <c r="O10" s="233"/>
      <c r="P10" s="233"/>
      <c r="Q10" s="233"/>
      <c r="R10" s="233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5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6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7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7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7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:T174" si="452">SUM(B170,H170,N170)</f>
        <v>0</v>
      </c>
      <c r="U170" s="13">
        <f t="shared" ref="U170:U174" si="453">SUM(C170,I170,O170)</f>
        <v>1766433.4486586177</v>
      </c>
      <c r="V170" s="13">
        <f t="shared" ref="V170:V174" si="454">SUM(D170,J170,P170)</f>
        <v>3732997.9872779283</v>
      </c>
      <c r="W170" s="13">
        <f t="shared" ref="W170:W174" si="455">SUM(E170,K170,Q170)</f>
        <v>1730603</v>
      </c>
      <c r="X170" s="13">
        <f t="shared" ref="X170:X174" si="456">SUM(F170,L170,R170)</f>
        <v>9675803.5640634522</v>
      </c>
      <c r="Y170" s="208">
        <f t="shared" ref="Y170:Y175" si="457">+G170+M170+S170</f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10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10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0">
        <f t="shared" si="439"/>
        <v>2893506</v>
      </c>
      <c r="T171" s="211">
        <f t="shared" si="452"/>
        <v>0</v>
      </c>
      <c r="U171" s="212">
        <f t="shared" si="453"/>
        <v>1788524.6864058417</v>
      </c>
      <c r="V171" s="212">
        <f t="shared" si="454"/>
        <v>3683797.747953306</v>
      </c>
      <c r="W171" s="212">
        <f t="shared" si="455"/>
        <v>1734523</v>
      </c>
      <c r="X171" s="212">
        <f t="shared" si="456"/>
        <v>9742847.5656408519</v>
      </c>
      <c r="Y171" s="213">
        <f t="shared" si="457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10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10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0">
        <f t="shared" si="439"/>
        <v>2904652</v>
      </c>
      <c r="T172" s="211">
        <f t="shared" si="452"/>
        <v>0</v>
      </c>
      <c r="U172" s="212">
        <f t="shared" si="453"/>
        <v>1787551.6149498476</v>
      </c>
      <c r="V172" s="212">
        <f t="shared" si="454"/>
        <v>3681280.3865468726</v>
      </c>
      <c r="W172" s="212">
        <f t="shared" si="455"/>
        <v>1738734</v>
      </c>
      <c r="X172" s="212">
        <f t="shared" si="456"/>
        <v>9820230.9985032808</v>
      </c>
      <c r="Y172" s="213">
        <f t="shared" si="457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10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10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0">
        <f t="shared" si="439"/>
        <v>2916052</v>
      </c>
      <c r="T173" s="211">
        <f t="shared" si="452"/>
        <v>0</v>
      </c>
      <c r="U173" s="212">
        <f t="shared" si="453"/>
        <v>1778055.4096145744</v>
      </c>
      <c r="V173" s="212">
        <f t="shared" si="454"/>
        <v>3660016.9838061528</v>
      </c>
      <c r="W173" s="212">
        <f t="shared" si="455"/>
        <v>1744330</v>
      </c>
      <c r="X173" s="212">
        <f t="shared" si="456"/>
        <v>9902399.6065792721</v>
      </c>
      <c r="Y173" s="213">
        <f t="shared" si="457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10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10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0">
        <f t="shared" si="439"/>
        <v>2926942</v>
      </c>
      <c r="T174" s="211">
        <f t="shared" si="452"/>
        <v>0</v>
      </c>
      <c r="U174" s="212">
        <f t="shared" si="453"/>
        <v>1757626.8971554078</v>
      </c>
      <c r="V174" s="212">
        <f t="shared" si="454"/>
        <v>3624197.8923498113</v>
      </c>
      <c r="W174" s="212">
        <f t="shared" si="455"/>
        <v>1745386</v>
      </c>
      <c r="X174" s="212">
        <f t="shared" si="456"/>
        <v>9928728.2104947809</v>
      </c>
      <c r="Y174" s="213">
        <f t="shared" si="457"/>
        <v>17055939</v>
      </c>
    </row>
    <row r="175" spans="1:25" s="2" customFormat="1" ht="12.75" x14ac:dyDescent="0.2">
      <c r="A175" s="214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10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10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0">
        <f t="shared" si="439"/>
        <v>2940353</v>
      </c>
      <c r="T175" s="211">
        <f t="shared" ref="T175" si="458">SUM(B175,H175,N175)</f>
        <v>0</v>
      </c>
      <c r="U175" s="212">
        <f t="shared" ref="U175" si="459">SUM(C175,I175,O175)</f>
        <v>1753354.9051052234</v>
      </c>
      <c r="V175" s="212">
        <f t="shared" ref="V175" si="460">SUM(D175,J175,P175)</f>
        <v>3606713.1396306236</v>
      </c>
      <c r="W175" s="212">
        <f t="shared" ref="W175" si="461">SUM(E175,K175,Q175)</f>
        <v>1747790</v>
      </c>
      <c r="X175" s="212">
        <f t="shared" ref="X175" si="462">SUM(F175,L175,R175)</f>
        <v>9978154.955264153</v>
      </c>
      <c r="Y175" s="213">
        <f t="shared" si="457"/>
        <v>17086013</v>
      </c>
    </row>
    <row r="176" spans="1:25" s="2" customFormat="1" ht="12.75" x14ac:dyDescent="0.2">
      <c r="A176" s="214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10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10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0">
        <f t="shared" si="439"/>
        <v>2954002</v>
      </c>
      <c r="T176" s="211">
        <f t="shared" ref="T176" si="463">SUM(B176,H176,N176)</f>
        <v>0</v>
      </c>
      <c r="U176" s="212">
        <f t="shared" ref="U176" si="464">SUM(C176,I176,O176)</f>
        <v>1747992.7401713533</v>
      </c>
      <c r="V176" s="212">
        <f t="shared" ref="V176" si="465">SUM(D176,J176,P176)</f>
        <v>3606888.2703957786</v>
      </c>
      <c r="W176" s="212">
        <f t="shared" ref="W176" si="466">SUM(E176,K176,Q176)</f>
        <v>1755977</v>
      </c>
      <c r="X176" s="212">
        <f t="shared" ref="X176" si="467">SUM(F176,L176,R176)</f>
        <v>10044823.989432868</v>
      </c>
      <c r="Y176" s="213">
        <f t="shared" ref="Y176" si="468">+G176+M176+S176</f>
        <v>17155682</v>
      </c>
    </row>
    <row r="177" spans="1:25" s="2" customFormat="1" ht="12.75" x14ac:dyDescent="0.2">
      <c r="A177" s="214" t="s">
        <v>235</v>
      </c>
      <c r="B177" s="249">
        <v>0</v>
      </c>
      <c r="C177" s="250">
        <v>1270438</v>
      </c>
      <c r="D177" s="250">
        <v>2475907</v>
      </c>
      <c r="E177" s="250">
        <v>1721545</v>
      </c>
      <c r="F177" s="251">
        <v>3432386</v>
      </c>
      <c r="G177" s="210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10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0">
        <f t="shared" si="439"/>
        <v>2967003</v>
      </c>
      <c r="T177" s="211">
        <f t="shared" ref="T177" si="469">SUM(B177,H177,N177)</f>
        <v>0</v>
      </c>
      <c r="U177" s="212">
        <f t="shared" ref="U177" si="470">SUM(C177,I177,O177)</f>
        <v>1748744.7731754845</v>
      </c>
      <c r="V177" s="212">
        <f t="shared" ref="V177" si="471">SUM(D177,J177,P177)</f>
        <v>3608561.4201563806</v>
      </c>
      <c r="W177" s="212">
        <f t="shared" ref="W177" si="472">SUM(E177,K177,Q177)</f>
        <v>1762387</v>
      </c>
      <c r="X177" s="212">
        <f t="shared" ref="X177" si="473">SUM(F177,L177,R177)</f>
        <v>10133940.806668134</v>
      </c>
      <c r="Y177" s="213">
        <f t="shared" ref="Y177" si="474">+G177+M177+S177</f>
        <v>17253634</v>
      </c>
    </row>
    <row r="178" spans="1:25" s="2" customFormat="1" ht="17.25" customHeight="1" x14ac:dyDescent="0.2">
      <c r="A178" s="200" t="s">
        <v>100</v>
      </c>
      <c r="B178" s="227" t="s">
        <v>195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9"/>
    </row>
    <row r="179" spans="1:25" s="2" customFormat="1" ht="17.25" customHeight="1" x14ac:dyDescent="0.2">
      <c r="A179" s="191" t="s">
        <v>120</v>
      </c>
      <c r="B179" s="231" t="s">
        <v>117</v>
      </c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2"/>
    </row>
    <row r="180" spans="1:25" s="2" customFormat="1" ht="12.75" x14ac:dyDescent="0.2">
      <c r="A180" s="191" t="s">
        <v>131</v>
      </c>
      <c r="B180" s="221" t="s">
        <v>121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5" s="2" customFormat="1" ht="15.75" customHeight="1" x14ac:dyDescent="0.2">
      <c r="A181" s="191" t="s">
        <v>137</v>
      </c>
      <c r="B181" s="221" t="s">
        <v>132</v>
      </c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2"/>
    </row>
    <row r="182" spans="1:25" s="2" customFormat="1" ht="15.75" customHeight="1" x14ac:dyDescent="0.2">
      <c r="A182" s="192" t="s">
        <v>144</v>
      </c>
      <c r="B182" s="221" t="s">
        <v>139</v>
      </c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2"/>
    </row>
    <row r="183" spans="1:25" s="2" customFormat="1" ht="15.75" customHeight="1" x14ac:dyDescent="0.2">
      <c r="A183" s="192" t="s">
        <v>147</v>
      </c>
      <c r="B183" s="223" t="s">
        <v>145</v>
      </c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5"/>
    </row>
    <row r="184" spans="1:25" s="2" customFormat="1" ht="15.75" customHeight="1" x14ac:dyDescent="0.2">
      <c r="A184" s="192" t="s">
        <v>152</v>
      </c>
      <c r="B184" s="223" t="s">
        <v>148</v>
      </c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5"/>
    </row>
    <row r="185" spans="1:25" s="2" customFormat="1" ht="15.75" customHeight="1" x14ac:dyDescent="0.2">
      <c r="A185" s="192" t="s">
        <v>156</v>
      </c>
      <c r="B185" s="223" t="s">
        <v>158</v>
      </c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5"/>
    </row>
    <row r="186" spans="1:25" s="2" customFormat="1" ht="15.75" customHeight="1" x14ac:dyDescent="0.2">
      <c r="A186" s="192" t="s">
        <v>160</v>
      </c>
      <c r="B186" s="223" t="s">
        <v>155</v>
      </c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5"/>
    </row>
    <row r="187" spans="1:25" s="2" customFormat="1" ht="15.75" customHeight="1" x14ac:dyDescent="0.2">
      <c r="A187" s="192" t="s">
        <v>166</v>
      </c>
      <c r="B187" s="223" t="s">
        <v>162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5"/>
    </row>
    <row r="188" spans="1:25" s="2" customFormat="1" ht="15.75" customHeight="1" x14ac:dyDescent="0.2">
      <c r="A188" s="192" t="s">
        <v>170</v>
      </c>
      <c r="B188" s="223" t="s">
        <v>167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5"/>
    </row>
    <row r="189" spans="1:25" s="2" customFormat="1" ht="15.75" customHeight="1" x14ac:dyDescent="0.2">
      <c r="A189" s="192" t="s">
        <v>194</v>
      </c>
      <c r="B189" s="223" t="s">
        <v>171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5"/>
    </row>
    <row r="190" spans="1:25" s="2" customFormat="1" ht="12.75" x14ac:dyDescent="0.2">
      <c r="A190" s="192" t="s">
        <v>190</v>
      </c>
      <c r="B190" s="244" t="s">
        <v>189</v>
      </c>
      <c r="C190" s="244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5"/>
      <c r="T190" s="6"/>
      <c r="U190" s="6"/>
      <c r="V190" s="6"/>
      <c r="W190" s="6"/>
      <c r="X190" s="6"/>
      <c r="Y190" s="6"/>
    </row>
    <row r="191" spans="1:25" s="87" customFormat="1" x14ac:dyDescent="0.25">
      <c r="A191" s="199" t="s">
        <v>204</v>
      </c>
      <c r="B191" s="238" t="s">
        <v>211</v>
      </c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40"/>
    </row>
    <row r="192" spans="1:25" s="2" customFormat="1" x14ac:dyDescent="0.25">
      <c r="A192" s="199" t="s">
        <v>205</v>
      </c>
      <c r="B192" s="238" t="s">
        <v>206</v>
      </c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40"/>
      <c r="T192" s="6"/>
      <c r="U192" s="6"/>
      <c r="V192" s="6"/>
      <c r="W192" s="6"/>
      <c r="X192" s="6"/>
      <c r="Y192" s="6"/>
    </row>
    <row r="193" spans="1:25" s="2" customFormat="1" x14ac:dyDescent="0.25">
      <c r="A193" s="199" t="s">
        <v>209</v>
      </c>
      <c r="B193" s="238" t="s">
        <v>210</v>
      </c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40"/>
      <c r="T193" s="6"/>
      <c r="U193" s="6"/>
      <c r="V193" s="6"/>
      <c r="W193" s="6"/>
      <c r="X193" s="6"/>
      <c r="Y193" s="6"/>
    </row>
    <row r="194" spans="1:25" s="2" customFormat="1" ht="12.75" x14ac:dyDescent="0.2">
      <c r="A194" s="241" t="s">
        <v>213</v>
      </c>
      <c r="B194" s="226" t="s">
        <v>214</v>
      </c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6"/>
      <c r="U194" s="6"/>
      <c r="V194" s="6"/>
      <c r="W194" s="6"/>
      <c r="X194" s="6"/>
      <c r="Y194" s="6"/>
    </row>
    <row r="195" spans="1:25" s="2" customFormat="1" ht="12.75" x14ac:dyDescent="0.2">
      <c r="A195" s="242"/>
      <c r="B195" s="226" t="s">
        <v>215</v>
      </c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6"/>
      <c r="U195" s="6"/>
      <c r="V195" s="6"/>
      <c r="W195" s="6"/>
      <c r="X195" s="6"/>
      <c r="Y195" s="6"/>
    </row>
    <row r="196" spans="1:25" s="2" customFormat="1" ht="23.25" customHeight="1" x14ac:dyDescent="0.2">
      <c r="A196" s="243"/>
      <c r="B196" s="221" t="s">
        <v>216</v>
      </c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6"/>
      <c r="U196" s="6"/>
      <c r="V196" s="6"/>
      <c r="W196" s="6"/>
      <c r="X196" s="6"/>
      <c r="Y196" s="6"/>
    </row>
    <row r="197" spans="1:25" s="2" customFormat="1" ht="12.75" x14ac:dyDescent="0.2">
      <c r="A197" s="199" t="s">
        <v>217</v>
      </c>
      <c r="B197" s="226" t="s">
        <v>218</v>
      </c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6"/>
      <c r="U197" s="6"/>
      <c r="V197" s="6"/>
      <c r="W197" s="6"/>
      <c r="X197" s="6"/>
      <c r="Y197" s="6"/>
    </row>
    <row r="198" spans="1:25" s="2" customFormat="1" ht="12.75" x14ac:dyDescent="0.2">
      <c r="A198" s="207" t="s">
        <v>221</v>
      </c>
      <c r="B198" s="226" t="s">
        <v>222</v>
      </c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7" customFormat="1" ht="12.75" x14ac:dyDescent="0.2">
      <c r="A270" s="2"/>
      <c r="B270" s="2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7" customFormat="1" ht="12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s="7" customFormat="1" ht="12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s="3" customFormat="1" ht="12" x14ac:dyDescent="0.2">
      <c r="A273" s="7"/>
      <c r="B273" s="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3" customFormat="1" ht="12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3" customFormat="1" ht="12" x14ac:dyDescent="0.2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2" customFormat="1" ht="12.75" x14ac:dyDescent="0.2">
      <c r="A276" s="3"/>
      <c r="B276" s="3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2" customFormat="1" ht="12.75" x14ac:dyDescent="0.2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5">
      <c r="A278" s="2"/>
      <c r="B278" s="2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</sheetData>
  <mergeCells count="27">
    <mergeCell ref="B198:S198"/>
    <mergeCell ref="B195:S195"/>
    <mergeCell ref="B196:S196"/>
    <mergeCell ref="A194:A196"/>
    <mergeCell ref="B186:Y186"/>
    <mergeCell ref="B192:S192"/>
    <mergeCell ref="B190:S190"/>
    <mergeCell ref="B189:Y189"/>
    <mergeCell ref="B188:Y188"/>
    <mergeCell ref="B187:Y187"/>
    <mergeCell ref="B191:S191"/>
    <mergeCell ref="B180:Y180"/>
    <mergeCell ref="B183:Y183"/>
    <mergeCell ref="B197:S197"/>
    <mergeCell ref="B178:Y178"/>
    <mergeCell ref="N7:P7"/>
    <mergeCell ref="B179:Y179"/>
    <mergeCell ref="B10:F10"/>
    <mergeCell ref="Y10:Y11"/>
    <mergeCell ref="H10:L10"/>
    <mergeCell ref="N10:R10"/>
    <mergeCell ref="B185:Y185"/>
    <mergeCell ref="B184:Y184"/>
    <mergeCell ref="B182:Y182"/>
    <mergeCell ref="B181:Y181"/>
    <mergeCell ref="B194:S194"/>
    <mergeCell ref="B193:S193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O59" sqref="O59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Octubre 2022</v>
      </c>
      <c r="C7" s="155"/>
      <c r="D7" s="155"/>
      <c r="E7" s="155"/>
      <c r="F7" s="155"/>
      <c r="G7" s="155"/>
      <c r="H7" s="155"/>
      <c r="I7" s="24"/>
      <c r="J7" s="24"/>
      <c r="K7" s="24"/>
      <c r="L7" s="246" t="s">
        <v>99</v>
      </c>
      <c r="M7" s="247"/>
    </row>
    <row r="8" spans="1:13" s="19" customFormat="1" ht="20.100000000000001" customHeight="1" thickBot="1" x14ac:dyDescent="0.3">
      <c r="A8" s="117"/>
      <c r="B8" s="159" t="str">
        <f>Índice!B8</f>
        <v>Fecha de corte: Septiembre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Q12" sqref="Q12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Octubre 2022</v>
      </c>
      <c r="C7" s="155"/>
      <c r="D7" s="155"/>
      <c r="E7" s="155"/>
      <c r="F7" s="155"/>
      <c r="G7" s="155"/>
      <c r="H7" s="180"/>
      <c r="I7" s="180"/>
      <c r="J7" s="180"/>
      <c r="K7" s="248" t="s">
        <v>99</v>
      </c>
      <c r="L7" s="248"/>
      <c r="M7" s="248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Septiembre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2022-10-19T17:38:21Z</dcterms:modified>
</cp:coreProperties>
</file>