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AVS\4.2.1\2022\3T\"/>
    </mc:Choice>
  </mc:AlternateContent>
  <bookViews>
    <workbookView xWindow="0" yWindow="0" windowWidth="24210" windowHeight="9900" activeTab="3"/>
  </bookViews>
  <sheets>
    <sheet name="Índice" sheetId="22" r:id="rId1"/>
    <sheet name="SAVS-MODALIDAD" sheetId="18" r:id="rId2"/>
    <sheet name="SAVS-PROVINCIA" sheetId="20" r:id="rId3"/>
    <sheet name="GRÁFICAS" sheetId="17" r:id="rId4"/>
    <sheet name="Hoja1" sheetId="23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3" l="1"/>
  <c r="D2" i="23" s="1"/>
  <c r="B2" i="23"/>
  <c r="D3" i="23"/>
  <c r="D4" i="23"/>
  <c r="D5" i="23"/>
  <c r="D6" i="23"/>
  <c r="D7" i="23"/>
  <c r="D8" i="23"/>
  <c r="D9" i="23"/>
  <c r="D10" i="23"/>
  <c r="D11" i="23"/>
  <c r="D12" i="23"/>
  <c r="D13" i="23"/>
  <c r="D14" i="23"/>
  <c r="BC46" i="20"/>
  <c r="BE46" i="20"/>
  <c r="BD46" i="20"/>
  <c r="G46" i="18"/>
  <c r="BE42" i="20" l="1"/>
  <c r="BE43" i="20"/>
  <c r="BE44" i="20"/>
  <c r="BE45" i="20"/>
  <c r="BD42" i="20"/>
  <c r="BD43" i="20"/>
  <c r="BD44" i="20"/>
  <c r="BD45" i="20"/>
  <c r="BC42" i="20"/>
  <c r="BC43" i="20"/>
  <c r="BC44" i="20"/>
  <c r="BC45" i="20"/>
  <c r="G45" i="18"/>
  <c r="G44" i="18" l="1"/>
  <c r="G43" i="18" l="1"/>
  <c r="BD41" i="20" l="1"/>
  <c r="BC41" i="20"/>
  <c r="BE41" i="20"/>
  <c r="BD40" i="20"/>
  <c r="BC40" i="20"/>
  <c r="BE40" i="20"/>
  <c r="BD39" i="20"/>
  <c r="BC39" i="20"/>
  <c r="BE39" i="20"/>
  <c r="BD38" i="20"/>
  <c r="BC38" i="20"/>
  <c r="BE38" i="20"/>
  <c r="BE37" i="20" l="1"/>
  <c r="BD37" i="20"/>
  <c r="BC37" i="20"/>
  <c r="BE36" i="20" l="1"/>
  <c r="BD36" i="20"/>
  <c r="BC36" i="20"/>
  <c r="BE13" i="20" l="1"/>
  <c r="BE14" i="20"/>
  <c r="BE15" i="20"/>
  <c r="BE16" i="20"/>
  <c r="BE17" i="20"/>
  <c r="BE18" i="20"/>
  <c r="BE19" i="20"/>
  <c r="BE20" i="20"/>
  <c r="BE21" i="20"/>
  <c r="BE22" i="20"/>
  <c r="BE23" i="20"/>
  <c r="BE24" i="20"/>
  <c r="BE25" i="20"/>
  <c r="BE26" i="20"/>
  <c r="BE27" i="20"/>
  <c r="BE28" i="20"/>
  <c r="BE29" i="20"/>
  <c r="BE30" i="20"/>
  <c r="BE31" i="20"/>
  <c r="BE32" i="20"/>
  <c r="BE33" i="20"/>
  <c r="BE34" i="20"/>
  <c r="BE35" i="20"/>
  <c r="BE12" i="20"/>
  <c r="BD35" i="20"/>
  <c r="BC35" i="20"/>
  <c r="H56" i="17" l="1"/>
  <c r="BD34" i="20"/>
  <c r="BC34" i="20"/>
  <c r="BD33" i="20" l="1"/>
  <c r="BC33" i="20"/>
  <c r="BC32" i="20" l="1"/>
  <c r="BD32" i="20"/>
  <c r="BD31" i="20" l="1"/>
  <c r="BC31" i="20"/>
  <c r="BD30" i="20" l="1"/>
  <c r="BC30" i="20"/>
  <c r="BD29" i="20" l="1"/>
  <c r="BC29" i="20"/>
  <c r="BC28" i="20" l="1"/>
  <c r="BD28" i="20"/>
  <c r="BD27" i="20" l="1"/>
  <c r="BC27" i="20"/>
  <c r="BC26" i="20" l="1"/>
  <c r="BD26" i="20"/>
  <c r="BD25" i="20" l="1"/>
  <c r="BC25" i="20"/>
  <c r="BD24" i="20" l="1"/>
  <c r="BC24" i="20"/>
  <c r="BD23" i="20" l="1"/>
  <c r="BC23" i="20"/>
  <c r="BD22" i="20" l="1"/>
  <c r="BC22" i="20"/>
  <c r="BD20" i="20" l="1"/>
  <c r="BC20" i="20"/>
  <c r="BC21" i="20"/>
  <c r="BD21" i="20"/>
  <c r="BD19" i="20" l="1"/>
  <c r="BC19" i="20"/>
  <c r="B8" i="17" l="1"/>
  <c r="B7" i="17"/>
  <c r="B8" i="20"/>
  <c r="B7" i="20"/>
  <c r="B8" i="18"/>
  <c r="B7" i="18"/>
  <c r="BD18" i="20" l="1"/>
  <c r="BC18" i="20"/>
  <c r="BD13" i="20" l="1"/>
  <c r="BD14" i="20"/>
  <c r="BD15" i="20"/>
  <c r="BD16" i="20"/>
  <c r="BD17" i="20"/>
  <c r="BC13" i="20"/>
  <c r="BC14" i="20"/>
  <c r="BC15" i="20"/>
  <c r="BC16" i="20"/>
  <c r="BC17" i="20"/>
  <c r="BC12" i="20"/>
  <c r="BD12" i="20"/>
</calcChain>
</file>

<file path=xl/sharedStrings.xml><?xml version="1.0" encoding="utf-8"?>
<sst xmlns="http://schemas.openxmlformats.org/spreadsheetml/2006/main" count="218" uniqueCount="74">
  <si>
    <t>I</t>
  </si>
  <si>
    <t>II</t>
  </si>
  <si>
    <t>IV</t>
  </si>
  <si>
    <t>III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</si>
  <si>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</si>
  <si>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</si>
  <si>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</si>
  <si>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</si>
  <si>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</si>
  <si>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</si>
  <si>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</si>
  <si>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</si>
  <si>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</si>
  <si>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</si>
  <si>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</si>
  <si>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</si>
  <si>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</si>
  <si>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</si>
  <si>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</si>
  <si>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</si>
  <si>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</si>
  <si>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</si>
  <si>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</si>
  <si>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</si>
  <si>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</si>
  <si>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</si>
  <si>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</si>
  <si>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</si>
  <si>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TCF</t>
  </si>
  <si>
    <t>TCT</t>
  </si>
  <si>
    <t>TOTAL TCF</t>
  </si>
  <si>
    <t>TOTAL TCT</t>
  </si>
  <si>
    <t>SISTEMAS DE TV PAGA</t>
  </si>
  <si>
    <t>Número total de Sistemas autorizados a nivel provincial</t>
  </si>
  <si>
    <t>Año</t>
  </si>
  <si>
    <t>Trimestre</t>
  </si>
  <si>
    <t>Televisión Codificada Satelital (DTH)</t>
  </si>
  <si>
    <t>Televisión Codificada Terrestre (TCT)</t>
  </si>
  <si>
    <t>Televisión por Cable Físico (TCF)</t>
  </si>
  <si>
    <t>Total</t>
  </si>
  <si>
    <t>Modalidad</t>
  </si>
  <si>
    <t>Período</t>
  </si>
  <si>
    <t>Gráfico del Número total de Sistemas de TV Paga autorizados por Provincia y Modalidad</t>
  </si>
  <si>
    <t>Índice</t>
  </si>
  <si>
    <t>Descripción</t>
  </si>
  <si>
    <t>1. Histórico Sistemas TV Paga por Modalidad</t>
  </si>
  <si>
    <t>2. Sistemas autorizados a nivel nacional por provincia</t>
  </si>
  <si>
    <t xml:space="preserve">3. Gráficos del N° total de Sistemas TV Paga </t>
  </si>
  <si>
    <t xml:space="preserve">Detalle histórico del número de Sistemas de TV Paga por modalidad </t>
  </si>
  <si>
    <t>Número de Sistemas de TV Paga autorizados a nivel nacional y por provincia</t>
  </si>
  <si>
    <t>Gráficos del Número total de Sistemas autorizados por modalidad y por provincia</t>
  </si>
  <si>
    <t>Regresar al índice</t>
  </si>
  <si>
    <t>Histórico del Número total de Sistemas de TV Paga por modalidad</t>
  </si>
  <si>
    <t>Hoja</t>
  </si>
  <si>
    <t>GALAPAGOS</t>
  </si>
  <si>
    <t>LOS RIOS</t>
  </si>
  <si>
    <t>MANABI</t>
  </si>
  <si>
    <t>NÚMERO DE ESTACIONES TCF</t>
  </si>
  <si>
    <t>NÚMERO DE ESTACIONES DTH</t>
  </si>
  <si>
    <t>TOTAL</t>
  </si>
  <si>
    <t>BOLIVAR</t>
  </si>
  <si>
    <t>SANTO DOMINGO DE LOS TSACHILAS</t>
  </si>
  <si>
    <t>SUCUMBIOS</t>
  </si>
  <si>
    <t>TCF: Televisión por Cable Físico</t>
  </si>
  <si>
    <t>TCT: Televisión Codificada Terrestre</t>
  </si>
  <si>
    <t>DTH: Televisión Codificada Satelital</t>
  </si>
  <si>
    <t>DTH</t>
  </si>
  <si>
    <t>TOTAL DTH</t>
  </si>
  <si>
    <t>Fuente: CTDS</t>
  </si>
  <si>
    <t xml:space="preserve">Nota 1: La información para el tercer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</si>
  <si>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 xml:space="preserve">Nota 1: La información para el cuarto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</si>
  <si>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>Fecha de publicación: Octubre 2022</t>
  </si>
  <si>
    <t>Fecha de corte: Septiembre 2022 ( III Trimestre)</t>
  </si>
  <si>
    <t>RESTO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</si>
</sst>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\ &quot;€&quot;;\-#,##0\ &quot;€&quot;"/>
    <numFmt numFmtId="165" formatCode="_ * #,##0.00_ ;_ * \-#,##0.00_ ;_ * &quot;-&quot;??_ ;_ @_ 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0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</borders>
  <cellStyleXfs count="666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>
      <alignment vertical="top"/>
    </xf>
    <xf numFmtId="0" fontId="1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</cellStyleXfs>
  <cellXfs count="125">
    <xf numFmtId="0" fontId="0" fillId="0" borderId="0" xfId="0"/>
    <xf numFmtId="3" fontId="3" fillId="3" borderId="0" xfId="0" applyNumberFormat="1" applyFont="1" applyFill="1" applyBorder="1"/>
    <xf numFmtId="0" fontId="0" fillId="4" borderId="0" xfId="0" applyFill="1" applyBorder="1"/>
    <xf numFmtId="0" fontId="0" fillId="4" borderId="7" xfId="0" applyFill="1" applyBorder="1"/>
    <xf numFmtId="0" fontId="10" fillId="4" borderId="0" xfId="0" applyFont="1" applyFill="1" applyBorder="1"/>
    <xf numFmtId="0" fontId="9" fillId="4" borderId="0" xfId="0" applyFont="1" applyFill="1" applyBorder="1"/>
    <xf numFmtId="0" fontId="9" fillId="4" borderId="11" xfId="0" applyFont="1" applyFill="1" applyBorder="1"/>
    <xf numFmtId="0" fontId="0" fillId="4" borderId="0" xfId="0" applyFill="1"/>
    <xf numFmtId="0" fontId="0" fillId="0" borderId="0" xfId="0"/>
    <xf numFmtId="0" fontId="5" fillId="4" borderId="0" xfId="0" applyFont="1" applyFill="1" applyBorder="1" applyAlignment="1"/>
    <xf numFmtId="3" fontId="12" fillId="2" borderId="15" xfId="11" applyNumberFormat="1" applyFont="1" applyFill="1" applyBorder="1" applyAlignment="1">
      <alignment horizontal="center" vertical="center" wrapText="1"/>
    </xf>
    <xf numFmtId="3" fontId="12" fillId="2" borderId="18" xfId="11" applyNumberFormat="1" applyFont="1" applyFill="1" applyBorder="1" applyAlignment="1">
      <alignment horizontal="center" vertical="center" wrapText="1"/>
    </xf>
    <xf numFmtId="3" fontId="12" fillId="2" borderId="16" xfId="11" applyNumberFormat="1" applyFont="1" applyFill="1" applyBorder="1" applyAlignment="1">
      <alignment horizontal="center" vertical="center" wrapText="1"/>
    </xf>
    <xf numFmtId="3" fontId="12" fillId="2" borderId="17" xfId="11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/>
    <xf numFmtId="0" fontId="0" fillId="4" borderId="9" xfId="0" applyFill="1" applyBorder="1"/>
    <xf numFmtId="0" fontId="0" fillId="4" borderId="10" xfId="0" applyFill="1" applyBorder="1"/>
    <xf numFmtId="0" fontId="0" fillId="4" borderId="6" xfId="0" applyFill="1" applyBorder="1"/>
    <xf numFmtId="0" fontId="0" fillId="4" borderId="11" xfId="0" applyFill="1" applyBorder="1"/>
    <xf numFmtId="0" fontId="0" fillId="4" borderId="0" xfId="0" applyNumberForma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/>
    </xf>
    <xf numFmtId="0" fontId="0" fillId="4" borderId="0" xfId="0" applyNumberFormat="1" applyFill="1"/>
    <xf numFmtId="3" fontId="0" fillId="4" borderId="0" xfId="0" applyNumberFormat="1" applyFill="1"/>
    <xf numFmtId="0" fontId="12" fillId="2" borderId="0" xfId="11" applyNumberFormat="1" applyFont="1" applyFill="1" applyBorder="1" applyAlignment="1">
      <alignment horizontal="center" vertical="center" wrapText="1"/>
    </xf>
    <xf numFmtId="3" fontId="12" fillId="2" borderId="0" xfId="11" applyNumberFormat="1" applyFont="1" applyFill="1" applyBorder="1" applyAlignment="1">
      <alignment horizontal="center" vertical="center" wrapText="1"/>
    </xf>
    <xf numFmtId="3" fontId="12" fillId="2" borderId="10" xfId="11" applyNumberFormat="1" applyFont="1" applyFill="1" applyBorder="1" applyAlignment="1">
      <alignment horizontal="center" vertical="center" wrapText="1"/>
    </xf>
    <xf numFmtId="3" fontId="12" fillId="2" borderId="24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0" fillId="5" borderId="10" xfId="0" applyFill="1" applyBorder="1"/>
    <xf numFmtId="0" fontId="7" fillId="5" borderId="0" xfId="0" applyFont="1" applyFill="1" applyBorder="1"/>
    <xf numFmtId="0" fontId="8" fillId="5" borderId="0" xfId="0" applyFont="1" applyFill="1" applyBorder="1"/>
    <xf numFmtId="0" fontId="0" fillId="5" borderId="6" xfId="0" applyFill="1" applyBorder="1"/>
    <xf numFmtId="0" fontId="0" fillId="5" borderId="11" xfId="0" applyFill="1" applyBorder="1"/>
    <xf numFmtId="0" fontId="0" fillId="5" borderId="7" xfId="0" applyFill="1" applyBorder="1"/>
    <xf numFmtId="0" fontId="0" fillId="6" borderId="3" xfId="0" applyFill="1" applyBorder="1"/>
    <xf numFmtId="0" fontId="11" fillId="6" borderId="5" xfId="0" applyFont="1" applyFill="1" applyBorder="1"/>
    <xf numFmtId="0" fontId="0" fillId="6" borderId="19" xfId="0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9" xfId="0" applyFill="1" applyBorder="1"/>
    <xf numFmtId="0" fontId="11" fillId="6" borderId="0" xfId="0" applyFont="1" applyFill="1" applyBorder="1"/>
    <xf numFmtId="0" fontId="9" fillId="6" borderId="0" xfId="0" applyFont="1" applyFill="1" applyBorder="1"/>
    <xf numFmtId="0" fontId="0" fillId="6" borderId="10" xfId="0" applyFill="1" applyBorder="1"/>
    <xf numFmtId="0" fontId="0" fillId="6" borderId="6" xfId="0" applyFill="1" applyBorder="1"/>
    <xf numFmtId="0" fontId="11" fillId="6" borderId="11" xfId="0" applyFont="1" applyFill="1" applyBorder="1"/>
    <xf numFmtId="0" fontId="9" fillId="6" borderId="11" xfId="0" applyFont="1" applyFill="1" applyBorder="1"/>
    <xf numFmtId="0" fontId="0" fillId="6" borderId="7" xfId="0" applyFill="1" applyBorder="1"/>
    <xf numFmtId="0" fontId="13" fillId="6" borderId="0" xfId="15" applyFill="1" applyBorder="1" applyAlignment="1" applyProtection="1"/>
    <xf numFmtId="0" fontId="12" fillId="6" borderId="12" xfId="0" applyFont="1" applyFill="1" applyBorder="1" applyAlignment="1">
      <alignment horizontal="center" vertical="center" wrapText="1"/>
    </xf>
    <xf numFmtId="0" fontId="0" fillId="6" borderId="0" xfId="0" applyFont="1" applyFill="1" applyBorder="1"/>
    <xf numFmtId="0" fontId="0" fillId="6" borderId="0" xfId="0" applyFill="1" applyBorder="1"/>
    <xf numFmtId="0" fontId="0" fillId="6" borderId="11" xfId="0" applyFill="1" applyBorder="1"/>
    <xf numFmtId="0" fontId="12" fillId="6" borderId="1" xfId="0" applyFont="1" applyFill="1" applyBorder="1" applyAlignment="1">
      <alignment horizontal="center" vertical="center" wrapText="1"/>
    </xf>
    <xf numFmtId="0" fontId="14" fillId="5" borderId="0" xfId="0" applyFont="1" applyFill="1" applyBorder="1"/>
    <xf numFmtId="166" fontId="12" fillId="2" borderId="25" xfId="13" applyNumberFormat="1" applyFont="1" applyFill="1" applyBorder="1" applyAlignment="1">
      <alignment horizontal="center"/>
    </xf>
    <xf numFmtId="3" fontId="12" fillId="2" borderId="25" xfId="13" applyNumberFormat="1" applyFont="1" applyFill="1" applyBorder="1" applyAlignment="1">
      <alignment horizontal="center" vertical="center"/>
    </xf>
    <xf numFmtId="0" fontId="12" fillId="2" borderId="25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/>
    </xf>
    <xf numFmtId="166" fontId="12" fillId="2" borderId="26" xfId="13" applyNumberFormat="1" applyFont="1" applyFill="1" applyBorder="1" applyAlignment="1">
      <alignment horizontal="center"/>
    </xf>
    <xf numFmtId="3" fontId="12" fillId="2" borderId="26" xfId="11" applyNumberFormat="1" applyFont="1" applyFill="1" applyBorder="1" applyAlignment="1">
      <alignment horizontal="center" vertical="center"/>
    </xf>
    <xf numFmtId="0" fontId="12" fillId="2" borderId="26" xfId="11" applyNumberFormat="1" applyFont="1" applyFill="1" applyBorder="1" applyAlignment="1">
      <alignment horizontal="center" vertical="center" wrapText="1"/>
    </xf>
    <xf numFmtId="3" fontId="12" fillId="2" borderId="26" xfId="11" applyNumberFormat="1" applyFont="1" applyFill="1" applyBorder="1" applyAlignment="1">
      <alignment horizontal="center" vertical="center" wrapText="1"/>
    </xf>
    <xf numFmtId="3" fontId="12" fillId="2" borderId="27" xfId="11" applyNumberFormat="1" applyFont="1" applyFill="1" applyBorder="1" applyAlignment="1">
      <alignment horizontal="center" vertical="center" wrapText="1"/>
    </xf>
    <xf numFmtId="3" fontId="12" fillId="2" borderId="28" xfId="11" applyNumberFormat="1" applyFont="1" applyFill="1" applyBorder="1" applyAlignment="1">
      <alignment horizontal="center" vertical="center" wrapText="1"/>
    </xf>
    <xf numFmtId="0" fontId="0" fillId="8" borderId="0" xfId="0" applyFill="1"/>
    <xf numFmtId="0" fontId="12" fillId="6" borderId="11" xfId="0" applyFont="1" applyFill="1" applyBorder="1"/>
    <xf numFmtId="0" fontId="12" fillId="6" borderId="0" xfId="0" applyFont="1" applyFill="1" applyBorder="1"/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/>
    </xf>
    <xf numFmtId="0" fontId="0" fillId="0" borderId="30" xfId="0" applyNumberFormat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0" fillId="4" borderId="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13" fillId="4" borderId="9" xfId="15" applyFill="1" applyBorder="1" applyAlignment="1" applyProtection="1">
      <alignment horizontal="left"/>
    </xf>
    <xf numFmtId="0" fontId="13" fillId="4" borderId="0" xfId="15" applyFill="1" applyBorder="1" applyAlignment="1" applyProtection="1">
      <alignment horizontal="left"/>
    </xf>
    <xf numFmtId="0" fontId="13" fillId="4" borderId="20" xfId="15" applyFill="1" applyBorder="1" applyAlignment="1" applyProtection="1">
      <alignment horizontal="left"/>
    </xf>
    <xf numFmtId="0" fontId="0" fillId="4" borderId="0" xfId="0" applyFill="1" applyBorder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13" fillId="4" borderId="6" xfId="15" applyFill="1" applyBorder="1" applyAlignment="1" applyProtection="1">
      <alignment horizontal="left" vertical="center"/>
    </xf>
    <xf numFmtId="0" fontId="13" fillId="4" borderId="11" xfId="15" applyFill="1" applyBorder="1" applyAlignment="1" applyProtection="1">
      <alignment horizontal="left" vertical="center"/>
    </xf>
    <xf numFmtId="0" fontId="13" fillId="4" borderId="22" xfId="15" applyFill="1" applyBorder="1" applyAlignment="1" applyProtection="1">
      <alignment horizontal="left" vertical="center"/>
    </xf>
    <xf numFmtId="0" fontId="0" fillId="4" borderId="11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12" fillId="2" borderId="25" xfId="11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2" fillId="2" borderId="26" xfId="11" applyNumberFormat="1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2" fillId="2" borderId="28" xfId="11" applyNumberFormat="1" applyFont="1" applyFill="1" applyBorder="1" applyAlignment="1">
      <alignment horizontal="center" vertical="center"/>
    </xf>
    <xf numFmtId="0" fontId="12" fillId="2" borderId="29" xfId="11" applyNumberFormat="1" applyFont="1" applyFill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2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6" borderId="0" xfId="15" applyFill="1" applyBorder="1" applyAlignment="1" applyProtection="1">
      <alignment horizontal="center"/>
    </xf>
  </cellXfs>
  <cellStyles count="666">
    <cellStyle name="=C:\WINNT\SYSTEM32\COMMAND.COM" xfId="11"/>
    <cellStyle name="=C:\WINNT\SYSTEM32\COMMAND.COM 2" xfId="13"/>
    <cellStyle name="ANCLAS,REZONES Y SUS PARTES,DE FUNDICION,DE HIERRO O DE ACERO" xfId="1"/>
    <cellStyle name="Cancel" xfId="10"/>
    <cellStyle name="Hipervínculo" xfId="15" builtinId="8"/>
    <cellStyle name="Millares 2" xfId="5"/>
    <cellStyle name="Millares 2 10" xfId="16"/>
    <cellStyle name="Millares 2 11" xfId="17"/>
    <cellStyle name="Millares 2 12" xfId="18"/>
    <cellStyle name="Millares 2 13" xfId="19"/>
    <cellStyle name="Millares 2 14" xfId="20"/>
    <cellStyle name="Millares 2 15" xfId="21"/>
    <cellStyle name="Millares 2 16" xfId="22"/>
    <cellStyle name="Millares 2 17" xfId="23"/>
    <cellStyle name="Millares 2 18" xfId="24"/>
    <cellStyle name="Millares 2 19" xfId="25"/>
    <cellStyle name="Millares 2 2" xfId="26"/>
    <cellStyle name="Millares 2 20" xfId="27"/>
    <cellStyle name="Millares 2 21" xfId="28"/>
    <cellStyle name="Millares 2 22" xfId="29"/>
    <cellStyle name="Millares 2 23" xfId="30"/>
    <cellStyle name="Millares 2 24" xfId="31"/>
    <cellStyle name="Millares 2 25" xfId="32"/>
    <cellStyle name="Millares 2 26" xfId="33"/>
    <cellStyle name="Millares 2 27" xfId="34"/>
    <cellStyle name="Millares 2 3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"/>
    <cellStyle name="Millares 4" xfId="9"/>
    <cellStyle name="Millares 5" xfId="2"/>
    <cellStyle name="Normal" xfId="0" builtinId="0"/>
    <cellStyle name="Normal 11" xfId="42"/>
    <cellStyle name="Normal 11 10" xfId="43"/>
    <cellStyle name="Normal 11 11" xfId="44"/>
    <cellStyle name="Normal 11 12" xfId="45"/>
    <cellStyle name="Normal 11 13" xfId="46"/>
    <cellStyle name="Normal 11 14" xfId="47"/>
    <cellStyle name="Normal 11 15" xfId="48"/>
    <cellStyle name="Normal 11 16" xfId="49"/>
    <cellStyle name="Normal 11 17" xfId="50"/>
    <cellStyle name="Normal 11 18" xfId="51"/>
    <cellStyle name="Normal 11 19" xfId="52"/>
    <cellStyle name="Normal 11 2" xfId="53"/>
    <cellStyle name="Normal 11 20" xfId="54"/>
    <cellStyle name="Normal 11 21" xfId="55"/>
    <cellStyle name="Normal 11 22" xfId="56"/>
    <cellStyle name="Normal 11 23" xfId="57"/>
    <cellStyle name="Normal 11 24" xfId="58"/>
    <cellStyle name="Normal 11 25" xfId="59"/>
    <cellStyle name="Normal 11 26" xfId="60"/>
    <cellStyle name="Normal 11 3" xfId="61"/>
    <cellStyle name="Normal 11 4" xfId="62"/>
    <cellStyle name="Normal 11 5" xfId="63"/>
    <cellStyle name="Normal 11 6" xfId="64"/>
    <cellStyle name="Normal 11 7" xfId="65"/>
    <cellStyle name="Normal 11 8" xfId="66"/>
    <cellStyle name="Normal 11 9" xfId="67"/>
    <cellStyle name="Normal 12" xfId="68"/>
    <cellStyle name="Normal 12 10" xfId="69"/>
    <cellStyle name="Normal 12 11" xfId="70"/>
    <cellStyle name="Normal 12 12" xfId="71"/>
    <cellStyle name="Normal 12 13" xfId="72"/>
    <cellStyle name="Normal 12 14" xfId="73"/>
    <cellStyle name="Normal 12 15" xfId="74"/>
    <cellStyle name="Normal 12 16" xfId="75"/>
    <cellStyle name="Normal 12 17" xfId="76"/>
    <cellStyle name="Normal 12 18" xfId="77"/>
    <cellStyle name="Normal 12 19" xfId="78"/>
    <cellStyle name="Normal 12 2" xfId="79"/>
    <cellStyle name="Normal 12 20" xfId="80"/>
    <cellStyle name="Normal 12 21" xfId="81"/>
    <cellStyle name="Normal 12 22" xfId="82"/>
    <cellStyle name="Normal 12 23" xfId="83"/>
    <cellStyle name="Normal 12 24" xfId="84"/>
    <cellStyle name="Normal 12 25" xfId="85"/>
    <cellStyle name="Normal 12 26" xfId="86"/>
    <cellStyle name="Normal 12 3" xfId="87"/>
    <cellStyle name="Normal 12 4" xfId="88"/>
    <cellStyle name="Normal 12 5" xfId="89"/>
    <cellStyle name="Normal 12 6" xfId="90"/>
    <cellStyle name="Normal 12 7" xfId="91"/>
    <cellStyle name="Normal 12 8" xfId="92"/>
    <cellStyle name="Normal 12 9" xfId="93"/>
    <cellStyle name="Normal 13" xfId="94"/>
    <cellStyle name="Normal 13 10" xfId="95"/>
    <cellStyle name="Normal 13 11" xfId="96"/>
    <cellStyle name="Normal 13 12" xfId="97"/>
    <cellStyle name="Normal 13 13" xfId="98"/>
    <cellStyle name="Normal 13 14" xfId="99"/>
    <cellStyle name="Normal 13 15" xfId="100"/>
    <cellStyle name="Normal 13 16" xfId="101"/>
    <cellStyle name="Normal 13 17" xfId="102"/>
    <cellStyle name="Normal 13 18" xfId="103"/>
    <cellStyle name="Normal 13 19" xfId="104"/>
    <cellStyle name="Normal 13 2" xfId="105"/>
    <cellStyle name="Normal 13 20" xfId="106"/>
    <cellStyle name="Normal 13 21" xfId="107"/>
    <cellStyle name="Normal 13 22" xfId="108"/>
    <cellStyle name="Normal 13 23" xfId="109"/>
    <cellStyle name="Normal 13 24" xfId="110"/>
    <cellStyle name="Normal 13 25" xfId="111"/>
    <cellStyle name="Normal 13 26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3 9" xfId="119"/>
    <cellStyle name="Normal 14 10" xfId="120"/>
    <cellStyle name="Normal 14 11" xfId="121"/>
    <cellStyle name="Normal 14 12" xfId="122"/>
    <cellStyle name="Normal 14 13" xfId="123"/>
    <cellStyle name="Normal 14 2" xfId="124"/>
    <cellStyle name="Normal 14 3" xfId="125"/>
    <cellStyle name="Normal 14 4" xfId="126"/>
    <cellStyle name="Normal 14 5" xfId="127"/>
    <cellStyle name="Normal 14 6" xfId="128"/>
    <cellStyle name="Normal 14 7" xfId="129"/>
    <cellStyle name="Normal 14 8" xfId="130"/>
    <cellStyle name="Normal 14 9" xfId="131"/>
    <cellStyle name="Normal 15 10" xfId="132"/>
    <cellStyle name="Normal 15 11" xfId="133"/>
    <cellStyle name="Normal 15 12" xfId="134"/>
    <cellStyle name="Normal 15 13" xfId="135"/>
    <cellStyle name="Normal 15 2" xfId="136"/>
    <cellStyle name="Normal 15 3" xfId="137"/>
    <cellStyle name="Normal 15 4" xfId="138"/>
    <cellStyle name="Normal 15 5" xfId="139"/>
    <cellStyle name="Normal 15 6" xfId="140"/>
    <cellStyle name="Normal 15 7" xfId="141"/>
    <cellStyle name="Normal 15 8" xfId="142"/>
    <cellStyle name="Normal 15 9" xfId="143"/>
    <cellStyle name="Normal 2" xfId="3"/>
    <cellStyle name="Normal 2 10" xfId="144"/>
    <cellStyle name="Normal 2 11" xfId="145"/>
    <cellStyle name="Normal 2 12" xfId="146"/>
    <cellStyle name="Normal 2 13" xfId="147"/>
    <cellStyle name="Normal 2 14" xfId="148"/>
    <cellStyle name="Normal 2 15" xfId="149"/>
    <cellStyle name="Normal 2 16" xfId="150"/>
    <cellStyle name="Normal 2 17" xfId="151"/>
    <cellStyle name="Normal 2 18" xfId="152"/>
    <cellStyle name="Normal 2 18 2" xfId="153"/>
    <cellStyle name="Normal 2 18 2 2" xfId="154"/>
    <cellStyle name="Normal 2 18 2 3" xfId="155"/>
    <cellStyle name="Normal 2 18 2 4" xfId="156"/>
    <cellStyle name="Normal 2 18 2 5" xfId="157"/>
    <cellStyle name="Normal 2 18 2 6" xfId="158"/>
    <cellStyle name="Normal 2 18 3" xfId="159"/>
    <cellStyle name="Normal 2 18 4" xfId="160"/>
    <cellStyle name="Normal 2 18 5" xfId="161"/>
    <cellStyle name="Normal 2 18 6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4 2" xfId="170"/>
    <cellStyle name="Normal 2 2 14 2 2" xfId="171"/>
    <cellStyle name="Normal 2 2 14 2 3" xfId="172"/>
    <cellStyle name="Normal 2 2 14 3" xfId="173"/>
    <cellStyle name="Normal 2 2 15" xfId="174"/>
    <cellStyle name="Normal 2 2 16" xfId="175"/>
    <cellStyle name="Normal 2 2 17" xfId="176"/>
    <cellStyle name="Normal 2 2 17 2" xfId="177"/>
    <cellStyle name="Normal 2 2 17 2 2" xfId="178"/>
    <cellStyle name="Normal 2 2 17 2 3" xfId="179"/>
    <cellStyle name="Normal 2 2 17 2 4" xfId="180"/>
    <cellStyle name="Normal 2 2 17 2 5" xfId="181"/>
    <cellStyle name="Normal 2 2 17 2 6" xfId="182"/>
    <cellStyle name="Normal 2 2 17 3" xfId="183"/>
    <cellStyle name="Normal 2 2 17 4" xfId="184"/>
    <cellStyle name="Normal 2 2 17 5" xfId="185"/>
    <cellStyle name="Normal 2 2 17 6" xfId="186"/>
    <cellStyle name="Normal 2 2 18" xfId="187"/>
    <cellStyle name="Normal 2 2 19" xfId="188"/>
    <cellStyle name="Normal 2 2 2" xfId="189"/>
    <cellStyle name="Normal 2 2 2 10" xfId="190"/>
    <cellStyle name="Normal 2 2 2 11" xfId="191"/>
    <cellStyle name="Normal 2 2 2 12" xfId="192"/>
    <cellStyle name="Normal 2 2 2 12 2" xfId="193"/>
    <cellStyle name="Normal 2 2 2 12 2 2" xfId="194"/>
    <cellStyle name="Normal 2 2 2 12 2 3" xfId="195"/>
    <cellStyle name="Normal 2 2 2 12 3" xfId="196"/>
    <cellStyle name="Normal 2 2 2 13" xfId="197"/>
    <cellStyle name="Normal 2 2 2 14" xfId="198"/>
    <cellStyle name="Normal 2 2 2 15" xfId="199"/>
    <cellStyle name="Normal 2 2 2 15 2" xfId="200"/>
    <cellStyle name="Normal 2 2 2 15 2 2" xfId="201"/>
    <cellStyle name="Normal 2 2 2 15 2 3" xfId="202"/>
    <cellStyle name="Normal 2 2 2 15 2 4" xfId="203"/>
    <cellStyle name="Normal 2 2 2 15 2 5" xfId="204"/>
    <cellStyle name="Normal 2 2 2 15 2 6" xfId="205"/>
    <cellStyle name="Normal 2 2 2 15 3" xfId="206"/>
    <cellStyle name="Normal 2 2 2 15 4" xfId="207"/>
    <cellStyle name="Normal 2 2 2 15 5" xfId="208"/>
    <cellStyle name="Normal 2 2 2 15 6" xfId="209"/>
    <cellStyle name="Normal 2 2 2 16" xfId="210"/>
    <cellStyle name="Normal 2 2 2 17" xfId="211"/>
    <cellStyle name="Normal 2 2 2 18" xfId="212"/>
    <cellStyle name="Normal 2 2 2 19" xfId="213"/>
    <cellStyle name="Normal 2 2 2 2" xfId="214"/>
    <cellStyle name="Normal 2 2 2 2 10" xfId="215"/>
    <cellStyle name="Normal 2 2 2 2 11" xfId="216"/>
    <cellStyle name="Normal 2 2 2 2 11 2" xfId="217"/>
    <cellStyle name="Normal 2 2 2 2 11 2 2" xfId="218"/>
    <cellStyle name="Normal 2 2 2 2 11 2 3" xfId="219"/>
    <cellStyle name="Normal 2 2 2 2 11 3" xfId="220"/>
    <cellStyle name="Normal 2 2 2 2 12" xfId="221"/>
    <cellStyle name="Normal 2 2 2 2 13" xfId="222"/>
    <cellStyle name="Normal 2 2 2 2 14" xfId="223"/>
    <cellStyle name="Normal 2 2 2 2 14 2" xfId="224"/>
    <cellStyle name="Normal 2 2 2 2 14 2 2" xfId="225"/>
    <cellStyle name="Normal 2 2 2 2 14 2 3" xfId="226"/>
    <cellStyle name="Normal 2 2 2 2 14 2 4" xfId="227"/>
    <cellStyle name="Normal 2 2 2 2 14 2 5" xfId="228"/>
    <cellStyle name="Normal 2 2 2 2 14 2 6" xfId="229"/>
    <cellStyle name="Normal 2 2 2 2 14 3" xfId="230"/>
    <cellStyle name="Normal 2 2 2 2 14 4" xfId="231"/>
    <cellStyle name="Normal 2 2 2 2 14 5" xfId="232"/>
    <cellStyle name="Normal 2 2 2 2 14 6" xfId="233"/>
    <cellStyle name="Normal 2 2 2 2 15" xfId="234"/>
    <cellStyle name="Normal 2 2 2 2 16" xfId="235"/>
    <cellStyle name="Normal 2 2 2 2 17" xfId="236"/>
    <cellStyle name="Normal 2 2 2 2 18" xfId="237"/>
    <cellStyle name="Normal 2 2 2 2 19" xfId="238"/>
    <cellStyle name="Normal 2 2 2 2 2" xfId="239"/>
    <cellStyle name="Normal 2 2 2 2 2 10" xfId="240"/>
    <cellStyle name="Normal 2 2 2 2 2 11" xfId="241"/>
    <cellStyle name="Normal 2 2 2 2 2 11 2" xfId="242"/>
    <cellStyle name="Normal 2 2 2 2 2 11 2 2" xfId="243"/>
    <cellStyle name="Normal 2 2 2 2 2 11 2 3" xfId="244"/>
    <cellStyle name="Normal 2 2 2 2 2 11 2 4" xfId="245"/>
    <cellStyle name="Normal 2 2 2 2 2 11 2 5" xfId="246"/>
    <cellStyle name="Normal 2 2 2 2 2 11 2 6" xfId="247"/>
    <cellStyle name="Normal 2 2 2 2 2 11 3" xfId="248"/>
    <cellStyle name="Normal 2 2 2 2 2 11 4" xfId="249"/>
    <cellStyle name="Normal 2 2 2 2 2 11 5" xfId="250"/>
    <cellStyle name="Normal 2 2 2 2 2 11 6" xfId="251"/>
    <cellStyle name="Normal 2 2 2 2 2 12" xfId="252"/>
    <cellStyle name="Normal 2 2 2 2 2 13" xfId="253"/>
    <cellStyle name="Normal 2 2 2 2 2 14" xfId="254"/>
    <cellStyle name="Normal 2 2 2 2 2 15" xfId="255"/>
    <cellStyle name="Normal 2 2 2 2 2 16" xfId="256"/>
    <cellStyle name="Normal 2 2 2 2 2 17" xfId="257"/>
    <cellStyle name="Normal 2 2 2 2 2 18" xfId="258"/>
    <cellStyle name="Normal 2 2 2 2 2 19" xfId="259"/>
    <cellStyle name="Normal 2 2 2 2 2 2" xfId="260"/>
    <cellStyle name="Normal 2 2 2 2 2 2 10" xfId="261"/>
    <cellStyle name="Normal 2 2 2 2 2 2 11" xfId="262"/>
    <cellStyle name="Normal 2 2 2 2 2 2 11 2" xfId="263"/>
    <cellStyle name="Normal 2 2 2 2 2 2 11 2 2" xfId="264"/>
    <cellStyle name="Normal 2 2 2 2 2 2 11 2 3" xfId="265"/>
    <cellStyle name="Normal 2 2 2 2 2 2 11 2 4" xfId="266"/>
    <cellStyle name="Normal 2 2 2 2 2 2 11 2 5" xfId="267"/>
    <cellStyle name="Normal 2 2 2 2 2 2 11 2 6" xfId="268"/>
    <cellStyle name="Normal 2 2 2 2 2 2 11 3" xfId="269"/>
    <cellStyle name="Normal 2 2 2 2 2 2 11 4" xfId="270"/>
    <cellStyle name="Normal 2 2 2 2 2 2 11 5" xfId="271"/>
    <cellStyle name="Normal 2 2 2 2 2 2 11 6" xfId="272"/>
    <cellStyle name="Normal 2 2 2 2 2 2 12" xfId="273"/>
    <cellStyle name="Normal 2 2 2 2 2 2 13" xfId="274"/>
    <cellStyle name="Normal 2 2 2 2 2 2 14" xfId="275"/>
    <cellStyle name="Normal 2 2 2 2 2 2 15" xfId="276"/>
    <cellStyle name="Normal 2 2 2 2 2 2 16" xfId="277"/>
    <cellStyle name="Normal 2 2 2 2 2 2 17" xfId="278"/>
    <cellStyle name="Normal 2 2 2 2 2 2 18" xfId="279"/>
    <cellStyle name="Normal 2 2 2 2 2 2 19" xfId="280"/>
    <cellStyle name="Normal 2 2 2 2 2 2 2" xfId="281"/>
    <cellStyle name="Normal 2 2 2 2 2 2 2 10" xfId="282"/>
    <cellStyle name="Normal 2 2 2 2 2 2 2 11" xfId="283"/>
    <cellStyle name="Normal 2 2 2 2 2 2 2 12" xfId="284"/>
    <cellStyle name="Normal 2 2 2 2 2 2 2 13" xfId="285"/>
    <cellStyle name="Normal 2 2 2 2 2 2 2 14" xfId="286"/>
    <cellStyle name="Normal 2 2 2 2 2 2 2 15" xfId="287"/>
    <cellStyle name="Normal 2 2 2 2 2 2 2 16" xfId="288"/>
    <cellStyle name="Normal 2 2 2 2 2 2 2 17" xfId="289"/>
    <cellStyle name="Normal 2 2 2 2 2 2 2 18" xfId="290"/>
    <cellStyle name="Normal 2 2 2 2 2 2 2 2" xfId="291"/>
    <cellStyle name="Normal 2 2 2 2 2 2 2 2 10" xfId="292"/>
    <cellStyle name="Normal 2 2 2 2 2 2 2 2 11" xfId="293"/>
    <cellStyle name="Normal 2 2 2 2 2 2 2 2 12" xfId="294"/>
    <cellStyle name="Normal 2 2 2 2 2 2 2 2 13" xfId="295"/>
    <cellStyle name="Normal 2 2 2 2 2 2 2 2 14" xfId="296"/>
    <cellStyle name="Normal 2 2 2 2 2 2 2 2 15" xfId="297"/>
    <cellStyle name="Normal 2 2 2 2 2 2 2 2 16" xfId="298"/>
    <cellStyle name="Normal 2 2 2 2 2 2 2 2 17" xfId="299"/>
    <cellStyle name="Normal 2 2 2 2 2 2 2 2 18" xfId="300"/>
    <cellStyle name="Normal 2 2 2 2 2 2 2 2 2" xfId="301"/>
    <cellStyle name="Normal 2 2 2 2 2 2 2 2 2 10" xfId="302"/>
    <cellStyle name="Normal 2 2 2 2 2 2 2 2 2 11" xfId="303"/>
    <cellStyle name="Normal 2 2 2 2 2 2 2 2 2 12" xfId="304"/>
    <cellStyle name="Normal 2 2 2 2 2 2 2 2 2 13" xfId="305"/>
    <cellStyle name="Normal 2 2 2 2 2 2 2 2 2 14" xfId="306"/>
    <cellStyle name="Normal 2 2 2 2 2 2 2 2 2 2" xfId="307"/>
    <cellStyle name="Normal 2 2 2 2 2 2 2 2 2 2 10" xfId="308"/>
    <cellStyle name="Normal 2 2 2 2 2 2 2 2 2 2 11" xfId="309"/>
    <cellStyle name="Normal 2 2 2 2 2 2 2 2 2 2 12" xfId="310"/>
    <cellStyle name="Normal 2 2 2 2 2 2 2 2 2 2 13" xfId="311"/>
    <cellStyle name="Normal 2 2 2 2 2 2 2 2 2 2 14" xfId="312"/>
    <cellStyle name="Normal 2 2 2 2 2 2 2 2 2 2 2" xfId="313"/>
    <cellStyle name="Normal 2 2 2 2 2 2 2 2 2 2 2 10" xfId="314"/>
    <cellStyle name="Normal 2 2 2 2 2 2 2 2 2 2 2 11" xfId="315"/>
    <cellStyle name="Normal 2 2 2 2 2 2 2 2 2 2 2 12" xfId="316"/>
    <cellStyle name="Normal 2 2 2 2 2 2 2 2 2 2 2 13" xfId="317"/>
    <cellStyle name="Normal 2 2 2 2 2 2 2 2 2 2 2 2" xfId="318"/>
    <cellStyle name="Normal 2 2 2 2 2 2 2 2 2 2 2 2 10" xfId="319"/>
    <cellStyle name="Normal 2 2 2 2 2 2 2 2 2 2 2 2 11" xfId="320"/>
    <cellStyle name="Normal 2 2 2 2 2 2 2 2 2 2 2 2 12" xfId="321"/>
    <cellStyle name="Normal 2 2 2 2 2 2 2 2 2 2 2 2 13" xfId="322"/>
    <cellStyle name="Normal 2 2 2 2 2 2 2 2 2 2 2 2 2" xfId="323"/>
    <cellStyle name="Normal 2 2 2 2 2 2 2 2 2 2 2 2 2 10" xfId="324"/>
    <cellStyle name="Normal 2 2 2 2 2 2 2 2 2 2 2 2 2 11" xfId="325"/>
    <cellStyle name="Normal 2 2 2 2 2 2 2 2 2 2 2 2 2 2" xfId="326"/>
    <cellStyle name="Normal 2 2 2 2 2 2 2 2 2 2 2 2 2 2 10" xfId="327"/>
    <cellStyle name="Normal 2 2 2 2 2 2 2 2 2 2 2 2 2 2 11" xfId="328"/>
    <cellStyle name="Normal 2 2 2 2 2 2 2 2 2 2 2 2 2 2 2" xfId="329"/>
    <cellStyle name="Normal 2 2 2 2 2 2 2 2 2 2 2 2 2 2 2 2" xfId="330"/>
    <cellStyle name="Normal 2 2 2 2 2 2 2 2 2 2 2 2 2 2 2 2 2" xfId="331"/>
    <cellStyle name="Normal 2 2 2 2 2 2 2 2 2 2 2 2 2 2 2 2 3" xfId="332"/>
    <cellStyle name="Normal 2 2 2 2 2 2 2 2 2 2 2 2 2 2 2 2 4" xfId="333"/>
    <cellStyle name="Normal 2 2 2 2 2 2 2 2 2 2 2 2 2 2 2 2 5" xfId="334"/>
    <cellStyle name="Normal 2 2 2 2 2 2 2 2 2 2 2 2 2 2 2 2 6" xfId="335"/>
    <cellStyle name="Normal 2 2 2 2 2 2 2 2 2 2 2 2 2 2 2 3" xfId="336"/>
    <cellStyle name="Normal 2 2 2 2 2 2 2 2 2 2 2 2 2 2 2 4" xfId="337"/>
    <cellStyle name="Normal 2 2 2 2 2 2 2 2 2 2 2 2 2 2 2 5" xfId="338"/>
    <cellStyle name="Normal 2 2 2 2 2 2 2 2 2 2 2 2 2 2 2 6" xfId="339"/>
    <cellStyle name="Normal 2 2 2 2 2 2 2 2 2 2 2 2 2 2 3" xfId="340"/>
    <cellStyle name="Normal 2 2 2 2 2 2 2 2 2 2 2 2 2 2 4" xfId="341"/>
    <cellStyle name="Normal 2 2 2 2 2 2 2 2 2 2 2 2 2 2 5" xfId="342"/>
    <cellStyle name="Normal 2 2 2 2 2 2 2 2 2 2 2 2 2 2 6" xfId="343"/>
    <cellStyle name="Normal 2 2 2 2 2 2 2 2 2 2 2 2 2 2 7" xfId="344"/>
    <cellStyle name="Normal 2 2 2 2 2 2 2 2 2 2 2 2 2 2 8" xfId="345"/>
    <cellStyle name="Normal 2 2 2 2 2 2 2 2 2 2 2 2 2 2 9" xfId="346"/>
    <cellStyle name="Normal 2 2 2 2 2 2 2 2 2 2 2 2 2 3" xfId="347"/>
    <cellStyle name="Normal 2 2 2 2 2 2 2 2 2 2 2 2 2 3 2" xfId="348"/>
    <cellStyle name="Normal 2 2 2 2 2 2 2 2 2 2 2 2 2 3 2 2" xfId="349"/>
    <cellStyle name="Normal 2 2 2 2 2 2 2 2 2 2 2 2 2 3 2 3" xfId="350"/>
    <cellStyle name="Normal 2 2 2 2 2 2 2 2 2 2 2 2 2 3 2 4" xfId="351"/>
    <cellStyle name="Normal 2 2 2 2 2 2 2 2 2 2 2 2 2 3 2 5" xfId="352"/>
    <cellStyle name="Normal 2 2 2 2 2 2 2 2 2 2 2 2 2 3 2 6" xfId="353"/>
    <cellStyle name="Normal 2 2 2 2 2 2 2 2 2 2 2 2 2 3 3" xfId="354"/>
    <cellStyle name="Normal 2 2 2 2 2 2 2 2 2 2 2 2 2 3 4" xfId="355"/>
    <cellStyle name="Normal 2 2 2 2 2 2 2 2 2 2 2 2 2 3 5" xfId="356"/>
    <cellStyle name="Normal 2 2 2 2 2 2 2 2 2 2 2 2 2 3 6" xfId="357"/>
    <cellStyle name="Normal 2 2 2 2 2 2 2 2 2 2 2 2 2 4" xfId="358"/>
    <cellStyle name="Normal 2 2 2 2 2 2 2 2 2 2 2 2 2 5" xfId="359"/>
    <cellStyle name="Normal 2 2 2 2 2 2 2 2 2 2 2 2 2 6" xfId="360"/>
    <cellStyle name="Normal 2 2 2 2 2 2 2 2 2 2 2 2 2 7" xfId="361"/>
    <cellStyle name="Normal 2 2 2 2 2 2 2 2 2 2 2 2 2 8" xfId="362"/>
    <cellStyle name="Normal 2 2 2 2 2 2 2 2 2 2 2 2 2 9" xfId="363"/>
    <cellStyle name="Normal 2 2 2 2 2 2 2 2 2 2 2 2 3" xfId="364"/>
    <cellStyle name="Normal 2 2 2 2 2 2 2 2 2 2 2 2 4" xfId="365"/>
    <cellStyle name="Normal 2 2 2 2 2 2 2 2 2 2 2 2 4 2" xfId="366"/>
    <cellStyle name="Normal 2 2 2 2 2 2 2 2 2 2 2 2 4 2 2" xfId="367"/>
    <cellStyle name="Normal 2 2 2 2 2 2 2 2 2 2 2 2 4 2 3" xfId="368"/>
    <cellStyle name="Normal 2 2 2 2 2 2 2 2 2 2 2 2 4 2 4" xfId="369"/>
    <cellStyle name="Normal 2 2 2 2 2 2 2 2 2 2 2 2 4 2 5" xfId="370"/>
    <cellStyle name="Normal 2 2 2 2 2 2 2 2 2 2 2 2 4 2 6" xfId="371"/>
    <cellStyle name="Normal 2 2 2 2 2 2 2 2 2 2 2 2 4 3" xfId="372"/>
    <cellStyle name="Normal 2 2 2 2 2 2 2 2 2 2 2 2 4 4" xfId="373"/>
    <cellStyle name="Normal 2 2 2 2 2 2 2 2 2 2 2 2 4 5" xfId="374"/>
    <cellStyle name="Normal 2 2 2 2 2 2 2 2 2 2 2 2 4 6" xfId="375"/>
    <cellStyle name="Normal 2 2 2 2 2 2 2 2 2 2 2 2 5" xfId="376"/>
    <cellStyle name="Normal 2 2 2 2 2 2 2 2 2 2 2 2 6" xfId="377"/>
    <cellStyle name="Normal 2 2 2 2 2 2 2 2 2 2 2 2 7" xfId="378"/>
    <cellStyle name="Normal 2 2 2 2 2 2 2 2 2 2 2 2 8" xfId="379"/>
    <cellStyle name="Normal 2 2 2 2 2 2 2 2 2 2 2 2 9" xfId="380"/>
    <cellStyle name="Normal 2 2 2 2 2 2 2 2 2 2 2 3" xfId="381"/>
    <cellStyle name="Normal 2 2 2 2 2 2 2 2 2 2 2 4" xfId="382"/>
    <cellStyle name="Normal 2 2 2 2 2 2 2 2 2 2 2 4 2" xfId="383"/>
    <cellStyle name="Normal 2 2 2 2 2 2 2 2 2 2 2 4 2 2" xfId="384"/>
    <cellStyle name="Normal 2 2 2 2 2 2 2 2 2 2 2 4 2 3" xfId="385"/>
    <cellStyle name="Normal 2 2 2 2 2 2 2 2 2 2 2 4 2 4" xfId="386"/>
    <cellStyle name="Normal 2 2 2 2 2 2 2 2 2 2 2 4 2 5" xfId="387"/>
    <cellStyle name="Normal 2 2 2 2 2 2 2 2 2 2 2 4 2 6" xfId="388"/>
    <cellStyle name="Normal 2 2 2 2 2 2 2 2 2 2 2 4 3" xfId="389"/>
    <cellStyle name="Normal 2 2 2 2 2 2 2 2 2 2 2 4 4" xfId="390"/>
    <cellStyle name="Normal 2 2 2 2 2 2 2 2 2 2 2 4 5" xfId="391"/>
    <cellStyle name="Normal 2 2 2 2 2 2 2 2 2 2 2 4 6" xfId="392"/>
    <cellStyle name="Normal 2 2 2 2 2 2 2 2 2 2 2 5" xfId="393"/>
    <cellStyle name="Normal 2 2 2 2 2 2 2 2 2 2 2 6" xfId="394"/>
    <cellStyle name="Normal 2 2 2 2 2 2 2 2 2 2 2 7" xfId="395"/>
    <cellStyle name="Normal 2 2 2 2 2 2 2 2 2 2 2 8" xfId="396"/>
    <cellStyle name="Normal 2 2 2 2 2 2 2 2 2 2 2 9" xfId="397"/>
    <cellStyle name="Normal 2 2 2 2 2 2 2 2 2 2 3" xfId="398"/>
    <cellStyle name="Normal 2 2 2 2 2 2 2 2 2 2 4" xfId="399"/>
    <cellStyle name="Normal 2 2 2 2 2 2 2 2 2 2 5" xfId="400"/>
    <cellStyle name="Normal 2 2 2 2 2 2 2 2 2 2 5 2" xfId="401"/>
    <cellStyle name="Normal 2 2 2 2 2 2 2 2 2 2 5 2 2" xfId="402"/>
    <cellStyle name="Normal 2 2 2 2 2 2 2 2 2 2 5 2 3" xfId="403"/>
    <cellStyle name="Normal 2 2 2 2 2 2 2 2 2 2 5 2 4" xfId="404"/>
    <cellStyle name="Normal 2 2 2 2 2 2 2 2 2 2 5 2 5" xfId="405"/>
    <cellStyle name="Normal 2 2 2 2 2 2 2 2 2 2 5 2 6" xfId="406"/>
    <cellStyle name="Normal 2 2 2 2 2 2 2 2 2 2 5 3" xfId="407"/>
    <cellStyle name="Normal 2 2 2 2 2 2 2 2 2 2 5 4" xfId="408"/>
    <cellStyle name="Normal 2 2 2 2 2 2 2 2 2 2 5 5" xfId="409"/>
    <cellStyle name="Normal 2 2 2 2 2 2 2 2 2 2 5 6" xfId="410"/>
    <cellStyle name="Normal 2 2 2 2 2 2 2 2 2 2 6" xfId="411"/>
    <cellStyle name="Normal 2 2 2 2 2 2 2 2 2 2 7" xfId="412"/>
    <cellStyle name="Normal 2 2 2 2 2 2 2 2 2 2 8" xfId="413"/>
    <cellStyle name="Normal 2 2 2 2 2 2 2 2 2 2 9" xfId="414"/>
    <cellStyle name="Normal 2 2 2 2 2 2 2 2 2 3" xfId="415"/>
    <cellStyle name="Normal 2 2 2 2 2 2 2 2 2 3 2" xfId="416"/>
    <cellStyle name="Normal 2 2 2 2 2 2 2 2 2 3 3" xfId="417"/>
    <cellStyle name="Normal 2 2 2 2 2 2 2 2 2 4" xfId="418"/>
    <cellStyle name="Normal 2 2 2 2 2 2 2 2 2 5" xfId="419"/>
    <cellStyle name="Normal 2 2 2 2 2 2 2 2 2 5 2" xfId="420"/>
    <cellStyle name="Normal 2 2 2 2 2 2 2 2 2 5 2 2" xfId="421"/>
    <cellStyle name="Normal 2 2 2 2 2 2 2 2 2 5 2 3" xfId="422"/>
    <cellStyle name="Normal 2 2 2 2 2 2 2 2 2 5 2 4" xfId="423"/>
    <cellStyle name="Normal 2 2 2 2 2 2 2 2 2 5 2 5" xfId="424"/>
    <cellStyle name="Normal 2 2 2 2 2 2 2 2 2 5 2 6" xfId="425"/>
    <cellStyle name="Normal 2 2 2 2 2 2 2 2 2 5 3" xfId="426"/>
    <cellStyle name="Normal 2 2 2 2 2 2 2 2 2 5 4" xfId="427"/>
    <cellStyle name="Normal 2 2 2 2 2 2 2 2 2 5 5" xfId="428"/>
    <cellStyle name="Normal 2 2 2 2 2 2 2 2 2 5 6" xfId="429"/>
    <cellStyle name="Normal 2 2 2 2 2 2 2 2 2 6" xfId="430"/>
    <cellStyle name="Normal 2 2 2 2 2 2 2 2 2 7" xfId="431"/>
    <cellStyle name="Normal 2 2 2 2 2 2 2 2 2 8" xfId="432"/>
    <cellStyle name="Normal 2 2 2 2 2 2 2 2 2 9" xfId="433"/>
    <cellStyle name="Normal 2 2 2 2 2 2 2 2 3" xfId="434"/>
    <cellStyle name="Normal 2 2 2 2 2 2 2 2 4" xfId="435"/>
    <cellStyle name="Normal 2 2 2 2 2 2 2 2 5" xfId="436"/>
    <cellStyle name="Normal 2 2 2 2 2 2 2 2 6" xfId="437"/>
    <cellStyle name="Normal 2 2 2 2 2 2 2 2 6 2" xfId="438"/>
    <cellStyle name="Normal 2 2 2 2 2 2 2 2 6 2 2" xfId="439"/>
    <cellStyle name="Normal 2 2 2 2 2 2 2 2 6 2 3" xfId="440"/>
    <cellStyle name="Normal 2 2 2 2 2 2 2 2 6 3" xfId="441"/>
    <cellStyle name="Normal 2 2 2 2 2 2 2 2 7" xfId="442"/>
    <cellStyle name="Normal 2 2 2 2 2 2 2 2 8" xfId="443"/>
    <cellStyle name="Normal 2 2 2 2 2 2 2 2 9" xfId="444"/>
    <cellStyle name="Normal 2 2 2 2 2 2 2 2 9 2" xfId="445"/>
    <cellStyle name="Normal 2 2 2 2 2 2 2 2 9 2 2" xfId="446"/>
    <cellStyle name="Normal 2 2 2 2 2 2 2 2 9 2 3" xfId="447"/>
    <cellStyle name="Normal 2 2 2 2 2 2 2 2 9 2 4" xfId="448"/>
    <cellStyle name="Normal 2 2 2 2 2 2 2 2 9 2 5" xfId="449"/>
    <cellStyle name="Normal 2 2 2 2 2 2 2 2 9 2 6" xfId="450"/>
    <cellStyle name="Normal 2 2 2 2 2 2 2 2 9 3" xfId="451"/>
    <cellStyle name="Normal 2 2 2 2 2 2 2 2 9 4" xfId="452"/>
    <cellStyle name="Normal 2 2 2 2 2 2 2 2 9 5" xfId="453"/>
    <cellStyle name="Normal 2 2 2 2 2 2 2 2 9 6" xfId="454"/>
    <cellStyle name="Normal 2 2 2 2 2 2 2 3" xfId="455"/>
    <cellStyle name="Normal 2 2 2 2 2 2 2 4" xfId="456"/>
    <cellStyle name="Normal 2 2 2 2 2 2 2 5" xfId="457"/>
    <cellStyle name="Normal 2 2 2 2 2 2 2 6" xfId="458"/>
    <cellStyle name="Normal 2 2 2 2 2 2 2 6 2" xfId="459"/>
    <cellStyle name="Normal 2 2 2 2 2 2 2 6 2 2" xfId="460"/>
    <cellStyle name="Normal 2 2 2 2 2 2 2 6 2 3" xfId="461"/>
    <cellStyle name="Normal 2 2 2 2 2 2 2 6 3" xfId="462"/>
    <cellStyle name="Normal 2 2 2 2 2 2 2 7" xfId="463"/>
    <cellStyle name="Normal 2 2 2 2 2 2 2 8" xfId="464"/>
    <cellStyle name="Normal 2 2 2 2 2 2 2 9" xfId="465"/>
    <cellStyle name="Normal 2 2 2 2 2 2 2 9 2" xfId="466"/>
    <cellStyle name="Normal 2 2 2 2 2 2 2 9 2 2" xfId="467"/>
    <cellStyle name="Normal 2 2 2 2 2 2 2 9 2 3" xfId="468"/>
    <cellStyle name="Normal 2 2 2 2 2 2 2 9 2 4" xfId="469"/>
    <cellStyle name="Normal 2 2 2 2 2 2 2 9 2 5" xfId="470"/>
    <cellStyle name="Normal 2 2 2 2 2 2 2 9 2 6" xfId="471"/>
    <cellStyle name="Normal 2 2 2 2 2 2 2 9 3" xfId="472"/>
    <cellStyle name="Normal 2 2 2 2 2 2 2 9 4" xfId="473"/>
    <cellStyle name="Normal 2 2 2 2 2 2 2 9 5" xfId="474"/>
    <cellStyle name="Normal 2 2 2 2 2 2 2 9 6" xfId="475"/>
    <cellStyle name="Normal 2 2 2 2 2 2 20" xfId="476"/>
    <cellStyle name="Normal 2 2 2 2 2 2 3" xfId="477"/>
    <cellStyle name="Normal 2 2 2 2 2 2 4" xfId="478"/>
    <cellStyle name="Normal 2 2 2 2 2 2 5" xfId="479"/>
    <cellStyle name="Normal 2 2 2 2 2 2 6" xfId="480"/>
    <cellStyle name="Normal 2 2 2 2 2 2 7" xfId="481"/>
    <cellStyle name="Normal 2 2 2 2 2 2 8" xfId="482"/>
    <cellStyle name="Normal 2 2 2 2 2 2 8 2" xfId="483"/>
    <cellStyle name="Normal 2 2 2 2 2 2 8 2 2" xfId="484"/>
    <cellStyle name="Normal 2 2 2 2 2 2 8 2 3" xfId="485"/>
    <cellStyle name="Normal 2 2 2 2 2 2 8 3" xfId="486"/>
    <cellStyle name="Normal 2 2 2 2 2 2 9" xfId="487"/>
    <cellStyle name="Normal 2 2 2 2 2 20" xfId="488"/>
    <cellStyle name="Normal 2 2 2 2 2 3" xfId="489"/>
    <cellStyle name="Normal 2 2 2 2 2 3 2" xfId="490"/>
    <cellStyle name="Normal 2 2 2 2 2 3 2 2" xfId="491"/>
    <cellStyle name="Normal 2 2 2 2 2 3 2 3" xfId="492"/>
    <cellStyle name="Normal 2 2 2 2 2 3 2 4" xfId="493"/>
    <cellStyle name="Normal 2 2 2 2 2 3 2 5" xfId="494"/>
    <cellStyle name="Normal 2 2 2 2 2 3 3" xfId="495"/>
    <cellStyle name="Normal 2 2 2 2 2 3 4" xfId="496"/>
    <cellStyle name="Normal 2 2 2 2 2 3 5" xfId="497"/>
    <cellStyle name="Normal 2 2 2 2 2 4" xfId="498"/>
    <cellStyle name="Normal 2 2 2 2 2 5" xfId="499"/>
    <cellStyle name="Normal 2 2 2 2 2 6" xfId="500"/>
    <cellStyle name="Normal 2 2 2 2 2 7" xfId="501"/>
    <cellStyle name="Normal 2 2 2 2 2 8" xfId="502"/>
    <cellStyle name="Normal 2 2 2 2 2 8 2" xfId="503"/>
    <cellStyle name="Normal 2 2 2 2 2 8 2 2" xfId="504"/>
    <cellStyle name="Normal 2 2 2 2 2 8 2 3" xfId="505"/>
    <cellStyle name="Normal 2 2 2 2 2 8 3" xfId="506"/>
    <cellStyle name="Normal 2 2 2 2 2 9" xfId="507"/>
    <cellStyle name="Normal 2 2 2 2 20" xfId="508"/>
    <cellStyle name="Normal 2 2 2 2 21" xfId="509"/>
    <cellStyle name="Normal 2 2 2 2 22" xfId="510"/>
    <cellStyle name="Normal 2 2 2 2 23" xfId="511"/>
    <cellStyle name="Normal 2 2 2 2 3" xfId="512"/>
    <cellStyle name="Normal 2 2 2 2 4" xfId="513"/>
    <cellStyle name="Normal 2 2 2 2 5" xfId="514"/>
    <cellStyle name="Normal 2 2 2 2 5 2" xfId="515"/>
    <cellStyle name="Normal 2 2 2 2 5 2 2" xfId="516"/>
    <cellStyle name="Normal 2 2 2 2 5 2 3" xfId="517"/>
    <cellStyle name="Normal 2 2 2 2 5 2 4" xfId="518"/>
    <cellStyle name="Normal 2 2 2 2 5 2 5" xfId="519"/>
    <cellStyle name="Normal 2 2 2 2 5 3" xfId="520"/>
    <cellStyle name="Normal 2 2 2 2 5 4" xfId="521"/>
    <cellStyle name="Normal 2 2 2 2 5 5" xfId="522"/>
    <cellStyle name="Normal 2 2 2 2 6" xfId="523"/>
    <cellStyle name="Normal 2 2 2 2 7" xfId="524"/>
    <cellStyle name="Normal 2 2 2 2 8" xfId="525"/>
    <cellStyle name="Normal 2 2 2 2 9" xfId="526"/>
    <cellStyle name="Normal 2 2 2 20" xfId="527"/>
    <cellStyle name="Normal 2 2 2 21" xfId="528"/>
    <cellStyle name="Normal 2 2 2 22" xfId="529"/>
    <cellStyle name="Normal 2 2 2 23" xfId="530"/>
    <cellStyle name="Normal 2 2 2 24" xfId="531"/>
    <cellStyle name="Normal 2 2 2 3" xfId="532"/>
    <cellStyle name="Normal 2 2 2 4" xfId="533"/>
    <cellStyle name="Normal 2 2 2 5" xfId="534"/>
    <cellStyle name="Normal 2 2 2 6" xfId="535"/>
    <cellStyle name="Normal 2 2 2 6 2" xfId="536"/>
    <cellStyle name="Normal 2 2 2 6 2 2" xfId="537"/>
    <cellStyle name="Normal 2 2 2 6 2 3" xfId="538"/>
    <cellStyle name="Normal 2 2 2 6 2 4" xfId="539"/>
    <cellStyle name="Normal 2 2 2 6 2 5" xfId="540"/>
    <cellStyle name="Normal 2 2 2 6 3" xfId="541"/>
    <cellStyle name="Normal 2 2 2 6 4" xfId="542"/>
    <cellStyle name="Normal 2 2 2 6 5" xfId="543"/>
    <cellStyle name="Normal 2 2 2 7" xfId="544"/>
    <cellStyle name="Normal 2 2 2 8" xfId="545"/>
    <cellStyle name="Normal 2 2 2 9" xfId="546"/>
    <cellStyle name="Normal 2 2 20" xfId="547"/>
    <cellStyle name="Normal 2 2 21" xfId="548"/>
    <cellStyle name="Normal 2 2 22" xfId="549"/>
    <cellStyle name="Normal 2 2 23" xfId="550"/>
    <cellStyle name="Normal 2 2 24" xfId="551"/>
    <cellStyle name="Normal 2 2 25" xfId="552"/>
    <cellStyle name="Normal 2 2 26" xfId="553"/>
    <cellStyle name="Normal 2 2 3" xfId="554"/>
    <cellStyle name="Normal 2 2 4" xfId="555"/>
    <cellStyle name="Normal 2 2 5" xfId="556"/>
    <cellStyle name="Normal 2 2 5 2" xfId="557"/>
    <cellStyle name="Normal 2 2 5 3" xfId="558"/>
    <cellStyle name="Normal 2 2 5 4" xfId="559"/>
    <cellStyle name="Normal 2 2 6" xfId="560"/>
    <cellStyle name="Normal 2 2 7" xfId="561"/>
    <cellStyle name="Normal 2 2 8" xfId="562"/>
    <cellStyle name="Normal 2 2 8 2" xfId="563"/>
    <cellStyle name="Normal 2 2 8 2 2" xfId="564"/>
    <cellStyle name="Normal 2 2 8 2 3" xfId="565"/>
    <cellStyle name="Normal 2 2 8 2 4" xfId="566"/>
    <cellStyle name="Normal 2 2 8 2 5" xfId="567"/>
    <cellStyle name="Normal 2 2 8 3" xfId="568"/>
    <cellStyle name="Normal 2 2 8 4" xfId="569"/>
    <cellStyle name="Normal 2 2 8 5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3" xfId="12"/>
    <cellStyle name="Normal 2 3 2" xfId="581"/>
    <cellStyle name="Normal 2 3 2 2" xfId="582"/>
    <cellStyle name="Normal 2 3 2 2 2" xfId="583"/>
    <cellStyle name="Normal 2 3 2 2 2 2" xfId="584"/>
    <cellStyle name="Normal 2 3 2 2 2 3" xfId="585"/>
    <cellStyle name="Normal 2 3 2 2 2 4" xfId="586"/>
    <cellStyle name="Normal 2 3 2 2 3" xfId="587"/>
    <cellStyle name="Normal 2 3 2 2 4" xfId="588"/>
    <cellStyle name="Normal 2 3 2 3" xfId="589"/>
    <cellStyle name="Normal 2 3 2 4" xfId="590"/>
    <cellStyle name="Normal 2 3 2 5" xfId="591"/>
    <cellStyle name="Normal 2 3 2 6" xfId="592"/>
    <cellStyle name="Normal 2 3 2 7" xfId="593"/>
    <cellStyle name="Normal 2 3 3" xfId="594"/>
    <cellStyle name="Normal 2 3 4" xfId="595"/>
    <cellStyle name="Normal 2 3 5" xfId="596"/>
    <cellStyle name="Normal 2 3 6" xfId="597"/>
    <cellStyle name="Normal 2 3 7" xfId="598"/>
    <cellStyle name="Normal 2 3 8" xfId="599"/>
    <cellStyle name="Normal 2 3 9" xfId="580"/>
    <cellStyle name="Normal 2 4" xfId="600"/>
    <cellStyle name="Normal 2 5" xfId="601"/>
    <cellStyle name="Normal 2 5 2" xfId="602"/>
    <cellStyle name="Normal 2 5 3" xfId="603"/>
    <cellStyle name="Normal 2 5 4" xfId="604"/>
    <cellStyle name="Normal 2 6" xfId="605"/>
    <cellStyle name="Normal 2 7" xfId="606"/>
    <cellStyle name="Normal 2 8" xfId="607"/>
    <cellStyle name="Normal 2 8 2" xfId="608"/>
    <cellStyle name="Normal 2 8 2 2" xfId="609"/>
    <cellStyle name="Normal 2 8 2 3" xfId="610"/>
    <cellStyle name="Normal 2 8 2 4" xfId="611"/>
    <cellStyle name="Normal 2 8 2 5" xfId="612"/>
    <cellStyle name="Normal 2 8 3" xfId="613"/>
    <cellStyle name="Normal 2 8 4" xfId="614"/>
    <cellStyle name="Normal 2 8 5" xfId="615"/>
    <cellStyle name="Normal 2 9" xfId="616"/>
    <cellStyle name="Normal 22 2" xfId="617"/>
    <cellStyle name="Normal 22 3" xfId="618"/>
    <cellStyle name="Normal 22 4" xfId="619"/>
    <cellStyle name="Normal 22 5" xfId="620"/>
    <cellStyle name="Normal 22 6" xfId="621"/>
    <cellStyle name="Normal 22 7" xfId="622"/>
    <cellStyle name="Normal 3" xfId="8"/>
    <cellStyle name="Normal 3 10" xfId="623"/>
    <cellStyle name="Normal 3 11" xfId="624"/>
    <cellStyle name="Normal 3 12" xfId="625"/>
    <cellStyle name="Normal 3 13" xfId="626"/>
    <cellStyle name="Normal 3 2" xfId="627"/>
    <cellStyle name="Normal 3 2 2" xfId="628"/>
    <cellStyle name="Normal 3 2 2 2" xfId="629"/>
    <cellStyle name="Normal 3 2 2 3" xfId="630"/>
    <cellStyle name="Normal 3 2 2 4" xfId="631"/>
    <cellStyle name="Normal 3 2 3" xfId="632"/>
    <cellStyle name="Normal 3 2 4" xfId="633"/>
    <cellStyle name="Normal 3 3" xfId="634"/>
    <cellStyle name="Normal 3 3 2" xfId="635"/>
    <cellStyle name="Normal 3 3 2 2" xfId="636"/>
    <cellStyle name="Normal 3 3 2 3" xfId="637"/>
    <cellStyle name="Normal 3 3 2 4" xfId="638"/>
    <cellStyle name="Normal 3 3 3" xfId="639"/>
    <cellStyle name="Normal 3 3 4" xfId="640"/>
    <cellStyle name="Normal 3 4" xfId="641"/>
    <cellStyle name="Normal 3 4 2" xfId="642"/>
    <cellStyle name="Normal 3 4 2 2" xfId="643"/>
    <cellStyle name="Normal 3 4 2 3" xfId="644"/>
    <cellStyle name="Normal 3 4 2 4" xfId="645"/>
    <cellStyle name="Normal 3 4 3" xfId="646"/>
    <cellStyle name="Normal 3 4 4" xfId="647"/>
    <cellStyle name="Normal 3 5" xfId="648"/>
    <cellStyle name="Normal 3 6" xfId="649"/>
    <cellStyle name="Normal 3 7" xfId="650"/>
    <cellStyle name="Normal 3 8" xfId="651"/>
    <cellStyle name="Normal 3 9" xfId="652"/>
    <cellStyle name="Normal 4" xfId="14"/>
    <cellStyle name="Normal 4 2" xfId="653"/>
    <cellStyle name="Normal 4 3" xfId="654"/>
    <cellStyle name="Normal 4 4" xfId="655"/>
    <cellStyle name="Normal 43" xfId="656"/>
    <cellStyle name="Normal 5 2" xfId="657"/>
    <cellStyle name="Normal 5 3" xfId="658"/>
    <cellStyle name="Normal 5 4" xfId="659"/>
    <cellStyle name="Normal 5 5" xfId="660"/>
    <cellStyle name="Normal 6 2" xfId="661"/>
    <cellStyle name="Normal 6 3" xfId="662"/>
    <cellStyle name="Normal 6 4" xfId="663"/>
    <cellStyle name="Normal 7 2" xfId="664"/>
    <cellStyle name="Normal 7 3" xfId="665"/>
    <cellStyle name="Porcentaje 2" xfId="6"/>
    <cellStyle name="Porcentaje 3" xfId="7"/>
  </cellStyles>
  <dxfs count="0"/>
  <tableStyles count="0" defaultTableStyle="TableStyleMedium2" defaultPivotStyle="PivotStyleLight16"/>
  <colors>
    <mruColors>
      <color rgb="FFBDD7EE"/>
      <color rgb="FF44546A"/>
      <color rgb="FF333F4F"/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60282857204832E-2"/>
          <c:y val="7.5624134205453122E-2"/>
          <c:w val="0.86264044943820228"/>
          <c:h val="0.83890860671471623"/>
        </c:manualLayout>
      </c:layout>
      <c:pieChart>
        <c:varyColors val="1"/>
        <c:ser>
          <c:idx val="0"/>
          <c:order val="0"/>
          <c:tx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</c:spPr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22-42DF-8040-631709A0005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A22-42DF-8040-631709A0005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A22-42DF-8040-631709A0005C}"/>
              </c:ext>
            </c:extLst>
          </c:dPt>
          <c:dLbls>
            <c:dLbl>
              <c:idx val="0"/>
              <c:layout>
                <c:manualLayout>
                  <c:x val="4.4772634568219859E-2"/>
                  <c:y val="-0.1701945182600481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9577886588645455E-2"/>
                  <c:y val="-8.451265681182993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3804197753969272"/>
                  <c:y val="-2.83253825613440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cat>
          <c:val>
            <c:numRef>
              <c:f>'SAVS-MODALIDAD'!$D$46:$F$46</c:f>
              <c:numCache>
                <c:formatCode>#,##0</c:formatCode>
                <c:ptCount val="3"/>
                <c:pt idx="0">
                  <c:v>5</c:v>
                </c:pt>
                <c:pt idx="1">
                  <c:v>0</c:v>
                </c:pt>
                <c:pt idx="2">
                  <c:v>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A22-42DF-8040-631709A0005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9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SISTEMAS DE AUDIO Y VIDEO POR SUSCRIPCIÓN</a:t>
            </a:r>
          </a:p>
        </c:rich>
      </c:tx>
      <c:layout>
        <c:manualLayout>
          <c:xMode val="edge"/>
          <c:yMode val="edge"/>
          <c:x val="0.35408865367238929"/>
          <c:y val="7.800528294946661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0.13781838983816233"/>
          <c:y val="5.1101796104544274E-2"/>
          <c:w val="0.85322084218484995"/>
          <c:h val="0.7377455367640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NÚMERO DE ESTACIONES DTH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GUAYAS</c:v>
                </c:pt>
                <c:pt idx="3">
                  <c:v>EL ORO</c:v>
                </c:pt>
                <c:pt idx="4">
                  <c:v>PICHINCHA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SUCUMBIOS</c:v>
                </c:pt>
                <c:pt idx="9">
                  <c:v>IMBABURA</c:v>
                </c:pt>
                <c:pt idx="10">
                  <c:v>AZUAY</c:v>
                </c:pt>
                <c:pt idx="11">
                  <c:v>COTOPAXI</c:v>
                </c:pt>
                <c:pt idx="12">
                  <c:v>MORONA SANTIAGO</c:v>
                </c:pt>
              </c:strCache>
            </c:strRef>
          </c:cat>
          <c:val>
            <c:numRef>
              <c:f>Hoja1!$B$2:$B$14</c:f>
              <c:numCache>
                <c:formatCode>General</c:formatCode>
                <c:ptCount val="13"/>
                <c:pt idx="0">
                  <c:v>1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BC-4AB2-B883-5588DBA8AE4A}"/>
            </c:ext>
          </c:extLst>
        </c:ser>
        <c:ser>
          <c:idx val="2"/>
          <c:order val="1"/>
          <c:tx>
            <c:strRef>
              <c:f>Hoja1!$C$1</c:f>
              <c:strCache>
                <c:ptCount val="1"/>
                <c:pt idx="0">
                  <c:v>NÚMERO DE ESTACIONES TCF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GUAYAS</c:v>
                </c:pt>
                <c:pt idx="3">
                  <c:v>EL ORO</c:v>
                </c:pt>
                <c:pt idx="4">
                  <c:v>PICHINCHA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SUCUMBIOS</c:v>
                </c:pt>
                <c:pt idx="9">
                  <c:v>IMBABURA</c:v>
                </c:pt>
                <c:pt idx="10">
                  <c:v>AZUAY</c:v>
                </c:pt>
                <c:pt idx="11">
                  <c:v>COTOPAXI</c:v>
                </c:pt>
                <c:pt idx="12">
                  <c:v>MORONA SANTIAGO</c:v>
                </c:pt>
              </c:strCache>
            </c:strRef>
          </c:cat>
          <c:val>
            <c:numRef>
              <c:f>Hoja1!$C$2:$C$14</c:f>
              <c:numCache>
                <c:formatCode>General</c:formatCode>
                <c:ptCount val="13"/>
                <c:pt idx="0">
                  <c:v>62</c:v>
                </c:pt>
                <c:pt idx="1">
                  <c:v>30</c:v>
                </c:pt>
                <c:pt idx="2">
                  <c:v>27</c:v>
                </c:pt>
                <c:pt idx="3">
                  <c:v>23</c:v>
                </c:pt>
                <c:pt idx="4">
                  <c:v>22</c:v>
                </c:pt>
                <c:pt idx="5">
                  <c:v>22</c:v>
                </c:pt>
                <c:pt idx="6">
                  <c:v>17</c:v>
                </c:pt>
                <c:pt idx="7">
                  <c:v>15</c:v>
                </c:pt>
                <c:pt idx="8">
                  <c:v>13</c:v>
                </c:pt>
                <c:pt idx="9">
                  <c:v>14</c:v>
                </c:pt>
                <c:pt idx="10">
                  <c:v>11</c:v>
                </c:pt>
                <c:pt idx="11">
                  <c:v>10</c:v>
                </c:pt>
                <c:pt idx="1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BC-4AB2-B883-5588DBA8AE4A}"/>
            </c:ext>
          </c:extLst>
        </c:ser>
        <c:ser>
          <c:idx val="3"/>
          <c:order val="2"/>
          <c:tx>
            <c:strRef>
              <c:f>Hoja1!$D$1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GUAYAS</c:v>
                </c:pt>
                <c:pt idx="3">
                  <c:v>EL ORO</c:v>
                </c:pt>
                <c:pt idx="4">
                  <c:v>PICHINCHA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SUCUMBIOS</c:v>
                </c:pt>
                <c:pt idx="9">
                  <c:v>IMBABURA</c:v>
                </c:pt>
                <c:pt idx="10">
                  <c:v>AZUAY</c:v>
                </c:pt>
                <c:pt idx="11">
                  <c:v>COTOPAXI</c:v>
                </c:pt>
                <c:pt idx="12">
                  <c:v>MORONA SANTIAGO</c:v>
                </c:pt>
              </c:strCache>
            </c:strRef>
          </c:cat>
          <c:val>
            <c:numRef>
              <c:f>Hoja1!$D$2:$D$14</c:f>
              <c:numCache>
                <c:formatCode>General</c:formatCode>
                <c:ptCount val="13"/>
                <c:pt idx="0">
                  <c:v>63</c:v>
                </c:pt>
                <c:pt idx="1">
                  <c:v>30</c:v>
                </c:pt>
                <c:pt idx="2">
                  <c:v>27</c:v>
                </c:pt>
                <c:pt idx="3">
                  <c:v>23</c:v>
                </c:pt>
                <c:pt idx="4">
                  <c:v>26</c:v>
                </c:pt>
                <c:pt idx="5">
                  <c:v>22</c:v>
                </c:pt>
                <c:pt idx="6">
                  <c:v>17</c:v>
                </c:pt>
                <c:pt idx="7">
                  <c:v>15</c:v>
                </c:pt>
                <c:pt idx="8">
                  <c:v>13</c:v>
                </c:pt>
                <c:pt idx="9">
                  <c:v>14</c:v>
                </c:pt>
                <c:pt idx="10">
                  <c:v>11</c:v>
                </c:pt>
                <c:pt idx="11">
                  <c:v>10</c:v>
                </c:pt>
                <c:pt idx="1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3BC-4AB2-B883-5588DBA8A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076904"/>
        <c:axId val="393033160"/>
      </c:barChart>
      <c:catAx>
        <c:axId val="393076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3033160"/>
        <c:crosses val="autoZero"/>
        <c:auto val="1"/>
        <c:lblAlgn val="ctr"/>
        <c:lblOffset val="100"/>
        <c:noMultiLvlLbl val="0"/>
      </c:catAx>
      <c:valAx>
        <c:axId val="3930331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3076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123825</xdr:rowOff>
    </xdr:from>
    <xdr:to>
      <xdr:col>7</xdr:col>
      <xdr:colOff>752474</xdr:colOff>
      <xdr:row>4</xdr:row>
      <xdr:rowOff>9678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123825"/>
          <a:ext cx="2305049" cy="685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628649</xdr:colOff>
      <xdr:row>4</xdr:row>
      <xdr:rowOff>66828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18</xdr:col>
      <xdr:colOff>161924</xdr:colOff>
      <xdr:row>4</xdr:row>
      <xdr:rowOff>76353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</xdr:row>
      <xdr:rowOff>15874</xdr:rowOff>
    </xdr:from>
    <xdr:to>
      <xdr:col>20</xdr:col>
      <xdr:colOff>31750</xdr:colOff>
      <xdr:row>47</xdr:row>
      <xdr:rowOff>63500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47</xdr:row>
      <xdr:rowOff>128586</xdr:rowOff>
    </xdr:from>
    <xdr:to>
      <xdr:col>20</xdr:col>
      <xdr:colOff>41275</xdr:colOff>
      <xdr:row>106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0</xdr:colOff>
      <xdr:row>1</xdr:row>
      <xdr:rowOff>0</xdr:rowOff>
    </xdr:from>
    <xdr:to>
      <xdr:col>18</xdr:col>
      <xdr:colOff>19049</xdr:colOff>
      <xdr:row>2</xdr:row>
      <xdr:rowOff>130328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0" y="254000"/>
          <a:ext cx="2305049" cy="685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17" sqref="A17:G18"/>
    </sheetView>
  </sheetViews>
  <sheetFormatPr baseColWidth="10" defaultRowHeight="15" x14ac:dyDescent="0.25"/>
  <cols>
    <col min="1" max="1" width="6.42578125" style="7" customWidth="1"/>
    <col min="2" max="8" width="15.7109375" style="7" customWidth="1"/>
    <col min="9" max="16384" width="11.42578125" style="7"/>
  </cols>
  <sheetData>
    <row r="1" spans="1:8" x14ac:dyDescent="0.25">
      <c r="A1" s="29"/>
      <c r="B1" s="30"/>
      <c r="C1" s="30"/>
      <c r="D1" s="30"/>
      <c r="E1" s="30"/>
      <c r="F1" s="30"/>
      <c r="G1" s="30"/>
      <c r="H1" s="31"/>
    </row>
    <row r="2" spans="1:8" ht="18" x14ac:dyDescent="0.25">
      <c r="A2" s="32"/>
      <c r="B2" s="33" t="s">
        <v>32</v>
      </c>
      <c r="C2" s="34"/>
      <c r="D2" s="34"/>
      <c r="E2" s="34"/>
      <c r="F2" s="34"/>
      <c r="G2" s="34"/>
      <c r="H2" s="35"/>
    </row>
    <row r="3" spans="1:8" x14ac:dyDescent="0.25">
      <c r="A3" s="32"/>
      <c r="B3" s="36"/>
      <c r="C3" s="34"/>
      <c r="D3" s="34"/>
      <c r="E3" s="34"/>
      <c r="F3" s="34"/>
      <c r="G3" s="34"/>
      <c r="H3" s="35"/>
    </row>
    <row r="4" spans="1:8" x14ac:dyDescent="0.25">
      <c r="A4" s="32"/>
      <c r="B4" s="37" t="s">
        <v>43</v>
      </c>
      <c r="C4" s="34"/>
      <c r="D4" s="34"/>
      <c r="E4" s="34"/>
      <c r="F4" s="34"/>
      <c r="G4" s="34"/>
      <c r="H4" s="35"/>
    </row>
    <row r="5" spans="1:8" ht="15.75" thickBot="1" x14ac:dyDescent="0.3">
      <c r="A5" s="38"/>
      <c r="B5" s="34"/>
      <c r="C5" s="34"/>
      <c r="D5" s="39"/>
      <c r="E5" s="39"/>
      <c r="F5" s="39"/>
      <c r="G5" s="39"/>
      <c r="H5" s="40"/>
    </row>
    <row r="6" spans="1:8" x14ac:dyDescent="0.25">
      <c r="A6" s="41"/>
      <c r="B6" s="42" t="s">
        <v>68</v>
      </c>
      <c r="C6" s="43"/>
      <c r="D6" s="44"/>
      <c r="E6" s="44"/>
      <c r="F6" s="44"/>
      <c r="G6" s="44"/>
      <c r="H6" s="45"/>
    </row>
    <row r="7" spans="1:8" x14ac:dyDescent="0.25">
      <c r="A7" s="46"/>
      <c r="B7" s="73" t="s">
        <v>71</v>
      </c>
      <c r="C7" s="48"/>
      <c r="D7" s="48"/>
      <c r="E7" s="48"/>
      <c r="F7" s="48"/>
      <c r="G7" s="48"/>
      <c r="H7" s="49"/>
    </row>
    <row r="8" spans="1:8" ht="15.75" thickBot="1" x14ac:dyDescent="0.3">
      <c r="A8" s="50"/>
      <c r="B8" s="72" t="s">
        <v>72</v>
      </c>
      <c r="C8" s="52"/>
      <c r="D8" s="52"/>
      <c r="E8" s="52"/>
      <c r="F8" s="52"/>
      <c r="G8" s="52"/>
      <c r="H8" s="53"/>
    </row>
    <row r="9" spans="1:8" ht="15.75" thickBot="1" x14ac:dyDescent="0.3">
      <c r="A9" s="90"/>
      <c r="B9" s="90"/>
      <c r="C9" s="90"/>
      <c r="D9" s="90"/>
      <c r="E9" s="90"/>
      <c r="F9" s="90"/>
      <c r="G9" s="90"/>
      <c r="H9" s="91"/>
    </row>
    <row r="10" spans="1:8" x14ac:dyDescent="0.25">
      <c r="A10" s="92" t="s">
        <v>53</v>
      </c>
      <c r="B10" s="93"/>
      <c r="C10" s="93"/>
      <c r="D10" s="94"/>
      <c r="E10" s="93" t="s">
        <v>44</v>
      </c>
      <c r="F10" s="93"/>
      <c r="G10" s="93"/>
      <c r="H10" s="95"/>
    </row>
    <row r="11" spans="1:8" x14ac:dyDescent="0.25">
      <c r="A11" s="96" t="s">
        <v>45</v>
      </c>
      <c r="B11" s="97"/>
      <c r="C11" s="97"/>
      <c r="D11" s="98"/>
      <c r="E11" s="99" t="s">
        <v>48</v>
      </c>
      <c r="F11" s="99"/>
      <c r="G11" s="99"/>
      <c r="H11" s="100"/>
    </row>
    <row r="12" spans="1:8" x14ac:dyDescent="0.25">
      <c r="A12" s="84"/>
      <c r="B12" s="85"/>
      <c r="C12" s="85"/>
      <c r="D12" s="86"/>
      <c r="E12" s="87"/>
      <c r="F12" s="88"/>
      <c r="G12" s="88"/>
      <c r="H12" s="89"/>
    </row>
    <row r="13" spans="1:8" x14ac:dyDescent="0.25">
      <c r="A13" s="96" t="s">
        <v>46</v>
      </c>
      <c r="B13" s="97"/>
      <c r="C13" s="97"/>
      <c r="D13" s="98"/>
      <c r="E13" s="99" t="s">
        <v>49</v>
      </c>
      <c r="F13" s="99"/>
      <c r="G13" s="99"/>
      <c r="H13" s="100"/>
    </row>
    <row r="14" spans="1:8" x14ac:dyDescent="0.25">
      <c r="A14" s="84"/>
      <c r="B14" s="85"/>
      <c r="C14" s="85"/>
      <c r="D14" s="86"/>
      <c r="E14" s="87"/>
      <c r="F14" s="88"/>
      <c r="G14" s="88"/>
      <c r="H14" s="89"/>
    </row>
    <row r="15" spans="1:8" ht="30.75" customHeight="1" thickBot="1" x14ac:dyDescent="0.3">
      <c r="A15" s="102" t="s">
        <v>47</v>
      </c>
      <c r="B15" s="103"/>
      <c r="C15" s="103"/>
      <c r="D15" s="104"/>
      <c r="E15" s="105" t="s">
        <v>50</v>
      </c>
      <c r="F15" s="105"/>
      <c r="G15" s="105"/>
      <c r="H15" s="106"/>
    </row>
    <row r="17" spans="1:7" ht="30.75" customHeight="1" x14ac:dyDescent="0.25">
      <c r="A17" s="101" t="s">
        <v>70</v>
      </c>
      <c r="B17" s="101"/>
      <c r="C17" s="101"/>
      <c r="D17" s="101"/>
      <c r="E17" s="101"/>
      <c r="F17" s="101"/>
      <c r="G17" s="101"/>
    </row>
    <row r="18" spans="1:7" ht="30.75" customHeight="1" x14ac:dyDescent="0.25">
      <c r="A18" s="101"/>
      <c r="B18" s="101"/>
      <c r="C18" s="101"/>
      <c r="D18" s="101"/>
      <c r="E18" s="101"/>
      <c r="F18" s="101"/>
      <c r="G18" s="101"/>
    </row>
  </sheetData>
  <mergeCells count="14">
    <mergeCell ref="A17:G18"/>
    <mergeCell ref="A13:D13"/>
    <mergeCell ref="E13:H13"/>
    <mergeCell ref="A14:D14"/>
    <mergeCell ref="E14:H14"/>
    <mergeCell ref="A15:D15"/>
    <mergeCell ref="E15:H15"/>
    <mergeCell ref="A12:D12"/>
    <mergeCell ref="E12:H12"/>
    <mergeCell ref="A9:H9"/>
    <mergeCell ref="A10:D10"/>
    <mergeCell ref="E10:H10"/>
    <mergeCell ref="A11:D11"/>
    <mergeCell ref="E11:H11"/>
  </mergeCells>
  <hyperlinks>
    <hyperlink ref="A11:D11" location="'SAVS-MODALIDAD'!A1" display="1. Histórico Sistemas TV Paga por Modalidad"/>
    <hyperlink ref="A13:D13" location="'SAVS-PROVINCIA'!A1" display="2. Sistemas autorizados a nivel nacional por provincia"/>
    <hyperlink ref="A15:D15" location="GRAFICAS!A1" display="3. Gráficos del N° total de Sistemas TV Paga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workbookViewId="0">
      <pane ySplit="11" topLeftCell="A35" activePane="bottomLeft" state="frozen"/>
      <selection activeCell="G80" sqref="G80"/>
      <selection pane="bottomLeft"/>
    </sheetView>
  </sheetViews>
  <sheetFormatPr baseColWidth="10" defaultRowHeight="15" x14ac:dyDescent="0.25"/>
  <cols>
    <col min="1" max="1" width="7.5703125" style="7" customWidth="1"/>
    <col min="2" max="2" width="9.140625" style="7" customWidth="1"/>
    <col min="3" max="3" width="23.85546875" style="7" customWidth="1"/>
    <col min="4" max="4" width="30.42578125" style="7" customWidth="1"/>
    <col min="5" max="5" width="34.85546875" style="7" customWidth="1"/>
    <col min="6" max="6" width="25.140625" style="7" customWidth="1"/>
    <col min="7" max="7" width="14.7109375" style="7" customWidth="1"/>
    <col min="8" max="16384" width="11.42578125" style="7"/>
  </cols>
  <sheetData>
    <row r="1" spans="1:7" x14ac:dyDescent="0.25">
      <c r="A1" s="29"/>
      <c r="B1" s="30"/>
      <c r="C1" s="30"/>
      <c r="D1" s="30"/>
      <c r="E1" s="30"/>
      <c r="F1" s="30"/>
      <c r="G1" s="31"/>
    </row>
    <row r="2" spans="1:7" ht="18" x14ac:dyDescent="0.25">
      <c r="A2" s="32"/>
      <c r="B2" s="33" t="s">
        <v>32</v>
      </c>
      <c r="C2" s="34"/>
      <c r="D2" s="34"/>
      <c r="E2" s="34"/>
      <c r="F2" s="34"/>
      <c r="G2" s="35"/>
    </row>
    <row r="3" spans="1:7" x14ac:dyDescent="0.25">
      <c r="A3" s="32"/>
      <c r="B3" s="36"/>
      <c r="C3" s="34"/>
      <c r="D3" s="34"/>
      <c r="E3" s="34"/>
      <c r="F3" s="34"/>
      <c r="G3" s="35"/>
    </row>
    <row r="4" spans="1:7" ht="15.75" customHeight="1" x14ac:dyDescent="0.25">
      <c r="A4" s="32"/>
      <c r="B4" s="37" t="s">
        <v>52</v>
      </c>
      <c r="C4" s="34"/>
      <c r="D4" s="34"/>
      <c r="E4" s="34"/>
      <c r="F4" s="34"/>
      <c r="G4" s="35"/>
    </row>
    <row r="5" spans="1:7" ht="15.75" thickBot="1" x14ac:dyDescent="0.3">
      <c r="A5" s="38"/>
      <c r="B5" s="39"/>
      <c r="C5" s="39"/>
      <c r="D5" s="39"/>
      <c r="E5" s="39"/>
      <c r="F5" s="39"/>
      <c r="G5" s="40"/>
    </row>
    <row r="6" spans="1:7" x14ac:dyDescent="0.25">
      <c r="A6" s="46"/>
      <c r="B6" s="47" t="s">
        <v>68</v>
      </c>
      <c r="C6" s="56"/>
      <c r="D6" s="57"/>
      <c r="E6" s="44"/>
      <c r="F6" s="44"/>
      <c r="G6" s="45"/>
    </row>
    <row r="7" spans="1:7" x14ac:dyDescent="0.25">
      <c r="A7" s="46"/>
      <c r="B7" s="47" t="str">
        <f>+Índice!B7</f>
        <v>Fecha de publicación: Octubre 2022</v>
      </c>
      <c r="C7" s="48"/>
      <c r="D7" s="48"/>
      <c r="E7" s="48"/>
      <c r="F7" s="54" t="s">
        <v>51</v>
      </c>
      <c r="G7" s="49"/>
    </row>
    <row r="8" spans="1:7" ht="15.75" thickBot="1" x14ac:dyDescent="0.3">
      <c r="A8" s="50"/>
      <c r="B8" s="51" t="str">
        <f>+Índice!B8</f>
        <v>Fecha de corte: Septiembre 2022 ( III Trimestre)</v>
      </c>
      <c r="C8" s="52"/>
      <c r="D8" s="52"/>
      <c r="E8" s="52"/>
      <c r="F8" s="52"/>
      <c r="G8" s="53"/>
    </row>
    <row r="9" spans="1:7" ht="15.75" thickBot="1" x14ac:dyDescent="0.3">
      <c r="A9" s="2"/>
      <c r="B9" s="4"/>
      <c r="C9" s="5"/>
      <c r="D9" s="6"/>
      <c r="E9" s="6"/>
      <c r="F9" s="6"/>
      <c r="G9" s="3"/>
    </row>
    <row r="10" spans="1:7" ht="15.75" thickBot="1" x14ac:dyDescent="0.3">
      <c r="A10" s="111" t="s">
        <v>34</v>
      </c>
      <c r="B10" s="112"/>
      <c r="C10" s="116" t="s">
        <v>35</v>
      </c>
      <c r="D10" s="108" t="s">
        <v>40</v>
      </c>
      <c r="E10" s="109"/>
      <c r="F10" s="109"/>
      <c r="G10" s="110"/>
    </row>
    <row r="11" spans="1:7" ht="39.75" customHeight="1" thickBot="1" x14ac:dyDescent="0.3">
      <c r="A11" s="113"/>
      <c r="B11" s="114"/>
      <c r="C11" s="117"/>
      <c r="D11" s="55" t="s">
        <v>36</v>
      </c>
      <c r="E11" s="55" t="s">
        <v>37</v>
      </c>
      <c r="F11" s="55" t="s">
        <v>38</v>
      </c>
      <c r="G11" s="55" t="s">
        <v>39</v>
      </c>
    </row>
    <row r="12" spans="1:7" x14ac:dyDescent="0.25">
      <c r="A12" s="115">
        <v>2014</v>
      </c>
      <c r="B12" s="115"/>
      <c r="C12" s="65" t="s">
        <v>0</v>
      </c>
      <c r="D12" s="66">
        <v>6</v>
      </c>
      <c r="E12" s="66">
        <v>16</v>
      </c>
      <c r="F12" s="66">
        <v>239</v>
      </c>
      <c r="G12" s="66">
        <v>261</v>
      </c>
    </row>
    <row r="13" spans="1:7" x14ac:dyDescent="0.25">
      <c r="A13" s="107">
        <v>2014</v>
      </c>
      <c r="B13" s="107"/>
      <c r="C13" s="61" t="s">
        <v>1</v>
      </c>
      <c r="D13" s="64">
        <v>6</v>
      </c>
      <c r="E13" s="64">
        <v>16</v>
      </c>
      <c r="F13" s="64">
        <v>237</v>
      </c>
      <c r="G13" s="64">
        <v>259</v>
      </c>
    </row>
    <row r="14" spans="1:7" x14ac:dyDescent="0.25">
      <c r="A14" s="107">
        <v>2014</v>
      </c>
      <c r="B14" s="107"/>
      <c r="C14" s="61" t="s">
        <v>3</v>
      </c>
      <c r="D14" s="64">
        <v>6</v>
      </c>
      <c r="E14" s="64">
        <v>10</v>
      </c>
      <c r="F14" s="64">
        <v>233</v>
      </c>
      <c r="G14" s="64">
        <v>249</v>
      </c>
    </row>
    <row r="15" spans="1:7" x14ac:dyDescent="0.25">
      <c r="A15" s="107">
        <v>2014</v>
      </c>
      <c r="B15" s="107"/>
      <c r="C15" s="61" t="s">
        <v>2</v>
      </c>
      <c r="D15" s="64">
        <v>7</v>
      </c>
      <c r="E15" s="64">
        <v>10</v>
      </c>
      <c r="F15" s="64">
        <v>228</v>
      </c>
      <c r="G15" s="64">
        <v>245</v>
      </c>
    </row>
    <row r="16" spans="1:7" x14ac:dyDescent="0.25">
      <c r="A16" s="107">
        <v>2015</v>
      </c>
      <c r="B16" s="107"/>
      <c r="C16" s="61" t="s">
        <v>0</v>
      </c>
      <c r="D16" s="64">
        <v>7</v>
      </c>
      <c r="E16" s="64">
        <v>9</v>
      </c>
      <c r="F16" s="64">
        <v>232</v>
      </c>
      <c r="G16" s="64">
        <v>248</v>
      </c>
    </row>
    <row r="17" spans="1:27" x14ac:dyDescent="0.25">
      <c r="A17" s="107">
        <v>2015</v>
      </c>
      <c r="B17" s="107"/>
      <c r="C17" s="61" t="s">
        <v>1</v>
      </c>
      <c r="D17" s="64">
        <v>7</v>
      </c>
      <c r="E17" s="64">
        <v>7</v>
      </c>
      <c r="F17" s="64">
        <v>226</v>
      </c>
      <c r="G17" s="64">
        <v>240</v>
      </c>
    </row>
    <row r="18" spans="1:27" x14ac:dyDescent="0.25">
      <c r="A18" s="107">
        <v>2015</v>
      </c>
      <c r="B18" s="107"/>
      <c r="C18" s="61" t="s">
        <v>3</v>
      </c>
      <c r="D18" s="64">
        <v>7</v>
      </c>
      <c r="E18" s="64">
        <v>7</v>
      </c>
      <c r="F18" s="64">
        <v>241</v>
      </c>
      <c r="G18" s="64">
        <v>255</v>
      </c>
    </row>
    <row r="19" spans="1:27" x14ac:dyDescent="0.25">
      <c r="A19" s="107">
        <v>2015</v>
      </c>
      <c r="B19" s="107"/>
      <c r="C19" s="61" t="s">
        <v>2</v>
      </c>
      <c r="D19" s="64">
        <v>7</v>
      </c>
      <c r="E19" s="64">
        <v>7</v>
      </c>
      <c r="F19" s="64">
        <v>246</v>
      </c>
      <c r="G19" s="62">
        <v>260</v>
      </c>
    </row>
    <row r="20" spans="1:27" x14ac:dyDescent="0.25">
      <c r="A20" s="107">
        <v>2016</v>
      </c>
      <c r="B20" s="107"/>
      <c r="C20" s="61" t="s">
        <v>0</v>
      </c>
      <c r="D20" s="64">
        <v>7</v>
      </c>
      <c r="E20" s="64">
        <v>4</v>
      </c>
      <c r="F20" s="64">
        <v>239</v>
      </c>
      <c r="G20" s="62">
        <v>250</v>
      </c>
    </row>
    <row r="21" spans="1:27" x14ac:dyDescent="0.25">
      <c r="A21" s="107">
        <v>2016</v>
      </c>
      <c r="B21" s="107"/>
      <c r="C21" s="61" t="s">
        <v>1</v>
      </c>
      <c r="D21" s="62">
        <v>7</v>
      </c>
      <c r="E21" s="62">
        <v>4</v>
      </c>
      <c r="F21" s="62">
        <v>240</v>
      </c>
      <c r="G21" s="62">
        <v>251</v>
      </c>
    </row>
    <row r="22" spans="1:27" x14ac:dyDescent="0.25">
      <c r="A22" s="107">
        <v>2016</v>
      </c>
      <c r="B22" s="107"/>
      <c r="C22" s="61" t="s">
        <v>3</v>
      </c>
      <c r="D22" s="62">
        <v>7</v>
      </c>
      <c r="E22" s="62">
        <v>4</v>
      </c>
      <c r="F22" s="62">
        <v>240</v>
      </c>
      <c r="G22" s="62">
        <v>251</v>
      </c>
    </row>
    <row r="23" spans="1:27" x14ac:dyDescent="0.25">
      <c r="A23" s="107">
        <v>2016</v>
      </c>
      <c r="B23" s="107"/>
      <c r="C23" s="61" t="s">
        <v>2</v>
      </c>
      <c r="D23" s="62">
        <v>7</v>
      </c>
      <c r="E23" s="62">
        <v>4</v>
      </c>
      <c r="F23" s="62">
        <v>242</v>
      </c>
      <c r="G23" s="62">
        <v>253</v>
      </c>
    </row>
    <row r="24" spans="1:27" x14ac:dyDescent="0.25">
      <c r="A24" s="107">
        <v>2017</v>
      </c>
      <c r="B24" s="107"/>
      <c r="C24" s="61" t="s">
        <v>0</v>
      </c>
      <c r="D24" s="62">
        <v>7</v>
      </c>
      <c r="E24" s="62">
        <v>4</v>
      </c>
      <c r="F24" s="62">
        <v>243</v>
      </c>
      <c r="G24" s="62">
        <v>254</v>
      </c>
    </row>
    <row r="25" spans="1:27" x14ac:dyDescent="0.25">
      <c r="A25" s="107">
        <v>2017</v>
      </c>
      <c r="B25" s="107"/>
      <c r="C25" s="61" t="s">
        <v>1</v>
      </c>
      <c r="D25" s="62">
        <v>7</v>
      </c>
      <c r="E25" s="62">
        <v>4</v>
      </c>
      <c r="F25" s="62">
        <v>248</v>
      </c>
      <c r="G25" s="62">
        <v>259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07">
        <v>2017</v>
      </c>
      <c r="B26" s="107"/>
      <c r="C26" s="61" t="s">
        <v>3</v>
      </c>
      <c r="D26" s="62">
        <v>7</v>
      </c>
      <c r="E26" s="62">
        <v>4</v>
      </c>
      <c r="F26" s="62">
        <v>257</v>
      </c>
      <c r="G26" s="62">
        <v>268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107">
        <v>2017</v>
      </c>
      <c r="B27" s="107"/>
      <c r="C27" s="61" t="s">
        <v>2</v>
      </c>
      <c r="D27" s="62">
        <v>7</v>
      </c>
      <c r="E27" s="62">
        <v>3</v>
      </c>
      <c r="F27" s="62">
        <v>261</v>
      </c>
      <c r="G27" s="62">
        <v>271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107">
        <v>2018</v>
      </c>
      <c r="B28" s="107"/>
      <c r="C28" s="61" t="s">
        <v>0</v>
      </c>
      <c r="D28" s="62">
        <v>7</v>
      </c>
      <c r="E28" s="62">
        <v>3</v>
      </c>
      <c r="F28" s="62">
        <v>251</v>
      </c>
      <c r="G28" s="62">
        <v>261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107">
        <v>2018</v>
      </c>
      <c r="B29" s="107"/>
      <c r="C29" s="61" t="s">
        <v>1</v>
      </c>
      <c r="D29" s="62">
        <v>7</v>
      </c>
      <c r="E29" s="62">
        <v>3</v>
      </c>
      <c r="F29" s="62">
        <v>250</v>
      </c>
      <c r="G29" s="62">
        <v>260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107">
        <v>2018</v>
      </c>
      <c r="B30" s="107"/>
      <c r="C30" s="61" t="s">
        <v>3</v>
      </c>
      <c r="D30" s="62">
        <v>7</v>
      </c>
      <c r="E30" s="62">
        <v>3</v>
      </c>
      <c r="F30" s="62">
        <v>251</v>
      </c>
      <c r="G30" s="62">
        <v>261</v>
      </c>
    </row>
    <row r="31" spans="1:27" x14ac:dyDescent="0.25">
      <c r="A31" s="107">
        <v>2018</v>
      </c>
      <c r="B31" s="107"/>
      <c r="C31" s="61" t="s">
        <v>2</v>
      </c>
      <c r="D31" s="62">
        <v>7</v>
      </c>
      <c r="E31" s="62">
        <v>3</v>
      </c>
      <c r="F31" s="62">
        <v>251</v>
      </c>
      <c r="G31" s="62">
        <v>261</v>
      </c>
    </row>
    <row r="32" spans="1:27" x14ac:dyDescent="0.25">
      <c r="A32" s="107">
        <v>2019</v>
      </c>
      <c r="B32" s="107"/>
      <c r="C32" s="61" t="s">
        <v>0</v>
      </c>
      <c r="D32" s="62">
        <v>7</v>
      </c>
      <c r="E32" s="62">
        <v>0</v>
      </c>
      <c r="F32" s="62">
        <v>265</v>
      </c>
      <c r="G32" s="62">
        <v>272</v>
      </c>
    </row>
    <row r="33" spans="1:7" x14ac:dyDescent="0.25">
      <c r="A33" s="107">
        <v>2019</v>
      </c>
      <c r="B33" s="107"/>
      <c r="C33" s="61" t="s">
        <v>1</v>
      </c>
      <c r="D33" s="62">
        <v>7</v>
      </c>
      <c r="E33" s="62">
        <v>0</v>
      </c>
      <c r="F33" s="62">
        <v>274</v>
      </c>
      <c r="G33" s="62">
        <v>281</v>
      </c>
    </row>
    <row r="34" spans="1:7" x14ac:dyDescent="0.25">
      <c r="A34" s="107">
        <v>2019</v>
      </c>
      <c r="B34" s="107"/>
      <c r="C34" s="61" t="s">
        <v>3</v>
      </c>
      <c r="D34" s="62">
        <v>7</v>
      </c>
      <c r="E34" s="62">
        <v>0</v>
      </c>
      <c r="F34" s="62">
        <v>267</v>
      </c>
      <c r="G34" s="62">
        <v>274</v>
      </c>
    </row>
    <row r="35" spans="1:7" x14ac:dyDescent="0.25">
      <c r="A35" s="107">
        <v>2019</v>
      </c>
      <c r="B35" s="107"/>
      <c r="C35" s="61" t="s">
        <v>2</v>
      </c>
      <c r="D35" s="62">
        <v>7</v>
      </c>
      <c r="E35" s="62">
        <v>0</v>
      </c>
      <c r="F35" s="62">
        <v>270</v>
      </c>
      <c r="G35" s="62">
        <v>277</v>
      </c>
    </row>
    <row r="36" spans="1:7" x14ac:dyDescent="0.25">
      <c r="A36" s="107">
        <v>2020</v>
      </c>
      <c r="B36" s="107"/>
      <c r="C36" s="61" t="s">
        <v>0</v>
      </c>
      <c r="D36" s="62">
        <v>7</v>
      </c>
      <c r="E36" s="62">
        <v>0</v>
      </c>
      <c r="F36" s="62">
        <v>270</v>
      </c>
      <c r="G36" s="62">
        <v>277</v>
      </c>
    </row>
    <row r="37" spans="1:7" x14ac:dyDescent="0.25">
      <c r="A37" s="107">
        <v>2020</v>
      </c>
      <c r="B37" s="107"/>
      <c r="C37" s="61" t="s">
        <v>1</v>
      </c>
      <c r="D37" s="62">
        <v>7</v>
      </c>
      <c r="E37" s="62">
        <v>0</v>
      </c>
      <c r="F37" s="62">
        <v>271</v>
      </c>
      <c r="G37" s="62">
        <v>278</v>
      </c>
    </row>
    <row r="38" spans="1:7" x14ac:dyDescent="0.25">
      <c r="A38" s="107">
        <v>2020</v>
      </c>
      <c r="B38" s="107"/>
      <c r="C38" s="61" t="s">
        <v>3</v>
      </c>
      <c r="D38" s="62">
        <v>6</v>
      </c>
      <c r="E38" s="62">
        <v>0</v>
      </c>
      <c r="F38" s="62">
        <v>272</v>
      </c>
      <c r="G38" s="62">
        <v>278</v>
      </c>
    </row>
    <row r="39" spans="1:7" x14ac:dyDescent="0.25">
      <c r="A39" s="107">
        <v>2020</v>
      </c>
      <c r="B39" s="107"/>
      <c r="C39" s="61" t="s">
        <v>2</v>
      </c>
      <c r="D39" s="62">
        <v>5</v>
      </c>
      <c r="E39" s="62">
        <v>0</v>
      </c>
      <c r="F39" s="62">
        <v>265</v>
      </c>
      <c r="G39" s="62">
        <v>270</v>
      </c>
    </row>
    <row r="40" spans="1:7" x14ac:dyDescent="0.25">
      <c r="A40" s="107">
        <v>2021</v>
      </c>
      <c r="B40" s="107"/>
      <c r="C40" s="61" t="s">
        <v>0</v>
      </c>
      <c r="D40" s="62">
        <v>5</v>
      </c>
      <c r="E40" s="62">
        <v>0</v>
      </c>
      <c r="F40" s="62">
        <v>264</v>
      </c>
      <c r="G40" s="62">
        <v>269</v>
      </c>
    </row>
    <row r="41" spans="1:7" x14ac:dyDescent="0.25">
      <c r="A41" s="107">
        <v>2021</v>
      </c>
      <c r="B41" s="107"/>
      <c r="C41" s="61" t="s">
        <v>1</v>
      </c>
      <c r="D41" s="62">
        <v>5</v>
      </c>
      <c r="E41" s="62">
        <v>0</v>
      </c>
      <c r="F41" s="62">
        <v>265</v>
      </c>
      <c r="G41" s="62">
        <v>270</v>
      </c>
    </row>
    <row r="42" spans="1:7" x14ac:dyDescent="0.25">
      <c r="A42" s="118">
        <v>2021</v>
      </c>
      <c r="B42" s="119"/>
      <c r="C42" s="61" t="s">
        <v>3</v>
      </c>
      <c r="D42" s="62">
        <v>5</v>
      </c>
      <c r="E42" s="62">
        <v>0</v>
      </c>
      <c r="F42" s="62">
        <v>268</v>
      </c>
      <c r="G42" s="62">
        <v>273</v>
      </c>
    </row>
    <row r="43" spans="1:7" x14ac:dyDescent="0.25">
      <c r="A43" s="118">
        <v>2021</v>
      </c>
      <c r="B43" s="119"/>
      <c r="C43" s="61" t="s">
        <v>2</v>
      </c>
      <c r="D43" s="62">
        <v>5</v>
      </c>
      <c r="E43" s="62">
        <v>0</v>
      </c>
      <c r="F43" s="62">
        <v>269</v>
      </c>
      <c r="G43" s="62">
        <f>+D43+F43</f>
        <v>274</v>
      </c>
    </row>
    <row r="44" spans="1:7" x14ac:dyDescent="0.25">
      <c r="A44" s="107">
        <v>2022</v>
      </c>
      <c r="B44" s="107"/>
      <c r="C44" s="61" t="s">
        <v>0</v>
      </c>
      <c r="D44" s="62">
        <v>5</v>
      </c>
      <c r="E44" s="62">
        <v>0</v>
      </c>
      <c r="F44" s="62">
        <v>274</v>
      </c>
      <c r="G44" s="62">
        <f>+D44+F44</f>
        <v>279</v>
      </c>
    </row>
    <row r="45" spans="1:7" x14ac:dyDescent="0.25">
      <c r="A45" s="107">
        <v>2022</v>
      </c>
      <c r="B45" s="107"/>
      <c r="C45" s="61" t="s">
        <v>1</v>
      </c>
      <c r="D45" s="62">
        <v>5</v>
      </c>
      <c r="E45" s="62">
        <v>0</v>
      </c>
      <c r="F45" s="62">
        <v>275</v>
      </c>
      <c r="G45" s="62">
        <f>+D45+F45</f>
        <v>280</v>
      </c>
    </row>
    <row r="46" spans="1:7" x14ac:dyDescent="0.25">
      <c r="A46" s="107">
        <v>2022</v>
      </c>
      <c r="B46" s="107"/>
      <c r="C46" s="61" t="s">
        <v>3</v>
      </c>
      <c r="D46" s="62">
        <v>5</v>
      </c>
      <c r="E46" s="62">
        <v>0</v>
      </c>
      <c r="F46" s="62">
        <v>275</v>
      </c>
      <c r="G46" s="62">
        <f>+D46+F46</f>
        <v>280</v>
      </c>
    </row>
    <row r="47" spans="1:7" ht="15" customHeight="1" x14ac:dyDescent="0.25">
      <c r="A47" s="101" t="s">
        <v>69</v>
      </c>
      <c r="B47" s="101"/>
      <c r="C47" s="101"/>
      <c r="D47" s="101"/>
      <c r="E47" s="101"/>
      <c r="F47" s="101"/>
      <c r="G47" s="101"/>
    </row>
    <row r="48" spans="1:7" ht="34.5" customHeight="1" x14ac:dyDescent="0.25">
      <c r="A48" s="101"/>
      <c r="B48" s="101"/>
      <c r="C48" s="101"/>
      <c r="D48" s="101"/>
      <c r="E48" s="101"/>
      <c r="F48" s="101"/>
      <c r="G48" s="101"/>
    </row>
    <row r="49" spans="1:7" x14ac:dyDescent="0.25">
      <c r="A49" s="20"/>
      <c r="B49" s="20"/>
      <c r="C49" s="20"/>
      <c r="D49" s="20"/>
      <c r="E49" s="20"/>
      <c r="F49" s="20"/>
      <c r="G49" s="20"/>
    </row>
  </sheetData>
  <mergeCells count="39">
    <mergeCell ref="C10:C11"/>
    <mergeCell ref="A42:B42"/>
    <mergeCell ref="A43:B43"/>
    <mergeCell ref="A35:B35"/>
    <mergeCell ref="A33:B33"/>
    <mergeCell ref="A38:B38"/>
    <mergeCell ref="A36:B36"/>
    <mergeCell ref="A40:B40"/>
    <mergeCell ref="A37:B37"/>
    <mergeCell ref="A21:B21"/>
    <mergeCell ref="A22:B22"/>
    <mergeCell ref="A25:B25"/>
    <mergeCell ref="A31:B31"/>
    <mergeCell ref="A34:B34"/>
    <mergeCell ref="A28:B28"/>
    <mergeCell ref="A26:B26"/>
    <mergeCell ref="A47:G48"/>
    <mergeCell ref="D10:G10"/>
    <mergeCell ref="A10:B11"/>
    <mergeCell ref="A12:B12"/>
    <mergeCell ref="A13:B13"/>
    <mergeCell ref="A24:B24"/>
    <mergeCell ref="A14:B14"/>
    <mergeCell ref="A15:B15"/>
    <mergeCell ref="A16:B16"/>
    <mergeCell ref="A23:B23"/>
    <mergeCell ref="A17:B17"/>
    <mergeCell ref="A18:B18"/>
    <mergeCell ref="A20:B20"/>
    <mergeCell ref="A19:B19"/>
    <mergeCell ref="A41:B41"/>
    <mergeCell ref="A39:B39"/>
    <mergeCell ref="A46:B46"/>
    <mergeCell ref="A45:B45"/>
    <mergeCell ref="A27:B27"/>
    <mergeCell ref="A32:B32"/>
    <mergeCell ref="A30:B30"/>
    <mergeCell ref="A29:B29"/>
    <mergeCell ref="A44:B44"/>
  </mergeCells>
  <hyperlinks>
    <hyperlink ref="F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4"/>
  <sheetViews>
    <sheetView workbookViewId="0">
      <pane ySplit="11" topLeftCell="A39" activePane="bottomLeft" state="frozen"/>
      <selection pane="bottomLeft"/>
    </sheetView>
  </sheetViews>
  <sheetFormatPr baseColWidth="10" defaultRowHeight="15" x14ac:dyDescent="0.25"/>
  <cols>
    <col min="1" max="57" width="10.7109375" style="7" customWidth="1"/>
    <col min="58" max="16384" width="11.42578125" style="7"/>
  </cols>
  <sheetData>
    <row r="1" spans="1:57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1"/>
    </row>
    <row r="2" spans="1:57" ht="18" x14ac:dyDescent="0.25">
      <c r="A2" s="32"/>
      <c r="B2" s="33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5"/>
    </row>
    <row r="3" spans="1:57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5"/>
    </row>
    <row r="4" spans="1:57" x14ac:dyDescent="0.25">
      <c r="A4" s="32"/>
      <c r="B4" s="37" t="s">
        <v>33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5"/>
    </row>
    <row r="5" spans="1:57" ht="15.75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40"/>
    </row>
    <row r="6" spans="1:57" x14ac:dyDescent="0.25">
      <c r="A6" s="41"/>
      <c r="B6" s="47" t="s">
        <v>68</v>
      </c>
      <c r="C6" s="57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49"/>
    </row>
    <row r="7" spans="1:57" x14ac:dyDescent="0.25">
      <c r="A7" s="46"/>
      <c r="B7" s="47" t="str">
        <f>+Índice!B7</f>
        <v>Fecha de publicación: Octubre 2022</v>
      </c>
      <c r="C7" s="48"/>
      <c r="D7" s="48"/>
      <c r="E7" s="48"/>
      <c r="F7" s="48"/>
      <c r="G7" s="48"/>
      <c r="H7" s="57"/>
      <c r="I7" s="57"/>
      <c r="J7" s="57"/>
      <c r="K7" s="57"/>
      <c r="L7" s="57"/>
      <c r="M7" s="124" t="s">
        <v>51</v>
      </c>
      <c r="N7" s="124"/>
      <c r="O7" s="57"/>
      <c r="P7" s="57"/>
      <c r="Q7" s="124"/>
      <c r="R7" s="124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49"/>
    </row>
    <row r="8" spans="1:57" ht="15.75" thickBot="1" x14ac:dyDescent="0.3">
      <c r="A8" s="50"/>
      <c r="B8" s="51" t="str">
        <f>+Índice!B8</f>
        <v>Fecha de corte: Septiembre 2022 ( III Trimestre)</v>
      </c>
      <c r="C8" s="52"/>
      <c r="D8" s="52"/>
      <c r="E8" s="52"/>
      <c r="F8" s="52"/>
      <c r="G8" s="52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3"/>
    </row>
    <row r="9" spans="1:57" ht="16.5" thickBot="1" x14ac:dyDescent="0.3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4"/>
    </row>
    <row r="10" spans="1:57" s="19" customFormat="1" ht="25.5" customHeight="1" thickBot="1" x14ac:dyDescent="0.3">
      <c r="A10" s="120" t="s">
        <v>41</v>
      </c>
      <c r="B10" s="121"/>
      <c r="C10" s="120" t="s">
        <v>4</v>
      </c>
      <c r="D10" s="122"/>
      <c r="E10" s="121"/>
      <c r="F10" s="120" t="s">
        <v>5</v>
      </c>
      <c r="G10" s="121"/>
      <c r="H10" s="120" t="s">
        <v>6</v>
      </c>
      <c r="I10" s="121"/>
      <c r="J10" s="120" t="s">
        <v>7</v>
      </c>
      <c r="K10" s="121"/>
      <c r="L10" s="120" t="s">
        <v>8</v>
      </c>
      <c r="M10" s="121"/>
      <c r="N10" s="120" t="s">
        <v>9</v>
      </c>
      <c r="O10" s="121"/>
      <c r="P10" s="120" t="s">
        <v>10</v>
      </c>
      <c r="Q10" s="121"/>
      <c r="R10" s="120" t="s">
        <v>11</v>
      </c>
      <c r="S10" s="121"/>
      <c r="T10" s="120" t="s">
        <v>12</v>
      </c>
      <c r="U10" s="122"/>
      <c r="V10" s="121"/>
      <c r="W10" s="120" t="s">
        <v>13</v>
      </c>
      <c r="X10" s="122"/>
      <c r="Y10" s="121"/>
      <c r="Z10" s="120" t="s">
        <v>14</v>
      </c>
      <c r="AA10" s="121"/>
      <c r="AB10" s="120" t="s">
        <v>15</v>
      </c>
      <c r="AC10" s="121"/>
      <c r="AD10" s="120" t="s">
        <v>16</v>
      </c>
      <c r="AE10" s="121"/>
      <c r="AF10" s="120" t="s">
        <v>17</v>
      </c>
      <c r="AG10" s="121"/>
      <c r="AH10" s="120" t="s">
        <v>18</v>
      </c>
      <c r="AI10" s="121"/>
      <c r="AJ10" s="120" t="s">
        <v>19</v>
      </c>
      <c r="AK10" s="121"/>
      <c r="AL10" s="120" t="s">
        <v>20</v>
      </c>
      <c r="AM10" s="121"/>
      <c r="AN10" s="120" t="s">
        <v>21</v>
      </c>
      <c r="AO10" s="121"/>
      <c r="AP10" s="120" t="s">
        <v>22</v>
      </c>
      <c r="AQ10" s="122"/>
      <c r="AR10" s="121"/>
      <c r="AS10" s="120" t="s">
        <v>23</v>
      </c>
      <c r="AT10" s="121"/>
      <c r="AU10" s="120" t="s">
        <v>24</v>
      </c>
      <c r="AV10" s="121"/>
      <c r="AW10" s="120" t="s">
        <v>25</v>
      </c>
      <c r="AX10" s="121"/>
      <c r="AY10" s="120" t="s">
        <v>26</v>
      </c>
      <c r="AZ10" s="121"/>
      <c r="BA10" s="120" t="s">
        <v>27</v>
      </c>
      <c r="BB10" s="121"/>
      <c r="BC10" s="116" t="s">
        <v>30</v>
      </c>
      <c r="BD10" s="112" t="s">
        <v>31</v>
      </c>
      <c r="BE10" s="112" t="s">
        <v>67</v>
      </c>
    </row>
    <row r="11" spans="1:57" ht="15.75" thickBot="1" x14ac:dyDescent="0.3">
      <c r="A11" s="55" t="s">
        <v>34</v>
      </c>
      <c r="B11" s="55" t="s">
        <v>35</v>
      </c>
      <c r="C11" s="55" t="s">
        <v>28</v>
      </c>
      <c r="D11" s="55" t="s">
        <v>29</v>
      </c>
      <c r="E11" s="59" t="s">
        <v>66</v>
      </c>
      <c r="F11" s="59" t="s">
        <v>28</v>
      </c>
      <c r="G11" s="59" t="s">
        <v>29</v>
      </c>
      <c r="H11" s="59" t="s">
        <v>28</v>
      </c>
      <c r="I11" s="59" t="s">
        <v>29</v>
      </c>
      <c r="J11" s="59" t="s">
        <v>28</v>
      </c>
      <c r="K11" s="59" t="s">
        <v>29</v>
      </c>
      <c r="L11" s="59" t="s">
        <v>28</v>
      </c>
      <c r="M11" s="59" t="s">
        <v>29</v>
      </c>
      <c r="N11" s="59" t="s">
        <v>28</v>
      </c>
      <c r="O11" s="59" t="s">
        <v>29</v>
      </c>
      <c r="P11" s="59" t="s">
        <v>28</v>
      </c>
      <c r="Q11" s="59" t="s">
        <v>29</v>
      </c>
      <c r="R11" s="59" t="s">
        <v>28</v>
      </c>
      <c r="S11" s="59" t="s">
        <v>29</v>
      </c>
      <c r="T11" s="59" t="s">
        <v>28</v>
      </c>
      <c r="U11" s="59" t="s">
        <v>29</v>
      </c>
      <c r="V11" s="59" t="s">
        <v>66</v>
      </c>
      <c r="W11" s="59" t="s">
        <v>28</v>
      </c>
      <c r="X11" s="59" t="s">
        <v>29</v>
      </c>
      <c r="Y11" s="59" t="s">
        <v>66</v>
      </c>
      <c r="Z11" s="59" t="s">
        <v>28</v>
      </c>
      <c r="AA11" s="59" t="s">
        <v>29</v>
      </c>
      <c r="AB11" s="59" t="s">
        <v>28</v>
      </c>
      <c r="AC11" s="59" t="s">
        <v>29</v>
      </c>
      <c r="AD11" s="59" t="s">
        <v>28</v>
      </c>
      <c r="AE11" s="59" t="s">
        <v>29</v>
      </c>
      <c r="AF11" s="59" t="s">
        <v>28</v>
      </c>
      <c r="AG11" s="59" t="s">
        <v>29</v>
      </c>
      <c r="AH11" s="59" t="s">
        <v>28</v>
      </c>
      <c r="AI11" s="59" t="s">
        <v>29</v>
      </c>
      <c r="AJ11" s="59" t="s">
        <v>28</v>
      </c>
      <c r="AK11" s="59" t="s">
        <v>29</v>
      </c>
      <c r="AL11" s="59" t="s">
        <v>28</v>
      </c>
      <c r="AM11" s="59" t="s">
        <v>29</v>
      </c>
      <c r="AN11" s="59" t="s">
        <v>28</v>
      </c>
      <c r="AO11" s="59" t="s">
        <v>29</v>
      </c>
      <c r="AP11" s="59" t="s">
        <v>28</v>
      </c>
      <c r="AQ11" s="59" t="s">
        <v>29</v>
      </c>
      <c r="AR11" s="59" t="s">
        <v>66</v>
      </c>
      <c r="AS11" s="59" t="s">
        <v>28</v>
      </c>
      <c r="AT11" s="59" t="s">
        <v>29</v>
      </c>
      <c r="AU11" s="59" t="s">
        <v>28</v>
      </c>
      <c r="AV11" s="59" t="s">
        <v>29</v>
      </c>
      <c r="AW11" s="59" t="s">
        <v>28</v>
      </c>
      <c r="AX11" s="59" t="s">
        <v>29</v>
      </c>
      <c r="AY11" s="59" t="s">
        <v>28</v>
      </c>
      <c r="AZ11" s="59" t="s">
        <v>29</v>
      </c>
      <c r="BA11" s="59" t="s">
        <v>28</v>
      </c>
      <c r="BB11" s="59" t="s">
        <v>29</v>
      </c>
      <c r="BC11" s="117"/>
      <c r="BD11" s="114"/>
      <c r="BE11" s="114"/>
    </row>
    <row r="12" spans="1:57" x14ac:dyDescent="0.25">
      <c r="A12" s="67">
        <v>2014</v>
      </c>
      <c r="B12" s="67" t="s">
        <v>0</v>
      </c>
      <c r="C12" s="68">
        <v>17</v>
      </c>
      <c r="D12" s="68">
        <v>0</v>
      </c>
      <c r="E12" s="68">
        <v>1</v>
      </c>
      <c r="F12" s="68">
        <v>5</v>
      </c>
      <c r="G12" s="68">
        <v>0</v>
      </c>
      <c r="H12" s="68">
        <v>7</v>
      </c>
      <c r="I12" s="68">
        <v>0</v>
      </c>
      <c r="J12" s="68">
        <v>6</v>
      </c>
      <c r="K12" s="68">
        <v>0</v>
      </c>
      <c r="L12" s="68">
        <v>6</v>
      </c>
      <c r="M12" s="68">
        <v>0</v>
      </c>
      <c r="N12" s="68">
        <v>5</v>
      </c>
      <c r="O12" s="68">
        <v>0</v>
      </c>
      <c r="P12" s="68">
        <v>21</v>
      </c>
      <c r="Q12" s="68">
        <v>0</v>
      </c>
      <c r="R12" s="68">
        <v>12</v>
      </c>
      <c r="S12" s="68">
        <v>0</v>
      </c>
      <c r="T12" s="68">
        <v>1</v>
      </c>
      <c r="U12" s="68">
        <v>1</v>
      </c>
      <c r="V12" s="68">
        <v>1</v>
      </c>
      <c r="W12" s="68">
        <v>20</v>
      </c>
      <c r="X12" s="68">
        <v>6</v>
      </c>
      <c r="Y12" s="68">
        <v>1</v>
      </c>
      <c r="Z12" s="68">
        <v>7</v>
      </c>
      <c r="AA12" s="68">
        <v>0</v>
      </c>
      <c r="AB12" s="68">
        <v>18</v>
      </c>
      <c r="AC12" s="68">
        <v>0</v>
      </c>
      <c r="AD12" s="68">
        <v>21</v>
      </c>
      <c r="AE12" s="68">
        <v>0</v>
      </c>
      <c r="AF12" s="68">
        <v>20</v>
      </c>
      <c r="AG12" s="68">
        <v>2</v>
      </c>
      <c r="AH12" s="68">
        <v>13</v>
      </c>
      <c r="AI12" s="68">
        <v>0</v>
      </c>
      <c r="AJ12" s="68">
        <v>4</v>
      </c>
      <c r="AK12" s="68">
        <v>0</v>
      </c>
      <c r="AL12" s="68">
        <v>5</v>
      </c>
      <c r="AM12" s="68">
        <v>0</v>
      </c>
      <c r="AN12" s="68">
        <v>3</v>
      </c>
      <c r="AO12" s="68">
        <v>0</v>
      </c>
      <c r="AP12" s="68">
        <v>19</v>
      </c>
      <c r="AQ12" s="68">
        <v>7</v>
      </c>
      <c r="AR12" s="68">
        <v>3</v>
      </c>
      <c r="AS12" s="68">
        <v>2</v>
      </c>
      <c r="AT12" s="68">
        <v>0</v>
      </c>
      <c r="AU12" s="68">
        <v>2</v>
      </c>
      <c r="AV12" s="68">
        <v>0</v>
      </c>
      <c r="AW12" s="68">
        <v>10</v>
      </c>
      <c r="AX12" s="68">
        <v>0</v>
      </c>
      <c r="AY12" s="68">
        <v>7</v>
      </c>
      <c r="AZ12" s="68">
        <v>0</v>
      </c>
      <c r="BA12" s="68">
        <v>8</v>
      </c>
      <c r="BB12" s="69">
        <v>0</v>
      </c>
      <c r="BC12" s="10">
        <f>+C12+F12+H12+J12+L12+N12+P12+R12+T12+W12+Z12+AB12+AD12+AF12+AH12+AJ12+AL12+AN12+AP12+AS12+AU12+AW12+AY12+BA12</f>
        <v>239</v>
      </c>
      <c r="BD12" s="27">
        <f>+D12+G12+I12+K12+M12+O12+Q12+S12+U12+X12+AA12+AC12+AE12+AG12+AI12+AK12+AM12+AO12+AQ12+AT12+AV12+AX12+AZ12+BB12</f>
        <v>16</v>
      </c>
      <c r="BE12" s="11">
        <f>+E12+V12+Y12+AR12</f>
        <v>6</v>
      </c>
    </row>
    <row r="13" spans="1:57" x14ac:dyDescent="0.25">
      <c r="A13" s="63">
        <v>2014</v>
      </c>
      <c r="B13" s="63" t="s">
        <v>1</v>
      </c>
      <c r="C13" s="28">
        <v>17</v>
      </c>
      <c r="D13" s="28">
        <v>0</v>
      </c>
      <c r="E13" s="28">
        <v>1</v>
      </c>
      <c r="F13" s="28">
        <v>5</v>
      </c>
      <c r="G13" s="28">
        <v>0</v>
      </c>
      <c r="H13" s="28">
        <v>7</v>
      </c>
      <c r="I13" s="28">
        <v>0</v>
      </c>
      <c r="J13" s="28">
        <v>6</v>
      </c>
      <c r="K13" s="28">
        <v>0</v>
      </c>
      <c r="L13" s="28">
        <v>6</v>
      </c>
      <c r="M13" s="28">
        <v>0</v>
      </c>
      <c r="N13" s="28">
        <v>5</v>
      </c>
      <c r="O13" s="28">
        <v>0</v>
      </c>
      <c r="P13" s="28">
        <v>21</v>
      </c>
      <c r="Q13" s="28">
        <v>0</v>
      </c>
      <c r="R13" s="28">
        <v>12</v>
      </c>
      <c r="S13" s="28">
        <v>0</v>
      </c>
      <c r="T13" s="28">
        <v>1</v>
      </c>
      <c r="U13" s="28">
        <v>1</v>
      </c>
      <c r="V13" s="28">
        <v>1</v>
      </c>
      <c r="W13" s="28">
        <v>20</v>
      </c>
      <c r="X13" s="28">
        <v>6</v>
      </c>
      <c r="Y13" s="28">
        <v>1</v>
      </c>
      <c r="Z13" s="28">
        <v>7</v>
      </c>
      <c r="AA13" s="28">
        <v>0</v>
      </c>
      <c r="AB13" s="28">
        <v>18</v>
      </c>
      <c r="AC13" s="28">
        <v>0</v>
      </c>
      <c r="AD13" s="28">
        <v>21</v>
      </c>
      <c r="AE13" s="28">
        <v>0</v>
      </c>
      <c r="AF13" s="28">
        <v>20</v>
      </c>
      <c r="AG13" s="28">
        <v>2</v>
      </c>
      <c r="AH13" s="28">
        <v>11</v>
      </c>
      <c r="AI13" s="28">
        <v>0</v>
      </c>
      <c r="AJ13" s="28">
        <v>4</v>
      </c>
      <c r="AK13" s="28">
        <v>0</v>
      </c>
      <c r="AL13" s="28">
        <v>5</v>
      </c>
      <c r="AM13" s="28">
        <v>0</v>
      </c>
      <c r="AN13" s="28">
        <v>3</v>
      </c>
      <c r="AO13" s="28">
        <v>0</v>
      </c>
      <c r="AP13" s="28">
        <v>19</v>
      </c>
      <c r="AQ13" s="28">
        <v>7</v>
      </c>
      <c r="AR13" s="28">
        <v>3</v>
      </c>
      <c r="AS13" s="28">
        <v>2</v>
      </c>
      <c r="AT13" s="28">
        <v>0</v>
      </c>
      <c r="AU13" s="28">
        <v>2</v>
      </c>
      <c r="AV13" s="28">
        <v>0</v>
      </c>
      <c r="AW13" s="28">
        <v>10</v>
      </c>
      <c r="AX13" s="28">
        <v>0</v>
      </c>
      <c r="AY13" s="28">
        <v>7</v>
      </c>
      <c r="AZ13" s="28">
        <v>0</v>
      </c>
      <c r="BA13" s="28">
        <v>8</v>
      </c>
      <c r="BB13" s="70">
        <v>0</v>
      </c>
      <c r="BC13" s="12">
        <f t="shared" ref="BC13:BC17" si="0">+C13+F13+H13+J13+L13+N13+P13+R13+T13+W13+Z13+AB13+AD13+AF13+AH13+AJ13+AL13+AN13+AP13+AS13+AU13+AW13+AY13+BA13</f>
        <v>237</v>
      </c>
      <c r="BD13" s="28">
        <f t="shared" ref="BD13:BD17" si="1">+D13+G13+I13+K13+M13+O13+Q13+S13+U13+X13+AA13+AC13+AE13+AG13+AI13+AK13+AM13+AO13+AQ13+AT13+AV13+AX13+AZ13+BB13</f>
        <v>16</v>
      </c>
      <c r="BE13" s="13">
        <f t="shared" ref="BE13:BE35" si="2">+E13+V13+Y13+AR13</f>
        <v>6</v>
      </c>
    </row>
    <row r="14" spans="1:57" x14ac:dyDescent="0.25">
      <c r="A14" s="63">
        <v>2014</v>
      </c>
      <c r="B14" s="63" t="s">
        <v>3</v>
      </c>
      <c r="C14" s="28">
        <v>16</v>
      </c>
      <c r="D14" s="28">
        <v>0</v>
      </c>
      <c r="E14" s="28">
        <v>1</v>
      </c>
      <c r="F14" s="28">
        <v>5</v>
      </c>
      <c r="G14" s="28">
        <v>0</v>
      </c>
      <c r="H14" s="28">
        <v>6</v>
      </c>
      <c r="I14" s="28">
        <v>0</v>
      </c>
      <c r="J14" s="28">
        <v>6</v>
      </c>
      <c r="K14" s="28">
        <v>0</v>
      </c>
      <c r="L14" s="28">
        <v>6</v>
      </c>
      <c r="M14" s="28">
        <v>0</v>
      </c>
      <c r="N14" s="28">
        <v>5</v>
      </c>
      <c r="O14" s="28">
        <v>0</v>
      </c>
      <c r="P14" s="28">
        <v>20</v>
      </c>
      <c r="Q14" s="28">
        <v>0</v>
      </c>
      <c r="R14" s="28">
        <v>12</v>
      </c>
      <c r="S14" s="28">
        <v>0</v>
      </c>
      <c r="T14" s="28">
        <v>2</v>
      </c>
      <c r="U14" s="28">
        <v>1</v>
      </c>
      <c r="V14" s="28">
        <v>1</v>
      </c>
      <c r="W14" s="28">
        <v>19</v>
      </c>
      <c r="X14" s="28">
        <v>2</v>
      </c>
      <c r="Y14" s="28">
        <v>1</v>
      </c>
      <c r="Z14" s="28">
        <v>7</v>
      </c>
      <c r="AA14" s="28">
        <v>0</v>
      </c>
      <c r="AB14" s="28">
        <v>18</v>
      </c>
      <c r="AC14" s="28">
        <v>0</v>
      </c>
      <c r="AD14" s="28">
        <v>21</v>
      </c>
      <c r="AE14" s="28">
        <v>0</v>
      </c>
      <c r="AF14" s="28">
        <v>22</v>
      </c>
      <c r="AG14" s="28">
        <v>2</v>
      </c>
      <c r="AH14" s="28">
        <v>10</v>
      </c>
      <c r="AI14" s="28">
        <v>0</v>
      </c>
      <c r="AJ14" s="28">
        <v>4</v>
      </c>
      <c r="AK14" s="28">
        <v>0</v>
      </c>
      <c r="AL14" s="28">
        <v>5</v>
      </c>
      <c r="AM14" s="28">
        <v>0</v>
      </c>
      <c r="AN14" s="28">
        <v>3</v>
      </c>
      <c r="AO14" s="28">
        <v>0</v>
      </c>
      <c r="AP14" s="28">
        <v>18</v>
      </c>
      <c r="AQ14" s="28">
        <v>5</v>
      </c>
      <c r="AR14" s="28">
        <v>3</v>
      </c>
      <c r="AS14" s="28">
        <v>2</v>
      </c>
      <c r="AT14" s="28">
        <v>0</v>
      </c>
      <c r="AU14" s="28">
        <v>2</v>
      </c>
      <c r="AV14" s="28">
        <v>0</v>
      </c>
      <c r="AW14" s="28">
        <v>9</v>
      </c>
      <c r="AX14" s="28">
        <v>0</v>
      </c>
      <c r="AY14" s="28">
        <v>7</v>
      </c>
      <c r="AZ14" s="28">
        <v>0</v>
      </c>
      <c r="BA14" s="28">
        <v>8</v>
      </c>
      <c r="BB14" s="70">
        <v>0</v>
      </c>
      <c r="BC14" s="12">
        <f t="shared" si="0"/>
        <v>233</v>
      </c>
      <c r="BD14" s="28">
        <f t="shared" si="1"/>
        <v>10</v>
      </c>
      <c r="BE14" s="13">
        <f t="shared" si="2"/>
        <v>6</v>
      </c>
    </row>
    <row r="15" spans="1:57" x14ac:dyDescent="0.25">
      <c r="A15" s="63">
        <v>2014</v>
      </c>
      <c r="B15" s="63" t="s">
        <v>2</v>
      </c>
      <c r="C15" s="28">
        <v>16</v>
      </c>
      <c r="D15" s="28">
        <v>0</v>
      </c>
      <c r="E15" s="28">
        <v>1</v>
      </c>
      <c r="F15" s="28">
        <v>5</v>
      </c>
      <c r="G15" s="28">
        <v>0</v>
      </c>
      <c r="H15" s="28">
        <v>6</v>
      </c>
      <c r="I15" s="28">
        <v>0</v>
      </c>
      <c r="J15" s="28">
        <v>6</v>
      </c>
      <c r="K15" s="28">
        <v>0</v>
      </c>
      <c r="L15" s="28">
        <v>6</v>
      </c>
      <c r="M15" s="28">
        <v>0</v>
      </c>
      <c r="N15" s="28">
        <v>6</v>
      </c>
      <c r="O15" s="28">
        <v>0</v>
      </c>
      <c r="P15" s="28">
        <v>20</v>
      </c>
      <c r="Q15" s="28">
        <v>0</v>
      </c>
      <c r="R15" s="28">
        <v>11</v>
      </c>
      <c r="S15" s="28">
        <v>0</v>
      </c>
      <c r="T15" s="28">
        <v>2</v>
      </c>
      <c r="U15" s="28">
        <v>1</v>
      </c>
      <c r="V15" s="28">
        <v>1</v>
      </c>
      <c r="W15" s="28">
        <v>19</v>
      </c>
      <c r="X15" s="28">
        <v>2</v>
      </c>
      <c r="Y15" s="28">
        <v>2</v>
      </c>
      <c r="Z15" s="28">
        <v>7</v>
      </c>
      <c r="AA15" s="28">
        <v>0</v>
      </c>
      <c r="AB15" s="28">
        <v>18</v>
      </c>
      <c r="AC15" s="28">
        <v>0</v>
      </c>
      <c r="AD15" s="28">
        <v>21</v>
      </c>
      <c r="AE15" s="28">
        <v>0</v>
      </c>
      <c r="AF15" s="28">
        <v>22</v>
      </c>
      <c r="AG15" s="28">
        <v>2</v>
      </c>
      <c r="AH15" s="28">
        <v>9</v>
      </c>
      <c r="AI15" s="28">
        <v>0</v>
      </c>
      <c r="AJ15" s="28">
        <v>3</v>
      </c>
      <c r="AK15" s="28">
        <v>0</v>
      </c>
      <c r="AL15" s="28">
        <v>5</v>
      </c>
      <c r="AM15" s="28">
        <v>0</v>
      </c>
      <c r="AN15" s="28">
        <v>3</v>
      </c>
      <c r="AO15" s="28">
        <v>0</v>
      </c>
      <c r="AP15" s="28">
        <v>16</v>
      </c>
      <c r="AQ15" s="28">
        <v>5</v>
      </c>
      <c r="AR15" s="28">
        <v>3</v>
      </c>
      <c r="AS15" s="28">
        <v>2</v>
      </c>
      <c r="AT15" s="28">
        <v>0</v>
      </c>
      <c r="AU15" s="28">
        <v>2</v>
      </c>
      <c r="AV15" s="28">
        <v>0</v>
      </c>
      <c r="AW15" s="28">
        <v>8</v>
      </c>
      <c r="AX15" s="28">
        <v>0</v>
      </c>
      <c r="AY15" s="28">
        <v>7</v>
      </c>
      <c r="AZ15" s="28">
        <v>0</v>
      </c>
      <c r="BA15" s="28">
        <v>8</v>
      </c>
      <c r="BB15" s="70">
        <v>0</v>
      </c>
      <c r="BC15" s="12">
        <f t="shared" si="0"/>
        <v>228</v>
      </c>
      <c r="BD15" s="28">
        <f t="shared" si="1"/>
        <v>10</v>
      </c>
      <c r="BE15" s="13">
        <f t="shared" si="2"/>
        <v>7</v>
      </c>
    </row>
    <row r="16" spans="1:57" x14ac:dyDescent="0.25">
      <c r="A16" s="63">
        <v>2015</v>
      </c>
      <c r="B16" s="63" t="s">
        <v>0</v>
      </c>
      <c r="C16" s="28">
        <v>16</v>
      </c>
      <c r="D16" s="28">
        <v>0</v>
      </c>
      <c r="E16" s="28">
        <v>1</v>
      </c>
      <c r="F16" s="28">
        <v>5</v>
      </c>
      <c r="G16" s="28">
        <v>0</v>
      </c>
      <c r="H16" s="28">
        <v>6</v>
      </c>
      <c r="I16" s="28">
        <v>0</v>
      </c>
      <c r="J16" s="28">
        <v>5</v>
      </c>
      <c r="K16" s="28">
        <v>0</v>
      </c>
      <c r="L16" s="28">
        <v>5</v>
      </c>
      <c r="M16" s="28">
        <v>0</v>
      </c>
      <c r="N16" s="28">
        <v>6</v>
      </c>
      <c r="O16" s="28">
        <v>0</v>
      </c>
      <c r="P16" s="28">
        <v>20</v>
      </c>
      <c r="Q16" s="28">
        <v>0</v>
      </c>
      <c r="R16" s="28">
        <v>11</v>
      </c>
      <c r="S16" s="28">
        <v>0</v>
      </c>
      <c r="T16" s="28">
        <v>2</v>
      </c>
      <c r="U16" s="28">
        <v>1</v>
      </c>
      <c r="V16" s="28">
        <v>1</v>
      </c>
      <c r="W16" s="28">
        <v>19</v>
      </c>
      <c r="X16" s="28">
        <v>2</v>
      </c>
      <c r="Y16" s="28">
        <v>2</v>
      </c>
      <c r="Z16" s="28">
        <v>6</v>
      </c>
      <c r="AA16" s="28">
        <v>0</v>
      </c>
      <c r="AB16" s="28">
        <v>20</v>
      </c>
      <c r="AC16" s="28">
        <v>0</v>
      </c>
      <c r="AD16" s="28">
        <v>21</v>
      </c>
      <c r="AE16" s="28">
        <v>0</v>
      </c>
      <c r="AF16" s="28">
        <v>24</v>
      </c>
      <c r="AG16" s="28">
        <v>1</v>
      </c>
      <c r="AH16" s="28">
        <v>9</v>
      </c>
      <c r="AI16" s="28">
        <v>0</v>
      </c>
      <c r="AJ16" s="28">
        <v>3</v>
      </c>
      <c r="AK16" s="28">
        <v>0</v>
      </c>
      <c r="AL16" s="28">
        <v>5</v>
      </c>
      <c r="AM16" s="28">
        <v>0</v>
      </c>
      <c r="AN16" s="28">
        <v>3</v>
      </c>
      <c r="AO16" s="28">
        <v>0</v>
      </c>
      <c r="AP16" s="28">
        <v>19</v>
      </c>
      <c r="AQ16" s="28">
        <v>5</v>
      </c>
      <c r="AR16" s="28">
        <v>3</v>
      </c>
      <c r="AS16" s="28">
        <v>2</v>
      </c>
      <c r="AT16" s="28">
        <v>0</v>
      </c>
      <c r="AU16" s="28">
        <v>3</v>
      </c>
      <c r="AV16" s="28">
        <v>0</v>
      </c>
      <c r="AW16" s="28">
        <v>8</v>
      </c>
      <c r="AX16" s="28">
        <v>0</v>
      </c>
      <c r="AY16" s="28">
        <v>6</v>
      </c>
      <c r="AZ16" s="28">
        <v>0</v>
      </c>
      <c r="BA16" s="28">
        <v>8</v>
      </c>
      <c r="BB16" s="70">
        <v>0</v>
      </c>
      <c r="BC16" s="12">
        <f t="shared" si="0"/>
        <v>232</v>
      </c>
      <c r="BD16" s="28">
        <f t="shared" si="1"/>
        <v>9</v>
      </c>
      <c r="BE16" s="13">
        <f t="shared" si="2"/>
        <v>7</v>
      </c>
    </row>
    <row r="17" spans="1:57" x14ac:dyDescent="0.25">
      <c r="A17" s="63">
        <v>2015</v>
      </c>
      <c r="B17" s="63" t="s">
        <v>1</v>
      </c>
      <c r="C17" s="28">
        <v>15</v>
      </c>
      <c r="D17" s="28">
        <v>0</v>
      </c>
      <c r="E17" s="28">
        <v>1</v>
      </c>
      <c r="F17" s="28">
        <v>5</v>
      </c>
      <c r="G17" s="28">
        <v>0</v>
      </c>
      <c r="H17" s="28">
        <v>5</v>
      </c>
      <c r="I17" s="28">
        <v>0</v>
      </c>
      <c r="J17" s="28">
        <v>5</v>
      </c>
      <c r="K17" s="28">
        <v>0</v>
      </c>
      <c r="L17" s="28">
        <v>5</v>
      </c>
      <c r="M17" s="28">
        <v>0</v>
      </c>
      <c r="N17" s="28">
        <v>6</v>
      </c>
      <c r="O17" s="28">
        <v>0</v>
      </c>
      <c r="P17" s="28">
        <v>20</v>
      </c>
      <c r="Q17" s="28">
        <v>0</v>
      </c>
      <c r="R17" s="28">
        <v>9</v>
      </c>
      <c r="S17" s="28">
        <v>0</v>
      </c>
      <c r="T17" s="28">
        <v>2</v>
      </c>
      <c r="U17" s="28">
        <v>1</v>
      </c>
      <c r="V17" s="28">
        <v>1</v>
      </c>
      <c r="W17" s="28">
        <v>19</v>
      </c>
      <c r="X17" s="28">
        <v>1</v>
      </c>
      <c r="Y17" s="28">
        <v>2</v>
      </c>
      <c r="Z17" s="28">
        <v>6</v>
      </c>
      <c r="AA17" s="28">
        <v>0</v>
      </c>
      <c r="AB17" s="28">
        <v>19</v>
      </c>
      <c r="AC17" s="28">
        <v>0</v>
      </c>
      <c r="AD17" s="28">
        <v>21</v>
      </c>
      <c r="AE17" s="28">
        <v>0</v>
      </c>
      <c r="AF17" s="28">
        <v>23</v>
      </c>
      <c r="AG17" s="28">
        <v>1</v>
      </c>
      <c r="AH17" s="28">
        <v>9</v>
      </c>
      <c r="AI17" s="28">
        <v>0</v>
      </c>
      <c r="AJ17" s="28">
        <v>3</v>
      </c>
      <c r="AK17" s="28">
        <v>0</v>
      </c>
      <c r="AL17" s="28">
        <v>5</v>
      </c>
      <c r="AM17" s="28">
        <v>0</v>
      </c>
      <c r="AN17" s="28">
        <v>3</v>
      </c>
      <c r="AO17" s="28">
        <v>0</v>
      </c>
      <c r="AP17" s="28">
        <v>19</v>
      </c>
      <c r="AQ17" s="28">
        <v>4</v>
      </c>
      <c r="AR17" s="28">
        <v>3</v>
      </c>
      <c r="AS17" s="28">
        <v>2</v>
      </c>
      <c r="AT17" s="28">
        <v>0</v>
      </c>
      <c r="AU17" s="28">
        <v>3</v>
      </c>
      <c r="AV17" s="28">
        <v>0</v>
      </c>
      <c r="AW17" s="28">
        <v>8</v>
      </c>
      <c r="AX17" s="28">
        <v>0</v>
      </c>
      <c r="AY17" s="28">
        <v>6</v>
      </c>
      <c r="AZ17" s="28">
        <v>0</v>
      </c>
      <c r="BA17" s="28">
        <v>8</v>
      </c>
      <c r="BB17" s="70">
        <v>0</v>
      </c>
      <c r="BC17" s="12">
        <f t="shared" si="0"/>
        <v>226</v>
      </c>
      <c r="BD17" s="28">
        <f t="shared" si="1"/>
        <v>7</v>
      </c>
      <c r="BE17" s="13">
        <f t="shared" si="2"/>
        <v>7</v>
      </c>
    </row>
    <row r="18" spans="1:57" x14ac:dyDescent="0.25">
      <c r="A18" s="63">
        <v>2015</v>
      </c>
      <c r="B18" s="63" t="s">
        <v>3</v>
      </c>
      <c r="C18" s="28">
        <v>16</v>
      </c>
      <c r="D18" s="28">
        <v>0</v>
      </c>
      <c r="E18" s="28">
        <v>1</v>
      </c>
      <c r="F18" s="28">
        <v>6</v>
      </c>
      <c r="G18" s="28">
        <v>0</v>
      </c>
      <c r="H18" s="28">
        <v>5</v>
      </c>
      <c r="I18" s="28">
        <v>0</v>
      </c>
      <c r="J18" s="28">
        <v>5</v>
      </c>
      <c r="K18" s="28">
        <v>0</v>
      </c>
      <c r="L18" s="28">
        <v>6</v>
      </c>
      <c r="M18" s="28">
        <v>0</v>
      </c>
      <c r="N18" s="28">
        <v>7</v>
      </c>
      <c r="O18" s="28">
        <v>0</v>
      </c>
      <c r="P18" s="28">
        <v>20</v>
      </c>
      <c r="Q18" s="28">
        <v>0</v>
      </c>
      <c r="R18" s="28">
        <v>9</v>
      </c>
      <c r="S18" s="28">
        <v>0</v>
      </c>
      <c r="T18" s="28">
        <v>2</v>
      </c>
      <c r="U18" s="28">
        <v>1</v>
      </c>
      <c r="V18" s="28">
        <v>1</v>
      </c>
      <c r="W18" s="28">
        <v>24</v>
      </c>
      <c r="X18" s="28">
        <v>1</v>
      </c>
      <c r="Y18" s="28">
        <v>2</v>
      </c>
      <c r="Z18" s="28">
        <v>8</v>
      </c>
      <c r="AA18" s="28">
        <v>0</v>
      </c>
      <c r="AB18" s="28">
        <v>20</v>
      </c>
      <c r="AC18" s="28">
        <v>0</v>
      </c>
      <c r="AD18" s="28">
        <v>22</v>
      </c>
      <c r="AE18" s="28">
        <v>0</v>
      </c>
      <c r="AF18" s="28">
        <v>23</v>
      </c>
      <c r="AG18" s="28">
        <v>1</v>
      </c>
      <c r="AH18" s="28">
        <v>9</v>
      </c>
      <c r="AI18" s="28">
        <v>0</v>
      </c>
      <c r="AJ18" s="28">
        <v>4</v>
      </c>
      <c r="AK18" s="28">
        <v>0</v>
      </c>
      <c r="AL18" s="28">
        <v>5</v>
      </c>
      <c r="AM18" s="28">
        <v>0</v>
      </c>
      <c r="AN18" s="28">
        <v>3</v>
      </c>
      <c r="AO18" s="28">
        <v>0</v>
      </c>
      <c r="AP18" s="28">
        <v>18</v>
      </c>
      <c r="AQ18" s="28">
        <v>4</v>
      </c>
      <c r="AR18" s="28">
        <v>3</v>
      </c>
      <c r="AS18" s="28">
        <v>2</v>
      </c>
      <c r="AT18" s="28">
        <v>0</v>
      </c>
      <c r="AU18" s="28">
        <v>3</v>
      </c>
      <c r="AV18" s="28">
        <v>0</v>
      </c>
      <c r="AW18" s="28">
        <v>9</v>
      </c>
      <c r="AX18" s="28">
        <v>0</v>
      </c>
      <c r="AY18" s="28">
        <v>7</v>
      </c>
      <c r="AZ18" s="28">
        <v>0</v>
      </c>
      <c r="BA18" s="28">
        <v>8</v>
      </c>
      <c r="BB18" s="70">
        <v>0</v>
      </c>
      <c r="BC18" s="12">
        <f t="shared" ref="BC18:BC24" si="3">+C18+F18+H18+J18+L18+N18+P18+R18+T18+W18+Z18+AB18+AD18+AF18+AH18+AJ18+AL18+AN18+AP18+AS18+AU18+AW18+AY18+BA18</f>
        <v>241</v>
      </c>
      <c r="BD18" s="28">
        <f t="shared" ref="BD18:BD24" si="4">+D18+G18+I18+K18+M18+O18+Q18+S18+U18+X18+AA18+AC18+AE18+AG18+AI18+AK18+AM18+AO18+AQ18+AT18+AV18+AX18+AZ18+BB18</f>
        <v>7</v>
      </c>
      <c r="BE18" s="13">
        <f t="shared" si="2"/>
        <v>7</v>
      </c>
    </row>
    <row r="19" spans="1:57" x14ac:dyDescent="0.25">
      <c r="A19" s="63">
        <v>2015</v>
      </c>
      <c r="B19" s="63" t="s">
        <v>2</v>
      </c>
      <c r="C19" s="28">
        <v>16</v>
      </c>
      <c r="D19" s="28">
        <v>0</v>
      </c>
      <c r="E19" s="28">
        <v>1</v>
      </c>
      <c r="F19" s="28">
        <v>6</v>
      </c>
      <c r="G19" s="28">
        <v>0</v>
      </c>
      <c r="H19" s="28">
        <v>5</v>
      </c>
      <c r="I19" s="28">
        <v>0</v>
      </c>
      <c r="J19" s="28">
        <v>5</v>
      </c>
      <c r="K19" s="28">
        <v>0</v>
      </c>
      <c r="L19" s="28">
        <v>7</v>
      </c>
      <c r="M19" s="28">
        <v>0</v>
      </c>
      <c r="N19" s="28">
        <v>7</v>
      </c>
      <c r="O19" s="28">
        <v>0</v>
      </c>
      <c r="P19" s="28">
        <v>19</v>
      </c>
      <c r="Q19" s="28">
        <v>0</v>
      </c>
      <c r="R19" s="28">
        <v>10</v>
      </c>
      <c r="S19" s="28">
        <v>0</v>
      </c>
      <c r="T19" s="28">
        <v>2</v>
      </c>
      <c r="U19" s="28">
        <v>1</v>
      </c>
      <c r="V19" s="28">
        <v>1</v>
      </c>
      <c r="W19" s="28">
        <v>27</v>
      </c>
      <c r="X19" s="28">
        <v>1</v>
      </c>
      <c r="Y19" s="28">
        <v>2</v>
      </c>
      <c r="Z19" s="28">
        <v>9</v>
      </c>
      <c r="AA19" s="28">
        <v>0</v>
      </c>
      <c r="AB19" s="28">
        <v>20</v>
      </c>
      <c r="AC19" s="28">
        <v>0</v>
      </c>
      <c r="AD19" s="28">
        <v>22</v>
      </c>
      <c r="AE19" s="28">
        <v>0</v>
      </c>
      <c r="AF19" s="28">
        <v>23</v>
      </c>
      <c r="AG19" s="28">
        <v>1</v>
      </c>
      <c r="AH19" s="28">
        <v>9</v>
      </c>
      <c r="AI19" s="28">
        <v>0</v>
      </c>
      <c r="AJ19" s="28">
        <v>4</v>
      </c>
      <c r="AK19" s="28">
        <v>0</v>
      </c>
      <c r="AL19" s="28">
        <v>5</v>
      </c>
      <c r="AM19" s="28">
        <v>0</v>
      </c>
      <c r="AN19" s="28">
        <v>3</v>
      </c>
      <c r="AO19" s="28">
        <v>0</v>
      </c>
      <c r="AP19" s="28">
        <v>18</v>
      </c>
      <c r="AQ19" s="28">
        <v>4</v>
      </c>
      <c r="AR19" s="28">
        <v>3</v>
      </c>
      <c r="AS19" s="28">
        <v>2</v>
      </c>
      <c r="AT19" s="28">
        <v>0</v>
      </c>
      <c r="AU19" s="28">
        <v>3</v>
      </c>
      <c r="AV19" s="28">
        <v>0</v>
      </c>
      <c r="AW19" s="28">
        <v>9</v>
      </c>
      <c r="AX19" s="28">
        <v>0</v>
      </c>
      <c r="AY19" s="28">
        <v>7</v>
      </c>
      <c r="AZ19" s="28">
        <v>0</v>
      </c>
      <c r="BA19" s="28">
        <v>8</v>
      </c>
      <c r="BB19" s="70">
        <v>0</v>
      </c>
      <c r="BC19" s="12">
        <f t="shared" ref="BC19:BC20" si="5">+C19+F19+H19+J19+L19+N19+P19+R19+T19+W19+Z19+AB19+AD19+AF19+AH19+AJ19+AL19+AN19+AP19+AS19+AU19+AW19+AY19+BA19</f>
        <v>246</v>
      </c>
      <c r="BD19" s="28">
        <f t="shared" ref="BD19:BD20" si="6">+D19+G19+I19+K19+M19+O19+Q19+S19+U19+X19+AA19+AC19+AE19+AG19+AI19+AK19+AM19+AO19+AQ19+AT19+AV19+AX19+AZ19+BB19</f>
        <v>7</v>
      </c>
      <c r="BE19" s="13">
        <f t="shared" si="2"/>
        <v>7</v>
      </c>
    </row>
    <row r="20" spans="1:57" x14ac:dyDescent="0.25">
      <c r="A20" s="63">
        <v>2016</v>
      </c>
      <c r="B20" s="63" t="s">
        <v>0</v>
      </c>
      <c r="C20" s="28">
        <v>12</v>
      </c>
      <c r="D20" s="28">
        <v>0</v>
      </c>
      <c r="E20" s="28">
        <v>1</v>
      </c>
      <c r="F20" s="28">
        <v>7</v>
      </c>
      <c r="G20" s="28">
        <v>0</v>
      </c>
      <c r="H20" s="28">
        <v>4</v>
      </c>
      <c r="I20" s="28">
        <v>0</v>
      </c>
      <c r="J20" s="28">
        <v>4</v>
      </c>
      <c r="K20" s="28">
        <v>0</v>
      </c>
      <c r="L20" s="28">
        <v>6</v>
      </c>
      <c r="M20" s="28">
        <v>0</v>
      </c>
      <c r="N20" s="28">
        <v>5</v>
      </c>
      <c r="O20" s="28">
        <v>0</v>
      </c>
      <c r="P20" s="28">
        <v>20</v>
      </c>
      <c r="Q20" s="28">
        <v>0</v>
      </c>
      <c r="R20" s="28">
        <v>10</v>
      </c>
      <c r="S20" s="28">
        <v>0</v>
      </c>
      <c r="T20" s="28">
        <v>2</v>
      </c>
      <c r="U20" s="28">
        <v>1</v>
      </c>
      <c r="V20" s="28">
        <v>1</v>
      </c>
      <c r="W20" s="28">
        <v>22</v>
      </c>
      <c r="X20" s="28">
        <v>1</v>
      </c>
      <c r="Y20" s="28">
        <v>2</v>
      </c>
      <c r="Z20" s="28">
        <v>12</v>
      </c>
      <c r="AA20" s="28">
        <v>0</v>
      </c>
      <c r="AB20" s="28">
        <v>21</v>
      </c>
      <c r="AC20" s="28">
        <v>0</v>
      </c>
      <c r="AD20" s="28">
        <v>19</v>
      </c>
      <c r="AE20" s="28">
        <v>0</v>
      </c>
      <c r="AF20" s="28">
        <v>23</v>
      </c>
      <c r="AG20" s="28">
        <v>1</v>
      </c>
      <c r="AH20" s="28">
        <v>9</v>
      </c>
      <c r="AI20" s="28">
        <v>0</v>
      </c>
      <c r="AJ20" s="28">
        <v>6</v>
      </c>
      <c r="AK20" s="28">
        <v>0</v>
      </c>
      <c r="AL20" s="28">
        <v>4</v>
      </c>
      <c r="AM20" s="28">
        <v>0</v>
      </c>
      <c r="AN20" s="28">
        <v>3</v>
      </c>
      <c r="AO20" s="28">
        <v>0</v>
      </c>
      <c r="AP20" s="28">
        <v>22</v>
      </c>
      <c r="AQ20" s="28">
        <v>1</v>
      </c>
      <c r="AR20" s="28">
        <v>3</v>
      </c>
      <c r="AS20" s="28">
        <v>2</v>
      </c>
      <c r="AT20" s="28">
        <v>0</v>
      </c>
      <c r="AU20" s="28">
        <v>3</v>
      </c>
      <c r="AV20" s="28">
        <v>0</v>
      </c>
      <c r="AW20" s="28">
        <v>9</v>
      </c>
      <c r="AX20" s="28">
        <v>0</v>
      </c>
      <c r="AY20" s="28">
        <v>5</v>
      </c>
      <c r="AZ20" s="28">
        <v>0</v>
      </c>
      <c r="BA20" s="28">
        <v>9</v>
      </c>
      <c r="BB20" s="70">
        <v>0</v>
      </c>
      <c r="BC20" s="12">
        <f t="shared" si="5"/>
        <v>239</v>
      </c>
      <c r="BD20" s="28">
        <f t="shared" si="6"/>
        <v>4</v>
      </c>
      <c r="BE20" s="13">
        <f t="shared" si="2"/>
        <v>7</v>
      </c>
    </row>
    <row r="21" spans="1:57" x14ac:dyDescent="0.25">
      <c r="A21" s="63">
        <v>2016</v>
      </c>
      <c r="B21" s="63" t="s">
        <v>1</v>
      </c>
      <c r="C21" s="28">
        <v>12</v>
      </c>
      <c r="D21" s="28">
        <v>0</v>
      </c>
      <c r="E21" s="28">
        <v>1</v>
      </c>
      <c r="F21" s="28">
        <v>7</v>
      </c>
      <c r="G21" s="28">
        <v>0</v>
      </c>
      <c r="H21" s="28">
        <v>5</v>
      </c>
      <c r="I21" s="28">
        <v>0</v>
      </c>
      <c r="J21" s="28">
        <v>3</v>
      </c>
      <c r="K21" s="28">
        <v>0</v>
      </c>
      <c r="L21" s="28">
        <v>6</v>
      </c>
      <c r="M21" s="28">
        <v>0</v>
      </c>
      <c r="N21" s="28">
        <v>6</v>
      </c>
      <c r="O21" s="28">
        <v>0</v>
      </c>
      <c r="P21" s="28">
        <v>20</v>
      </c>
      <c r="Q21" s="28">
        <v>0</v>
      </c>
      <c r="R21" s="28">
        <v>10</v>
      </c>
      <c r="S21" s="28">
        <v>0</v>
      </c>
      <c r="T21" s="28">
        <v>2</v>
      </c>
      <c r="U21" s="28">
        <v>1</v>
      </c>
      <c r="V21" s="28">
        <v>1</v>
      </c>
      <c r="W21" s="28">
        <v>23</v>
      </c>
      <c r="X21" s="28">
        <v>1</v>
      </c>
      <c r="Y21" s="28">
        <v>2</v>
      </c>
      <c r="Z21" s="28">
        <v>12</v>
      </c>
      <c r="AA21" s="28">
        <v>0</v>
      </c>
      <c r="AB21" s="28">
        <v>20</v>
      </c>
      <c r="AC21" s="28">
        <v>0</v>
      </c>
      <c r="AD21" s="28">
        <v>19</v>
      </c>
      <c r="AE21" s="28">
        <v>0</v>
      </c>
      <c r="AF21" s="28">
        <v>23</v>
      </c>
      <c r="AG21" s="28">
        <v>1</v>
      </c>
      <c r="AH21" s="28">
        <v>9</v>
      </c>
      <c r="AI21" s="28">
        <v>0</v>
      </c>
      <c r="AJ21" s="28">
        <v>7</v>
      </c>
      <c r="AK21" s="28">
        <v>0</v>
      </c>
      <c r="AL21" s="28">
        <v>4</v>
      </c>
      <c r="AM21" s="28">
        <v>0</v>
      </c>
      <c r="AN21" s="28">
        <v>3</v>
      </c>
      <c r="AO21" s="28">
        <v>0</v>
      </c>
      <c r="AP21" s="28">
        <v>21</v>
      </c>
      <c r="AQ21" s="28">
        <v>1</v>
      </c>
      <c r="AR21" s="28">
        <v>3</v>
      </c>
      <c r="AS21" s="28">
        <v>3</v>
      </c>
      <c r="AT21" s="28">
        <v>0</v>
      </c>
      <c r="AU21" s="28">
        <v>3</v>
      </c>
      <c r="AV21" s="28">
        <v>0</v>
      </c>
      <c r="AW21" s="28">
        <v>8</v>
      </c>
      <c r="AX21" s="28">
        <v>0</v>
      </c>
      <c r="AY21" s="28">
        <v>5</v>
      </c>
      <c r="AZ21" s="28">
        <v>0</v>
      </c>
      <c r="BA21" s="28">
        <v>9</v>
      </c>
      <c r="BB21" s="70">
        <v>0</v>
      </c>
      <c r="BC21" s="12">
        <f t="shared" si="3"/>
        <v>240</v>
      </c>
      <c r="BD21" s="28">
        <f t="shared" si="4"/>
        <v>4</v>
      </c>
      <c r="BE21" s="13">
        <f t="shared" si="2"/>
        <v>7</v>
      </c>
    </row>
    <row r="22" spans="1:57" x14ac:dyDescent="0.25">
      <c r="A22" s="63">
        <v>2016</v>
      </c>
      <c r="B22" s="63" t="s">
        <v>3</v>
      </c>
      <c r="C22" s="28">
        <v>12</v>
      </c>
      <c r="D22" s="28">
        <v>0</v>
      </c>
      <c r="E22" s="28">
        <v>1</v>
      </c>
      <c r="F22" s="28">
        <v>7</v>
      </c>
      <c r="G22" s="28">
        <v>0</v>
      </c>
      <c r="H22" s="28">
        <v>5</v>
      </c>
      <c r="I22" s="28">
        <v>0</v>
      </c>
      <c r="J22" s="28">
        <v>3</v>
      </c>
      <c r="K22" s="28">
        <v>0</v>
      </c>
      <c r="L22" s="28">
        <v>6</v>
      </c>
      <c r="M22" s="28">
        <v>0</v>
      </c>
      <c r="N22" s="28">
        <v>6</v>
      </c>
      <c r="O22" s="28">
        <v>0</v>
      </c>
      <c r="P22" s="28">
        <v>20</v>
      </c>
      <c r="Q22" s="28">
        <v>0</v>
      </c>
      <c r="R22" s="28">
        <v>10</v>
      </c>
      <c r="S22" s="28">
        <v>0</v>
      </c>
      <c r="T22" s="28">
        <v>2</v>
      </c>
      <c r="U22" s="28">
        <v>1</v>
      </c>
      <c r="V22" s="28">
        <v>1</v>
      </c>
      <c r="W22" s="28">
        <v>23</v>
      </c>
      <c r="X22" s="28">
        <v>1</v>
      </c>
      <c r="Y22" s="28">
        <v>2</v>
      </c>
      <c r="Z22" s="28">
        <v>12</v>
      </c>
      <c r="AA22" s="28">
        <v>0</v>
      </c>
      <c r="AB22" s="28">
        <v>20</v>
      </c>
      <c r="AC22" s="28">
        <v>0</v>
      </c>
      <c r="AD22" s="28">
        <v>19</v>
      </c>
      <c r="AE22" s="28">
        <v>0</v>
      </c>
      <c r="AF22" s="28">
        <v>23</v>
      </c>
      <c r="AG22" s="28">
        <v>1</v>
      </c>
      <c r="AH22" s="28">
        <v>9</v>
      </c>
      <c r="AI22" s="28">
        <v>0</v>
      </c>
      <c r="AJ22" s="28">
        <v>7</v>
      </c>
      <c r="AK22" s="28">
        <v>0</v>
      </c>
      <c r="AL22" s="28">
        <v>4</v>
      </c>
      <c r="AM22" s="28">
        <v>0</v>
      </c>
      <c r="AN22" s="28">
        <v>3</v>
      </c>
      <c r="AO22" s="28">
        <v>0</v>
      </c>
      <c r="AP22" s="28">
        <v>21</v>
      </c>
      <c r="AQ22" s="28">
        <v>1</v>
      </c>
      <c r="AR22" s="28">
        <v>3</v>
      </c>
      <c r="AS22" s="28">
        <v>3</v>
      </c>
      <c r="AT22" s="28">
        <v>0</v>
      </c>
      <c r="AU22" s="28">
        <v>3</v>
      </c>
      <c r="AV22" s="28">
        <v>0</v>
      </c>
      <c r="AW22" s="28">
        <v>8</v>
      </c>
      <c r="AX22" s="28">
        <v>0</v>
      </c>
      <c r="AY22" s="28">
        <v>5</v>
      </c>
      <c r="AZ22" s="28">
        <v>0</v>
      </c>
      <c r="BA22" s="28">
        <v>9</v>
      </c>
      <c r="BB22" s="70">
        <v>0</v>
      </c>
      <c r="BC22" s="12">
        <f t="shared" si="3"/>
        <v>240</v>
      </c>
      <c r="BD22" s="28">
        <f t="shared" si="4"/>
        <v>4</v>
      </c>
      <c r="BE22" s="13">
        <f t="shared" si="2"/>
        <v>7</v>
      </c>
    </row>
    <row r="23" spans="1:57" x14ac:dyDescent="0.25">
      <c r="A23" s="63">
        <v>2016</v>
      </c>
      <c r="B23" s="63" t="s">
        <v>2</v>
      </c>
      <c r="C23" s="28">
        <v>14</v>
      </c>
      <c r="D23" s="28">
        <v>0</v>
      </c>
      <c r="E23" s="28">
        <v>1</v>
      </c>
      <c r="F23" s="28">
        <v>7</v>
      </c>
      <c r="G23" s="28">
        <v>0</v>
      </c>
      <c r="H23" s="28">
        <v>5</v>
      </c>
      <c r="I23" s="28">
        <v>0</v>
      </c>
      <c r="J23" s="28">
        <v>4</v>
      </c>
      <c r="K23" s="28">
        <v>0</v>
      </c>
      <c r="L23" s="28">
        <v>6</v>
      </c>
      <c r="M23" s="28">
        <v>0</v>
      </c>
      <c r="N23" s="28">
        <v>6</v>
      </c>
      <c r="O23" s="28">
        <v>0</v>
      </c>
      <c r="P23" s="28">
        <v>20</v>
      </c>
      <c r="Q23" s="28">
        <v>0</v>
      </c>
      <c r="R23" s="28">
        <v>9</v>
      </c>
      <c r="S23" s="28">
        <v>0</v>
      </c>
      <c r="T23" s="28">
        <v>2</v>
      </c>
      <c r="U23" s="28">
        <v>1</v>
      </c>
      <c r="V23" s="28">
        <v>1</v>
      </c>
      <c r="W23" s="28">
        <v>22</v>
      </c>
      <c r="X23" s="28">
        <v>1</v>
      </c>
      <c r="Y23" s="28">
        <v>2</v>
      </c>
      <c r="Z23" s="28">
        <v>12</v>
      </c>
      <c r="AA23" s="28">
        <v>0</v>
      </c>
      <c r="AB23" s="28">
        <v>20</v>
      </c>
      <c r="AC23" s="28">
        <v>0</v>
      </c>
      <c r="AD23" s="28">
        <v>19</v>
      </c>
      <c r="AE23" s="28">
        <v>0</v>
      </c>
      <c r="AF23" s="28">
        <v>23</v>
      </c>
      <c r="AG23" s="28">
        <v>1</v>
      </c>
      <c r="AH23" s="28">
        <v>9</v>
      </c>
      <c r="AI23" s="28">
        <v>0</v>
      </c>
      <c r="AJ23" s="28">
        <v>7</v>
      </c>
      <c r="AK23" s="28">
        <v>0</v>
      </c>
      <c r="AL23" s="28">
        <v>4</v>
      </c>
      <c r="AM23" s="28">
        <v>0</v>
      </c>
      <c r="AN23" s="28">
        <v>3</v>
      </c>
      <c r="AO23" s="28">
        <v>0</v>
      </c>
      <c r="AP23" s="28">
        <v>21</v>
      </c>
      <c r="AQ23" s="28">
        <v>1</v>
      </c>
      <c r="AR23" s="28">
        <v>3</v>
      </c>
      <c r="AS23" s="28">
        <v>3</v>
      </c>
      <c r="AT23" s="28">
        <v>0</v>
      </c>
      <c r="AU23" s="28">
        <v>4</v>
      </c>
      <c r="AV23" s="28">
        <v>0</v>
      </c>
      <c r="AW23" s="28">
        <v>8</v>
      </c>
      <c r="AX23" s="28">
        <v>0</v>
      </c>
      <c r="AY23" s="28">
        <v>5</v>
      </c>
      <c r="AZ23" s="28">
        <v>0</v>
      </c>
      <c r="BA23" s="28">
        <v>9</v>
      </c>
      <c r="BB23" s="70">
        <v>0</v>
      </c>
      <c r="BC23" s="12">
        <f t="shared" si="3"/>
        <v>242</v>
      </c>
      <c r="BD23" s="28">
        <f t="shared" si="4"/>
        <v>4</v>
      </c>
      <c r="BE23" s="13">
        <f t="shared" si="2"/>
        <v>7</v>
      </c>
    </row>
    <row r="24" spans="1:57" x14ac:dyDescent="0.25">
      <c r="A24" s="63">
        <v>2017</v>
      </c>
      <c r="B24" s="63" t="s">
        <v>0</v>
      </c>
      <c r="C24" s="28">
        <v>12</v>
      </c>
      <c r="D24" s="28">
        <v>0</v>
      </c>
      <c r="E24" s="28">
        <v>1</v>
      </c>
      <c r="F24" s="28">
        <v>6</v>
      </c>
      <c r="G24" s="28">
        <v>0</v>
      </c>
      <c r="H24" s="28">
        <v>6</v>
      </c>
      <c r="I24" s="28">
        <v>0</v>
      </c>
      <c r="J24" s="28">
        <v>4</v>
      </c>
      <c r="K24" s="28">
        <v>0</v>
      </c>
      <c r="L24" s="28">
        <v>6</v>
      </c>
      <c r="M24" s="28">
        <v>0</v>
      </c>
      <c r="N24" s="28">
        <v>6</v>
      </c>
      <c r="O24" s="28">
        <v>0</v>
      </c>
      <c r="P24" s="28">
        <v>21</v>
      </c>
      <c r="Q24" s="28">
        <v>0</v>
      </c>
      <c r="R24" s="28">
        <v>11</v>
      </c>
      <c r="S24" s="28">
        <v>0</v>
      </c>
      <c r="T24" s="28">
        <v>2</v>
      </c>
      <c r="U24" s="28">
        <v>1</v>
      </c>
      <c r="V24" s="28">
        <v>1</v>
      </c>
      <c r="W24" s="28">
        <v>22</v>
      </c>
      <c r="X24" s="28">
        <v>1</v>
      </c>
      <c r="Y24" s="28">
        <v>2</v>
      </c>
      <c r="Z24" s="28">
        <v>12</v>
      </c>
      <c r="AA24" s="28">
        <v>0</v>
      </c>
      <c r="AB24" s="28">
        <v>20</v>
      </c>
      <c r="AC24" s="28">
        <v>0</v>
      </c>
      <c r="AD24" s="28">
        <v>19</v>
      </c>
      <c r="AE24" s="28">
        <v>0</v>
      </c>
      <c r="AF24" s="28">
        <v>23</v>
      </c>
      <c r="AG24" s="28">
        <v>1</v>
      </c>
      <c r="AH24" s="28">
        <v>9</v>
      </c>
      <c r="AI24" s="28">
        <v>0</v>
      </c>
      <c r="AJ24" s="28">
        <v>7</v>
      </c>
      <c r="AK24" s="28">
        <v>0</v>
      </c>
      <c r="AL24" s="28">
        <v>4</v>
      </c>
      <c r="AM24" s="28">
        <v>0</v>
      </c>
      <c r="AN24" s="28">
        <v>3</v>
      </c>
      <c r="AO24" s="28">
        <v>0</v>
      </c>
      <c r="AP24" s="28">
        <v>21</v>
      </c>
      <c r="AQ24" s="28">
        <v>1</v>
      </c>
      <c r="AR24" s="28">
        <v>3</v>
      </c>
      <c r="AS24" s="28">
        <v>3</v>
      </c>
      <c r="AT24" s="28">
        <v>0</v>
      </c>
      <c r="AU24" s="28">
        <v>4</v>
      </c>
      <c r="AV24" s="28">
        <v>0</v>
      </c>
      <c r="AW24" s="28">
        <v>8</v>
      </c>
      <c r="AX24" s="28">
        <v>0</v>
      </c>
      <c r="AY24" s="28">
        <v>5</v>
      </c>
      <c r="AZ24" s="28">
        <v>0</v>
      </c>
      <c r="BA24" s="28">
        <v>9</v>
      </c>
      <c r="BB24" s="70">
        <v>0</v>
      </c>
      <c r="BC24" s="12">
        <f t="shared" si="3"/>
        <v>243</v>
      </c>
      <c r="BD24" s="28">
        <f t="shared" si="4"/>
        <v>4</v>
      </c>
      <c r="BE24" s="13">
        <f t="shared" si="2"/>
        <v>7</v>
      </c>
    </row>
    <row r="25" spans="1:57" x14ac:dyDescent="0.25">
      <c r="A25" s="63">
        <v>2017</v>
      </c>
      <c r="B25" s="63" t="s">
        <v>1</v>
      </c>
      <c r="C25" s="28">
        <v>12</v>
      </c>
      <c r="D25" s="28">
        <v>0</v>
      </c>
      <c r="E25" s="28">
        <v>1</v>
      </c>
      <c r="F25" s="28">
        <v>7</v>
      </c>
      <c r="G25" s="28">
        <v>0</v>
      </c>
      <c r="H25" s="28">
        <v>6</v>
      </c>
      <c r="I25" s="28">
        <v>0</v>
      </c>
      <c r="J25" s="28">
        <v>4</v>
      </c>
      <c r="K25" s="28">
        <v>0</v>
      </c>
      <c r="L25" s="28">
        <v>6</v>
      </c>
      <c r="M25" s="28">
        <v>0</v>
      </c>
      <c r="N25" s="28">
        <v>6</v>
      </c>
      <c r="O25" s="28">
        <v>0</v>
      </c>
      <c r="P25" s="28">
        <v>21</v>
      </c>
      <c r="Q25" s="28">
        <v>0</v>
      </c>
      <c r="R25" s="28">
        <v>11</v>
      </c>
      <c r="S25" s="28">
        <v>0</v>
      </c>
      <c r="T25" s="28">
        <v>2</v>
      </c>
      <c r="U25" s="28">
        <v>1</v>
      </c>
      <c r="V25" s="28">
        <v>1</v>
      </c>
      <c r="W25" s="28">
        <v>23</v>
      </c>
      <c r="X25" s="28">
        <v>1</v>
      </c>
      <c r="Y25" s="28">
        <v>2</v>
      </c>
      <c r="Z25" s="28">
        <v>12</v>
      </c>
      <c r="AA25" s="28">
        <v>0</v>
      </c>
      <c r="AB25" s="28">
        <v>20</v>
      </c>
      <c r="AC25" s="28">
        <v>0</v>
      </c>
      <c r="AD25" s="28">
        <v>19</v>
      </c>
      <c r="AE25" s="28">
        <v>0</v>
      </c>
      <c r="AF25" s="28">
        <v>25</v>
      </c>
      <c r="AG25" s="28">
        <v>1</v>
      </c>
      <c r="AH25" s="28">
        <v>9</v>
      </c>
      <c r="AI25" s="28">
        <v>0</v>
      </c>
      <c r="AJ25" s="28">
        <v>7</v>
      </c>
      <c r="AK25" s="28">
        <v>0</v>
      </c>
      <c r="AL25" s="28">
        <v>4</v>
      </c>
      <c r="AM25" s="28">
        <v>0</v>
      </c>
      <c r="AN25" s="28">
        <v>4</v>
      </c>
      <c r="AO25" s="28">
        <v>0</v>
      </c>
      <c r="AP25" s="28">
        <v>21</v>
      </c>
      <c r="AQ25" s="28">
        <v>1</v>
      </c>
      <c r="AR25" s="28">
        <v>3</v>
      </c>
      <c r="AS25" s="28">
        <v>3</v>
      </c>
      <c r="AT25" s="28">
        <v>0</v>
      </c>
      <c r="AU25" s="28">
        <v>4</v>
      </c>
      <c r="AV25" s="28">
        <v>0</v>
      </c>
      <c r="AW25" s="28">
        <v>8</v>
      </c>
      <c r="AX25" s="28">
        <v>0</v>
      </c>
      <c r="AY25" s="28">
        <v>5</v>
      </c>
      <c r="AZ25" s="28">
        <v>0</v>
      </c>
      <c r="BA25" s="28">
        <v>9</v>
      </c>
      <c r="BB25" s="70">
        <v>0</v>
      </c>
      <c r="BC25" s="12">
        <f t="shared" ref="BC25" si="7">+C25+F25+H25+J25+L25+N25+P25+R25+T25+W25+Z25+AB25+AD25+AF25+AH25+AJ25+AL25+AN25+AP25+AS25+AU25+AW25+AY25+BA25</f>
        <v>248</v>
      </c>
      <c r="BD25" s="28">
        <f t="shared" ref="BD25" si="8">+D25+G25+I25+K25+M25+O25+Q25+S25+U25+X25+AA25+AC25+AE25+AG25+AI25+AK25+AM25+AO25+AQ25+AT25+AV25+AX25+AZ25+BB25</f>
        <v>4</v>
      </c>
      <c r="BE25" s="13">
        <f t="shared" si="2"/>
        <v>7</v>
      </c>
    </row>
    <row r="26" spans="1:57" x14ac:dyDescent="0.25">
      <c r="A26" s="63">
        <v>2017</v>
      </c>
      <c r="B26" s="63" t="s">
        <v>3</v>
      </c>
      <c r="C26" s="28">
        <v>13</v>
      </c>
      <c r="D26" s="28">
        <v>0</v>
      </c>
      <c r="E26" s="28">
        <v>1</v>
      </c>
      <c r="F26" s="28">
        <v>7</v>
      </c>
      <c r="G26" s="28">
        <v>0</v>
      </c>
      <c r="H26" s="28">
        <v>6</v>
      </c>
      <c r="I26" s="28">
        <v>0</v>
      </c>
      <c r="J26" s="28">
        <v>4</v>
      </c>
      <c r="K26" s="28">
        <v>0</v>
      </c>
      <c r="L26" s="28">
        <v>6</v>
      </c>
      <c r="M26" s="28">
        <v>0</v>
      </c>
      <c r="N26" s="28">
        <v>6</v>
      </c>
      <c r="O26" s="28">
        <v>0</v>
      </c>
      <c r="P26" s="28">
        <v>22</v>
      </c>
      <c r="Q26" s="28">
        <v>0</v>
      </c>
      <c r="R26" s="28">
        <v>13</v>
      </c>
      <c r="S26" s="28">
        <v>0</v>
      </c>
      <c r="T26" s="28">
        <v>3</v>
      </c>
      <c r="U26" s="28">
        <v>1</v>
      </c>
      <c r="V26" s="28">
        <v>1</v>
      </c>
      <c r="W26" s="28">
        <v>24</v>
      </c>
      <c r="X26" s="28">
        <v>1</v>
      </c>
      <c r="Y26" s="28">
        <v>2</v>
      </c>
      <c r="Z26" s="28">
        <v>13</v>
      </c>
      <c r="AA26" s="28">
        <v>0</v>
      </c>
      <c r="AB26" s="28">
        <v>20</v>
      </c>
      <c r="AC26" s="28">
        <v>0</v>
      </c>
      <c r="AD26" s="28">
        <v>17</v>
      </c>
      <c r="AE26" s="28">
        <v>0</v>
      </c>
      <c r="AF26" s="28">
        <v>27</v>
      </c>
      <c r="AG26" s="28">
        <v>1</v>
      </c>
      <c r="AH26" s="28">
        <v>9</v>
      </c>
      <c r="AI26" s="28">
        <v>0</v>
      </c>
      <c r="AJ26" s="28">
        <v>7</v>
      </c>
      <c r="AK26" s="28">
        <v>0</v>
      </c>
      <c r="AL26" s="28">
        <v>4</v>
      </c>
      <c r="AM26" s="28">
        <v>0</v>
      </c>
      <c r="AN26" s="28">
        <v>4</v>
      </c>
      <c r="AO26" s="28">
        <v>0</v>
      </c>
      <c r="AP26" s="28">
        <v>21</v>
      </c>
      <c r="AQ26" s="28">
        <v>1</v>
      </c>
      <c r="AR26" s="28">
        <v>3</v>
      </c>
      <c r="AS26" s="28">
        <v>3</v>
      </c>
      <c r="AT26" s="28">
        <v>0</v>
      </c>
      <c r="AU26" s="28">
        <v>5</v>
      </c>
      <c r="AV26" s="28">
        <v>0</v>
      </c>
      <c r="AW26" s="28">
        <v>8</v>
      </c>
      <c r="AX26" s="28">
        <v>0</v>
      </c>
      <c r="AY26" s="28">
        <v>5</v>
      </c>
      <c r="AZ26" s="28">
        <v>0</v>
      </c>
      <c r="BA26" s="28">
        <v>10</v>
      </c>
      <c r="BB26" s="70">
        <v>0</v>
      </c>
      <c r="BC26" s="12">
        <f t="shared" ref="BC26:BC35" si="9">+C26+F26+H26+J26+L26+N26+P26+R26+T26+W26+Z26+AB26+AD26+AF26+AH26+AJ26+AL26+AN26+AP26+AS26+AU26+AW26+AY26+BA26</f>
        <v>257</v>
      </c>
      <c r="BD26" s="28">
        <f t="shared" ref="BD26:BD35" si="10">+D26+G26+I26+K26+M26+O26+Q26+S26+U26+X26+AA26+AC26+AE26+AG26+AI26+AK26+AM26+AO26+AQ26+AT26+AV26+AX26+AZ26+BB26</f>
        <v>4</v>
      </c>
      <c r="BE26" s="13">
        <f t="shared" si="2"/>
        <v>7</v>
      </c>
    </row>
    <row r="27" spans="1:57" x14ac:dyDescent="0.25">
      <c r="A27" s="63">
        <v>2017</v>
      </c>
      <c r="B27" s="63" t="s">
        <v>2</v>
      </c>
      <c r="C27" s="28">
        <v>13</v>
      </c>
      <c r="D27" s="28">
        <v>0</v>
      </c>
      <c r="E27" s="28">
        <v>1</v>
      </c>
      <c r="F27" s="28">
        <v>6</v>
      </c>
      <c r="G27" s="28">
        <v>0</v>
      </c>
      <c r="H27" s="28">
        <v>7</v>
      </c>
      <c r="I27" s="28">
        <v>0</v>
      </c>
      <c r="J27" s="28">
        <v>4</v>
      </c>
      <c r="K27" s="28">
        <v>0</v>
      </c>
      <c r="L27" s="28">
        <v>6</v>
      </c>
      <c r="M27" s="28">
        <v>0</v>
      </c>
      <c r="N27" s="28">
        <v>7</v>
      </c>
      <c r="O27" s="28">
        <v>0</v>
      </c>
      <c r="P27" s="28">
        <v>21</v>
      </c>
      <c r="Q27" s="28">
        <v>0</v>
      </c>
      <c r="R27" s="28">
        <v>12</v>
      </c>
      <c r="S27" s="28">
        <v>0</v>
      </c>
      <c r="T27" s="28">
        <v>3</v>
      </c>
      <c r="U27" s="28">
        <v>0</v>
      </c>
      <c r="V27" s="28">
        <v>1</v>
      </c>
      <c r="W27" s="28">
        <v>26</v>
      </c>
      <c r="X27" s="28">
        <v>1</v>
      </c>
      <c r="Y27" s="28">
        <v>2</v>
      </c>
      <c r="Z27" s="28">
        <v>13</v>
      </c>
      <c r="AA27" s="28">
        <v>0</v>
      </c>
      <c r="AB27" s="28">
        <v>20</v>
      </c>
      <c r="AC27" s="28">
        <v>0</v>
      </c>
      <c r="AD27" s="28">
        <v>17</v>
      </c>
      <c r="AE27" s="28">
        <v>0</v>
      </c>
      <c r="AF27" s="28">
        <v>28</v>
      </c>
      <c r="AG27" s="28">
        <v>0</v>
      </c>
      <c r="AH27" s="28">
        <v>10</v>
      </c>
      <c r="AI27" s="28">
        <v>0</v>
      </c>
      <c r="AJ27" s="28">
        <v>7</v>
      </c>
      <c r="AK27" s="28">
        <v>0</v>
      </c>
      <c r="AL27" s="28">
        <v>4</v>
      </c>
      <c r="AM27" s="28">
        <v>0</v>
      </c>
      <c r="AN27" s="28">
        <v>4</v>
      </c>
      <c r="AO27" s="28">
        <v>0</v>
      </c>
      <c r="AP27" s="28">
        <v>21</v>
      </c>
      <c r="AQ27" s="28">
        <v>1</v>
      </c>
      <c r="AR27" s="28">
        <v>3</v>
      </c>
      <c r="AS27" s="28">
        <v>3</v>
      </c>
      <c r="AT27" s="28">
        <v>0</v>
      </c>
      <c r="AU27" s="28">
        <v>5</v>
      </c>
      <c r="AV27" s="28">
        <v>0</v>
      </c>
      <c r="AW27" s="28">
        <v>8</v>
      </c>
      <c r="AX27" s="28">
        <v>0</v>
      </c>
      <c r="AY27" s="28">
        <v>6</v>
      </c>
      <c r="AZ27" s="28">
        <v>0</v>
      </c>
      <c r="BA27" s="28">
        <v>10</v>
      </c>
      <c r="BB27" s="70">
        <v>0</v>
      </c>
      <c r="BC27" s="12">
        <f t="shared" si="9"/>
        <v>261</v>
      </c>
      <c r="BD27" s="28">
        <f t="shared" si="10"/>
        <v>2</v>
      </c>
      <c r="BE27" s="13">
        <f t="shared" si="2"/>
        <v>7</v>
      </c>
    </row>
    <row r="28" spans="1:57" x14ac:dyDescent="0.25">
      <c r="A28" s="63">
        <v>2018</v>
      </c>
      <c r="B28" s="63" t="s">
        <v>0</v>
      </c>
      <c r="C28" s="28">
        <v>13</v>
      </c>
      <c r="D28" s="28">
        <v>0</v>
      </c>
      <c r="E28" s="28">
        <v>1</v>
      </c>
      <c r="F28" s="28">
        <v>5</v>
      </c>
      <c r="G28" s="28">
        <v>0</v>
      </c>
      <c r="H28" s="28">
        <v>7</v>
      </c>
      <c r="I28" s="28">
        <v>0</v>
      </c>
      <c r="J28" s="28">
        <v>4</v>
      </c>
      <c r="K28" s="28">
        <v>0</v>
      </c>
      <c r="L28" s="28">
        <v>5</v>
      </c>
      <c r="M28" s="28">
        <v>0</v>
      </c>
      <c r="N28" s="28">
        <v>7</v>
      </c>
      <c r="O28" s="28">
        <v>0</v>
      </c>
      <c r="P28" s="28">
        <v>22</v>
      </c>
      <c r="Q28" s="28">
        <v>0</v>
      </c>
      <c r="R28" s="28">
        <v>11</v>
      </c>
      <c r="S28" s="28">
        <v>0</v>
      </c>
      <c r="T28" s="28">
        <v>3</v>
      </c>
      <c r="U28" s="28">
        <v>0</v>
      </c>
      <c r="V28" s="28">
        <v>1</v>
      </c>
      <c r="W28" s="28">
        <v>24</v>
      </c>
      <c r="X28" s="28">
        <v>1</v>
      </c>
      <c r="Y28" s="28">
        <v>2</v>
      </c>
      <c r="Z28" s="28">
        <v>13</v>
      </c>
      <c r="AA28" s="28">
        <v>0</v>
      </c>
      <c r="AB28" s="28">
        <v>19</v>
      </c>
      <c r="AC28" s="28">
        <v>0</v>
      </c>
      <c r="AD28" s="28">
        <v>17</v>
      </c>
      <c r="AE28" s="28">
        <v>0</v>
      </c>
      <c r="AF28" s="28">
        <v>28</v>
      </c>
      <c r="AG28" s="28">
        <v>1</v>
      </c>
      <c r="AH28" s="28">
        <v>10</v>
      </c>
      <c r="AI28" s="28">
        <v>0</v>
      </c>
      <c r="AJ28" s="28">
        <v>7</v>
      </c>
      <c r="AK28" s="28">
        <v>0</v>
      </c>
      <c r="AL28" s="28">
        <v>4</v>
      </c>
      <c r="AM28" s="28">
        <v>0</v>
      </c>
      <c r="AN28" s="28">
        <v>3</v>
      </c>
      <c r="AO28" s="28">
        <v>0</v>
      </c>
      <c r="AP28" s="28">
        <v>19</v>
      </c>
      <c r="AQ28" s="28">
        <v>1</v>
      </c>
      <c r="AR28" s="28">
        <v>3</v>
      </c>
      <c r="AS28" s="28">
        <v>3</v>
      </c>
      <c r="AT28" s="28">
        <v>0</v>
      </c>
      <c r="AU28" s="28">
        <v>5</v>
      </c>
      <c r="AV28" s="28">
        <v>0</v>
      </c>
      <c r="AW28" s="28">
        <v>7</v>
      </c>
      <c r="AX28" s="28">
        <v>0</v>
      </c>
      <c r="AY28" s="28">
        <v>6</v>
      </c>
      <c r="AZ28" s="28">
        <v>0</v>
      </c>
      <c r="BA28" s="28">
        <v>9</v>
      </c>
      <c r="BB28" s="70">
        <v>0</v>
      </c>
      <c r="BC28" s="12">
        <f t="shared" si="9"/>
        <v>251</v>
      </c>
      <c r="BD28" s="28">
        <f t="shared" si="10"/>
        <v>3</v>
      </c>
      <c r="BE28" s="13">
        <f t="shared" si="2"/>
        <v>7</v>
      </c>
    </row>
    <row r="29" spans="1:57" x14ac:dyDescent="0.25">
      <c r="A29" s="63">
        <v>2018</v>
      </c>
      <c r="B29" s="63" t="s">
        <v>1</v>
      </c>
      <c r="C29" s="28">
        <v>11</v>
      </c>
      <c r="D29" s="28">
        <v>0</v>
      </c>
      <c r="E29" s="28">
        <v>1</v>
      </c>
      <c r="F29" s="28">
        <v>6</v>
      </c>
      <c r="G29" s="28">
        <v>0</v>
      </c>
      <c r="H29" s="28">
        <v>7</v>
      </c>
      <c r="I29" s="28">
        <v>0</v>
      </c>
      <c r="J29" s="28">
        <v>3</v>
      </c>
      <c r="K29" s="28">
        <v>0</v>
      </c>
      <c r="L29" s="28">
        <v>5</v>
      </c>
      <c r="M29" s="28">
        <v>0</v>
      </c>
      <c r="N29" s="28">
        <v>8</v>
      </c>
      <c r="O29" s="28">
        <v>0</v>
      </c>
      <c r="P29" s="28">
        <v>22</v>
      </c>
      <c r="Q29" s="28">
        <v>0</v>
      </c>
      <c r="R29" s="28">
        <v>12</v>
      </c>
      <c r="S29" s="28">
        <v>0</v>
      </c>
      <c r="T29" s="28">
        <v>3</v>
      </c>
      <c r="U29" s="28">
        <v>0</v>
      </c>
      <c r="V29" s="28">
        <v>1</v>
      </c>
      <c r="W29" s="28">
        <v>24</v>
      </c>
      <c r="X29" s="28">
        <v>1</v>
      </c>
      <c r="Y29" s="28">
        <v>2</v>
      </c>
      <c r="Z29" s="28">
        <v>12</v>
      </c>
      <c r="AA29" s="28">
        <v>0</v>
      </c>
      <c r="AB29" s="28">
        <v>19</v>
      </c>
      <c r="AC29" s="28">
        <v>0</v>
      </c>
      <c r="AD29" s="28">
        <v>18</v>
      </c>
      <c r="AE29" s="28">
        <v>0</v>
      </c>
      <c r="AF29" s="28">
        <v>27</v>
      </c>
      <c r="AG29" s="28">
        <v>1</v>
      </c>
      <c r="AH29" s="28">
        <v>10</v>
      </c>
      <c r="AI29" s="28">
        <v>0</v>
      </c>
      <c r="AJ29" s="28">
        <v>6</v>
      </c>
      <c r="AK29" s="28">
        <v>0</v>
      </c>
      <c r="AL29" s="28">
        <v>4</v>
      </c>
      <c r="AM29" s="28">
        <v>0</v>
      </c>
      <c r="AN29" s="28">
        <v>3</v>
      </c>
      <c r="AO29" s="28">
        <v>0</v>
      </c>
      <c r="AP29" s="28">
        <v>18</v>
      </c>
      <c r="AQ29" s="28">
        <v>1</v>
      </c>
      <c r="AR29" s="28">
        <v>3</v>
      </c>
      <c r="AS29" s="28">
        <v>4</v>
      </c>
      <c r="AT29" s="28">
        <v>0</v>
      </c>
      <c r="AU29" s="28">
        <v>6</v>
      </c>
      <c r="AV29" s="28">
        <v>0</v>
      </c>
      <c r="AW29" s="28">
        <v>7</v>
      </c>
      <c r="AX29" s="28">
        <v>0</v>
      </c>
      <c r="AY29" s="28">
        <v>6</v>
      </c>
      <c r="AZ29" s="28">
        <v>0</v>
      </c>
      <c r="BA29" s="28">
        <v>9</v>
      </c>
      <c r="BB29" s="70">
        <v>0</v>
      </c>
      <c r="BC29" s="12">
        <f t="shared" si="9"/>
        <v>250</v>
      </c>
      <c r="BD29" s="28">
        <f t="shared" si="10"/>
        <v>3</v>
      </c>
      <c r="BE29" s="13">
        <f t="shared" si="2"/>
        <v>7</v>
      </c>
    </row>
    <row r="30" spans="1:57" x14ac:dyDescent="0.25">
      <c r="A30" s="63">
        <v>2018</v>
      </c>
      <c r="B30" s="63" t="s">
        <v>3</v>
      </c>
      <c r="C30" s="28">
        <v>11</v>
      </c>
      <c r="D30" s="28">
        <v>0</v>
      </c>
      <c r="E30" s="28">
        <v>1</v>
      </c>
      <c r="F30" s="28">
        <v>5</v>
      </c>
      <c r="G30" s="28">
        <v>0</v>
      </c>
      <c r="H30" s="28">
        <v>7</v>
      </c>
      <c r="I30" s="28">
        <v>0</v>
      </c>
      <c r="J30" s="28">
        <v>3</v>
      </c>
      <c r="K30" s="28">
        <v>0</v>
      </c>
      <c r="L30" s="28">
        <v>5</v>
      </c>
      <c r="M30" s="28">
        <v>0</v>
      </c>
      <c r="N30" s="28">
        <v>8</v>
      </c>
      <c r="O30" s="28">
        <v>0</v>
      </c>
      <c r="P30" s="28">
        <v>24</v>
      </c>
      <c r="Q30" s="28">
        <v>0</v>
      </c>
      <c r="R30" s="28">
        <v>12</v>
      </c>
      <c r="S30" s="28">
        <v>0</v>
      </c>
      <c r="T30" s="28">
        <v>3</v>
      </c>
      <c r="U30" s="28">
        <v>0</v>
      </c>
      <c r="V30" s="28">
        <v>1</v>
      </c>
      <c r="W30" s="28">
        <v>24</v>
      </c>
      <c r="X30" s="28">
        <v>1</v>
      </c>
      <c r="Y30" s="28">
        <v>2</v>
      </c>
      <c r="Z30" s="28">
        <v>10</v>
      </c>
      <c r="AA30" s="28">
        <v>0</v>
      </c>
      <c r="AB30" s="28">
        <v>19</v>
      </c>
      <c r="AC30" s="28">
        <v>0</v>
      </c>
      <c r="AD30" s="28">
        <v>18</v>
      </c>
      <c r="AE30" s="28">
        <v>0</v>
      </c>
      <c r="AF30" s="28">
        <v>27</v>
      </c>
      <c r="AG30" s="28">
        <v>1</v>
      </c>
      <c r="AH30" s="28">
        <v>10</v>
      </c>
      <c r="AI30" s="28">
        <v>0</v>
      </c>
      <c r="AJ30" s="28">
        <v>6</v>
      </c>
      <c r="AK30" s="28">
        <v>0</v>
      </c>
      <c r="AL30" s="28">
        <v>4</v>
      </c>
      <c r="AM30" s="28">
        <v>0</v>
      </c>
      <c r="AN30" s="28">
        <v>3</v>
      </c>
      <c r="AO30" s="28">
        <v>0</v>
      </c>
      <c r="AP30" s="28">
        <v>20</v>
      </c>
      <c r="AQ30" s="28">
        <v>1</v>
      </c>
      <c r="AR30" s="28">
        <v>3</v>
      </c>
      <c r="AS30" s="28">
        <v>4</v>
      </c>
      <c r="AT30" s="28">
        <v>0</v>
      </c>
      <c r="AU30" s="28">
        <v>6</v>
      </c>
      <c r="AV30" s="28">
        <v>0</v>
      </c>
      <c r="AW30" s="28">
        <v>7</v>
      </c>
      <c r="AX30" s="28">
        <v>0</v>
      </c>
      <c r="AY30" s="28">
        <v>6</v>
      </c>
      <c r="AZ30" s="28">
        <v>0</v>
      </c>
      <c r="BA30" s="28">
        <v>9</v>
      </c>
      <c r="BB30" s="70">
        <v>0</v>
      </c>
      <c r="BC30" s="12">
        <f t="shared" si="9"/>
        <v>251</v>
      </c>
      <c r="BD30" s="28">
        <f t="shared" si="10"/>
        <v>3</v>
      </c>
      <c r="BE30" s="13">
        <f t="shared" si="2"/>
        <v>7</v>
      </c>
    </row>
    <row r="31" spans="1:57" x14ac:dyDescent="0.25">
      <c r="A31" s="63">
        <v>2018</v>
      </c>
      <c r="B31" s="63" t="s">
        <v>2</v>
      </c>
      <c r="C31" s="28">
        <v>11</v>
      </c>
      <c r="D31" s="28">
        <v>0</v>
      </c>
      <c r="E31" s="28">
        <v>1</v>
      </c>
      <c r="F31" s="28">
        <v>5</v>
      </c>
      <c r="G31" s="28">
        <v>0</v>
      </c>
      <c r="H31" s="28">
        <v>7</v>
      </c>
      <c r="I31" s="28">
        <v>0</v>
      </c>
      <c r="J31" s="28">
        <v>3</v>
      </c>
      <c r="K31" s="28">
        <v>0</v>
      </c>
      <c r="L31" s="28">
        <v>5</v>
      </c>
      <c r="M31" s="28">
        <v>0</v>
      </c>
      <c r="N31" s="28">
        <v>8</v>
      </c>
      <c r="O31" s="28">
        <v>0</v>
      </c>
      <c r="P31" s="28">
        <v>24</v>
      </c>
      <c r="Q31" s="28">
        <v>0</v>
      </c>
      <c r="R31" s="28">
        <v>12</v>
      </c>
      <c r="S31" s="28">
        <v>0</v>
      </c>
      <c r="T31" s="28">
        <v>3</v>
      </c>
      <c r="U31" s="28">
        <v>0</v>
      </c>
      <c r="V31" s="28">
        <v>1</v>
      </c>
      <c r="W31" s="28">
        <v>24</v>
      </c>
      <c r="X31" s="28">
        <v>1</v>
      </c>
      <c r="Y31" s="28">
        <v>2</v>
      </c>
      <c r="Z31" s="28">
        <v>10</v>
      </c>
      <c r="AA31" s="28">
        <v>0</v>
      </c>
      <c r="AB31" s="28">
        <v>19</v>
      </c>
      <c r="AC31" s="28">
        <v>0</v>
      </c>
      <c r="AD31" s="28">
        <v>18</v>
      </c>
      <c r="AE31" s="28">
        <v>0</v>
      </c>
      <c r="AF31" s="28">
        <v>27</v>
      </c>
      <c r="AG31" s="28">
        <v>1</v>
      </c>
      <c r="AH31" s="28">
        <v>10</v>
      </c>
      <c r="AI31" s="28">
        <v>0</v>
      </c>
      <c r="AJ31" s="28">
        <v>6</v>
      </c>
      <c r="AK31" s="28">
        <v>0</v>
      </c>
      <c r="AL31" s="28">
        <v>4</v>
      </c>
      <c r="AM31" s="28">
        <v>0</v>
      </c>
      <c r="AN31" s="28">
        <v>3</v>
      </c>
      <c r="AO31" s="28">
        <v>0</v>
      </c>
      <c r="AP31" s="28">
        <v>20</v>
      </c>
      <c r="AQ31" s="28">
        <v>1</v>
      </c>
      <c r="AR31" s="28">
        <v>3</v>
      </c>
      <c r="AS31" s="28">
        <v>4</v>
      </c>
      <c r="AT31" s="28">
        <v>0</v>
      </c>
      <c r="AU31" s="28">
        <v>6</v>
      </c>
      <c r="AV31" s="28">
        <v>0</v>
      </c>
      <c r="AW31" s="28">
        <v>7</v>
      </c>
      <c r="AX31" s="28">
        <v>0</v>
      </c>
      <c r="AY31" s="28">
        <v>6</v>
      </c>
      <c r="AZ31" s="28">
        <v>0</v>
      </c>
      <c r="BA31" s="28">
        <v>9</v>
      </c>
      <c r="BB31" s="70">
        <v>0</v>
      </c>
      <c r="BC31" s="12">
        <f t="shared" si="9"/>
        <v>251</v>
      </c>
      <c r="BD31" s="28">
        <f t="shared" si="10"/>
        <v>3</v>
      </c>
      <c r="BE31" s="13">
        <f t="shared" si="2"/>
        <v>7</v>
      </c>
    </row>
    <row r="32" spans="1:57" x14ac:dyDescent="0.25">
      <c r="A32" s="63">
        <v>2019</v>
      </c>
      <c r="B32" s="63" t="s">
        <v>0</v>
      </c>
      <c r="C32" s="28">
        <v>11</v>
      </c>
      <c r="D32" s="28">
        <v>0</v>
      </c>
      <c r="E32" s="28">
        <v>1</v>
      </c>
      <c r="F32" s="28">
        <v>6</v>
      </c>
      <c r="G32" s="28">
        <v>0</v>
      </c>
      <c r="H32" s="28">
        <v>7</v>
      </c>
      <c r="I32" s="28">
        <v>0</v>
      </c>
      <c r="J32" s="28">
        <v>3</v>
      </c>
      <c r="K32" s="28">
        <v>0</v>
      </c>
      <c r="L32" s="28">
        <v>7</v>
      </c>
      <c r="M32" s="28">
        <v>0</v>
      </c>
      <c r="N32" s="28">
        <v>9</v>
      </c>
      <c r="O32" s="28">
        <v>0</v>
      </c>
      <c r="P32" s="28">
        <v>25</v>
      </c>
      <c r="Q32" s="28">
        <v>0</v>
      </c>
      <c r="R32" s="28">
        <v>16</v>
      </c>
      <c r="S32" s="28">
        <v>0</v>
      </c>
      <c r="T32" s="28">
        <v>3</v>
      </c>
      <c r="U32" s="28">
        <v>0</v>
      </c>
      <c r="V32" s="28">
        <v>1</v>
      </c>
      <c r="W32" s="28">
        <v>26</v>
      </c>
      <c r="X32" s="28">
        <v>0</v>
      </c>
      <c r="Y32" s="28">
        <v>2</v>
      </c>
      <c r="Z32" s="28">
        <v>13</v>
      </c>
      <c r="AA32" s="28">
        <v>0</v>
      </c>
      <c r="AB32" s="28">
        <v>20</v>
      </c>
      <c r="AC32" s="28">
        <v>0</v>
      </c>
      <c r="AD32" s="28">
        <v>18</v>
      </c>
      <c r="AE32" s="28">
        <v>0</v>
      </c>
      <c r="AF32" s="28">
        <v>28</v>
      </c>
      <c r="AG32" s="28">
        <v>0</v>
      </c>
      <c r="AH32" s="28">
        <v>10</v>
      </c>
      <c r="AI32" s="28">
        <v>0</v>
      </c>
      <c r="AJ32" s="28">
        <v>6</v>
      </c>
      <c r="AK32" s="28">
        <v>0</v>
      </c>
      <c r="AL32" s="28">
        <v>4</v>
      </c>
      <c r="AM32" s="28">
        <v>0</v>
      </c>
      <c r="AN32" s="28">
        <v>3</v>
      </c>
      <c r="AO32" s="28">
        <v>0</v>
      </c>
      <c r="AP32" s="28">
        <v>20</v>
      </c>
      <c r="AQ32" s="28">
        <v>0</v>
      </c>
      <c r="AR32" s="28">
        <v>3</v>
      </c>
      <c r="AS32" s="28">
        <v>4</v>
      </c>
      <c r="AT32" s="28">
        <v>0</v>
      </c>
      <c r="AU32" s="28">
        <v>7</v>
      </c>
      <c r="AV32" s="28">
        <v>0</v>
      </c>
      <c r="AW32" s="28">
        <v>4</v>
      </c>
      <c r="AX32" s="28">
        <v>0</v>
      </c>
      <c r="AY32" s="28">
        <v>6</v>
      </c>
      <c r="AZ32" s="28">
        <v>0</v>
      </c>
      <c r="BA32" s="28">
        <v>9</v>
      </c>
      <c r="BB32" s="70">
        <v>0</v>
      </c>
      <c r="BC32" s="12">
        <f t="shared" si="9"/>
        <v>265</v>
      </c>
      <c r="BD32" s="28">
        <f t="shared" si="10"/>
        <v>0</v>
      </c>
      <c r="BE32" s="13">
        <f t="shared" si="2"/>
        <v>7</v>
      </c>
    </row>
    <row r="33" spans="1:57" x14ac:dyDescent="0.25">
      <c r="A33" s="63">
        <v>2019</v>
      </c>
      <c r="B33" s="63" t="s">
        <v>1</v>
      </c>
      <c r="C33" s="28">
        <v>13</v>
      </c>
      <c r="D33" s="28">
        <v>0</v>
      </c>
      <c r="E33" s="28">
        <v>1</v>
      </c>
      <c r="F33" s="28">
        <v>7</v>
      </c>
      <c r="G33" s="28">
        <v>0</v>
      </c>
      <c r="H33" s="28">
        <v>7</v>
      </c>
      <c r="I33" s="28">
        <v>0</v>
      </c>
      <c r="J33" s="28">
        <v>2</v>
      </c>
      <c r="K33" s="28">
        <v>0</v>
      </c>
      <c r="L33" s="28">
        <v>7</v>
      </c>
      <c r="M33" s="28">
        <v>0</v>
      </c>
      <c r="N33" s="28">
        <v>10</v>
      </c>
      <c r="O33" s="28">
        <v>0</v>
      </c>
      <c r="P33" s="28">
        <v>26</v>
      </c>
      <c r="Q33" s="28">
        <v>0</v>
      </c>
      <c r="R33" s="28">
        <v>16</v>
      </c>
      <c r="S33" s="28">
        <v>0</v>
      </c>
      <c r="T33" s="28">
        <v>3</v>
      </c>
      <c r="U33" s="28">
        <v>0</v>
      </c>
      <c r="V33" s="28">
        <v>1</v>
      </c>
      <c r="W33" s="28">
        <v>26</v>
      </c>
      <c r="X33" s="28">
        <v>0</v>
      </c>
      <c r="Y33" s="28">
        <v>2</v>
      </c>
      <c r="Z33" s="28">
        <v>13</v>
      </c>
      <c r="AA33" s="28">
        <v>0</v>
      </c>
      <c r="AB33" s="28">
        <v>20</v>
      </c>
      <c r="AC33" s="28">
        <v>0</v>
      </c>
      <c r="AD33" s="28">
        <v>17</v>
      </c>
      <c r="AE33" s="28">
        <v>0</v>
      </c>
      <c r="AF33" s="28">
        <v>30</v>
      </c>
      <c r="AG33" s="28">
        <v>0</v>
      </c>
      <c r="AH33" s="28">
        <v>11</v>
      </c>
      <c r="AI33" s="28">
        <v>0</v>
      </c>
      <c r="AJ33" s="28">
        <v>6</v>
      </c>
      <c r="AK33" s="28">
        <v>0</v>
      </c>
      <c r="AL33" s="28">
        <v>4</v>
      </c>
      <c r="AM33" s="28">
        <v>0</v>
      </c>
      <c r="AN33" s="28">
        <v>3</v>
      </c>
      <c r="AO33" s="28">
        <v>0</v>
      </c>
      <c r="AP33" s="28">
        <v>20</v>
      </c>
      <c r="AQ33" s="28">
        <v>0</v>
      </c>
      <c r="AR33" s="28">
        <v>3</v>
      </c>
      <c r="AS33" s="28">
        <v>4</v>
      </c>
      <c r="AT33" s="28">
        <v>0</v>
      </c>
      <c r="AU33" s="28">
        <v>7</v>
      </c>
      <c r="AV33" s="28">
        <v>0</v>
      </c>
      <c r="AW33" s="28">
        <v>7</v>
      </c>
      <c r="AX33" s="28">
        <v>0</v>
      </c>
      <c r="AY33" s="28">
        <v>6</v>
      </c>
      <c r="AZ33" s="28">
        <v>0</v>
      </c>
      <c r="BA33" s="28">
        <v>9</v>
      </c>
      <c r="BB33" s="70">
        <v>0</v>
      </c>
      <c r="BC33" s="12">
        <f t="shared" si="9"/>
        <v>274</v>
      </c>
      <c r="BD33" s="28">
        <f t="shared" si="10"/>
        <v>0</v>
      </c>
      <c r="BE33" s="13">
        <f t="shared" si="2"/>
        <v>7</v>
      </c>
    </row>
    <row r="34" spans="1:57" x14ac:dyDescent="0.25">
      <c r="A34" s="63">
        <v>2019</v>
      </c>
      <c r="B34" s="63" t="s">
        <v>3</v>
      </c>
      <c r="C34" s="28">
        <v>11</v>
      </c>
      <c r="D34" s="28">
        <v>0</v>
      </c>
      <c r="E34" s="28">
        <v>1</v>
      </c>
      <c r="F34" s="28">
        <v>7</v>
      </c>
      <c r="G34" s="28">
        <v>0</v>
      </c>
      <c r="H34" s="28">
        <v>7</v>
      </c>
      <c r="I34" s="28">
        <v>0</v>
      </c>
      <c r="J34" s="28">
        <v>2</v>
      </c>
      <c r="K34" s="28">
        <v>0</v>
      </c>
      <c r="L34" s="28">
        <v>7</v>
      </c>
      <c r="M34" s="28">
        <v>0</v>
      </c>
      <c r="N34" s="28">
        <v>9</v>
      </c>
      <c r="O34" s="28">
        <v>0</v>
      </c>
      <c r="P34" s="28">
        <v>24</v>
      </c>
      <c r="Q34" s="28">
        <v>0</v>
      </c>
      <c r="R34" s="28">
        <v>15</v>
      </c>
      <c r="S34" s="28">
        <v>0</v>
      </c>
      <c r="T34" s="28">
        <v>3</v>
      </c>
      <c r="U34" s="28">
        <v>0</v>
      </c>
      <c r="V34" s="28">
        <v>1</v>
      </c>
      <c r="W34" s="28">
        <v>27</v>
      </c>
      <c r="X34" s="28">
        <v>0</v>
      </c>
      <c r="Y34" s="28">
        <v>2</v>
      </c>
      <c r="Z34" s="28">
        <v>13</v>
      </c>
      <c r="AA34" s="28">
        <v>0</v>
      </c>
      <c r="AB34" s="28">
        <v>19</v>
      </c>
      <c r="AC34" s="28">
        <v>0</v>
      </c>
      <c r="AD34" s="28">
        <v>16</v>
      </c>
      <c r="AE34" s="28">
        <v>0</v>
      </c>
      <c r="AF34" s="28">
        <v>30</v>
      </c>
      <c r="AG34" s="28">
        <v>0</v>
      </c>
      <c r="AH34" s="28">
        <v>11</v>
      </c>
      <c r="AI34" s="28">
        <v>0</v>
      </c>
      <c r="AJ34" s="28">
        <v>6</v>
      </c>
      <c r="AK34" s="28">
        <v>0</v>
      </c>
      <c r="AL34" s="28">
        <v>4</v>
      </c>
      <c r="AM34" s="28">
        <v>0</v>
      </c>
      <c r="AN34" s="28">
        <v>3</v>
      </c>
      <c r="AO34" s="28">
        <v>0</v>
      </c>
      <c r="AP34" s="28">
        <v>20</v>
      </c>
      <c r="AQ34" s="28">
        <v>0</v>
      </c>
      <c r="AR34" s="28">
        <v>3</v>
      </c>
      <c r="AS34" s="28">
        <v>4</v>
      </c>
      <c r="AT34" s="28">
        <v>0</v>
      </c>
      <c r="AU34" s="28">
        <v>6</v>
      </c>
      <c r="AV34" s="28">
        <v>0</v>
      </c>
      <c r="AW34" s="28">
        <v>7</v>
      </c>
      <c r="AX34" s="28">
        <v>0</v>
      </c>
      <c r="AY34" s="28">
        <v>6</v>
      </c>
      <c r="AZ34" s="28">
        <v>0</v>
      </c>
      <c r="BA34" s="28">
        <v>10</v>
      </c>
      <c r="BB34" s="70">
        <v>0</v>
      </c>
      <c r="BC34" s="12">
        <f t="shared" si="9"/>
        <v>267</v>
      </c>
      <c r="BD34" s="28">
        <f t="shared" si="10"/>
        <v>0</v>
      </c>
      <c r="BE34" s="13">
        <f t="shared" si="2"/>
        <v>7</v>
      </c>
    </row>
    <row r="35" spans="1:57" x14ac:dyDescent="0.25">
      <c r="A35" s="63">
        <v>2019</v>
      </c>
      <c r="B35" s="63" t="s">
        <v>2</v>
      </c>
      <c r="C35" s="28">
        <v>11</v>
      </c>
      <c r="D35" s="28">
        <v>0</v>
      </c>
      <c r="E35" s="28">
        <v>1</v>
      </c>
      <c r="F35" s="28">
        <v>7</v>
      </c>
      <c r="G35" s="28">
        <v>0</v>
      </c>
      <c r="H35" s="28">
        <v>7</v>
      </c>
      <c r="I35" s="28">
        <v>0</v>
      </c>
      <c r="J35" s="28">
        <v>2</v>
      </c>
      <c r="K35" s="28">
        <v>0</v>
      </c>
      <c r="L35" s="28">
        <v>7</v>
      </c>
      <c r="M35" s="28">
        <v>0</v>
      </c>
      <c r="N35" s="28">
        <v>9</v>
      </c>
      <c r="O35" s="28">
        <v>0</v>
      </c>
      <c r="P35" s="28">
        <v>24</v>
      </c>
      <c r="Q35" s="28">
        <v>0</v>
      </c>
      <c r="R35" s="28">
        <v>15</v>
      </c>
      <c r="S35" s="28">
        <v>0</v>
      </c>
      <c r="T35" s="28">
        <v>3</v>
      </c>
      <c r="U35" s="28">
        <v>0</v>
      </c>
      <c r="V35" s="28">
        <v>1</v>
      </c>
      <c r="W35" s="28">
        <v>27</v>
      </c>
      <c r="X35" s="28">
        <v>0</v>
      </c>
      <c r="Y35" s="28">
        <v>2</v>
      </c>
      <c r="Z35" s="28">
        <v>15</v>
      </c>
      <c r="AA35" s="28">
        <v>0</v>
      </c>
      <c r="AB35" s="28">
        <v>19</v>
      </c>
      <c r="AC35" s="28">
        <v>0</v>
      </c>
      <c r="AD35" s="28">
        <v>16</v>
      </c>
      <c r="AE35" s="28">
        <v>0</v>
      </c>
      <c r="AF35" s="28">
        <v>29</v>
      </c>
      <c r="AG35" s="28">
        <v>0</v>
      </c>
      <c r="AH35" s="28">
        <v>11</v>
      </c>
      <c r="AI35" s="28">
        <v>0</v>
      </c>
      <c r="AJ35" s="28">
        <v>6</v>
      </c>
      <c r="AK35" s="28">
        <v>0</v>
      </c>
      <c r="AL35" s="28">
        <v>4</v>
      </c>
      <c r="AM35" s="28">
        <v>0</v>
      </c>
      <c r="AN35" s="28">
        <v>3</v>
      </c>
      <c r="AO35" s="28">
        <v>0</v>
      </c>
      <c r="AP35" s="28">
        <v>22</v>
      </c>
      <c r="AQ35" s="28">
        <v>0</v>
      </c>
      <c r="AR35" s="28">
        <v>3</v>
      </c>
      <c r="AS35" s="28">
        <v>4</v>
      </c>
      <c r="AT35" s="28">
        <v>0</v>
      </c>
      <c r="AU35" s="28">
        <v>6</v>
      </c>
      <c r="AV35" s="28">
        <v>0</v>
      </c>
      <c r="AW35" s="28">
        <v>8</v>
      </c>
      <c r="AX35" s="28">
        <v>0</v>
      </c>
      <c r="AY35" s="28">
        <v>6</v>
      </c>
      <c r="AZ35" s="28">
        <v>0</v>
      </c>
      <c r="BA35" s="28">
        <v>9</v>
      </c>
      <c r="BB35" s="70">
        <v>0</v>
      </c>
      <c r="BC35" s="12">
        <f t="shared" si="9"/>
        <v>270</v>
      </c>
      <c r="BD35" s="28">
        <f t="shared" si="10"/>
        <v>0</v>
      </c>
      <c r="BE35" s="13">
        <f t="shared" si="2"/>
        <v>7</v>
      </c>
    </row>
    <row r="36" spans="1:57" x14ac:dyDescent="0.25">
      <c r="A36" s="63">
        <v>2020</v>
      </c>
      <c r="B36" s="63" t="s">
        <v>0</v>
      </c>
      <c r="C36" s="28">
        <v>11</v>
      </c>
      <c r="D36" s="28">
        <v>0</v>
      </c>
      <c r="E36" s="28">
        <v>1</v>
      </c>
      <c r="F36" s="28">
        <v>7</v>
      </c>
      <c r="G36" s="28">
        <v>0</v>
      </c>
      <c r="H36" s="28">
        <v>7</v>
      </c>
      <c r="I36" s="28">
        <v>0</v>
      </c>
      <c r="J36" s="28">
        <v>2</v>
      </c>
      <c r="K36" s="28">
        <v>0</v>
      </c>
      <c r="L36" s="28">
        <v>7</v>
      </c>
      <c r="M36" s="28">
        <v>0</v>
      </c>
      <c r="N36" s="28">
        <v>9</v>
      </c>
      <c r="O36" s="28">
        <v>0</v>
      </c>
      <c r="P36" s="28">
        <v>24</v>
      </c>
      <c r="Q36" s="28">
        <v>0</v>
      </c>
      <c r="R36" s="28">
        <v>15</v>
      </c>
      <c r="S36" s="28">
        <v>0</v>
      </c>
      <c r="T36" s="28">
        <v>3</v>
      </c>
      <c r="U36" s="28">
        <v>0</v>
      </c>
      <c r="V36" s="28">
        <v>1</v>
      </c>
      <c r="W36" s="28">
        <v>27</v>
      </c>
      <c r="X36" s="28">
        <v>0</v>
      </c>
      <c r="Y36" s="28">
        <v>2</v>
      </c>
      <c r="Z36" s="28">
        <v>15</v>
      </c>
      <c r="AA36" s="28">
        <v>0</v>
      </c>
      <c r="AB36" s="28">
        <v>19</v>
      </c>
      <c r="AC36" s="28">
        <v>0</v>
      </c>
      <c r="AD36" s="28">
        <v>16</v>
      </c>
      <c r="AE36" s="28">
        <v>0</v>
      </c>
      <c r="AF36" s="28">
        <v>29</v>
      </c>
      <c r="AG36" s="28">
        <v>0</v>
      </c>
      <c r="AH36" s="28">
        <v>11</v>
      </c>
      <c r="AI36" s="28">
        <v>0</v>
      </c>
      <c r="AJ36" s="28">
        <v>6</v>
      </c>
      <c r="AK36" s="28">
        <v>0</v>
      </c>
      <c r="AL36" s="28">
        <v>4</v>
      </c>
      <c r="AM36" s="28">
        <v>0</v>
      </c>
      <c r="AN36" s="28">
        <v>3</v>
      </c>
      <c r="AO36" s="28">
        <v>0</v>
      </c>
      <c r="AP36" s="28">
        <v>22</v>
      </c>
      <c r="AQ36" s="28">
        <v>0</v>
      </c>
      <c r="AR36" s="28">
        <v>3</v>
      </c>
      <c r="AS36" s="28">
        <v>4</v>
      </c>
      <c r="AT36" s="28">
        <v>0</v>
      </c>
      <c r="AU36" s="28">
        <v>6</v>
      </c>
      <c r="AV36" s="28">
        <v>0</v>
      </c>
      <c r="AW36" s="28">
        <v>8</v>
      </c>
      <c r="AX36" s="28">
        <v>0</v>
      </c>
      <c r="AY36" s="28">
        <v>6</v>
      </c>
      <c r="AZ36" s="28">
        <v>0</v>
      </c>
      <c r="BA36" s="28">
        <v>9</v>
      </c>
      <c r="BB36" s="70">
        <v>0</v>
      </c>
      <c r="BC36" s="12">
        <f t="shared" ref="BC36" si="11">+C36+F36+H36+J36+L36+N36+P36+R36+T36+W36+Z36+AB36+AD36+AF36+AH36+AJ36+AL36+AN36+AP36+AS36+AU36+AW36+AY36+BA36</f>
        <v>270</v>
      </c>
      <c r="BD36" s="28">
        <f t="shared" ref="BD36" si="12">+D36+G36+I36+K36+M36+O36+Q36+S36+U36+X36+AA36+AC36+AE36+AG36+AI36+AK36+AM36+AO36+AQ36+AT36+AV36+AX36+AZ36+BB36</f>
        <v>0</v>
      </c>
      <c r="BE36" s="13">
        <f t="shared" ref="BE36" si="13">+E36+V36+Y36+AR36</f>
        <v>7</v>
      </c>
    </row>
    <row r="37" spans="1:57" x14ac:dyDescent="0.25">
      <c r="A37" s="63">
        <v>2020</v>
      </c>
      <c r="B37" s="63" t="s">
        <v>1</v>
      </c>
      <c r="C37" s="28">
        <v>11</v>
      </c>
      <c r="D37" s="28">
        <v>0</v>
      </c>
      <c r="E37" s="28">
        <v>1</v>
      </c>
      <c r="F37" s="28">
        <v>7</v>
      </c>
      <c r="G37" s="28">
        <v>0</v>
      </c>
      <c r="H37" s="28">
        <v>7</v>
      </c>
      <c r="I37" s="28">
        <v>0</v>
      </c>
      <c r="J37" s="28">
        <v>2</v>
      </c>
      <c r="K37" s="28">
        <v>0</v>
      </c>
      <c r="L37" s="28">
        <v>7</v>
      </c>
      <c r="M37" s="28">
        <v>0</v>
      </c>
      <c r="N37" s="28">
        <v>9</v>
      </c>
      <c r="O37" s="28">
        <v>0</v>
      </c>
      <c r="P37" s="28">
        <v>24</v>
      </c>
      <c r="Q37" s="28">
        <v>0</v>
      </c>
      <c r="R37" s="28">
        <v>15</v>
      </c>
      <c r="S37" s="28">
        <v>0</v>
      </c>
      <c r="T37" s="28">
        <v>3</v>
      </c>
      <c r="U37" s="28">
        <v>0</v>
      </c>
      <c r="V37" s="28">
        <v>1</v>
      </c>
      <c r="W37" s="28">
        <v>27</v>
      </c>
      <c r="X37" s="28">
        <v>0</v>
      </c>
      <c r="Y37" s="28">
        <v>2</v>
      </c>
      <c r="Z37" s="28">
        <v>15</v>
      </c>
      <c r="AA37" s="28">
        <v>0</v>
      </c>
      <c r="AB37" s="28">
        <v>20</v>
      </c>
      <c r="AC37" s="28">
        <v>0</v>
      </c>
      <c r="AD37" s="28">
        <v>16</v>
      </c>
      <c r="AE37" s="28">
        <v>0</v>
      </c>
      <c r="AF37" s="28">
        <v>29</v>
      </c>
      <c r="AG37" s="28">
        <v>0</v>
      </c>
      <c r="AH37" s="28">
        <v>11</v>
      </c>
      <c r="AI37" s="28">
        <v>0</v>
      </c>
      <c r="AJ37" s="28">
        <v>6</v>
      </c>
      <c r="AK37" s="28">
        <v>0</v>
      </c>
      <c r="AL37" s="28">
        <v>4</v>
      </c>
      <c r="AM37" s="28">
        <v>0</v>
      </c>
      <c r="AN37" s="28">
        <v>3</v>
      </c>
      <c r="AO37" s="28">
        <v>0</v>
      </c>
      <c r="AP37" s="28">
        <v>22</v>
      </c>
      <c r="AQ37" s="28">
        <v>0</v>
      </c>
      <c r="AR37" s="28">
        <v>3</v>
      </c>
      <c r="AS37" s="28">
        <v>4</v>
      </c>
      <c r="AT37" s="28">
        <v>0</v>
      </c>
      <c r="AU37" s="28">
        <v>6</v>
      </c>
      <c r="AV37" s="28">
        <v>0</v>
      </c>
      <c r="AW37" s="28">
        <v>8</v>
      </c>
      <c r="AX37" s="28">
        <v>0</v>
      </c>
      <c r="AY37" s="28">
        <v>6</v>
      </c>
      <c r="AZ37" s="28">
        <v>0</v>
      </c>
      <c r="BA37" s="28">
        <v>9</v>
      </c>
      <c r="BB37" s="70">
        <v>0</v>
      </c>
      <c r="BC37" s="12">
        <f t="shared" ref="BC37:BC45" si="14">+C37+F37+H37+J37+L37+N37+P37+R37+T37+W37+Z37+AB37+AD37+AF37+AH37+AJ37+AL37+AN37+AP37+AS37+AU37+AW37+AY37+BA37</f>
        <v>271</v>
      </c>
      <c r="BD37" s="28">
        <f t="shared" ref="BD37:BD45" si="15">+D37+G37+I37+K37+M37+O37+Q37+S37+U37+X37+AA37+AC37+AE37+AG37+AI37+AK37+AM37+AO37+AQ37+AT37+AV37+AX37+AZ37+BB37</f>
        <v>0</v>
      </c>
      <c r="BE37" s="13">
        <f t="shared" ref="BE37:BE45" si="16">+E37+V37+Y37+AR37</f>
        <v>7</v>
      </c>
    </row>
    <row r="38" spans="1:57" x14ac:dyDescent="0.25">
      <c r="A38" s="63">
        <v>2020</v>
      </c>
      <c r="B38" s="63" t="s">
        <v>3</v>
      </c>
      <c r="C38" s="28">
        <v>10</v>
      </c>
      <c r="D38" s="28">
        <v>0</v>
      </c>
      <c r="E38" s="28">
        <v>0</v>
      </c>
      <c r="F38" s="28">
        <v>7</v>
      </c>
      <c r="G38" s="28">
        <v>0</v>
      </c>
      <c r="H38" s="28">
        <v>7</v>
      </c>
      <c r="I38" s="28">
        <v>0</v>
      </c>
      <c r="J38" s="28">
        <v>2</v>
      </c>
      <c r="K38" s="28">
        <v>0</v>
      </c>
      <c r="L38" s="28">
        <v>7</v>
      </c>
      <c r="M38" s="28">
        <v>0</v>
      </c>
      <c r="N38" s="28">
        <v>9</v>
      </c>
      <c r="O38" s="28">
        <v>0</v>
      </c>
      <c r="P38" s="28">
        <v>24</v>
      </c>
      <c r="Q38" s="28">
        <v>0</v>
      </c>
      <c r="R38" s="28">
        <v>16</v>
      </c>
      <c r="S38" s="28">
        <v>0</v>
      </c>
      <c r="T38" s="28">
        <v>3</v>
      </c>
      <c r="U38" s="28">
        <v>0</v>
      </c>
      <c r="V38" s="28">
        <v>1</v>
      </c>
      <c r="W38" s="28">
        <v>27</v>
      </c>
      <c r="X38" s="28">
        <v>0</v>
      </c>
      <c r="Y38" s="28">
        <v>2</v>
      </c>
      <c r="Z38" s="28">
        <v>15</v>
      </c>
      <c r="AA38" s="28">
        <v>0</v>
      </c>
      <c r="AB38" s="28">
        <v>20</v>
      </c>
      <c r="AC38" s="28">
        <v>0</v>
      </c>
      <c r="AD38" s="28">
        <v>16</v>
      </c>
      <c r="AE38" s="28">
        <v>0</v>
      </c>
      <c r="AF38" s="28">
        <v>30</v>
      </c>
      <c r="AG38" s="28">
        <v>0</v>
      </c>
      <c r="AH38" s="28">
        <v>11</v>
      </c>
      <c r="AI38" s="28">
        <v>0</v>
      </c>
      <c r="AJ38" s="28">
        <v>6</v>
      </c>
      <c r="AK38" s="28">
        <v>0</v>
      </c>
      <c r="AL38" s="28">
        <v>4</v>
      </c>
      <c r="AM38" s="28">
        <v>0</v>
      </c>
      <c r="AN38" s="28">
        <v>3</v>
      </c>
      <c r="AO38" s="28">
        <v>0</v>
      </c>
      <c r="AP38" s="28">
        <v>23</v>
      </c>
      <c r="AQ38" s="28">
        <v>0</v>
      </c>
      <c r="AR38" s="28">
        <v>3</v>
      </c>
      <c r="AS38" s="28">
        <v>4</v>
      </c>
      <c r="AT38" s="28">
        <v>0</v>
      </c>
      <c r="AU38" s="28">
        <v>5</v>
      </c>
      <c r="AV38" s="28">
        <v>0</v>
      </c>
      <c r="AW38" s="28">
        <v>8</v>
      </c>
      <c r="AX38" s="28">
        <v>0</v>
      </c>
      <c r="AY38" s="28">
        <v>6</v>
      </c>
      <c r="AZ38" s="28">
        <v>0</v>
      </c>
      <c r="BA38" s="28">
        <v>9</v>
      </c>
      <c r="BB38" s="70">
        <v>0</v>
      </c>
      <c r="BC38" s="12">
        <f t="shared" si="14"/>
        <v>272</v>
      </c>
      <c r="BD38" s="28">
        <f t="shared" si="15"/>
        <v>0</v>
      </c>
      <c r="BE38" s="13">
        <f t="shared" si="16"/>
        <v>6</v>
      </c>
    </row>
    <row r="39" spans="1:57" x14ac:dyDescent="0.25">
      <c r="A39" s="63">
        <v>2020</v>
      </c>
      <c r="B39" s="63" t="s">
        <v>2</v>
      </c>
      <c r="C39" s="28">
        <v>10</v>
      </c>
      <c r="D39" s="28">
        <v>0</v>
      </c>
      <c r="E39" s="28">
        <v>0</v>
      </c>
      <c r="F39" s="28">
        <v>7</v>
      </c>
      <c r="G39" s="28">
        <v>0</v>
      </c>
      <c r="H39" s="28">
        <v>7</v>
      </c>
      <c r="I39" s="28">
        <v>0</v>
      </c>
      <c r="J39" s="28">
        <v>2</v>
      </c>
      <c r="K39" s="28">
        <v>0</v>
      </c>
      <c r="L39" s="28">
        <v>7</v>
      </c>
      <c r="M39" s="28">
        <v>0</v>
      </c>
      <c r="N39" s="28">
        <v>9</v>
      </c>
      <c r="O39" s="28">
        <v>0</v>
      </c>
      <c r="P39" s="28">
        <v>22</v>
      </c>
      <c r="Q39" s="28">
        <v>0</v>
      </c>
      <c r="R39" s="28">
        <v>15</v>
      </c>
      <c r="S39" s="28">
        <v>0</v>
      </c>
      <c r="T39" s="28">
        <v>3</v>
      </c>
      <c r="U39" s="28">
        <v>0</v>
      </c>
      <c r="V39" s="28">
        <v>1</v>
      </c>
      <c r="W39" s="28">
        <v>28</v>
      </c>
      <c r="X39" s="28">
        <v>0</v>
      </c>
      <c r="Y39" s="28">
        <v>1</v>
      </c>
      <c r="Z39" s="28">
        <v>15</v>
      </c>
      <c r="AA39" s="28">
        <v>0</v>
      </c>
      <c r="AB39" s="28">
        <v>19</v>
      </c>
      <c r="AC39" s="28">
        <v>0</v>
      </c>
      <c r="AD39" s="28">
        <v>16</v>
      </c>
      <c r="AE39" s="28">
        <v>0</v>
      </c>
      <c r="AF39" s="28">
        <v>29</v>
      </c>
      <c r="AG39" s="28">
        <v>0</v>
      </c>
      <c r="AH39" s="28">
        <v>10</v>
      </c>
      <c r="AI39" s="28">
        <v>0</v>
      </c>
      <c r="AJ39" s="28">
        <v>6</v>
      </c>
      <c r="AK39" s="28">
        <v>0</v>
      </c>
      <c r="AL39" s="28">
        <v>4</v>
      </c>
      <c r="AM39" s="28">
        <v>0</v>
      </c>
      <c r="AN39" s="28">
        <v>3</v>
      </c>
      <c r="AO39" s="28">
        <v>0</v>
      </c>
      <c r="AP39" s="28">
        <v>22</v>
      </c>
      <c r="AQ39" s="28">
        <v>0</v>
      </c>
      <c r="AR39" s="28">
        <v>3</v>
      </c>
      <c r="AS39" s="28">
        <v>4</v>
      </c>
      <c r="AT39" s="28">
        <v>0</v>
      </c>
      <c r="AU39" s="28">
        <v>5</v>
      </c>
      <c r="AV39" s="28">
        <v>0</v>
      </c>
      <c r="AW39" s="28">
        <v>8</v>
      </c>
      <c r="AX39" s="28">
        <v>0</v>
      </c>
      <c r="AY39" s="28">
        <v>6</v>
      </c>
      <c r="AZ39" s="28">
        <v>0</v>
      </c>
      <c r="BA39" s="28">
        <v>8</v>
      </c>
      <c r="BB39" s="70">
        <v>0</v>
      </c>
      <c r="BC39" s="12">
        <f t="shared" si="14"/>
        <v>265</v>
      </c>
      <c r="BD39" s="28">
        <f t="shared" si="15"/>
        <v>0</v>
      </c>
      <c r="BE39" s="13">
        <f t="shared" si="16"/>
        <v>5</v>
      </c>
    </row>
    <row r="40" spans="1:57" x14ac:dyDescent="0.25">
      <c r="A40" s="63">
        <v>2021</v>
      </c>
      <c r="B40" s="63" t="s">
        <v>0</v>
      </c>
      <c r="C40" s="28">
        <v>10</v>
      </c>
      <c r="D40" s="28">
        <v>0</v>
      </c>
      <c r="E40" s="28">
        <v>0</v>
      </c>
      <c r="F40" s="28">
        <v>7</v>
      </c>
      <c r="G40" s="28">
        <v>0</v>
      </c>
      <c r="H40" s="28">
        <v>6</v>
      </c>
      <c r="I40" s="28">
        <v>0</v>
      </c>
      <c r="J40" s="28">
        <v>2</v>
      </c>
      <c r="K40" s="28">
        <v>0</v>
      </c>
      <c r="L40" s="28">
        <v>7</v>
      </c>
      <c r="M40" s="28">
        <v>0</v>
      </c>
      <c r="N40" s="28">
        <v>10</v>
      </c>
      <c r="O40" s="28">
        <v>0</v>
      </c>
      <c r="P40" s="28">
        <v>23</v>
      </c>
      <c r="Q40" s="28">
        <v>0</v>
      </c>
      <c r="R40" s="28">
        <v>13</v>
      </c>
      <c r="S40" s="28">
        <v>0</v>
      </c>
      <c r="T40" s="28">
        <v>3</v>
      </c>
      <c r="U40" s="28">
        <v>0</v>
      </c>
      <c r="V40" s="28">
        <v>1</v>
      </c>
      <c r="W40" s="28">
        <v>28</v>
      </c>
      <c r="X40" s="28">
        <v>0</v>
      </c>
      <c r="Y40" s="28">
        <v>1</v>
      </c>
      <c r="Z40" s="28">
        <v>15</v>
      </c>
      <c r="AA40" s="28">
        <v>0</v>
      </c>
      <c r="AB40" s="28">
        <v>19</v>
      </c>
      <c r="AC40" s="28">
        <v>0</v>
      </c>
      <c r="AD40" s="28">
        <v>16</v>
      </c>
      <c r="AE40" s="28">
        <v>0</v>
      </c>
      <c r="AF40" s="28">
        <v>29</v>
      </c>
      <c r="AG40" s="28">
        <v>0</v>
      </c>
      <c r="AH40" s="28">
        <v>10</v>
      </c>
      <c r="AI40" s="28">
        <v>0</v>
      </c>
      <c r="AJ40" s="28">
        <v>6</v>
      </c>
      <c r="AK40" s="28">
        <v>0</v>
      </c>
      <c r="AL40" s="28">
        <v>5</v>
      </c>
      <c r="AM40" s="28">
        <v>0</v>
      </c>
      <c r="AN40" s="28">
        <v>3</v>
      </c>
      <c r="AO40" s="28">
        <v>0</v>
      </c>
      <c r="AP40" s="28">
        <v>22</v>
      </c>
      <c r="AQ40" s="28">
        <v>0</v>
      </c>
      <c r="AR40" s="28">
        <v>3</v>
      </c>
      <c r="AS40" s="28">
        <v>3</v>
      </c>
      <c r="AT40" s="28">
        <v>0</v>
      </c>
      <c r="AU40" s="28">
        <v>5</v>
      </c>
      <c r="AV40" s="28">
        <v>0</v>
      </c>
      <c r="AW40" s="28">
        <v>8</v>
      </c>
      <c r="AX40" s="28">
        <v>0</v>
      </c>
      <c r="AY40" s="28">
        <v>6</v>
      </c>
      <c r="AZ40" s="28">
        <v>0</v>
      </c>
      <c r="BA40" s="28">
        <v>8</v>
      </c>
      <c r="BB40" s="70">
        <v>0</v>
      </c>
      <c r="BC40" s="12">
        <f t="shared" si="14"/>
        <v>264</v>
      </c>
      <c r="BD40" s="28">
        <f t="shared" si="15"/>
        <v>0</v>
      </c>
      <c r="BE40" s="13">
        <f t="shared" si="16"/>
        <v>5</v>
      </c>
    </row>
    <row r="41" spans="1:57" x14ac:dyDescent="0.25">
      <c r="A41" s="63">
        <v>2021</v>
      </c>
      <c r="B41" s="63" t="s">
        <v>1</v>
      </c>
      <c r="C41" s="28">
        <v>10</v>
      </c>
      <c r="D41" s="28">
        <v>0</v>
      </c>
      <c r="E41" s="28">
        <v>0</v>
      </c>
      <c r="F41" s="28">
        <v>8</v>
      </c>
      <c r="G41" s="28">
        <v>0</v>
      </c>
      <c r="H41" s="28">
        <v>6</v>
      </c>
      <c r="I41" s="28">
        <v>0</v>
      </c>
      <c r="J41" s="28">
        <v>2</v>
      </c>
      <c r="K41" s="28">
        <v>0</v>
      </c>
      <c r="L41" s="28">
        <v>7</v>
      </c>
      <c r="M41" s="28">
        <v>0</v>
      </c>
      <c r="N41" s="28">
        <v>9</v>
      </c>
      <c r="O41" s="28">
        <v>0</v>
      </c>
      <c r="P41" s="28">
        <v>23</v>
      </c>
      <c r="Q41" s="28">
        <v>0</v>
      </c>
      <c r="R41" s="28">
        <v>13</v>
      </c>
      <c r="S41" s="28">
        <v>0</v>
      </c>
      <c r="T41" s="28">
        <v>3</v>
      </c>
      <c r="U41" s="28">
        <v>0</v>
      </c>
      <c r="V41" s="28">
        <v>1</v>
      </c>
      <c r="W41" s="28">
        <v>28</v>
      </c>
      <c r="X41" s="28">
        <v>0</v>
      </c>
      <c r="Y41" s="28">
        <v>0</v>
      </c>
      <c r="Z41" s="28">
        <v>15</v>
      </c>
      <c r="AA41" s="28">
        <v>0</v>
      </c>
      <c r="AB41" s="28">
        <v>20</v>
      </c>
      <c r="AC41" s="28">
        <v>0</v>
      </c>
      <c r="AD41" s="28">
        <v>16</v>
      </c>
      <c r="AE41" s="28">
        <v>0</v>
      </c>
      <c r="AF41" s="28">
        <v>29</v>
      </c>
      <c r="AG41" s="28">
        <v>0</v>
      </c>
      <c r="AH41" s="28">
        <v>10</v>
      </c>
      <c r="AI41" s="28">
        <v>0</v>
      </c>
      <c r="AJ41" s="28">
        <v>6</v>
      </c>
      <c r="AK41" s="28">
        <v>0</v>
      </c>
      <c r="AL41" s="28">
        <v>5</v>
      </c>
      <c r="AM41" s="28">
        <v>0</v>
      </c>
      <c r="AN41" s="28">
        <v>3</v>
      </c>
      <c r="AO41" s="28">
        <v>0</v>
      </c>
      <c r="AP41" s="28">
        <v>21</v>
      </c>
      <c r="AQ41" s="28">
        <v>0</v>
      </c>
      <c r="AR41" s="28">
        <v>4</v>
      </c>
      <c r="AS41" s="28">
        <v>3</v>
      </c>
      <c r="AT41" s="28">
        <v>0</v>
      </c>
      <c r="AU41" s="28">
        <v>5</v>
      </c>
      <c r="AV41" s="28">
        <v>0</v>
      </c>
      <c r="AW41" s="28">
        <v>9</v>
      </c>
      <c r="AX41" s="28">
        <v>0</v>
      </c>
      <c r="AY41" s="28">
        <v>6</v>
      </c>
      <c r="AZ41" s="28">
        <v>0</v>
      </c>
      <c r="BA41" s="28">
        <v>8</v>
      </c>
      <c r="BB41" s="70">
        <v>0</v>
      </c>
      <c r="BC41" s="12">
        <f t="shared" si="14"/>
        <v>265</v>
      </c>
      <c r="BD41" s="28">
        <f t="shared" si="15"/>
        <v>0</v>
      </c>
      <c r="BE41" s="13">
        <f t="shared" si="16"/>
        <v>5</v>
      </c>
    </row>
    <row r="42" spans="1:57" x14ac:dyDescent="0.25">
      <c r="A42" s="63">
        <v>2021</v>
      </c>
      <c r="B42" s="63" t="s">
        <v>3</v>
      </c>
      <c r="C42" s="28">
        <v>11</v>
      </c>
      <c r="D42" s="28">
        <v>0</v>
      </c>
      <c r="E42" s="28">
        <v>0</v>
      </c>
      <c r="F42" s="28">
        <v>7</v>
      </c>
      <c r="G42" s="28">
        <v>0</v>
      </c>
      <c r="H42" s="28">
        <v>6</v>
      </c>
      <c r="I42" s="28">
        <v>0</v>
      </c>
      <c r="J42" s="28">
        <v>2</v>
      </c>
      <c r="K42" s="28">
        <v>0</v>
      </c>
      <c r="L42" s="28">
        <v>6</v>
      </c>
      <c r="M42" s="28">
        <v>0</v>
      </c>
      <c r="N42" s="28">
        <v>11</v>
      </c>
      <c r="O42" s="28">
        <v>0</v>
      </c>
      <c r="P42" s="28">
        <v>24</v>
      </c>
      <c r="Q42" s="28">
        <v>0</v>
      </c>
      <c r="R42" s="28">
        <v>14</v>
      </c>
      <c r="S42" s="28">
        <v>0</v>
      </c>
      <c r="T42" s="28">
        <v>3</v>
      </c>
      <c r="U42" s="28">
        <v>0</v>
      </c>
      <c r="V42" s="28">
        <v>1</v>
      </c>
      <c r="W42" s="28">
        <v>28</v>
      </c>
      <c r="X42" s="28">
        <v>0</v>
      </c>
      <c r="Y42" s="28">
        <v>1</v>
      </c>
      <c r="Z42" s="28">
        <v>15</v>
      </c>
      <c r="AA42" s="28">
        <v>0</v>
      </c>
      <c r="AB42" s="28">
        <v>19</v>
      </c>
      <c r="AC42" s="28">
        <v>0</v>
      </c>
      <c r="AD42" s="28">
        <v>16</v>
      </c>
      <c r="AE42" s="28">
        <v>0</v>
      </c>
      <c r="AF42" s="28">
        <v>31</v>
      </c>
      <c r="AG42" s="28">
        <v>0</v>
      </c>
      <c r="AH42" s="28">
        <v>8</v>
      </c>
      <c r="AI42" s="28">
        <v>0</v>
      </c>
      <c r="AJ42" s="28">
        <v>6</v>
      </c>
      <c r="AK42" s="28">
        <v>0</v>
      </c>
      <c r="AL42" s="28">
        <v>5</v>
      </c>
      <c r="AM42" s="28">
        <v>0</v>
      </c>
      <c r="AN42" s="28">
        <v>3</v>
      </c>
      <c r="AO42" s="28">
        <v>0</v>
      </c>
      <c r="AP42" s="28">
        <v>21</v>
      </c>
      <c r="AQ42" s="28">
        <v>0</v>
      </c>
      <c r="AR42" s="28">
        <v>3</v>
      </c>
      <c r="AS42" s="28">
        <v>4</v>
      </c>
      <c r="AT42" s="28">
        <v>0</v>
      </c>
      <c r="AU42" s="28">
        <v>5</v>
      </c>
      <c r="AV42" s="28">
        <v>0</v>
      </c>
      <c r="AW42" s="28">
        <v>9</v>
      </c>
      <c r="AX42" s="28">
        <v>0</v>
      </c>
      <c r="AY42" s="28">
        <v>6</v>
      </c>
      <c r="AZ42" s="28">
        <v>0</v>
      </c>
      <c r="BA42" s="28">
        <v>8</v>
      </c>
      <c r="BB42" s="70">
        <v>0</v>
      </c>
      <c r="BC42" s="12">
        <f t="shared" si="14"/>
        <v>268</v>
      </c>
      <c r="BD42" s="28">
        <f t="shared" si="15"/>
        <v>0</v>
      </c>
      <c r="BE42" s="13">
        <f t="shared" si="16"/>
        <v>5</v>
      </c>
    </row>
    <row r="43" spans="1:57" x14ac:dyDescent="0.25">
      <c r="A43" s="63">
        <v>2021</v>
      </c>
      <c r="B43" s="63" t="s">
        <v>2</v>
      </c>
      <c r="C43" s="28">
        <v>11</v>
      </c>
      <c r="D43" s="28">
        <v>0</v>
      </c>
      <c r="E43" s="28">
        <v>0</v>
      </c>
      <c r="F43" s="28">
        <v>7</v>
      </c>
      <c r="G43" s="28">
        <v>0</v>
      </c>
      <c r="H43" s="28">
        <v>6</v>
      </c>
      <c r="I43" s="28">
        <v>0</v>
      </c>
      <c r="J43" s="28">
        <v>2</v>
      </c>
      <c r="K43" s="28">
        <v>0</v>
      </c>
      <c r="L43" s="28">
        <v>6</v>
      </c>
      <c r="M43" s="28">
        <v>0</v>
      </c>
      <c r="N43" s="28">
        <v>13</v>
      </c>
      <c r="O43" s="28">
        <v>0</v>
      </c>
      <c r="P43" s="28">
        <v>23</v>
      </c>
      <c r="Q43" s="28">
        <v>0</v>
      </c>
      <c r="R43" s="28">
        <v>14</v>
      </c>
      <c r="S43" s="28">
        <v>0</v>
      </c>
      <c r="T43" s="28">
        <v>3</v>
      </c>
      <c r="U43" s="28">
        <v>0</v>
      </c>
      <c r="V43" s="28">
        <v>1</v>
      </c>
      <c r="W43" s="28">
        <v>28</v>
      </c>
      <c r="X43" s="28">
        <v>0</v>
      </c>
      <c r="Y43" s="28">
        <v>1</v>
      </c>
      <c r="Z43" s="28">
        <v>15</v>
      </c>
      <c r="AA43" s="28">
        <v>0</v>
      </c>
      <c r="AB43" s="28">
        <v>19</v>
      </c>
      <c r="AC43" s="28">
        <v>0</v>
      </c>
      <c r="AD43" s="28">
        <v>16</v>
      </c>
      <c r="AE43" s="28">
        <v>0</v>
      </c>
      <c r="AF43" s="28">
        <v>31</v>
      </c>
      <c r="AG43" s="28">
        <v>0</v>
      </c>
      <c r="AH43" s="28">
        <v>7</v>
      </c>
      <c r="AI43" s="28">
        <v>0</v>
      </c>
      <c r="AJ43" s="28">
        <v>6</v>
      </c>
      <c r="AK43" s="28">
        <v>0</v>
      </c>
      <c r="AL43" s="28">
        <v>5</v>
      </c>
      <c r="AM43" s="28">
        <v>0</v>
      </c>
      <c r="AN43" s="28">
        <v>3</v>
      </c>
      <c r="AO43" s="28">
        <v>0</v>
      </c>
      <c r="AP43" s="28">
        <v>22</v>
      </c>
      <c r="AQ43" s="28">
        <v>0</v>
      </c>
      <c r="AR43" s="28">
        <v>3</v>
      </c>
      <c r="AS43" s="28">
        <v>4</v>
      </c>
      <c r="AT43" s="28">
        <v>0</v>
      </c>
      <c r="AU43" s="28">
        <v>5</v>
      </c>
      <c r="AV43" s="28">
        <v>0</v>
      </c>
      <c r="AW43" s="28">
        <v>10</v>
      </c>
      <c r="AX43" s="28">
        <v>0</v>
      </c>
      <c r="AY43" s="28">
        <v>6</v>
      </c>
      <c r="AZ43" s="28">
        <v>0</v>
      </c>
      <c r="BA43" s="28">
        <v>7</v>
      </c>
      <c r="BB43" s="70">
        <v>0</v>
      </c>
      <c r="BC43" s="12">
        <f t="shared" si="14"/>
        <v>269</v>
      </c>
      <c r="BD43" s="28">
        <f t="shared" si="15"/>
        <v>0</v>
      </c>
      <c r="BE43" s="13">
        <f t="shared" si="16"/>
        <v>5</v>
      </c>
    </row>
    <row r="44" spans="1:57" x14ac:dyDescent="0.25">
      <c r="A44" s="63">
        <v>2022</v>
      </c>
      <c r="B44" s="63" t="s">
        <v>0</v>
      </c>
      <c r="C44" s="28">
        <v>11</v>
      </c>
      <c r="D44" s="28">
        <v>0</v>
      </c>
      <c r="E44" s="28">
        <v>0</v>
      </c>
      <c r="F44" s="28">
        <v>6</v>
      </c>
      <c r="G44" s="28">
        <v>0</v>
      </c>
      <c r="H44" s="28">
        <v>6</v>
      </c>
      <c r="I44" s="28">
        <v>0</v>
      </c>
      <c r="J44" s="28">
        <v>3</v>
      </c>
      <c r="K44" s="28">
        <v>0</v>
      </c>
      <c r="L44" s="28">
        <v>7</v>
      </c>
      <c r="M44" s="28">
        <v>0</v>
      </c>
      <c r="N44" s="28">
        <v>11</v>
      </c>
      <c r="O44" s="28">
        <v>0</v>
      </c>
      <c r="P44" s="28">
        <v>24</v>
      </c>
      <c r="Q44" s="28">
        <v>0</v>
      </c>
      <c r="R44" s="28">
        <v>15</v>
      </c>
      <c r="S44" s="28">
        <v>0</v>
      </c>
      <c r="T44" s="28">
        <v>3</v>
      </c>
      <c r="U44" s="28">
        <v>0</v>
      </c>
      <c r="V44" s="28">
        <v>1</v>
      </c>
      <c r="W44" s="28">
        <v>27</v>
      </c>
      <c r="X44" s="28">
        <v>0</v>
      </c>
      <c r="Y44" s="28">
        <v>1</v>
      </c>
      <c r="Z44" s="28">
        <v>15</v>
      </c>
      <c r="AA44" s="28">
        <v>0</v>
      </c>
      <c r="AB44" s="28">
        <v>20</v>
      </c>
      <c r="AC44" s="28">
        <v>0</v>
      </c>
      <c r="AD44" s="28">
        <v>16</v>
      </c>
      <c r="AE44" s="28">
        <v>0</v>
      </c>
      <c r="AF44" s="28">
        <v>32</v>
      </c>
      <c r="AG44" s="28">
        <v>0</v>
      </c>
      <c r="AH44" s="28">
        <v>8</v>
      </c>
      <c r="AI44" s="28">
        <v>0</v>
      </c>
      <c r="AJ44" s="28">
        <v>6</v>
      </c>
      <c r="AK44" s="28">
        <v>0</v>
      </c>
      <c r="AL44" s="28">
        <v>5</v>
      </c>
      <c r="AM44" s="28">
        <v>0</v>
      </c>
      <c r="AN44" s="28">
        <v>3</v>
      </c>
      <c r="AO44" s="28">
        <v>0</v>
      </c>
      <c r="AP44" s="28">
        <v>22</v>
      </c>
      <c r="AQ44" s="28">
        <v>0</v>
      </c>
      <c r="AR44" s="28">
        <v>3</v>
      </c>
      <c r="AS44" s="28">
        <v>4</v>
      </c>
      <c r="AT44" s="28">
        <v>0</v>
      </c>
      <c r="AU44" s="28">
        <v>5</v>
      </c>
      <c r="AV44" s="28">
        <v>0</v>
      </c>
      <c r="AW44" s="28">
        <v>13</v>
      </c>
      <c r="AX44" s="28">
        <v>0</v>
      </c>
      <c r="AY44" s="28">
        <v>5</v>
      </c>
      <c r="AZ44" s="28">
        <v>0</v>
      </c>
      <c r="BA44" s="28">
        <v>7</v>
      </c>
      <c r="BB44" s="70">
        <v>0</v>
      </c>
      <c r="BC44" s="12">
        <f t="shared" si="14"/>
        <v>274</v>
      </c>
      <c r="BD44" s="28">
        <f t="shared" si="15"/>
        <v>0</v>
      </c>
      <c r="BE44" s="13">
        <f t="shared" si="16"/>
        <v>5</v>
      </c>
    </row>
    <row r="45" spans="1:57" x14ac:dyDescent="0.25">
      <c r="A45" s="63">
        <v>2022</v>
      </c>
      <c r="B45" s="63" t="s">
        <v>1</v>
      </c>
      <c r="C45" s="28">
        <v>11</v>
      </c>
      <c r="D45" s="28">
        <v>0</v>
      </c>
      <c r="E45" s="28">
        <v>0</v>
      </c>
      <c r="F45" s="28">
        <v>7</v>
      </c>
      <c r="G45" s="28">
        <v>0</v>
      </c>
      <c r="H45" s="28">
        <v>6</v>
      </c>
      <c r="I45" s="28">
        <v>0</v>
      </c>
      <c r="J45" s="28">
        <v>3</v>
      </c>
      <c r="K45" s="28">
        <v>0</v>
      </c>
      <c r="L45" s="28">
        <v>7</v>
      </c>
      <c r="M45" s="28">
        <v>0</v>
      </c>
      <c r="N45" s="28">
        <v>10</v>
      </c>
      <c r="O45" s="28">
        <v>0</v>
      </c>
      <c r="P45" s="28">
        <v>23</v>
      </c>
      <c r="Q45" s="28">
        <v>0</v>
      </c>
      <c r="R45" s="28">
        <v>15</v>
      </c>
      <c r="S45" s="28">
        <v>0</v>
      </c>
      <c r="T45" s="28">
        <v>3</v>
      </c>
      <c r="U45" s="28">
        <v>0</v>
      </c>
      <c r="V45" s="28">
        <v>1</v>
      </c>
      <c r="W45" s="28">
        <v>27</v>
      </c>
      <c r="X45" s="28">
        <v>0</v>
      </c>
      <c r="Y45" s="28">
        <v>0</v>
      </c>
      <c r="Z45" s="28">
        <v>14</v>
      </c>
      <c r="AA45" s="28">
        <v>0</v>
      </c>
      <c r="AB45" s="28">
        <v>22</v>
      </c>
      <c r="AC45" s="28">
        <v>0</v>
      </c>
      <c r="AD45" s="28">
        <v>17</v>
      </c>
      <c r="AE45" s="28">
        <v>0</v>
      </c>
      <c r="AF45" s="28">
        <v>30</v>
      </c>
      <c r="AG45" s="28">
        <v>0</v>
      </c>
      <c r="AH45" s="28">
        <v>8</v>
      </c>
      <c r="AI45" s="28">
        <v>0</v>
      </c>
      <c r="AJ45" s="28">
        <v>7</v>
      </c>
      <c r="AK45" s="28">
        <v>0</v>
      </c>
      <c r="AL45" s="28">
        <v>6</v>
      </c>
      <c r="AM45" s="28">
        <v>0</v>
      </c>
      <c r="AN45" s="28">
        <v>3</v>
      </c>
      <c r="AO45" s="28">
        <v>0</v>
      </c>
      <c r="AP45" s="28">
        <v>22</v>
      </c>
      <c r="AQ45" s="28">
        <v>0</v>
      </c>
      <c r="AR45" s="28">
        <v>4</v>
      </c>
      <c r="AS45" s="28">
        <v>4</v>
      </c>
      <c r="AT45" s="28">
        <v>0</v>
      </c>
      <c r="AU45" s="28">
        <v>5</v>
      </c>
      <c r="AV45" s="28">
        <v>0</v>
      </c>
      <c r="AW45" s="28">
        <v>13</v>
      </c>
      <c r="AX45" s="28">
        <v>0</v>
      </c>
      <c r="AY45" s="28">
        <v>5</v>
      </c>
      <c r="AZ45" s="28">
        <v>0</v>
      </c>
      <c r="BA45" s="28">
        <v>7</v>
      </c>
      <c r="BB45" s="70">
        <v>0</v>
      </c>
      <c r="BC45" s="12">
        <f t="shared" si="14"/>
        <v>275</v>
      </c>
      <c r="BD45" s="28">
        <f t="shared" si="15"/>
        <v>0</v>
      </c>
      <c r="BE45" s="13">
        <f t="shared" si="16"/>
        <v>5</v>
      </c>
    </row>
    <row r="46" spans="1:57" x14ac:dyDescent="0.25">
      <c r="A46" s="63">
        <v>2022</v>
      </c>
      <c r="B46" s="63" t="s">
        <v>3</v>
      </c>
      <c r="C46" s="28">
        <v>11</v>
      </c>
      <c r="D46" s="28">
        <v>0</v>
      </c>
      <c r="E46" s="28">
        <v>0</v>
      </c>
      <c r="F46" s="28">
        <v>7</v>
      </c>
      <c r="G46" s="28">
        <v>0</v>
      </c>
      <c r="H46" s="28">
        <v>6</v>
      </c>
      <c r="I46" s="28">
        <v>0</v>
      </c>
      <c r="J46" s="28">
        <v>3</v>
      </c>
      <c r="K46" s="28">
        <v>0</v>
      </c>
      <c r="L46" s="28">
        <v>7</v>
      </c>
      <c r="M46" s="28">
        <v>0</v>
      </c>
      <c r="N46" s="28">
        <v>10</v>
      </c>
      <c r="O46" s="28">
        <v>0</v>
      </c>
      <c r="P46" s="28">
        <v>23</v>
      </c>
      <c r="Q46" s="28">
        <v>0</v>
      </c>
      <c r="R46" s="28">
        <v>15</v>
      </c>
      <c r="S46" s="28">
        <v>0</v>
      </c>
      <c r="T46" s="28">
        <v>3</v>
      </c>
      <c r="U46" s="28">
        <v>0</v>
      </c>
      <c r="V46" s="28">
        <v>1</v>
      </c>
      <c r="W46" s="28">
        <v>27</v>
      </c>
      <c r="X46" s="28">
        <v>0</v>
      </c>
      <c r="Y46" s="28">
        <v>0</v>
      </c>
      <c r="Z46" s="28">
        <v>14</v>
      </c>
      <c r="AA46" s="28">
        <v>0</v>
      </c>
      <c r="AB46" s="28">
        <v>22</v>
      </c>
      <c r="AC46" s="28">
        <v>0</v>
      </c>
      <c r="AD46" s="28">
        <v>17</v>
      </c>
      <c r="AE46" s="28">
        <v>0</v>
      </c>
      <c r="AF46" s="28">
        <v>30</v>
      </c>
      <c r="AG46" s="28">
        <v>0</v>
      </c>
      <c r="AH46" s="28">
        <v>9</v>
      </c>
      <c r="AI46" s="28">
        <v>0</v>
      </c>
      <c r="AJ46" s="28">
        <v>7</v>
      </c>
      <c r="AK46" s="28">
        <v>0</v>
      </c>
      <c r="AL46" s="28">
        <v>6</v>
      </c>
      <c r="AM46" s="28">
        <v>0</v>
      </c>
      <c r="AN46" s="28">
        <v>3</v>
      </c>
      <c r="AO46" s="28">
        <v>0</v>
      </c>
      <c r="AP46" s="28">
        <v>22</v>
      </c>
      <c r="AQ46" s="28">
        <v>0</v>
      </c>
      <c r="AR46" s="28">
        <v>4</v>
      </c>
      <c r="AS46" s="28">
        <v>4</v>
      </c>
      <c r="AT46" s="28">
        <v>0</v>
      </c>
      <c r="AU46" s="28">
        <v>4</v>
      </c>
      <c r="AV46" s="28">
        <v>0</v>
      </c>
      <c r="AW46" s="28">
        <v>13</v>
      </c>
      <c r="AX46" s="28">
        <v>0</v>
      </c>
      <c r="AY46" s="28">
        <v>5</v>
      </c>
      <c r="AZ46" s="28">
        <v>0</v>
      </c>
      <c r="BA46" s="28">
        <v>7</v>
      </c>
      <c r="BB46" s="70">
        <v>0</v>
      </c>
      <c r="BC46" s="12">
        <f>+C46+F46+H46+J46+L46+N46+P46+R46+T46+W46+Z46+AB46+AD46+AF46+AH46+AJ46+AL46+AN46+AP46+AS46+AU46+AW46+AY46+BA46</f>
        <v>275</v>
      </c>
      <c r="BD46" s="28">
        <f t="shared" ref="BD46" si="17">+D46+G46+I46+K46+M46+O46+Q46+S46+U46+X46+AA46+AC46+AE46+AG46+AI46+AK46+AM46+AO46+AQ46+AT46+AV46+AX46+AZ46+BB46</f>
        <v>0</v>
      </c>
      <c r="BE46" s="13">
        <f>+E46+V46+Y46+AR46</f>
        <v>5</v>
      </c>
    </row>
    <row r="47" spans="1:57" x14ac:dyDescent="0.25">
      <c r="A47" s="15" t="s">
        <v>65</v>
      </c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6"/>
    </row>
    <row r="48" spans="1:57" x14ac:dyDescent="0.25">
      <c r="A48" s="15" t="s">
        <v>63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16"/>
    </row>
    <row r="49" spans="1:95" ht="15.75" thickBot="1" x14ac:dyDescent="0.3">
      <c r="A49" s="17" t="s">
        <v>64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3"/>
    </row>
    <row r="50" spans="1:9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</row>
    <row r="51" spans="1:95" x14ac:dyDescent="0.25"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</row>
    <row r="52" spans="1:95" x14ac:dyDescent="0.25"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</row>
    <row r="53" spans="1:95" ht="15.75" customHeight="1" x14ac:dyDescent="0.25">
      <c r="A53" s="123" t="s">
        <v>69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</row>
    <row r="54" spans="1:95" ht="47.25" customHeight="1" x14ac:dyDescent="0.25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</row>
  </sheetData>
  <mergeCells count="31">
    <mergeCell ref="A53:K54"/>
    <mergeCell ref="A10:B10"/>
    <mergeCell ref="M7:N7"/>
    <mergeCell ref="AD10:AE10"/>
    <mergeCell ref="AF10:AG10"/>
    <mergeCell ref="Q7:R7"/>
    <mergeCell ref="N10:O10"/>
    <mergeCell ref="P10:Q10"/>
    <mergeCell ref="R10:S10"/>
    <mergeCell ref="Z10:AA10"/>
    <mergeCell ref="AB10:AC10"/>
    <mergeCell ref="C10:E10"/>
    <mergeCell ref="T10:V10"/>
    <mergeCell ref="F10:G10"/>
    <mergeCell ref="H10:I10"/>
    <mergeCell ref="J10:K10"/>
    <mergeCell ref="BE10:BE11"/>
    <mergeCell ref="BD10:BD11"/>
    <mergeCell ref="BC10:BC11"/>
    <mergeCell ref="AW10:AX10"/>
    <mergeCell ref="AY10:AZ10"/>
    <mergeCell ref="BA10:BB10"/>
    <mergeCell ref="AS10:AT10"/>
    <mergeCell ref="AU10:AV10"/>
    <mergeCell ref="L10:M10"/>
    <mergeCell ref="W10:Y10"/>
    <mergeCell ref="AP10:AR10"/>
    <mergeCell ref="AL10:AM10"/>
    <mergeCell ref="AN10:AO10"/>
    <mergeCell ref="AH10:AI10"/>
    <mergeCell ref="AJ10:AK10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tabSelected="1" zoomScale="60" zoomScaleNormal="60" workbookViewId="0">
      <selection activeCell="C108" sqref="C108"/>
    </sheetView>
  </sheetViews>
  <sheetFormatPr baseColWidth="10" defaultRowHeight="15" x14ac:dyDescent="0.25"/>
  <cols>
    <col min="1" max="1" width="6.140625" style="7" customWidth="1"/>
    <col min="2" max="2" width="27.42578125" style="7" customWidth="1"/>
    <col min="3" max="3" width="28.85546875" style="7" customWidth="1"/>
    <col min="4" max="7" width="20.7109375" style="7" customWidth="1"/>
    <col min="8" max="19" width="11.42578125" style="7"/>
    <col min="20" max="20" width="7.5703125" style="7" customWidth="1"/>
    <col min="21" max="16384" width="11.42578125" style="7"/>
  </cols>
  <sheetData>
    <row r="1" spans="1:20" ht="20.100000000000001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44.25" customHeight="1" x14ac:dyDescent="0.4">
      <c r="A2" s="32"/>
      <c r="B2" s="60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20.100000000000001" customHeight="1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20.100000000000001" customHeight="1" x14ac:dyDescent="0.25">
      <c r="A4" s="32"/>
      <c r="B4" s="37" t="s">
        <v>42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20.100000000000001" customHeight="1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0.100000000000001" customHeight="1" x14ac:dyDescent="0.25">
      <c r="A6" s="46"/>
      <c r="B6" s="47" t="s">
        <v>68</v>
      </c>
      <c r="C6" s="57"/>
      <c r="D6" s="57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0.100000000000001" customHeight="1" x14ac:dyDescent="0.25">
      <c r="A7" s="46"/>
      <c r="B7" s="47" t="str">
        <f>+Índice!B7</f>
        <v>Fecha de publicación: Octubre 2022</v>
      </c>
      <c r="C7" s="48"/>
      <c r="D7" s="48"/>
      <c r="E7" s="48"/>
      <c r="F7" s="48"/>
      <c r="G7" s="57"/>
      <c r="H7" s="48"/>
      <c r="I7" s="48"/>
      <c r="J7" s="48"/>
      <c r="K7" s="48"/>
      <c r="L7" s="48"/>
      <c r="M7" s="124" t="s">
        <v>51</v>
      </c>
      <c r="N7" s="124"/>
      <c r="O7" s="48"/>
      <c r="P7" s="48"/>
      <c r="Q7" s="48"/>
      <c r="R7" s="48"/>
      <c r="S7" s="54"/>
      <c r="T7" s="48"/>
    </row>
    <row r="8" spans="1:20" ht="19.5" customHeight="1" thickBot="1" x14ac:dyDescent="0.3">
      <c r="A8" s="50"/>
      <c r="B8" s="51" t="str">
        <f>+Índice!B8</f>
        <v>Fecha de corte: Septiembre 2022 ( III Trimestre)</v>
      </c>
      <c r="C8" s="52"/>
      <c r="D8" s="52"/>
      <c r="E8" s="52"/>
      <c r="F8" s="52"/>
      <c r="G8" s="58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51" spans="1:8" x14ac:dyDescent="0.25">
      <c r="B51" s="20"/>
      <c r="C51" s="20"/>
      <c r="D51" s="20"/>
    </row>
    <row r="52" spans="1:8" x14ac:dyDescent="0.25">
      <c r="A52" s="21"/>
      <c r="B52" s="23"/>
      <c r="C52" s="22"/>
    </row>
    <row r="53" spans="1:8" x14ac:dyDescent="0.25">
      <c r="A53" s="21"/>
      <c r="B53" s="22"/>
    </row>
    <row r="54" spans="1:8" x14ac:dyDescent="0.25">
      <c r="A54" s="21"/>
      <c r="B54" s="22"/>
      <c r="C54" s="22"/>
    </row>
    <row r="55" spans="1:8" x14ac:dyDescent="0.25">
      <c r="A55" s="21"/>
      <c r="B55" s="22"/>
    </row>
    <row r="56" spans="1:8" x14ac:dyDescent="0.25">
      <c r="A56" s="21"/>
      <c r="B56" s="22"/>
      <c r="H56" s="7">
        <f>251-SUM(B51:B63)</f>
        <v>251</v>
      </c>
    </row>
    <row r="57" spans="1:8" x14ac:dyDescent="0.25">
      <c r="A57" s="21"/>
      <c r="B57" s="22"/>
    </row>
    <row r="58" spans="1:8" x14ac:dyDescent="0.25">
      <c r="A58" s="21"/>
      <c r="B58" s="22"/>
    </row>
    <row r="59" spans="1:8" x14ac:dyDescent="0.25">
      <c r="A59" s="21"/>
      <c r="B59" s="22"/>
    </row>
    <row r="60" spans="1:8" x14ac:dyDescent="0.25">
      <c r="A60" s="21"/>
      <c r="B60" s="22"/>
    </row>
    <row r="61" spans="1:8" x14ac:dyDescent="0.25">
      <c r="A61" s="21"/>
      <c r="B61" s="22"/>
    </row>
    <row r="62" spans="1:8" x14ac:dyDescent="0.25">
      <c r="A62" s="21"/>
      <c r="B62" s="22"/>
    </row>
    <row r="64" spans="1:8" x14ac:dyDescent="0.25">
      <c r="A64" s="21"/>
    </row>
    <row r="65" spans="1:2" x14ac:dyDescent="0.25">
      <c r="A65" s="21"/>
      <c r="B65" s="22"/>
    </row>
    <row r="66" spans="1:2" x14ac:dyDescent="0.25">
      <c r="A66" s="21"/>
      <c r="B66" s="22"/>
    </row>
    <row r="67" spans="1:2" x14ac:dyDescent="0.25">
      <c r="A67" s="21"/>
      <c r="B67" s="22"/>
    </row>
    <row r="68" spans="1:2" x14ac:dyDescent="0.25">
      <c r="A68" s="21"/>
      <c r="B68" s="22"/>
    </row>
    <row r="69" spans="1:2" x14ac:dyDescent="0.25">
      <c r="A69" s="21"/>
      <c r="B69" s="22"/>
    </row>
    <row r="70" spans="1:2" x14ac:dyDescent="0.25">
      <c r="A70" s="21"/>
      <c r="B70" s="22"/>
    </row>
    <row r="71" spans="1:2" x14ac:dyDescent="0.25">
      <c r="A71" s="21"/>
      <c r="B71" s="22"/>
    </row>
    <row r="72" spans="1:2" x14ac:dyDescent="0.25">
      <c r="A72" s="21"/>
      <c r="B72" s="22"/>
    </row>
    <row r="73" spans="1:2" x14ac:dyDescent="0.25">
      <c r="A73" s="21"/>
      <c r="B73" s="22"/>
    </row>
    <row r="74" spans="1:2" x14ac:dyDescent="0.25">
      <c r="A74" s="21"/>
      <c r="B74" s="22"/>
    </row>
  </sheetData>
  <mergeCells count="1">
    <mergeCell ref="M7:N7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2" workbookViewId="0">
      <selection activeCell="D22" sqref="D22"/>
    </sheetView>
  </sheetViews>
  <sheetFormatPr baseColWidth="10" defaultRowHeight="15" x14ac:dyDescent="0.25"/>
  <cols>
    <col min="1" max="1" width="35.140625" customWidth="1"/>
    <col min="2" max="2" width="20.28515625" bestFit="1" customWidth="1"/>
    <col min="5" max="6" width="11.42578125" customWidth="1"/>
  </cols>
  <sheetData>
    <row r="1" spans="1:4" ht="60" x14ac:dyDescent="0.25">
      <c r="B1" s="77" t="s">
        <v>58</v>
      </c>
      <c r="C1" s="77" t="s">
        <v>57</v>
      </c>
      <c r="D1" s="78" t="s">
        <v>59</v>
      </c>
    </row>
    <row r="2" spans="1:4" s="8" customFormat="1" x14ac:dyDescent="0.25">
      <c r="A2" s="71" t="s">
        <v>73</v>
      </c>
      <c r="B2" s="79">
        <f>+SUM(B15:B26)</f>
        <v>1</v>
      </c>
      <c r="C2" s="79">
        <f>+SUM(C15:C26)</f>
        <v>62</v>
      </c>
      <c r="D2" s="79">
        <f>+C2+B2</f>
        <v>63</v>
      </c>
    </row>
    <row r="3" spans="1:4" x14ac:dyDescent="0.25">
      <c r="A3" s="74" t="s">
        <v>56</v>
      </c>
      <c r="B3" s="80"/>
      <c r="C3" s="81">
        <v>30</v>
      </c>
      <c r="D3" s="76">
        <f t="shared" ref="D3:D14" si="0">+B3+C3</f>
        <v>30</v>
      </c>
    </row>
    <row r="4" spans="1:4" x14ac:dyDescent="0.25">
      <c r="A4" s="75" t="s">
        <v>13</v>
      </c>
      <c r="B4" s="82"/>
      <c r="C4" s="83">
        <v>27</v>
      </c>
      <c r="D4" s="76">
        <f t="shared" si="0"/>
        <v>27</v>
      </c>
    </row>
    <row r="5" spans="1:4" x14ac:dyDescent="0.25">
      <c r="A5" s="75" t="s">
        <v>10</v>
      </c>
      <c r="B5" s="82"/>
      <c r="C5" s="83">
        <v>23</v>
      </c>
      <c r="D5" s="76">
        <f t="shared" si="0"/>
        <v>23</v>
      </c>
    </row>
    <row r="6" spans="1:4" x14ac:dyDescent="0.25">
      <c r="A6" s="75" t="s">
        <v>22</v>
      </c>
      <c r="B6" s="82">
        <v>4</v>
      </c>
      <c r="C6" s="83">
        <v>22</v>
      </c>
      <c r="D6" s="76">
        <f t="shared" si="0"/>
        <v>26</v>
      </c>
    </row>
    <row r="7" spans="1:4" x14ac:dyDescent="0.25">
      <c r="A7" s="75" t="s">
        <v>15</v>
      </c>
      <c r="B7" s="82"/>
      <c r="C7" s="83">
        <v>22</v>
      </c>
      <c r="D7" s="76">
        <f t="shared" si="0"/>
        <v>22</v>
      </c>
    </row>
    <row r="8" spans="1:4" x14ac:dyDescent="0.25">
      <c r="A8" s="75" t="s">
        <v>55</v>
      </c>
      <c r="B8" s="82"/>
      <c r="C8" s="83">
        <v>17</v>
      </c>
      <c r="D8" s="76">
        <f t="shared" si="0"/>
        <v>17</v>
      </c>
    </row>
    <row r="9" spans="1:4" x14ac:dyDescent="0.25">
      <c r="A9" s="75" t="s">
        <v>11</v>
      </c>
      <c r="B9" s="82"/>
      <c r="C9" s="83">
        <v>15</v>
      </c>
      <c r="D9" s="76">
        <f t="shared" si="0"/>
        <v>15</v>
      </c>
    </row>
    <row r="10" spans="1:4" x14ac:dyDescent="0.25">
      <c r="A10" s="75" t="s">
        <v>62</v>
      </c>
      <c r="B10" s="82"/>
      <c r="C10" s="83">
        <v>13</v>
      </c>
      <c r="D10" s="76">
        <f t="shared" si="0"/>
        <v>13</v>
      </c>
    </row>
    <row r="11" spans="1:4" x14ac:dyDescent="0.25">
      <c r="A11" s="75" t="s">
        <v>14</v>
      </c>
      <c r="B11" s="82"/>
      <c r="C11" s="83">
        <v>14</v>
      </c>
      <c r="D11" s="76">
        <f t="shared" si="0"/>
        <v>14</v>
      </c>
    </row>
    <row r="12" spans="1:4" x14ac:dyDescent="0.25">
      <c r="A12" s="75" t="s">
        <v>4</v>
      </c>
      <c r="B12" s="82"/>
      <c r="C12" s="83">
        <v>11</v>
      </c>
      <c r="D12" s="76">
        <f t="shared" si="0"/>
        <v>11</v>
      </c>
    </row>
    <row r="13" spans="1:4" x14ac:dyDescent="0.25">
      <c r="A13" s="75" t="s">
        <v>9</v>
      </c>
      <c r="B13" s="82"/>
      <c r="C13" s="83">
        <v>10</v>
      </c>
      <c r="D13" s="76">
        <f t="shared" si="0"/>
        <v>10</v>
      </c>
    </row>
    <row r="14" spans="1:4" x14ac:dyDescent="0.25">
      <c r="A14" s="75" t="s">
        <v>18</v>
      </c>
      <c r="B14" s="82"/>
      <c r="C14" s="83">
        <v>9</v>
      </c>
      <c r="D14" s="76">
        <f t="shared" si="0"/>
        <v>9</v>
      </c>
    </row>
    <row r="15" spans="1:4" s="8" customFormat="1" x14ac:dyDescent="0.25">
      <c r="A15" s="75" t="s">
        <v>27</v>
      </c>
      <c r="B15" s="82"/>
      <c r="C15" s="83">
        <v>7</v>
      </c>
      <c r="D15" s="76"/>
    </row>
    <row r="16" spans="1:4" x14ac:dyDescent="0.25">
      <c r="A16" s="75" t="s">
        <v>8</v>
      </c>
      <c r="B16" s="82"/>
      <c r="C16" s="83">
        <v>7</v>
      </c>
      <c r="D16" s="76"/>
    </row>
    <row r="17" spans="1:4" x14ac:dyDescent="0.25">
      <c r="A17" s="75" t="s">
        <v>60</v>
      </c>
      <c r="B17" s="82"/>
      <c r="C17" s="83">
        <v>7</v>
      </c>
      <c r="D17" s="76"/>
    </row>
    <row r="18" spans="1:4" x14ac:dyDescent="0.25">
      <c r="A18" s="75" t="s">
        <v>19</v>
      </c>
      <c r="B18" s="82"/>
      <c r="C18" s="83">
        <v>7</v>
      </c>
      <c r="D18" s="76"/>
    </row>
    <row r="19" spans="1:4" x14ac:dyDescent="0.25">
      <c r="A19" s="75" t="s">
        <v>20</v>
      </c>
      <c r="B19" s="82"/>
      <c r="C19" s="83">
        <v>6</v>
      </c>
      <c r="D19" s="76"/>
    </row>
    <row r="20" spans="1:4" x14ac:dyDescent="0.25">
      <c r="A20" s="75" t="s">
        <v>6</v>
      </c>
      <c r="B20" s="82"/>
      <c r="C20" s="83">
        <v>6</v>
      </c>
      <c r="D20" s="76"/>
    </row>
    <row r="21" spans="1:4" x14ac:dyDescent="0.25">
      <c r="A21" s="75" t="s">
        <v>26</v>
      </c>
      <c r="B21" s="82"/>
      <c r="C21" s="83">
        <v>5</v>
      </c>
      <c r="D21" s="76"/>
    </row>
    <row r="22" spans="1:4" x14ac:dyDescent="0.25">
      <c r="A22" s="75" t="s">
        <v>23</v>
      </c>
      <c r="B22" s="82"/>
      <c r="C22" s="83">
        <v>4</v>
      </c>
      <c r="D22" s="76"/>
    </row>
    <row r="23" spans="1:4" x14ac:dyDescent="0.25">
      <c r="A23" s="75" t="s">
        <v>61</v>
      </c>
      <c r="B23" s="82"/>
      <c r="C23" s="83">
        <v>4</v>
      </c>
      <c r="D23" s="76"/>
    </row>
    <row r="24" spans="1:4" x14ac:dyDescent="0.25">
      <c r="A24" s="75" t="s">
        <v>7</v>
      </c>
      <c r="B24" s="82"/>
      <c r="C24" s="83">
        <v>3</v>
      </c>
      <c r="D24" s="76"/>
    </row>
    <row r="25" spans="1:4" x14ac:dyDescent="0.25">
      <c r="A25" s="75" t="s">
        <v>54</v>
      </c>
      <c r="B25" s="82">
        <v>1</v>
      </c>
      <c r="C25" s="83">
        <v>3</v>
      </c>
      <c r="D25" s="76"/>
    </row>
    <row r="26" spans="1:4" x14ac:dyDescent="0.25">
      <c r="A26" s="75" t="s">
        <v>21</v>
      </c>
      <c r="B26" s="82"/>
      <c r="C26" s="83">
        <v>3</v>
      </c>
      <c r="D26" s="76"/>
    </row>
    <row r="27" spans="1:4" x14ac:dyDescent="0.25">
      <c r="B27" s="76"/>
      <c r="C27" s="76"/>
      <c r="D27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SAVS-MODALIDAD</vt:lpstr>
      <vt:lpstr>SAVS-PROVINCIA</vt:lpstr>
      <vt:lpstr>GRÁFICAS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GUAYGUA TOAPANTA DAVID EMILIO</cp:lastModifiedBy>
  <dcterms:created xsi:type="dcterms:W3CDTF">2012-02-15T19:17:10Z</dcterms:created>
  <dcterms:modified xsi:type="dcterms:W3CDTF">2022-10-27T17:09:45Z</dcterms:modified>
</cp:coreProperties>
</file>