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Enero\"/>
    </mc:Choice>
  </mc:AlternateContent>
  <bookViews>
    <workbookView xWindow="0" yWindow="0" windowWidth="20490" windowHeight="706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1" i="1" l="1"/>
  <c r="S181" i="1"/>
  <c r="G181" i="1"/>
  <c r="M181" i="1"/>
  <c r="T181" i="1"/>
  <c r="V181" i="1"/>
  <c r="W181" i="1"/>
  <c r="U181" i="1" l="1"/>
  <c r="Y181" i="1"/>
  <c r="U180" i="1"/>
  <c r="V180" i="1"/>
  <c r="W180" i="1"/>
  <c r="X180" i="1"/>
  <c r="T180" i="1"/>
  <c r="S180" i="1"/>
  <c r="M180" i="1"/>
  <c r="G180" i="1"/>
  <c r="Y180" i="1" l="1"/>
  <c r="S179" i="1"/>
  <c r="T179" i="1"/>
  <c r="U179" i="1"/>
  <c r="V179" i="1"/>
  <c r="W179" i="1"/>
  <c r="X179" i="1"/>
  <c r="M179" i="1"/>
  <c r="G179" i="1"/>
  <c r="Y179" i="1" l="1"/>
  <c r="Y178" i="1"/>
  <c r="Y177" i="1"/>
  <c r="Y176" i="1"/>
  <c r="Y175" i="1"/>
  <c r="Y174" i="1"/>
  <c r="Y173" i="1"/>
  <c r="Y172" i="1"/>
  <c r="Y171" i="1"/>
  <c r="Y170" i="1"/>
  <c r="X171" i="1"/>
  <c r="X172" i="1"/>
  <c r="X173" i="1"/>
  <c r="X174" i="1"/>
  <c r="X175" i="1"/>
  <c r="X176" i="1"/>
  <c r="X177" i="1"/>
  <c r="X178" i="1"/>
  <c r="W171" i="1"/>
  <c r="W172" i="1"/>
  <c r="W173" i="1"/>
  <c r="W174" i="1"/>
  <c r="W175" i="1"/>
  <c r="W176" i="1"/>
  <c r="W177" i="1"/>
  <c r="W178" i="1"/>
  <c r="V171" i="1"/>
  <c r="V172" i="1"/>
  <c r="V173" i="1"/>
  <c r="V174" i="1"/>
  <c r="V175" i="1"/>
  <c r="V176" i="1"/>
  <c r="V177" i="1"/>
  <c r="V178" i="1"/>
  <c r="U171" i="1"/>
  <c r="U172" i="1"/>
  <c r="U173" i="1"/>
  <c r="U174" i="1"/>
  <c r="U175" i="1"/>
  <c r="U176" i="1"/>
  <c r="U177" i="1"/>
  <c r="U178" i="1"/>
  <c r="U170" i="1"/>
  <c r="T170" i="1"/>
  <c r="T171" i="1"/>
  <c r="T172" i="1"/>
  <c r="T173" i="1"/>
  <c r="T174" i="1"/>
  <c r="T175" i="1"/>
  <c r="T176" i="1"/>
  <c r="T177" i="1"/>
  <c r="T178" i="1"/>
  <c r="M174" i="1"/>
  <c r="M175" i="1"/>
  <c r="M176" i="1"/>
  <c r="M177" i="1"/>
  <c r="M178" i="1"/>
  <c r="M171" i="1"/>
  <c r="M172" i="1"/>
  <c r="M173" i="1"/>
  <c r="G171" i="1"/>
  <c r="G172" i="1"/>
  <c r="G173" i="1"/>
  <c r="G174" i="1"/>
  <c r="G175" i="1"/>
  <c r="G176" i="1"/>
  <c r="G177" i="1"/>
  <c r="G178" i="1"/>
  <c r="S178" i="1"/>
  <c r="S177" i="1" l="1"/>
  <c r="S176" i="1" l="1"/>
  <c r="S175" i="1" l="1"/>
  <c r="S174" i="1" l="1"/>
  <c r="S173" i="1" l="1"/>
  <c r="S172" i="1" l="1"/>
  <c r="S171" i="1" l="1"/>
  <c r="V170" i="1" l="1"/>
  <c r="W170" i="1"/>
  <c r="X170" i="1"/>
  <c r="S170" i="1"/>
  <c r="M170" i="1"/>
  <c r="G170" i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<sst xmlns="http://schemas.openxmlformats.org/spreadsheetml/2006/main" count="267" uniqueCount="240">
  <si>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</si>
  <si>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</si>
  <si>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</si>
  <si>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</si>
  <si>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</si>
  <si>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</si>
  <si>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</si>
  <si>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</si>
  <si>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</si>
  <si>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</si>
  <si>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</si>
  <si>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</si>
  <si>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</si>
  <si>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</si>
  <si>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</si>
  <si>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</si>
  <si>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</si>
  <si>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</si>
  <si>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</si>
  <si>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</si>
  <si>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</si>
  <si>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</si>
  <si>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</si>
  <si>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</si>
  <si>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</si>
  <si>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</si>
  <si>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</si>
  <si>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</si>
  <si>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</si>
  <si>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</si>
  <si>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</si>
  <si>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</si>
  <si>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</si>
  <si>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</si>
  <si>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</si>
  <si>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</si>
  <si>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</si>
  <si>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</si>
  <si>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</si>
  <si>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</si>
  <si>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</si>
  <si>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</si>
  <si>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</si>
  <si>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</si>
  <si>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</si>
  <si>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</si>
  <si>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</si>
  <si>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</si>
  <si>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</si>
  <si>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</si>
  <si>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</si>
  <si>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</si>
  <si>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</si>
  <si>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</si>
  <si>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</si>
  <si>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</si>
  <si>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</si>
  <si>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</si>
  <si>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</si>
  <si>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</si>
  <si>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</si>
  <si>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</si>
  <si>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</si>
  <si>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</si>
  <si>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</si>
  <si>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</si>
  <si>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</si>
  <si>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</si>
  <si>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</si>
  <si>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</si>
  <si>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</si>
  <si>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</si>
  <si>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</si>
  <si>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</si>
  <si>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</si>
  <si>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</si>
  <si>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</si>
  <si>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</si>
  <si>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</si>
  <si>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</si>
  <si>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</si>
  <si>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</si>
  <si>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</si>
  <si>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</si>
  <si>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</si>
  <si>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</si>
  <si>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</si>
  <si>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</si>
  <si>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</si>
  <si>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</si>
  <si>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</si>
  <si>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</si>
  <si>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</si>
  <si>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</si>
  <si>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</si>
  <si>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</si>
  <si>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</si>
  <si>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</si>
  <si>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</si>
  <si>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</si>
  <si>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</si>
  <si>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</si>
  <si>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</si>
  <si>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</si>
  <si>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</si>
  <si>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</si>
  <si>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</si>
  <si>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</si>
  <si>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</si>
  <si>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</si>
  <si>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</si>
  <si>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</si>
  <si>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</si>
  <si>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</si>
  <si>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</si>
  <si>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</si>
  <si>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</si>
  <si>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</si>
  <si>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</si>
  <si>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</si>
  <si>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</si>
  <si>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</si>
  <si>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</si>
  <si>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</si>
  <si>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</si>
  <si>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</si>
  <si>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</si>
  <si>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</si>
  <si>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</si>
  <si>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</si>
  <si>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</si>
  <si>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</si>
  <si>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</si>
  <si>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</si>
  <si>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</si>
  <si>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</si>
  <si>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</si>
  <si>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</si>
  <si>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</si>
  <si>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</si>
  <si>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</si>
  <si>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</si>
  <si>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</si>
  <si>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</si>
  <si>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</si>
  <si>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</si>
  <si>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</si>
  <si>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</si>
  <si>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</si>
  <si>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</si>
  <si>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</si>
  <si>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</si>
  <si>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</si>
  <si>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</si>
  <si>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</si>
  <si>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</si>
  <si>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</si>
  <si>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</si>
  <si>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</si>
  <si>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</si>
  <si>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</si>
  <si>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</si>
  <si>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</si>
  <si>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</si>
  <si>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</si>
  <si>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</si>
  <si>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</si>
  <si>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</si>
  <si>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</si>
  <si>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</si>
  <si>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</si>
  <si>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</si>
  <si>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</si>
  <si>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</si>
  <si>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</si>
  <si>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</si>
  <si>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</si>
  <si>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</si>
  <si>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</si>
  <si>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</si>
  <si>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</si>
  <si>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</si>
  <si>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</si>
  <si>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</si>
  <si>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</si>
  <si>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</si>
  <si>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</si>
  <si>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</si>
  <si>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</si>
  <si>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</si>
  <si>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</si>
  <si>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</si>
  <si>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</si>
  <si>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</si>
  <si>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</si>
  <si>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</si>
  <si>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</si>
  <si>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</si>
  <si>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</si>
  <si>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</si>
  <si>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</si>
  <si>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</si>
  <si>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</si>
  <si>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</si>
  <si>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</si>
  <si>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</si>
  <si>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</si>
  <si>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</si>
  <si>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</si>
  <si>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</si>
  <si>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</si>
  <si>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</si>
  <si>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</si>
  <si>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</si>
  <si>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</si>
  <si>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</si>
  <si>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</si>
  <si>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</si>
  <si>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</si>
  <si>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</si>
  <si>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</si>
  <si>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</si>
  <si>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</si>
  <si>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</si>
  <si>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</si>
  <si>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</si>
  <si>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</si>
  <si>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</si>
  <si>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</si>
  <si>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</si>
  <si>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</si>
  <si>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</si>
  <si>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</si>
  <si>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</si>
  <si>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</si>
  <si>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</si>
  <si>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Fecha de Publicación: Febrero 2023</t>
  </si>
  <si>
    <t>Fecha de corte: Enero 2023</t>
  </si>
  <si>
    <t>2022</t>
  </si>
  <si>
    <t>Ene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</si>
</sst>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7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49" fontId="3" fillId="0" borderId="74" xfId="1" applyNumberFormat="1" applyFont="1" applyFill="1" applyBorder="1" applyAlignment="1">
      <alignment horizontal="center"/>
    </xf>
    <xf numFmtId="3" fontId="4" fillId="8" borderId="59" xfId="3" applyNumberFormat="1" applyFont="1" applyFill="1" applyBorder="1" applyAlignment="1">
      <alignment horizontal="center" vertical="center"/>
    </xf>
    <xf numFmtId="3" fontId="3" fillId="10" borderId="69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8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Pres.'!$B$168,'Líneas por Tecnología y Pres.'!$B$180,'Líneas por Tecnología y Pres.'!$B$181)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Pres.'!$C$168,'Líneas por Tecnología y Pres.'!$C$180,'Líneas por Tecnología y Pres.'!$C$181)</c:f>
              <c:numCache>
                <c:formatCode>#,##0</c:formatCode>
                <c:ptCount val="16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1282722</c:v>
                </c:pt>
                <c:pt idx="15">
                  <c:v>1286490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Pres.'!$D$168,'Líneas por Tecnología y Pres.'!$D$180,'Líneas por Tecnología y Pres.'!$D$181)</c:f>
              <c:numCache>
                <c:formatCode>#,##0</c:formatCode>
                <c:ptCount val="16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2529818</c:v>
                </c:pt>
                <c:pt idx="15">
                  <c:v>2551565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Pres.'!$E$168,'Líneas por Tecnología y Pres.'!$E$180,'Líneas por Tecnología y Pres.'!$E$181)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1745362</c:v>
                </c:pt>
                <c:pt idx="15">
                  <c:v>1753591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Pres.'!$F$157,'Líneas por Tecnología y Pres.'!$F$168,'Líneas por Tecnología y Pres.'!$F$180,'Líneas por Tecnología y Pres.'!$F$181)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3219750</c:v>
                </c:pt>
                <c:pt idx="13">
                  <c:v>3385646</c:v>
                </c:pt>
                <c:pt idx="14">
                  <c:v>3469835</c:v>
                </c:pt>
                <c:pt idx="15">
                  <c:v>3481775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73205640"/>
        <c:axId val="246957600"/>
      </c:barChart>
      <c:catAx>
        <c:axId val="37320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46957600"/>
        <c:crosses val="autoZero"/>
        <c:auto val="1"/>
        <c:lblAlgn val="ctr"/>
        <c:lblOffset val="100"/>
        <c:noMultiLvlLbl val="0"/>
      </c:catAx>
      <c:valAx>
        <c:axId val="2469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732056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Pres.'!$H$153:$H$172,'Líneas por Tecnología y Pres.'!$H$173,'Líneas por Tecnología y Pres.'!$H$174,'Líneas por Tecnología y Pres.'!$H$175,'Líneas por Tecnología y Pres.'!$H$176,'Líneas por Tecnología y Pres.'!$H$177,'Líneas por Tecnología y Pres.'!$H$178,'Líneas por Tecnología y Pres.'!$H$179,'Líneas por Tecnología y Pres.'!$H$180)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Pres.'!$H$148)</c:f>
              <c:numCache>
                <c:formatCode>#,##0</c:formatCode>
                <c:ptCount val="16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Pres.'!$I$168,'Líneas por Tecnología y Pres.'!$I$180,'Líneas por Tecnología y Pres.'!$I$181)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Pres.'!$I$168,'Líneas por Tecnología y Pres.'!$I$180,'Líneas por Tecnología y Pres.'!$I$181)</c:f>
              <c:numCache>
                <c:formatCode>#,##0</c:formatCode>
                <c:ptCount val="16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377030.53606728103</c:v>
                </c:pt>
                <c:pt idx="15">
                  <c:v>375896.19164634671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Pres.'!$J$168,'Líneas por Tecnología y Pres.'!$J$180,'Líneas por Tecnología y Pres.'!$J$181)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Pres.'!$J$168,'Líneas por Tecnología y Pres.'!$J$180,'Líneas por Tecnología y Pres.'!$J$181)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1060440.2833697845</c:v>
                </c:pt>
                <c:pt idx="15">
                  <c:v>1053485.8203377109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Pres.'!$K$168,'Líneas por Tecnología y Pres.'!$K$180,'Líneas por Tecnología y Pres.'!$K$181)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Pres.'!$K$168,'Líneas por Tecnología y Pres.'!$K$180,'Líneas por Tecnología y Pres.'!$K$181)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Pres.'!$L$168,'Líneas por Tecnología y Pres.'!$L$180,'Líneas por Tecnología y Pres.'!$L$181)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Pres.'!$L$168,'Líneas por Tecnología y Pres.'!$L$180,'Líneas por Tecnología y Pres.'!$L$181)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4013644.1805629344</c:v>
                </c:pt>
                <c:pt idx="15">
                  <c:v>3982477.9880159423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6956032"/>
        <c:axId val="246956424"/>
      </c:barChart>
      <c:catAx>
        <c:axId val="2469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46956424"/>
        <c:crosses val="autoZero"/>
        <c:auto val="1"/>
        <c:lblAlgn val="ctr"/>
        <c:lblOffset val="100"/>
        <c:noMultiLvlLbl val="0"/>
      </c:catAx>
      <c:valAx>
        <c:axId val="24695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46956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Pres.'!$N$156,'Líneas por Tecnología y Pres.'!$N$168,'Líneas por Tecnología y Pres.'!$N$180,'Líneas por Tecnología y Pres.'!$N$181)</c:f>
              <c:numCache>
                <c:formatCode>#,##0</c:formatCode>
                <c:ptCount val="16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Pres.'!$O$156,'Líneas por Tecnología y Pres.'!$O$168,'Líneas por Tecnología y Pres.'!$O$180,'Líneas por Tecnología y Pres.'!$O$181)</c:f>
              <c:numCache>
                <c:formatCode>#,##0</c:formatCode>
                <c:ptCount val="16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88328</c:v>
                </c:pt>
                <c:pt idx="13">
                  <c:v>90490</c:v>
                </c:pt>
                <c:pt idx="14">
                  <c:v>89457</c:v>
                </c:pt>
                <c:pt idx="15">
                  <c:v>88678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Pres.'!$P$156,'Líneas por Tecnología y Pres.'!$P$168,'Líneas por Tecnología y Pres.'!$P$180,'Líneas por Tecnología y Pres.'!$P$181)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Pres.'!$Q$132,'Líneas por Tecnología y Pres.'!$Q$144,'Líneas por Tecnología y Pres.'!$Q$156,'Líneas por Tecnología y Pres.'!$Q$168,'Líneas por Tecnología y Pres.'!$Q$180,'Líneas por Tecnología y Pres.'!$Q$181)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252233</c:v>
                </c:pt>
                <c:pt idx="11">
                  <c:v>57576</c:v>
                </c:pt>
                <c:pt idx="12">
                  <c:v>42633</c:v>
                </c:pt>
                <c:pt idx="13">
                  <c:v>41720</c:v>
                </c:pt>
                <c:pt idx="14">
                  <c:v>40667</c:v>
                </c:pt>
                <c:pt idx="15">
                  <c:v>40363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Pres.'!$R$156,'Líneas por Tecnología y Pres.'!$R$168,'Líneas por Tecnología y Pres.'!$R$180,'Líneas por Tecnología y Pres.'!$R$181)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2695427</c:v>
                </c:pt>
                <c:pt idx="13">
                  <c:v>2737207</c:v>
                </c:pt>
                <c:pt idx="14">
                  <c:v>2881775</c:v>
                </c:pt>
                <c:pt idx="15">
                  <c:v>2899213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68356288"/>
        <c:axId val="368355112"/>
      </c:barChart>
      <c:catAx>
        <c:axId val="36835628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68355112"/>
        <c:crosses val="autoZero"/>
        <c:auto val="1"/>
        <c:lblAlgn val="ctr"/>
        <c:lblOffset val="100"/>
        <c:noMultiLvlLbl val="0"/>
      </c:catAx>
      <c:valAx>
        <c:axId val="368355112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68356288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Pres.'!$T$168,'Líneas por Tecnología y Pres.'!$T$180,'Líneas por Tecnología y Pres.'!$T$181)</c15:sqref>
                  </c15:fullRef>
                </c:ext>
              </c:extLst>
              <c:f>('Líneas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Pres.'!$T$168,'Líneas por Tecnología y Pres.'!$T$180,'Líneas por Tecnología y Pres.'!$T$181)</c:f>
              <c:numCache>
                <c:formatCode>#,##0</c:formatCode>
                <c:ptCount val="12"/>
                <c:pt idx="0">
                  <c:v>75179</c:v>
                </c:pt>
                <c:pt idx="1">
                  <c:v>83748</c:v>
                </c:pt>
                <c:pt idx="2">
                  <c:v>3009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Pres.'!$U$168,'Líneas por Tecnología y Pres.'!$U$180,'Líneas por Tecnología y Pres.'!$U$181)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Pres.'!$U$168,'Líneas por Tecnología y Pres.'!$U$180,'Líneas por Tecnología y Pres.'!$U$181)</c:f>
              <c:numCache>
                <c:formatCode>#,##0</c:formatCode>
                <c:ptCount val="16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1749209.5360672809</c:v>
                </c:pt>
                <c:pt idx="15">
                  <c:v>1751064.1916463468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Pres.'!$V$95:$V$96,'Líneas por Tecnología y Pres.'!$V$108,'Líneas por Tecnología y Pres.'!$V$120,'Líneas por Tecnología y Pres.'!$V$132,'Líneas por Tecnología y Pres.'!$V$144,'Líneas por Tecnología y Pres.'!$V$156,'Líneas por Tecnología y Pres.'!$V$168,'Líneas por Tecnología y Pres.'!$V$180,'Líneas por Tecnología y Pres.'!$V$181)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Pres.'!$V$95:$V$96,'Líneas por Tecnología y Pres.'!$V$108,'Líneas por Tecnología y Pres.'!$V$120,'Líneas por Tecnología y Pres.'!$V$132,'Líneas por Tecnología y Pres.'!$V$144,'Líneas por Tecnología y Pres.'!$V$156,'Líneas por Tecnología y Pres.'!$V$168,'Líneas por Tecnología y Pres.'!$V$180)</c:f>
              <c:numCache>
                <c:formatCode>#,##0</c:formatCode>
                <c:ptCount val="16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1538454</c:v>
                </c:pt>
                <c:pt idx="8">
                  <c:v>3019889</c:v>
                </c:pt>
                <c:pt idx="9">
                  <c:v>5027714</c:v>
                </c:pt>
                <c:pt idx="10">
                  <c:v>4688270.0659754639</c:v>
                </c:pt>
                <c:pt idx="11">
                  <c:v>4302462.4152026623</c:v>
                </c:pt>
                <c:pt idx="12">
                  <c:v>3468519.7049002838</c:v>
                </c:pt>
                <c:pt idx="13">
                  <c:v>3315009.0989486258</c:v>
                </c:pt>
                <c:pt idx="14">
                  <c:v>3688873</c:v>
                </c:pt>
                <c:pt idx="15">
                  <c:v>3590258.2833697842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Pres.'!$W$168,'Líneas por Tecnología y Pres.'!$W$180,'Líneas por Tecnología y Pres.'!$W$181)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Pres.'!$W$168,'Líneas por Tecnología y Pres.'!$W$180,'Líneas por Tecnología y Pres.'!$W$181)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1786029</c:v>
                </c:pt>
                <c:pt idx="15">
                  <c:v>1793954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Pres.'!$X$168,'Líneas por Tecnología y Pres.'!$X$180,'Líneas por Tecnología y Pres.'!$X$181)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Pres.'!$X$168,'Líneas por Tecnología y Pres.'!$X$180,'Líneas por Tecnología y Pres.'!$X$181)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10365254.180562934</c:v>
                </c:pt>
                <c:pt idx="15">
                  <c:v>10363465.988015942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159112"/>
        <c:axId val="366159504"/>
        <c:axId val="0"/>
      </c:bar3DChart>
      <c:catAx>
        <c:axId val="3661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66159504"/>
        <c:crosses val="autoZero"/>
        <c:auto val="1"/>
        <c:lblAlgn val="ctr"/>
        <c:lblOffset val="100"/>
        <c:noMultiLvlLbl val="0"/>
      </c:catAx>
      <c:valAx>
        <c:axId val="3661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66159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718705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>
      <selection activeCell="B8" sqref="B8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5"/>
      <c r="C3" s="215"/>
      <c r="D3" s="215"/>
      <c r="E3" s="215"/>
      <c r="F3" s="215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236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237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7" t="s">
        <v>95</v>
      </c>
      <c r="G10" s="217"/>
      <c r="H10" s="217"/>
      <c r="I10" s="217"/>
      <c r="J10" s="217"/>
      <c r="K10" s="218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6" t="s">
        <v>104</v>
      </c>
      <c r="C12" s="216"/>
      <c r="D12" s="216"/>
      <c r="E12" s="165"/>
      <c r="F12" s="213" t="s">
        <v>102</v>
      </c>
      <c r="G12" s="213"/>
      <c r="H12" s="213"/>
      <c r="I12" s="213"/>
      <c r="J12" s="213"/>
      <c r="K12" s="214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6" t="s">
        <v>103</v>
      </c>
      <c r="C14" s="216"/>
      <c r="D14" s="216"/>
      <c r="E14" s="165"/>
      <c r="F14" s="213" t="s">
        <v>108</v>
      </c>
      <c r="G14" s="213"/>
      <c r="H14" s="213"/>
      <c r="I14" s="213"/>
      <c r="J14" s="213"/>
      <c r="K14" s="214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6" t="s">
        <v>101</v>
      </c>
      <c r="C16" s="216"/>
      <c r="D16" s="216"/>
      <c r="E16" s="165"/>
      <c r="F16" s="213" t="s">
        <v>109</v>
      </c>
      <c r="G16" s="213"/>
      <c r="H16" s="213"/>
      <c r="I16" s="213"/>
      <c r="J16" s="213"/>
      <c r="K16" s="214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2"/>
  <sheetViews>
    <sheetView showGridLines="0" zoomScaleNormal="100" workbookViewId="0">
      <pane xSplit="1" ySplit="11" topLeftCell="E171" activePane="bottomRight" state="frozen"/>
      <selection pane="topRight" activeCell="B1" sqref="B1"/>
      <selection pane="bottomLeft" activeCell="A12" sqref="A12"/>
      <selection pane="bottomRight" activeCell="B182" sqref="B182:Y182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Febrero 2023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28" t="s">
        <v>99</v>
      </c>
      <c r="O7" s="228"/>
      <c r="P7" s="228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Enero 2023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1" t="s">
        <v>1</v>
      </c>
      <c r="C10" s="231"/>
      <c r="D10" s="231"/>
      <c r="E10" s="231"/>
      <c r="F10" s="232"/>
      <c r="G10" s="36" t="s">
        <v>2</v>
      </c>
      <c r="H10" s="235" t="s">
        <v>3</v>
      </c>
      <c r="I10" s="231"/>
      <c r="J10" s="231"/>
      <c r="K10" s="231"/>
      <c r="L10" s="232"/>
      <c r="M10" s="36" t="s">
        <v>2</v>
      </c>
      <c r="N10" s="231" t="s">
        <v>98</v>
      </c>
      <c r="O10" s="231"/>
      <c r="P10" s="231"/>
      <c r="Q10" s="231"/>
      <c r="R10" s="231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3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4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80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80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:T178" si="446">SUM(B169,H169,N169)</f>
        <v>0</v>
      </c>
      <c r="U169" s="13">
        <f t="shared" ref="U169:U178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:Y178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si="446"/>
        <v>0</v>
      </c>
      <c r="U170" s="13">
        <f t="shared" si="447"/>
        <v>1766433.4486586177</v>
      </c>
      <c r="V170" s="92">
        <f t="shared" ref="V170:V178" si="452">SUM(D170,J170,P170)</f>
        <v>3732997.9872779283</v>
      </c>
      <c r="W170" s="92">
        <f t="shared" ref="W170:W178" si="453">SUM(E170,K170,Q170)</f>
        <v>1730603</v>
      </c>
      <c r="X170" s="92">
        <f t="shared" ref="X170:X178" si="454">SUM(F170,L170,R170)</f>
        <v>9675803.5640634522</v>
      </c>
      <c r="Y170" s="208">
        <f t="shared" si="451"/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1">
        <f t="shared" si="439"/>
        <v>2893506</v>
      </c>
      <c r="T171" s="198">
        <f t="shared" si="446"/>
        <v>0</v>
      </c>
      <c r="U171" s="13">
        <f t="shared" si="447"/>
        <v>1788524.6864058417</v>
      </c>
      <c r="V171" s="92">
        <f t="shared" si="452"/>
        <v>3683797.747953306</v>
      </c>
      <c r="W171" s="92">
        <f t="shared" si="453"/>
        <v>1734523</v>
      </c>
      <c r="X171" s="92">
        <f t="shared" si="454"/>
        <v>9742847.5656408519</v>
      </c>
      <c r="Y171" s="208">
        <f t="shared" si="451"/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02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02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1">
        <f t="shared" si="439"/>
        <v>2904652</v>
      </c>
      <c r="T172" s="198">
        <f t="shared" si="446"/>
        <v>0</v>
      </c>
      <c r="U172" s="13">
        <f t="shared" si="447"/>
        <v>1787551.6149498476</v>
      </c>
      <c r="V172" s="92">
        <f t="shared" si="452"/>
        <v>3681280.3865468726</v>
      </c>
      <c r="W172" s="92">
        <f t="shared" si="453"/>
        <v>1738734</v>
      </c>
      <c r="X172" s="92">
        <f t="shared" si="454"/>
        <v>9820230.9985032808</v>
      </c>
      <c r="Y172" s="208">
        <f t="shared" si="451"/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02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02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1">
        <f t="shared" si="439"/>
        <v>2916052</v>
      </c>
      <c r="T173" s="198">
        <f t="shared" si="446"/>
        <v>0</v>
      </c>
      <c r="U173" s="13">
        <f t="shared" si="447"/>
        <v>1778055.4096145744</v>
      </c>
      <c r="V173" s="92">
        <f t="shared" si="452"/>
        <v>3660016.9838061528</v>
      </c>
      <c r="W173" s="92">
        <f t="shared" si="453"/>
        <v>1744330</v>
      </c>
      <c r="X173" s="92">
        <f t="shared" si="454"/>
        <v>9902399.6065792721</v>
      </c>
      <c r="Y173" s="208">
        <f t="shared" si="451"/>
        <v>17084802</v>
      </c>
    </row>
    <row r="174" spans="1:25" s="2" customFormat="1" ht="12.75" x14ac:dyDescent="0.2">
      <c r="A174" s="209" t="s">
        <v>230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02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02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1">
        <f t="shared" si="439"/>
        <v>2926942</v>
      </c>
      <c r="T174" s="198">
        <f t="shared" si="446"/>
        <v>0</v>
      </c>
      <c r="U174" s="13">
        <f t="shared" si="447"/>
        <v>1757626.8971554078</v>
      </c>
      <c r="V174" s="92">
        <f t="shared" si="452"/>
        <v>3624197.8923498113</v>
      </c>
      <c r="W174" s="92">
        <f t="shared" si="453"/>
        <v>1745386</v>
      </c>
      <c r="X174" s="92">
        <f t="shared" si="454"/>
        <v>9928728.2104947809</v>
      </c>
      <c r="Y174" s="208">
        <f t="shared" si="451"/>
        <v>17055939</v>
      </c>
    </row>
    <row r="175" spans="1:25" s="2" customFormat="1" ht="12.75" x14ac:dyDescent="0.2">
      <c r="A175" s="210" t="s">
        <v>231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02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02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11">
        <f t="shared" si="439"/>
        <v>2940353</v>
      </c>
      <c r="T175" s="198">
        <f t="shared" si="446"/>
        <v>0</v>
      </c>
      <c r="U175" s="13">
        <f t="shared" si="447"/>
        <v>1753354.9051052234</v>
      </c>
      <c r="V175" s="92">
        <f t="shared" si="452"/>
        <v>3606713.1396306236</v>
      </c>
      <c r="W175" s="92">
        <f t="shared" si="453"/>
        <v>1747790</v>
      </c>
      <c r="X175" s="92">
        <f t="shared" si="454"/>
        <v>9978154.955264153</v>
      </c>
      <c r="Y175" s="208">
        <f t="shared" si="451"/>
        <v>17086013</v>
      </c>
    </row>
    <row r="176" spans="1:25" s="2" customFormat="1" ht="12.75" x14ac:dyDescent="0.2">
      <c r="A176" s="210" t="s">
        <v>232</v>
      </c>
      <c r="B176" s="203">
        <v>0</v>
      </c>
      <c r="C176" s="204">
        <v>1267014</v>
      </c>
      <c r="D176" s="204">
        <v>2455439</v>
      </c>
      <c r="E176" s="204">
        <v>1715007</v>
      </c>
      <c r="F176" s="205">
        <v>3418449</v>
      </c>
      <c r="G176" s="202">
        <f t="shared" si="431"/>
        <v>8855909</v>
      </c>
      <c r="H176" s="203">
        <v>0</v>
      </c>
      <c r="I176" s="204">
        <v>389926.74017135322</v>
      </c>
      <c r="J176" s="204">
        <v>1151449.2703957786</v>
      </c>
      <c r="K176" s="204">
        <v>0</v>
      </c>
      <c r="L176" s="205">
        <v>3804394.9894328681</v>
      </c>
      <c r="M176" s="202">
        <f t="shared" si="432"/>
        <v>5345771</v>
      </c>
      <c r="N176" s="203">
        <v>0</v>
      </c>
      <c r="O176" s="204">
        <v>91052</v>
      </c>
      <c r="P176" s="204">
        <v>0</v>
      </c>
      <c r="Q176" s="204">
        <v>40970</v>
      </c>
      <c r="R176" s="205">
        <v>2821980</v>
      </c>
      <c r="S176" s="211">
        <f t="shared" si="439"/>
        <v>2954002</v>
      </c>
      <c r="T176" s="198">
        <f t="shared" si="446"/>
        <v>0</v>
      </c>
      <c r="U176" s="13">
        <f t="shared" si="447"/>
        <v>1747992.7401713533</v>
      </c>
      <c r="V176" s="92">
        <f t="shared" si="452"/>
        <v>3606888.2703957786</v>
      </c>
      <c r="W176" s="92">
        <f t="shared" si="453"/>
        <v>1755977</v>
      </c>
      <c r="X176" s="92">
        <f t="shared" si="454"/>
        <v>10044823.989432868</v>
      </c>
      <c r="Y176" s="208">
        <f t="shared" si="451"/>
        <v>17155682</v>
      </c>
    </row>
    <row r="177" spans="1:25" s="2" customFormat="1" ht="12.75" x14ac:dyDescent="0.2">
      <c r="A177" s="209" t="s">
        <v>233</v>
      </c>
      <c r="B177" s="203">
        <v>0</v>
      </c>
      <c r="C177" s="204">
        <v>1270438</v>
      </c>
      <c r="D177" s="204">
        <v>2475907</v>
      </c>
      <c r="E177" s="204">
        <v>1721545</v>
      </c>
      <c r="F177" s="205">
        <v>3432386</v>
      </c>
      <c r="G177" s="202">
        <f t="shared" si="431"/>
        <v>8900276</v>
      </c>
      <c r="H177" s="203">
        <v>0</v>
      </c>
      <c r="I177" s="204">
        <v>388701.7731754845</v>
      </c>
      <c r="J177" s="204">
        <v>1132654.4201563806</v>
      </c>
      <c r="K177" s="204">
        <v>0</v>
      </c>
      <c r="L177" s="205">
        <v>3864998.8066681349</v>
      </c>
      <c r="M177" s="202">
        <f t="shared" si="432"/>
        <v>5386355</v>
      </c>
      <c r="N177" s="203">
        <v>0</v>
      </c>
      <c r="O177" s="204">
        <v>89605</v>
      </c>
      <c r="P177" s="204">
        <v>0</v>
      </c>
      <c r="Q177" s="204">
        <v>40842</v>
      </c>
      <c r="R177" s="205">
        <v>2836556</v>
      </c>
      <c r="S177" s="211">
        <f t="shared" si="439"/>
        <v>2967003</v>
      </c>
      <c r="T177" s="198">
        <f t="shared" si="446"/>
        <v>0</v>
      </c>
      <c r="U177" s="13">
        <f t="shared" si="447"/>
        <v>1748744.7731754845</v>
      </c>
      <c r="V177" s="92">
        <f t="shared" si="452"/>
        <v>3608561.4201563806</v>
      </c>
      <c r="W177" s="92">
        <f t="shared" si="453"/>
        <v>1762387</v>
      </c>
      <c r="X177" s="92">
        <f t="shared" si="454"/>
        <v>10133940.806668134</v>
      </c>
      <c r="Y177" s="208">
        <f t="shared" si="451"/>
        <v>17253634</v>
      </c>
    </row>
    <row r="178" spans="1:25" s="2" customFormat="1" ht="12.75" x14ac:dyDescent="0.2">
      <c r="A178" s="210" t="s">
        <v>234</v>
      </c>
      <c r="B178" s="203">
        <v>0</v>
      </c>
      <c r="C178" s="204">
        <v>1275144</v>
      </c>
      <c r="D178" s="204">
        <v>2489198</v>
      </c>
      <c r="E178" s="204">
        <v>1726043</v>
      </c>
      <c r="F178" s="205">
        <v>3448215</v>
      </c>
      <c r="G178" s="202">
        <f t="shared" si="431"/>
        <v>8938600</v>
      </c>
      <c r="H178" s="203">
        <v>0</v>
      </c>
      <c r="I178" s="204">
        <v>381634.58878575347</v>
      </c>
      <c r="J178" s="204">
        <v>1107665.6365723207</v>
      </c>
      <c r="K178" s="204">
        <v>0</v>
      </c>
      <c r="L178" s="205">
        <v>3928928.7746419259</v>
      </c>
      <c r="M178" s="202">
        <f t="shared" si="432"/>
        <v>5418229</v>
      </c>
      <c r="N178" s="203">
        <v>0</v>
      </c>
      <c r="O178" s="204">
        <v>89647</v>
      </c>
      <c r="P178" s="204">
        <v>0</v>
      </c>
      <c r="Q178" s="204">
        <v>40775</v>
      </c>
      <c r="R178" s="205">
        <v>2850547</v>
      </c>
      <c r="S178" s="211">
        <f t="shared" si="439"/>
        <v>2980969</v>
      </c>
      <c r="T178" s="198">
        <f t="shared" si="446"/>
        <v>0</v>
      </c>
      <c r="U178" s="13">
        <f t="shared" si="447"/>
        <v>1746425.5887857536</v>
      </c>
      <c r="V178" s="92">
        <f t="shared" si="452"/>
        <v>3596863.6365723209</v>
      </c>
      <c r="W178" s="92">
        <f t="shared" si="453"/>
        <v>1766818</v>
      </c>
      <c r="X178" s="92">
        <f t="shared" si="454"/>
        <v>10227690.774641925</v>
      </c>
      <c r="Y178" s="208">
        <f t="shared" si="451"/>
        <v>17337798</v>
      </c>
    </row>
    <row r="179" spans="1:25" s="2" customFormat="1" ht="12.75" x14ac:dyDescent="0.2">
      <c r="A179" s="210" t="s">
        <v>235</v>
      </c>
      <c r="B179" s="203">
        <v>0</v>
      </c>
      <c r="C179" s="204">
        <v>1277149</v>
      </c>
      <c r="D179" s="204">
        <v>2498672</v>
      </c>
      <c r="E179" s="204">
        <v>1730028</v>
      </c>
      <c r="F179" s="205">
        <v>3453887</v>
      </c>
      <c r="G179" s="202">
        <f t="shared" si="431"/>
        <v>8959736</v>
      </c>
      <c r="H179" s="203">
        <v>0</v>
      </c>
      <c r="I179" s="204">
        <v>376540.39583477506</v>
      </c>
      <c r="J179" s="204">
        <v>1087472.0994033425</v>
      </c>
      <c r="K179" s="204">
        <v>0</v>
      </c>
      <c r="L179" s="205">
        <v>3971610.5047618826</v>
      </c>
      <c r="M179" s="202">
        <f t="shared" si="432"/>
        <v>5435623</v>
      </c>
      <c r="N179" s="203">
        <v>0</v>
      </c>
      <c r="O179" s="204">
        <v>89505</v>
      </c>
      <c r="P179" s="204">
        <v>0</v>
      </c>
      <c r="Q179" s="204">
        <v>40735</v>
      </c>
      <c r="R179" s="205">
        <v>2866346</v>
      </c>
      <c r="S179" s="211">
        <f t="shared" ref="S179:S180" si="455">SUM(N179:R179)</f>
        <v>2996586</v>
      </c>
      <c r="T179" s="198">
        <f t="shared" ref="T179:T180" si="456">SUM(B179,H179,N179)</f>
        <v>0</v>
      </c>
      <c r="U179" s="13">
        <f t="shared" ref="U179" si="457">SUM(C179,I179,O179)</f>
        <v>1743194.3958347752</v>
      </c>
      <c r="V179" s="92">
        <f t="shared" ref="V179" si="458">SUM(D179,J179,P179)</f>
        <v>3586144.0994033422</v>
      </c>
      <c r="W179" s="92">
        <f t="shared" ref="W179" si="459">SUM(E179,K179,Q179)</f>
        <v>1770763</v>
      </c>
      <c r="X179" s="92">
        <f t="shared" ref="X179" si="460">SUM(F179,L179,R179)</f>
        <v>10291843.504761882</v>
      </c>
      <c r="Y179" s="208">
        <f t="shared" ref="Y179" si="461">+G179+M179+S179</f>
        <v>17391945</v>
      </c>
    </row>
    <row r="180" spans="1:25" s="2" customFormat="1" ht="12.75" x14ac:dyDescent="0.2">
      <c r="A180" s="210" t="s">
        <v>238</v>
      </c>
      <c r="B180" s="212">
        <v>0</v>
      </c>
      <c r="C180" s="204">
        <v>1282722</v>
      </c>
      <c r="D180" s="204">
        <v>2529818</v>
      </c>
      <c r="E180" s="204">
        <v>1745362</v>
      </c>
      <c r="F180" s="205">
        <v>3469835</v>
      </c>
      <c r="G180" s="202">
        <f t="shared" si="431"/>
        <v>9027737</v>
      </c>
      <c r="H180" s="206">
        <v>0</v>
      </c>
      <c r="I180" s="204">
        <v>377030.53606728103</v>
      </c>
      <c r="J180" s="204">
        <v>1060440.2833697845</v>
      </c>
      <c r="K180" s="204">
        <v>0</v>
      </c>
      <c r="L180" s="205">
        <v>4013644.1805629344</v>
      </c>
      <c r="M180" s="202">
        <f t="shared" si="432"/>
        <v>5451115</v>
      </c>
      <c r="N180" s="206">
        <v>0</v>
      </c>
      <c r="O180" s="204">
        <v>89457</v>
      </c>
      <c r="P180" s="204">
        <v>0</v>
      </c>
      <c r="Q180" s="204">
        <v>40667</v>
      </c>
      <c r="R180" s="205">
        <v>2881775</v>
      </c>
      <c r="S180" s="211">
        <f t="shared" si="455"/>
        <v>3011899</v>
      </c>
      <c r="T180" s="198">
        <f t="shared" si="456"/>
        <v>0</v>
      </c>
      <c r="U180" s="13">
        <f t="shared" ref="U180" si="462">SUM(C180,I180,O180)</f>
        <v>1749209.5360672809</v>
      </c>
      <c r="V180" s="92">
        <f t="shared" ref="V180" si="463">SUM(D180,J180,P180)</f>
        <v>3590258.2833697842</v>
      </c>
      <c r="W180" s="92">
        <f t="shared" ref="W180" si="464">SUM(E180,K180,Q180)</f>
        <v>1786029</v>
      </c>
      <c r="X180" s="92">
        <f t="shared" ref="X180" si="465">SUM(F180,L180,R180)</f>
        <v>10365254.180562934</v>
      </c>
      <c r="Y180" s="208">
        <f t="shared" ref="Y180" si="466">+G180+M180+S180</f>
        <v>17490751</v>
      </c>
    </row>
    <row r="181" spans="1:25" s="2" customFormat="1" ht="12.75" x14ac:dyDescent="0.2">
      <c r="A181" s="210" t="s">
        <v>239</v>
      </c>
      <c r="B181" s="212">
        <v>0</v>
      </c>
      <c r="C181" s="204">
        <v>1286490</v>
      </c>
      <c r="D181" s="204">
        <v>2551565</v>
      </c>
      <c r="E181" s="204">
        <v>1753591</v>
      </c>
      <c r="F181" s="205">
        <v>3481775</v>
      </c>
      <c r="G181" s="202">
        <f t="shared" ref="G181" si="467">SUM(B181:F181)</f>
        <v>9073421</v>
      </c>
      <c r="H181" s="206">
        <v>0</v>
      </c>
      <c r="I181" s="204">
        <v>375896.19164634671</v>
      </c>
      <c r="J181" s="204">
        <v>1053485.8203377109</v>
      </c>
      <c r="K181" s="204">
        <v>0</v>
      </c>
      <c r="L181" s="205">
        <v>3982477.9880159423</v>
      </c>
      <c r="M181" s="202">
        <f t="shared" ref="M181" si="468">+SUM(H181:L181)</f>
        <v>5411860</v>
      </c>
      <c r="N181" s="206">
        <v>0</v>
      </c>
      <c r="O181" s="204">
        <v>88678</v>
      </c>
      <c r="P181" s="204">
        <v>0</v>
      </c>
      <c r="Q181" s="204">
        <v>40363</v>
      </c>
      <c r="R181" s="205">
        <v>2899213</v>
      </c>
      <c r="S181" s="211">
        <f t="shared" ref="S181" si="469">SUM(N181:R181)</f>
        <v>3028254</v>
      </c>
      <c r="T181" s="198">
        <f t="shared" ref="T181" si="470">SUM(B181,H181,N181)</f>
        <v>0</v>
      </c>
      <c r="U181" s="13">
        <f t="shared" ref="U181" si="471">SUM(C181,I181,O181)</f>
        <v>1751064.1916463468</v>
      </c>
      <c r="V181" s="92">
        <f t="shared" ref="V181" si="472">SUM(D181,J181,P181)</f>
        <v>3605050.8203377109</v>
      </c>
      <c r="W181" s="92">
        <f t="shared" ref="W181" si="473">SUM(E181,K181,Q181)</f>
        <v>1793954</v>
      </c>
      <c r="X181" s="92">
        <f t="shared" ref="X181" si="474">SUM(F181,L181,R181)</f>
        <v>10363465.988015942</v>
      </c>
      <c r="Y181" s="208">
        <f t="shared" ref="Y181" si="475">+G181+M181+S181</f>
        <v>17513535</v>
      </c>
    </row>
    <row r="182" spans="1:25" s="2" customFormat="1" ht="17.25" customHeight="1" x14ac:dyDescent="0.2">
      <c r="A182" s="200" t="s">
        <v>100</v>
      </c>
      <c r="B182" s="225" t="s">
        <v>195</v>
      </c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7"/>
    </row>
    <row r="183" spans="1:25" s="2" customFormat="1" ht="17.25" customHeight="1" x14ac:dyDescent="0.2">
      <c r="A183" s="191" t="s">
        <v>120</v>
      </c>
      <c r="B183" s="229" t="s">
        <v>117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30"/>
    </row>
    <row r="184" spans="1:25" s="2" customFormat="1" ht="12.75" x14ac:dyDescent="0.2">
      <c r="A184" s="191" t="s">
        <v>131</v>
      </c>
      <c r="B184" s="219" t="s">
        <v>121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20"/>
    </row>
    <row r="185" spans="1:25" s="2" customFormat="1" ht="15.75" customHeight="1" x14ac:dyDescent="0.2">
      <c r="A185" s="191" t="s">
        <v>137</v>
      </c>
      <c r="B185" s="219" t="s">
        <v>132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20"/>
    </row>
    <row r="186" spans="1:25" s="2" customFormat="1" ht="15.75" customHeight="1" x14ac:dyDescent="0.2">
      <c r="A186" s="192" t="s">
        <v>144</v>
      </c>
      <c r="B186" s="219" t="s">
        <v>139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20"/>
    </row>
    <row r="187" spans="1:25" s="2" customFormat="1" ht="15.75" customHeight="1" x14ac:dyDescent="0.2">
      <c r="A187" s="192" t="s">
        <v>147</v>
      </c>
      <c r="B187" s="221" t="s">
        <v>145</v>
      </c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3"/>
    </row>
    <row r="188" spans="1:25" s="2" customFormat="1" ht="15.75" customHeight="1" x14ac:dyDescent="0.2">
      <c r="A188" s="192" t="s">
        <v>152</v>
      </c>
      <c r="B188" s="221" t="s">
        <v>148</v>
      </c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3"/>
    </row>
    <row r="189" spans="1:25" s="2" customFormat="1" ht="15.75" customHeight="1" x14ac:dyDescent="0.2">
      <c r="A189" s="192" t="s">
        <v>156</v>
      </c>
      <c r="B189" s="221" t="s">
        <v>158</v>
      </c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3"/>
    </row>
    <row r="190" spans="1:25" s="2" customFormat="1" ht="15.75" customHeight="1" x14ac:dyDescent="0.2">
      <c r="A190" s="192" t="s">
        <v>160</v>
      </c>
      <c r="B190" s="221" t="s">
        <v>155</v>
      </c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3"/>
    </row>
    <row r="191" spans="1:25" s="2" customFormat="1" ht="15.75" customHeight="1" x14ac:dyDescent="0.2">
      <c r="A191" s="192" t="s">
        <v>166</v>
      </c>
      <c r="B191" s="221" t="s">
        <v>162</v>
      </c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3"/>
    </row>
    <row r="192" spans="1:25" s="2" customFormat="1" ht="15.75" customHeight="1" x14ac:dyDescent="0.2">
      <c r="A192" s="192" t="s">
        <v>170</v>
      </c>
      <c r="B192" s="221" t="s">
        <v>167</v>
      </c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3"/>
    </row>
    <row r="193" spans="1:25" s="2" customFormat="1" ht="15.75" customHeight="1" x14ac:dyDescent="0.2">
      <c r="A193" s="192" t="s">
        <v>194</v>
      </c>
      <c r="B193" s="221" t="s">
        <v>171</v>
      </c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3"/>
    </row>
    <row r="194" spans="1:25" s="2" customFormat="1" ht="12.75" x14ac:dyDescent="0.2">
      <c r="A194" s="192" t="s">
        <v>190</v>
      </c>
      <c r="B194" s="242" t="s">
        <v>189</v>
      </c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3"/>
      <c r="T194" s="6"/>
      <c r="U194" s="6"/>
      <c r="V194" s="6"/>
      <c r="W194" s="6"/>
      <c r="X194" s="6"/>
      <c r="Y194" s="6"/>
    </row>
    <row r="195" spans="1:25" s="87" customFormat="1" x14ac:dyDescent="0.25">
      <c r="A195" s="199" t="s">
        <v>204</v>
      </c>
      <c r="B195" s="236" t="s">
        <v>211</v>
      </c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8"/>
    </row>
    <row r="196" spans="1:25" s="2" customFormat="1" x14ac:dyDescent="0.25">
      <c r="A196" s="199" t="s">
        <v>205</v>
      </c>
      <c r="B196" s="236" t="s">
        <v>206</v>
      </c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8"/>
      <c r="T196" s="6"/>
      <c r="U196" s="6"/>
      <c r="V196" s="6"/>
      <c r="W196" s="6"/>
      <c r="X196" s="6"/>
      <c r="Y196" s="6"/>
    </row>
    <row r="197" spans="1:25" s="2" customFormat="1" x14ac:dyDescent="0.25">
      <c r="A197" s="199" t="s">
        <v>209</v>
      </c>
      <c r="B197" s="236" t="s">
        <v>210</v>
      </c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8"/>
      <c r="T197" s="6"/>
      <c r="U197" s="6"/>
      <c r="V197" s="6"/>
      <c r="W197" s="6"/>
      <c r="X197" s="6"/>
      <c r="Y197" s="6"/>
    </row>
    <row r="198" spans="1:25" s="2" customFormat="1" ht="12.75" x14ac:dyDescent="0.2">
      <c r="A198" s="239" t="s">
        <v>213</v>
      </c>
      <c r="B198" s="224" t="s">
        <v>214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6"/>
      <c r="U198" s="6"/>
      <c r="V198" s="6"/>
      <c r="W198" s="6"/>
      <c r="X198" s="6"/>
      <c r="Y198" s="6"/>
    </row>
    <row r="199" spans="1:25" s="2" customFormat="1" ht="12.75" x14ac:dyDescent="0.2">
      <c r="A199" s="240"/>
      <c r="B199" s="224" t="s">
        <v>215</v>
      </c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6"/>
      <c r="U199" s="6"/>
      <c r="V199" s="6"/>
      <c r="W199" s="6"/>
      <c r="X199" s="6"/>
      <c r="Y199" s="6"/>
    </row>
    <row r="200" spans="1:25" s="2" customFormat="1" ht="23.25" customHeight="1" x14ac:dyDescent="0.2">
      <c r="A200" s="241"/>
      <c r="B200" s="219" t="s">
        <v>216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6"/>
      <c r="U200" s="6"/>
      <c r="V200" s="6"/>
      <c r="W200" s="6"/>
      <c r="X200" s="6"/>
      <c r="Y200" s="6"/>
    </row>
    <row r="201" spans="1:25" s="2" customFormat="1" ht="12.75" x14ac:dyDescent="0.2">
      <c r="A201" s="199" t="s">
        <v>217</v>
      </c>
      <c r="B201" s="224" t="s">
        <v>218</v>
      </c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6"/>
      <c r="U201" s="6"/>
      <c r="V201" s="6"/>
      <c r="W201" s="6"/>
      <c r="X201" s="6"/>
      <c r="Y201" s="6"/>
    </row>
    <row r="202" spans="1:25" s="2" customFormat="1" ht="12.75" x14ac:dyDescent="0.2">
      <c r="A202" s="207" t="s">
        <v>221</v>
      </c>
      <c r="B202" s="224" t="s">
        <v>222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6"/>
      <c r="U202" s="6"/>
      <c r="V202" s="6"/>
      <c r="W202" s="6"/>
      <c r="X202" s="6"/>
      <c r="Y202" s="6"/>
    </row>
    <row r="203" spans="1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3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3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3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3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3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3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3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3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3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3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3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3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3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3:25" s="2" customFormat="1" ht="12.75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3:25" s="2" customFormat="1" ht="12.75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3:25" s="2" customFormat="1" ht="12.75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2" customFormat="1" ht="12.75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7" customFormat="1" ht="12.75" x14ac:dyDescent="0.2">
      <c r="A274" s="2"/>
      <c r="B274" s="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7" customFormat="1" ht="12" x14ac:dyDescent="0.2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s="7" customFormat="1" ht="12" x14ac:dyDescent="0.2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s="3" customFormat="1" ht="12" x14ac:dyDescent="0.2">
      <c r="A277" s="7"/>
      <c r="B277" s="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s="3" customFormat="1" ht="12" x14ac:dyDescent="0.2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s="3" customFormat="1" ht="12" x14ac:dyDescent="0.2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s="2" customFormat="1" ht="12.75" x14ac:dyDescent="0.2">
      <c r="A280" s="3"/>
      <c r="B280" s="3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s="2" customFormat="1" ht="12.75" x14ac:dyDescent="0.2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x14ac:dyDescent="0.25">
      <c r="A282" s="2"/>
      <c r="B282" s="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</sheetData>
  <mergeCells count="27">
    <mergeCell ref="B202:S202"/>
    <mergeCell ref="B199:S199"/>
    <mergeCell ref="B200:S200"/>
    <mergeCell ref="A198:A200"/>
    <mergeCell ref="B190:Y190"/>
    <mergeCell ref="B196:S196"/>
    <mergeCell ref="B194:S194"/>
    <mergeCell ref="B193:Y193"/>
    <mergeCell ref="B192:Y192"/>
    <mergeCell ref="B191:Y191"/>
    <mergeCell ref="B195:S195"/>
    <mergeCell ref="B184:Y184"/>
    <mergeCell ref="B187:Y187"/>
    <mergeCell ref="B201:S201"/>
    <mergeCell ref="B182:Y182"/>
    <mergeCell ref="N7:P7"/>
    <mergeCell ref="B183:Y183"/>
    <mergeCell ref="B10:F10"/>
    <mergeCell ref="Y10:Y11"/>
    <mergeCell ref="H10:L10"/>
    <mergeCell ref="N10:R10"/>
    <mergeCell ref="B189:Y189"/>
    <mergeCell ref="B188:Y188"/>
    <mergeCell ref="B186:Y186"/>
    <mergeCell ref="B185:Y185"/>
    <mergeCell ref="B198:S198"/>
    <mergeCell ref="B197:S197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>
      <selection activeCell="N56" sqref="N56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Febrero 2023</v>
      </c>
      <c r="C7" s="155"/>
      <c r="D7" s="155"/>
      <c r="E7" s="155"/>
      <c r="F7" s="155"/>
      <c r="G7" s="155"/>
      <c r="H7" s="155"/>
      <c r="I7" s="24"/>
      <c r="J7" s="24"/>
      <c r="K7" s="24"/>
      <c r="L7" s="244" t="s">
        <v>99</v>
      </c>
      <c r="M7" s="245"/>
    </row>
    <row r="8" spans="1:13" s="19" customFormat="1" ht="20.100000000000001" customHeight="1" thickBot="1" x14ac:dyDescent="0.3">
      <c r="A8" s="117"/>
      <c r="B8" s="159" t="str">
        <f>Índice!B8</f>
        <v>Fecha de corte: Enero 2023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E7" sqref="E7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Febrero 2023</v>
      </c>
      <c r="C7" s="155"/>
      <c r="D7" s="155"/>
      <c r="E7" s="155"/>
      <c r="F7" s="155"/>
      <c r="G7" s="155"/>
      <c r="H7" s="180"/>
      <c r="I7" s="180"/>
      <c r="J7" s="180"/>
      <c r="K7" s="246" t="s">
        <v>99</v>
      </c>
      <c r="L7" s="246"/>
      <c r="M7" s="246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Enero 2023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2023-02-28T20:05:20Z</dcterms:modified>
</cp:coreProperties>
</file>