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david.guaygua\Documents\CRDM\Estadisticas\SMA\SMA\1.3.1 Portados\2023\"/>
    </mc:Choice>
  </mc:AlternateContent>
  <bookViews>
    <workbookView xWindow="0" yWindow="0" windowWidth="24000" windowHeight="9735" tabRatio="718" activeTab="1"/>
  </bookViews>
  <sheets>
    <sheet name="Indice" sheetId="62" r:id="rId1"/>
    <sheet name="RECEPTADOS Y PARTICIPACIÓN" sheetId="60" r:id="rId2"/>
    <sheet name="Hoja1" sheetId="63" state="hidden" r:id="rId3"/>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1" i="60" l="1"/>
  <c r="F170" i="60"/>
  <c r="F171" i="60" s="1"/>
  <c r="D171" i="60"/>
  <c r="C171" i="60"/>
  <c r="F169" i="60" l="1"/>
  <c r="F168" i="60" l="1"/>
  <c r="F167" i="60" l="1"/>
  <c r="F166" i="60" l="1"/>
  <c r="F165" i="60" l="1"/>
  <c r="F164" i="60" l="1"/>
  <c r="F163" i="60" l="1"/>
  <c r="F162" i="60" l="1"/>
  <c r="F161" i="60" l="1"/>
  <c r="F160" i="60" l="1"/>
  <c r="F159" i="60" l="1"/>
  <c r="F158" i="60"/>
  <c r="F157" i="60" l="1"/>
  <c r="F11" i="60" l="1"/>
  <c r="F108" i="60" l="1"/>
  <c r="F121" i="60" l="1"/>
  <c r="F120" i="60"/>
  <c r="F119" i="60"/>
  <c r="F118" i="60"/>
  <c r="F117" i="60"/>
  <c r="F116" i="60"/>
  <c r="F133" i="60"/>
  <c r="F132" i="60"/>
  <c r="F131" i="60"/>
  <c r="F130" i="60"/>
  <c r="F129" i="60"/>
  <c r="F128" i="60"/>
  <c r="F127" i="60"/>
  <c r="F126" i="60"/>
  <c r="F125" i="60"/>
  <c r="F124" i="60"/>
  <c r="F123" i="60"/>
  <c r="F122" i="60"/>
  <c r="F156" i="60" l="1"/>
  <c r="F134" i="60" l="1"/>
  <c r="F135" i="60"/>
  <c r="F136" i="60"/>
  <c r="F137" i="60"/>
  <c r="F138" i="60"/>
  <c r="F139" i="60"/>
  <c r="F140" i="60"/>
  <c r="F141" i="60"/>
  <c r="F142" i="60"/>
  <c r="F143" i="60"/>
  <c r="F144" i="60"/>
  <c r="F145" i="60"/>
  <c r="F155" i="60"/>
  <c r="F154" i="60"/>
  <c r="F147" i="60" l="1"/>
  <c r="F148" i="60"/>
  <c r="F149" i="60"/>
  <c r="F150" i="60"/>
  <c r="F151" i="60"/>
  <c r="F152" i="60"/>
  <c r="F153" i="60"/>
  <c r="F146" i="60"/>
  <c r="B8" i="60" l="1"/>
  <c r="B7" i="60"/>
</calcChain>
</file>

<file path=xl/sharedStrings.xml><?xml version="1.0" encoding="utf-8"?>
<sst xmlns="http://schemas.openxmlformats.org/spreadsheetml/2006/main" count="182" uniqueCount="180">
  <si>
    <t>TOTAL</t>
  </si>
  <si>
    <t>CONECEL S.A.</t>
  </si>
  <si>
    <t>OTECEL S.A.</t>
  </si>
  <si>
    <t xml:space="preserve">     Servicio Móvil Avanzado</t>
  </si>
  <si>
    <t>PERIODO</t>
  </si>
  <si>
    <t>CNT EP.</t>
  </si>
  <si>
    <t>Fecha de publicación: 20 de Septiembre de 2015</t>
  </si>
  <si>
    <t>Fecha de Corte: Agosto de 2015</t>
  </si>
  <si>
    <t>Volver al Indice</t>
  </si>
  <si>
    <t>SERVICIO MOVIL AVANZADO</t>
  </si>
  <si>
    <r>
      <rPr>
        <b/>
        <sz val="11"/>
        <color indexed="9"/>
        <rFont val="Arial"/>
        <family val="2"/>
      </rPr>
      <t xml:space="preserve">Indicador: </t>
    </r>
    <r>
      <rPr>
        <sz val="11"/>
        <color indexed="9"/>
        <rFont val="Arial"/>
        <family val="2"/>
      </rPr>
      <t>Números Portados</t>
    </r>
  </si>
  <si>
    <t>Fuente: Registros administrativos ARCOTEL</t>
  </si>
  <si>
    <t xml:space="preserve">      SERVICIO MOVIL AVANZADO</t>
  </si>
  <si>
    <t xml:space="preserve">        Portabilidad Numérica - Total de números receptados por mes</t>
  </si>
  <si>
    <t>2011</t>
  </si>
  <si>
    <t>ene-17</t>
  </si>
  <si>
    <t>oct-09</t>
  </si>
  <si>
    <t>nov-09</t>
  </si>
  <si>
    <t>ene-10</t>
  </si>
  <si>
    <t>feb-10</t>
  </si>
  <si>
    <t>mar-10</t>
  </si>
  <si>
    <t>abr-10</t>
  </si>
  <si>
    <t>may-10</t>
  </si>
  <si>
    <t>jun-10</t>
  </si>
  <si>
    <t>jul-10</t>
  </si>
  <si>
    <t>ago-10</t>
  </si>
  <si>
    <t>sep-10</t>
  </si>
  <si>
    <t>oct-10</t>
  </si>
  <si>
    <t>nov-10</t>
  </si>
  <si>
    <t>ene-11</t>
  </si>
  <si>
    <t>feb-11</t>
  </si>
  <si>
    <t>mar-11</t>
  </si>
  <si>
    <t>abr-11</t>
  </si>
  <si>
    <t>may-11</t>
  </si>
  <si>
    <t>jun-11</t>
  </si>
  <si>
    <t>jul-11</t>
  </si>
  <si>
    <t>ago-11</t>
  </si>
  <si>
    <t>sep-11</t>
  </si>
  <si>
    <t>oct-11</t>
  </si>
  <si>
    <t>nov-11</t>
  </si>
  <si>
    <t>ene-12</t>
  </si>
  <si>
    <t>feb-12</t>
  </si>
  <si>
    <t>mar-12</t>
  </si>
  <si>
    <t>abr-12</t>
  </si>
  <si>
    <t>may-12</t>
  </si>
  <si>
    <t>jun-12</t>
  </si>
  <si>
    <t>jul-12</t>
  </si>
  <si>
    <t>ago-12</t>
  </si>
  <si>
    <t>sep-12</t>
  </si>
  <si>
    <t>oct-12</t>
  </si>
  <si>
    <t>nov-12</t>
  </si>
  <si>
    <t>ene-13</t>
  </si>
  <si>
    <t>feb-13</t>
  </si>
  <si>
    <t>mar-13</t>
  </si>
  <si>
    <t>abr-13</t>
  </si>
  <si>
    <t>may-13</t>
  </si>
  <si>
    <t>jun-13</t>
  </si>
  <si>
    <t>jul-13</t>
  </si>
  <si>
    <t>ago-13</t>
  </si>
  <si>
    <t>sep-13</t>
  </si>
  <si>
    <t>oct-13</t>
  </si>
  <si>
    <t>nov-13</t>
  </si>
  <si>
    <t>ene-14</t>
  </si>
  <si>
    <t>feb-14</t>
  </si>
  <si>
    <t>mar-14</t>
  </si>
  <si>
    <t>abr-14</t>
  </si>
  <si>
    <t>may-14</t>
  </si>
  <si>
    <t>jun-14</t>
  </si>
  <si>
    <t>jul-14</t>
  </si>
  <si>
    <t>ago-14</t>
  </si>
  <si>
    <t>sep-14</t>
  </si>
  <si>
    <t>oct-14</t>
  </si>
  <si>
    <t>nov-14</t>
  </si>
  <si>
    <t>ene-15</t>
  </si>
  <si>
    <t>feb-15</t>
  </si>
  <si>
    <t>mar-15</t>
  </si>
  <si>
    <t>abr-15</t>
  </si>
  <si>
    <t>may-15</t>
  </si>
  <si>
    <t>jun-15</t>
  </si>
  <si>
    <t>jul-15</t>
  </si>
  <si>
    <t>ago-15</t>
  </si>
  <si>
    <t>sep-15</t>
  </si>
  <si>
    <t>oct-15</t>
  </si>
  <si>
    <t>nov-15</t>
  </si>
  <si>
    <t>2015</t>
  </si>
  <si>
    <t>ene-16</t>
  </si>
  <si>
    <t>feb-16</t>
  </si>
  <si>
    <t>mar-16</t>
  </si>
  <si>
    <t>abr-16</t>
  </si>
  <si>
    <t>may-16</t>
  </si>
  <si>
    <t>jun-16</t>
  </si>
  <si>
    <t>jul-16</t>
  </si>
  <si>
    <t>ago-16</t>
  </si>
  <si>
    <t>sep-16</t>
  </si>
  <si>
    <t>oct-16</t>
  </si>
  <si>
    <t>nov-16</t>
  </si>
  <si>
    <t>feb-17</t>
  </si>
  <si>
    <t>mar-17</t>
  </si>
  <si>
    <t>abr-17</t>
  </si>
  <si>
    <t>may-17</t>
  </si>
  <si>
    <t>jun-17</t>
  </si>
  <si>
    <t>jul-17</t>
  </si>
  <si>
    <t>ago-17</t>
  </si>
  <si>
    <t>sep-17</t>
  </si>
  <si>
    <t>oct-17</t>
  </si>
  <si>
    <t>nov-17</t>
  </si>
  <si>
    <t>2017</t>
  </si>
  <si>
    <t>ene-18</t>
  </si>
  <si>
    <t>feb-18</t>
  </si>
  <si>
    <t>mar-18</t>
  </si>
  <si>
    <t>may-18</t>
  </si>
  <si>
    <t>abr-18</t>
  </si>
  <si>
    <t>jun-18</t>
  </si>
  <si>
    <t>jul-18</t>
  </si>
  <si>
    <t>ago-18</t>
  </si>
  <si>
    <t>sep-18</t>
  </si>
  <si>
    <t>oct-18</t>
  </si>
  <si>
    <t>nov-18</t>
  </si>
  <si>
    <t>ene-19</t>
  </si>
  <si>
    <t>2018</t>
  </si>
  <si>
    <t>feb-19</t>
  </si>
  <si>
    <t>mar-19</t>
  </si>
  <si>
    <t>abr-19</t>
  </si>
  <si>
    <t>may-19</t>
  </si>
  <si>
    <t>jun-19</t>
  </si>
  <si>
    <t>jul-19</t>
  </si>
  <si>
    <t>ago-19</t>
  </si>
  <si>
    <t>sep-19</t>
  </si>
  <si>
    <t>oct-19</t>
  </si>
  <si>
    <t>nov-19</t>
  </si>
  <si>
    <t>ene-20</t>
  </si>
  <si>
    <t>2019</t>
  </si>
  <si>
    <t>feb-20</t>
  </si>
  <si>
    <t>mar-20</t>
  </si>
  <si>
    <t>abr-20</t>
  </si>
  <si>
    <t>may-20</t>
  </si>
  <si>
    <t>jun-20</t>
  </si>
  <si>
    <t>jul-20</t>
  </si>
  <si>
    <t xml:space="preserve">      Gráfico  Portabilidad Numérica - Números portados por mes y por empresa</t>
  </si>
  <si>
    <t>ago-20</t>
  </si>
  <si>
    <t>sep-20</t>
  </si>
  <si>
    <t>oct-20</t>
  </si>
  <si>
    <t>nov-2020</t>
  </si>
  <si>
    <t>ene-2021</t>
  </si>
  <si>
    <t>feb-2021</t>
  </si>
  <si>
    <t>mar-2021</t>
  </si>
  <si>
    <t>abr-2021</t>
  </si>
  <si>
    <t>may-2021</t>
  </si>
  <si>
    <t>Jun-2021</t>
  </si>
  <si>
    <t>Jul-2021</t>
  </si>
  <si>
    <t>Ago-2021</t>
  </si>
  <si>
    <t>Participación</t>
  </si>
  <si>
    <t>Fuente: Reporte ASCP</t>
  </si>
  <si>
    <t xml:space="preserve">      Gráfico Portabilidad Numérica - Porcentaje de números receptados por operadora histórico</t>
  </si>
  <si>
    <t>Sep-2021</t>
  </si>
  <si>
    <t>Oct-2021</t>
  </si>
  <si>
    <t>Nota 1</t>
  </si>
  <si>
    <t>Nota 2</t>
  </si>
  <si>
    <t>Nov-2021</t>
  </si>
  <si>
    <t>2020</t>
  </si>
  <si>
    <t>Ene-2022</t>
  </si>
  <si>
    <t>Arcotel ha actualizado el proceso de elaboración de estadísticas de portabilidad, por lo que en el mes de septiembre se ha modificado la cantidad de números portados recibidos por cada operadora de servicio en los meses de Enero-Julio 2021, y en los próximos meses se continuará actualizando la información de años pasados.</t>
  </si>
  <si>
    <t>2021</t>
  </si>
  <si>
    <t>Feb-2022</t>
  </si>
  <si>
    <t>Número total receptados por cada operador a la fecha</t>
  </si>
  <si>
    <r>
      <rPr>
        <b/>
        <sz val="11"/>
        <color indexed="9"/>
        <rFont val="Arial"/>
        <family val="2"/>
      </rPr>
      <t>Categoría:</t>
    </r>
    <r>
      <rPr>
        <sz val="11"/>
        <color indexed="9"/>
        <rFont val="Arial"/>
        <family val="2"/>
      </rPr>
      <t xml:space="preserve"> PORTABILIDAD NUMÉRICA</t>
    </r>
  </si>
  <si>
    <t>Mar-2022</t>
  </si>
  <si>
    <t>Abr-2022</t>
  </si>
  <si>
    <t xml:space="preserve">Se actualizó toda la información </t>
  </si>
  <si>
    <t>May-2022</t>
  </si>
  <si>
    <t>Jun-2022</t>
  </si>
  <si>
    <t>Jul-2022</t>
  </si>
  <si>
    <t>Ago-2022</t>
  </si>
  <si>
    <t>Sep-2022</t>
  </si>
  <si>
    <t>Oct-2022</t>
  </si>
  <si>
    <t>Nov-2022</t>
  </si>
  <si>
    <t>Fecha de publicación: Febrero 2023</t>
  </si>
  <si>
    <t>Fecha de corte: Enero 2023</t>
  </si>
  <si>
    <t>Ene-2023</t>
  </si>
  <si>
    <t>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</si>
</sst>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2]* #,##0.00_-;\-[$€-2]* #,##0.00_-;_-[$€-2]* &quot;-&quot;??_-"/>
  </numFmts>
  <fonts count="22" x14ac:knownFonts="1">
    <font>
      <sz val="10"/>
      <name val="Arial"/>
    </font>
    <font>
      <sz val="10"/>
      <name val="Arial"/>
      <family val="2"/>
    </font>
    <font>
      <u/>
      <sz val="8"/>
      <color indexed="12"/>
      <name val="Arial"/>
      <family val="2"/>
    </font>
    <font>
      <sz val="10"/>
      <name val="Arial"/>
      <family val="2"/>
    </font>
    <font>
      <sz val="11"/>
      <name val="Arial"/>
      <family val="2"/>
    </font>
    <font>
      <sz val="10"/>
      <name val="Arial"/>
      <family val="2"/>
    </font>
    <font>
      <u/>
      <sz val="9"/>
      <color indexed="12"/>
      <name val="Arial"/>
      <family val="2"/>
    </font>
    <font>
      <sz val="9"/>
      <name val="Arial"/>
      <family val="2"/>
    </font>
    <font>
      <sz val="11"/>
      <color indexed="9"/>
      <name val="Arial"/>
      <family val="2"/>
    </font>
    <font>
      <b/>
      <sz val="11"/>
      <color indexed="9"/>
      <name val="Arial"/>
      <family val="2"/>
    </font>
    <font>
      <b/>
      <sz val="11"/>
      <name val="Arial"/>
      <family val="2"/>
    </font>
    <font>
      <u/>
      <sz val="10"/>
      <name val="Arial"/>
      <family val="2"/>
    </font>
    <font>
      <sz val="10"/>
      <color theme="0"/>
      <name val="Arial"/>
      <family val="2"/>
    </font>
    <font>
      <sz val="10"/>
      <color theme="0" tint="-4.9989318521683403E-2"/>
      <name val="Arial"/>
      <family val="2"/>
    </font>
    <font>
      <sz val="11"/>
      <color theme="0"/>
      <name val="Arial"/>
      <family val="2"/>
    </font>
    <font>
      <sz val="11"/>
      <color theme="0" tint="-4.9989318521683403E-2"/>
      <name val="Arial"/>
      <family val="2"/>
    </font>
    <font>
      <sz val="10"/>
      <color rgb="FFFFFFFF"/>
      <name val="Arial"/>
      <family val="2"/>
    </font>
    <font>
      <b/>
      <sz val="14"/>
      <color theme="0" tint="-4.9989318521683403E-2"/>
      <name val="Arial"/>
      <family val="2"/>
    </font>
    <font>
      <b/>
      <sz val="12"/>
      <color theme="0"/>
      <name val="Arial"/>
      <family val="2"/>
    </font>
    <font>
      <b/>
      <sz val="14"/>
      <color theme="0"/>
      <name val="Arial"/>
      <family val="2"/>
    </font>
    <font>
      <u/>
      <sz val="11"/>
      <name val="Arial"/>
      <family val="2"/>
    </font>
    <font>
      <sz val="8"/>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249977111117893"/>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59999389629810485"/>
        <bgColor rgb="FF000000"/>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164" fontId="1" fillId="0" borderId="0" applyNumberFormat="0" applyFont="0" applyFill="0" applyBorder="0" applyAlignment="0" applyProtection="0"/>
    <xf numFmtId="0" fontId="2" fillId="0" borderId="0" applyNumberFormat="0" applyFill="0" applyBorder="0" applyAlignment="0" applyProtection="0">
      <alignment vertical="top"/>
      <protection locked="0"/>
    </xf>
  </cellStyleXfs>
  <cellXfs count="84">
    <xf numFmtId="0" fontId="0" fillId="0" borderId="0" xfId="0"/>
    <xf numFmtId="0" fontId="0" fillId="3" borderId="0" xfId="0" applyFill="1"/>
    <xf numFmtId="3" fontId="4" fillId="2" borderId="1" xfId="1" applyNumberFormat="1" applyFont="1" applyFill="1" applyBorder="1" applyAlignment="1">
      <alignment horizontal="center" wrapText="1"/>
    </xf>
    <xf numFmtId="0" fontId="0" fillId="4" borderId="0" xfId="0" applyFill="1"/>
    <xf numFmtId="0" fontId="3" fillId="3" borderId="0" xfId="0" applyFont="1" applyFill="1" applyBorder="1"/>
    <xf numFmtId="0" fontId="0" fillId="3" borderId="0" xfId="0" applyFill="1" applyBorder="1"/>
    <xf numFmtId="0" fontId="0" fillId="5" borderId="0" xfId="0" applyFill="1"/>
    <xf numFmtId="0" fontId="0" fillId="6" borderId="0" xfId="0" applyFill="1"/>
    <xf numFmtId="0" fontId="3" fillId="3" borderId="0" xfId="0" applyFont="1" applyFill="1"/>
    <xf numFmtId="0" fontId="13" fillId="5" borderId="4" xfId="0" applyFont="1" applyFill="1" applyBorder="1"/>
    <xf numFmtId="0" fontId="13" fillId="5" borderId="5" xfId="0" applyFont="1" applyFill="1" applyBorder="1"/>
    <xf numFmtId="0" fontId="13" fillId="5" borderId="6" xfId="0" applyFont="1" applyFill="1" applyBorder="1"/>
    <xf numFmtId="0" fontId="0" fillId="5" borderId="7" xfId="0" applyFill="1" applyBorder="1"/>
    <xf numFmtId="0" fontId="0" fillId="5" borderId="0" xfId="0" applyFill="1" applyBorder="1"/>
    <xf numFmtId="0" fontId="0" fillId="5" borderId="3" xfId="0" applyFill="1" applyBorder="1"/>
    <xf numFmtId="0" fontId="14" fillId="5" borderId="0" xfId="0" applyFont="1" applyFill="1" applyBorder="1" applyAlignment="1"/>
    <xf numFmtId="0" fontId="15" fillId="5" borderId="0" xfId="0" applyFont="1" applyFill="1" applyBorder="1" applyAlignment="1"/>
    <xf numFmtId="0" fontId="3" fillId="6" borderId="7" xfId="0" applyFont="1" applyFill="1" applyBorder="1"/>
    <xf numFmtId="0" fontId="4" fillId="6" borderId="0" xfId="0" applyFont="1" applyFill="1" applyBorder="1"/>
    <xf numFmtId="0" fontId="3" fillId="6" borderId="0" xfId="0" applyFont="1" applyFill="1" applyBorder="1"/>
    <xf numFmtId="0" fontId="3" fillId="6" borderId="3" xfId="0" applyFont="1" applyFill="1" applyBorder="1"/>
    <xf numFmtId="0" fontId="3" fillId="3" borderId="2" xfId="0" applyFont="1" applyFill="1" applyBorder="1"/>
    <xf numFmtId="0" fontId="3" fillId="3" borderId="8" xfId="0" applyFont="1" applyFill="1" applyBorder="1"/>
    <xf numFmtId="0" fontId="3" fillId="3" borderId="9" xfId="0" applyFont="1" applyFill="1" applyBorder="1"/>
    <xf numFmtId="0" fontId="3" fillId="6" borderId="4" xfId="0" applyFont="1" applyFill="1" applyBorder="1"/>
    <xf numFmtId="0" fontId="4" fillId="6" borderId="5" xfId="0" applyFont="1" applyFill="1" applyBorder="1"/>
    <xf numFmtId="0" fontId="3" fillId="6" borderId="5" xfId="0" applyFont="1" applyFill="1" applyBorder="1"/>
    <xf numFmtId="0" fontId="3" fillId="6" borderId="6" xfId="0" applyFont="1" applyFill="1" applyBorder="1"/>
    <xf numFmtId="0" fontId="3" fillId="6" borderId="2" xfId="0" applyFont="1" applyFill="1" applyBorder="1"/>
    <xf numFmtId="0" fontId="3" fillId="6" borderId="8" xfId="0" applyFont="1" applyFill="1" applyBorder="1"/>
    <xf numFmtId="0" fontId="3" fillId="6" borderId="9" xfId="0" applyFont="1" applyFill="1" applyBorder="1"/>
    <xf numFmtId="0" fontId="14" fillId="5" borderId="0" xfId="1" applyFont="1" applyFill="1" applyAlignment="1">
      <alignment horizontal="left" vertical="center"/>
    </xf>
    <xf numFmtId="0" fontId="14" fillId="5" borderId="0" xfId="1" applyFont="1" applyFill="1" applyAlignment="1">
      <alignment wrapText="1"/>
    </xf>
    <xf numFmtId="0" fontId="14" fillId="6" borderId="0" xfId="1" applyFont="1" applyFill="1" applyAlignment="1">
      <alignment wrapText="1"/>
    </xf>
    <xf numFmtId="0" fontId="11" fillId="3" borderId="0" xfId="4" applyFont="1" applyFill="1" applyBorder="1" applyAlignment="1" applyProtection="1"/>
    <xf numFmtId="0" fontId="14" fillId="5" borderId="7" xfId="1" applyFont="1" applyFill="1" applyBorder="1" applyAlignment="1">
      <alignment horizontal="left" vertical="center"/>
    </xf>
    <xf numFmtId="0" fontId="14" fillId="5" borderId="2" xfId="1" applyFont="1" applyFill="1" applyBorder="1" applyAlignment="1">
      <alignment wrapText="1"/>
    </xf>
    <xf numFmtId="0" fontId="12" fillId="5" borderId="4" xfId="0" applyFont="1" applyFill="1" applyBorder="1"/>
    <xf numFmtId="0" fontId="12" fillId="5" borderId="5" xfId="0" applyFont="1" applyFill="1" applyBorder="1"/>
    <xf numFmtId="0" fontId="12" fillId="5" borderId="0" xfId="0" applyFont="1" applyFill="1" applyBorder="1"/>
    <xf numFmtId="0" fontId="4" fillId="8" borderId="7" xfId="0" applyFont="1" applyFill="1" applyBorder="1" applyAlignment="1">
      <alignment horizontal="left"/>
    </xf>
    <xf numFmtId="0" fontId="0" fillId="3" borderId="3" xfId="0" applyFill="1" applyBorder="1"/>
    <xf numFmtId="0" fontId="0" fillId="3" borderId="7" xfId="0" applyFill="1" applyBorder="1"/>
    <xf numFmtId="0" fontId="0" fillId="3" borderId="2" xfId="0" applyFill="1" applyBorder="1"/>
    <xf numFmtId="0" fontId="0" fillId="3" borderId="8" xfId="0" applyFill="1" applyBorder="1"/>
    <xf numFmtId="0" fontId="0" fillId="3" borderId="9" xfId="0" applyFill="1" applyBorder="1"/>
    <xf numFmtId="0" fontId="4" fillId="8" borderId="2" xfId="0" applyFont="1" applyFill="1" applyBorder="1" applyAlignment="1">
      <alignment horizontal="left"/>
    </xf>
    <xf numFmtId="0" fontId="4" fillId="6" borderId="8" xfId="0" applyFont="1" applyFill="1" applyBorder="1"/>
    <xf numFmtId="0" fontId="17" fillId="5" borderId="7" xfId="0" applyFont="1" applyFill="1" applyBorder="1" applyAlignment="1"/>
    <xf numFmtId="0" fontId="17" fillId="5" borderId="0" xfId="0" applyFont="1" applyFill="1" applyBorder="1" applyAlignment="1"/>
    <xf numFmtId="0" fontId="4" fillId="6" borderId="9" xfId="0" applyFont="1" applyFill="1" applyBorder="1"/>
    <xf numFmtId="0" fontId="18" fillId="4" borderId="1" xfId="0" applyFont="1" applyFill="1" applyBorder="1" applyAlignment="1">
      <alignment horizontal="center" vertical="center"/>
    </xf>
    <xf numFmtId="0" fontId="18" fillId="4" borderId="1" xfId="1" applyFont="1" applyFill="1" applyBorder="1" applyAlignment="1">
      <alignment horizontal="center" vertical="center" wrapText="1"/>
    </xf>
    <xf numFmtId="3" fontId="4" fillId="7" borderId="1" xfId="1" applyNumberFormat="1" applyFont="1" applyFill="1" applyBorder="1" applyAlignment="1">
      <alignment horizontal="center" wrapText="1"/>
    </xf>
    <xf numFmtId="0" fontId="19" fillId="5" borderId="0" xfId="1" applyFont="1" applyFill="1" applyAlignment="1"/>
    <xf numFmtId="0" fontId="16" fillId="8" borderId="0" xfId="0" applyFont="1" applyFill="1" applyAlignment="1"/>
    <xf numFmtId="0" fontId="12" fillId="5" borderId="8" xfId="0" applyFont="1" applyFill="1" applyBorder="1"/>
    <xf numFmtId="0" fontId="12" fillId="5" borderId="6" xfId="0" applyFont="1" applyFill="1" applyBorder="1" applyProtection="1">
      <protection locked="0"/>
    </xf>
    <xf numFmtId="0" fontId="17" fillId="5" borderId="3" xfId="0" applyFont="1" applyFill="1" applyBorder="1" applyAlignment="1"/>
    <xf numFmtId="0" fontId="12" fillId="5" borderId="7" xfId="0" applyFont="1" applyFill="1" applyBorder="1"/>
    <xf numFmtId="0" fontId="12" fillId="5" borderId="3" xfId="0" applyFont="1" applyFill="1" applyBorder="1"/>
    <xf numFmtId="0" fontId="12" fillId="5" borderId="9" xfId="0" applyFont="1" applyFill="1" applyBorder="1"/>
    <xf numFmtId="0" fontId="10" fillId="7" borderId="1" xfId="0" applyFont="1" applyFill="1" applyBorder="1" applyAlignment="1">
      <alignment horizontal="center" vertical="center"/>
    </xf>
    <xf numFmtId="3" fontId="10" fillId="7" borderId="1" xfId="0" applyNumberFormat="1" applyFont="1" applyFill="1" applyBorder="1" applyAlignment="1">
      <alignment horizontal="center" vertical="center"/>
    </xf>
    <xf numFmtId="0" fontId="17" fillId="5" borderId="0" xfId="0" applyFont="1" applyFill="1" applyBorder="1" applyAlignment="1">
      <alignment horizontal="left"/>
    </xf>
    <xf numFmtId="0" fontId="6" fillId="3" borderId="0" xfId="4" applyFont="1" applyFill="1" applyBorder="1" applyAlignment="1" applyProtection="1"/>
    <xf numFmtId="0" fontId="7" fillId="3" borderId="0" xfId="0" applyFont="1" applyFill="1" applyBorder="1"/>
    <xf numFmtId="0" fontId="14" fillId="5" borderId="0" xfId="1" applyFont="1" applyFill="1" applyBorder="1" applyAlignment="1">
      <alignment horizontal="left" vertical="center"/>
    </xf>
    <xf numFmtId="0" fontId="0" fillId="3" borderId="4" xfId="0" applyFill="1" applyBorder="1"/>
    <xf numFmtId="0" fontId="0" fillId="3" borderId="5" xfId="0" applyFill="1" applyBorder="1"/>
    <xf numFmtId="0" fontId="0" fillId="3" borderId="6" xfId="0" applyFill="1" applyBorder="1"/>
    <xf numFmtId="0" fontId="20" fillId="6" borderId="3" xfId="0" applyFont="1" applyFill="1" applyBorder="1"/>
    <xf numFmtId="0" fontId="19" fillId="5" borderId="0" xfId="1" applyFont="1" applyFill="1" applyBorder="1" applyAlignment="1"/>
    <xf numFmtId="0" fontId="14" fillId="5" borderId="0" xfId="1" applyFont="1" applyFill="1" applyBorder="1" applyAlignment="1">
      <alignment wrapText="1"/>
    </xf>
    <xf numFmtId="49" fontId="14" fillId="4" borderId="1" xfId="1" applyNumberFormat="1" applyFont="1" applyFill="1" applyBorder="1" applyAlignment="1">
      <alignment horizontal="center" vertical="center" wrapText="1"/>
    </xf>
    <xf numFmtId="0" fontId="1" fillId="3" borderId="0" xfId="0" applyFont="1" applyFill="1" applyBorder="1"/>
    <xf numFmtId="0" fontId="0" fillId="3" borderId="0" xfId="0" applyFill="1" applyAlignment="1">
      <alignment vertical="center"/>
    </xf>
    <xf numFmtId="0" fontId="8" fillId="5" borderId="0" xfId="0" applyFont="1" applyFill="1" applyBorder="1" applyAlignment="1"/>
    <xf numFmtId="0" fontId="4" fillId="6" borderId="0" xfId="0" applyFont="1" applyFill="1" applyBorder="1" applyAlignment="1">
      <alignment horizontal="left"/>
    </xf>
    <xf numFmtId="0" fontId="4" fillId="6" borderId="8" xfId="0" applyFont="1" applyFill="1" applyBorder="1" applyAlignment="1">
      <alignment horizontal="left"/>
    </xf>
    <xf numFmtId="0" fontId="0" fillId="3" borderId="0" xfId="0" applyFill="1" applyAlignment="1">
      <alignment horizontal="left" vertical="center" wrapText="1"/>
    </xf>
    <xf numFmtId="0" fontId="4" fillId="6" borderId="4" xfId="1" applyFont="1" applyFill="1" applyBorder="1" applyAlignment="1">
      <alignment horizontal="left" wrapText="1"/>
    </xf>
    <xf numFmtId="0" fontId="4" fillId="6" borderId="5" xfId="1" applyFont="1" applyFill="1" applyBorder="1" applyAlignment="1">
      <alignment horizontal="left" wrapText="1"/>
    </xf>
    <xf numFmtId="0" fontId="4" fillId="6" borderId="6" xfId="1" applyFont="1" applyFill="1" applyBorder="1" applyAlignment="1">
      <alignment horizontal="left" wrapText="1"/>
    </xf>
  </cellXfs>
  <cellStyles count="5">
    <cellStyle name="=C:\WINNT\SYSTEM32\COMMAND.COM" xfId="1"/>
    <cellStyle name="ANCLAS,REZONES Y SUS PARTES,DE FUNDICION,DE HIERRO O DE ACERO" xfId="2"/>
    <cellStyle name="Euro" xfId="3"/>
    <cellStyle name="Hipervínculo" xfId="4" builtinId="8"/>
    <cellStyle name="Normal" xfId="0" builtinId="0"/>
  </cellStyles>
  <dxfs count="0"/>
  <tableStyles count="0" defaultTableStyle="TableStyleMedium9" defaultPivotStyle="PivotStyleLight16"/>
  <colors>
    <mruColors>
      <color rgb="FFFF2D2D"/>
      <color rgb="FFE78019"/>
      <color rgb="FFFF66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7643469012956634"/>
          <c:y val="0.10487328428208767"/>
          <c:w val="0.41152481060175466"/>
          <c:h val="0.77882382188565225"/>
        </c:manualLayout>
      </c:layout>
      <c:pieChart>
        <c:varyColors val="1"/>
        <c:ser>
          <c:idx val="0"/>
          <c:order val="0"/>
          <c:dPt>
            <c:idx val="0"/>
            <c:bubble3D val="0"/>
            <c:spPr>
              <a:solidFill>
                <a:srgbClr val="00B050"/>
              </a:solidFill>
            </c:spPr>
            <c:extLst xmlns:c16r2="http://schemas.microsoft.com/office/drawing/2015/06/chart">
              <c:ext xmlns:c16="http://schemas.microsoft.com/office/drawing/2014/chart" uri="{C3380CC4-5D6E-409C-BE32-E72D297353CC}">
                <c16:uniqueId val="{00000001-D233-4A3B-814A-28168D459B63}"/>
              </c:ext>
            </c:extLst>
          </c:dPt>
          <c:dPt>
            <c:idx val="1"/>
            <c:bubble3D val="0"/>
            <c:spPr>
              <a:solidFill>
                <a:srgbClr val="C00000"/>
              </a:solidFill>
            </c:spPr>
            <c:extLst xmlns:c16r2="http://schemas.microsoft.com/office/drawing/2015/06/chart">
              <c:ext xmlns:c16="http://schemas.microsoft.com/office/drawing/2014/chart" uri="{C3380CC4-5D6E-409C-BE32-E72D297353CC}">
                <c16:uniqueId val="{00000003-D233-4A3B-814A-28168D459B63}"/>
              </c:ext>
            </c:extLst>
          </c:dPt>
          <c:dPt>
            <c:idx val="2"/>
            <c:bubble3D val="0"/>
            <c:spPr>
              <a:solidFill>
                <a:schemeClr val="accent1">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5-D233-4A3B-814A-28168D459B63}"/>
              </c:ext>
            </c:extLst>
          </c:dPt>
          <c:dLbls>
            <c:dLbl>
              <c:idx val="0"/>
              <c:layout>
                <c:manualLayout>
                  <c:x val="-0.12701451779547759"/>
                  <c:y val="0.14347530650446896"/>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s-EC"/>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1-D233-4A3B-814A-28168D459B63}"/>
                </c:ext>
                <c:ext xmlns:c15="http://schemas.microsoft.com/office/drawing/2012/chart" uri="{CE6537A1-D6FC-4f65-9D91-7224C49458BB}">
                  <c15:layout/>
                </c:ext>
              </c:extLst>
            </c:dLbl>
            <c:dLbl>
              <c:idx val="1"/>
              <c:layout>
                <c:manualLayout>
                  <c:x val="0.11783054067231004"/>
                  <c:y val="-0.22657854192700091"/>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s-EC"/>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3-D233-4A3B-814A-28168D459B63}"/>
                </c:ext>
                <c:ext xmlns:c15="http://schemas.microsoft.com/office/drawing/2012/chart" uri="{CE6537A1-D6FC-4f65-9D91-7224C49458BB}">
                  <c15:layout/>
                </c:ext>
              </c:extLst>
            </c:dLbl>
            <c:dLbl>
              <c:idx val="2"/>
              <c:layout>
                <c:manualLayout>
                  <c:x val="5.8619457938306314E-2"/>
                  <c:y val="0.18777354551522357"/>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s-EC"/>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5-D233-4A3B-814A-28168D459B63}"/>
                </c:ext>
                <c:ext xmlns:c15="http://schemas.microsoft.com/office/drawing/2012/chart" uri="{CE6537A1-D6FC-4f65-9D91-7224C49458BB}">
                  <c15:layout/>
                </c:ext>
              </c:extLst>
            </c:dLbl>
            <c:numFmt formatCode="0.00%" sourceLinked="0"/>
            <c:spPr>
              <a:noFill/>
              <a:ln w="25400">
                <a:noFill/>
              </a:ln>
            </c:spPr>
            <c:txPr>
              <a:bodyPr wrap="square" lIns="38100" tIns="19050" rIns="38100" bIns="19050" anchor="ctr">
                <a:spAutoFit/>
              </a:bodyPr>
              <a:lstStyle/>
              <a:p>
                <a:pPr>
                  <a:defRPr sz="1200" b="1" i="0" u="none" strike="noStrike" baseline="0">
                    <a:solidFill>
                      <a:schemeClr val="bg1"/>
                    </a:solidFill>
                    <a:latin typeface="Calibri"/>
                    <a:ea typeface="Calibri"/>
                    <a:cs typeface="Calibri"/>
                  </a:defRPr>
                </a:pPr>
                <a:endParaRPr lang="es-EC"/>
              </a:p>
            </c:txPr>
            <c:showLegendKey val="0"/>
            <c:showVal val="1"/>
            <c:showCatName val="1"/>
            <c:showSerName val="0"/>
            <c:showPercent val="1"/>
            <c:showBubbleSize val="0"/>
            <c:separator>
</c:separator>
            <c:showLeaderLines val="0"/>
            <c:extLst xmlns:c16r2="http://schemas.microsoft.com/office/drawing/2015/06/chart">
              <c:ext xmlns:c15="http://schemas.microsoft.com/office/drawing/2012/chart" uri="{CE6537A1-D6FC-4f65-9D91-7224C49458BB}"/>
            </c:extLst>
          </c:dLbls>
          <c:cat>
            <c:strRef>
              <c:f>'RECEPTADOS Y PARTICIPACIÓN'!$C$10:$E$10</c:f>
              <c:strCache>
                <c:ptCount val="3"/>
                <c:pt idx="0">
                  <c:v>OTECEL S.A.</c:v>
                </c:pt>
                <c:pt idx="1">
                  <c:v>CONECEL S.A.</c:v>
                </c:pt>
                <c:pt idx="2">
                  <c:v>CNT EP.</c:v>
                </c:pt>
              </c:strCache>
            </c:strRef>
          </c:cat>
          <c:val>
            <c:numRef>
              <c:f>'RECEPTADOS Y PARTICIPACIÓN'!$C$171:$E$171</c:f>
              <c:numCache>
                <c:formatCode>#,##0</c:formatCode>
                <c:ptCount val="3"/>
                <c:pt idx="0">
                  <c:v>2136335</c:v>
                </c:pt>
                <c:pt idx="1">
                  <c:v>3224351</c:v>
                </c:pt>
                <c:pt idx="2">
                  <c:v>792306</c:v>
                </c:pt>
              </c:numCache>
            </c:numRef>
          </c:val>
          <c:extLst xmlns:c16r2="http://schemas.microsoft.com/office/drawing/2015/06/chart">
            <c:ext xmlns:c16="http://schemas.microsoft.com/office/drawing/2014/chart" uri="{C3380CC4-5D6E-409C-BE32-E72D297353CC}">
              <c16:uniqueId val="{00000006-D233-4A3B-814A-28168D459B63}"/>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PORTABILIDAD NUMÉRICA</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endParaRPr lang="es-EC"/>
        </a:p>
      </c:txPr>
    </c:title>
    <c:autoTitleDeleted val="0"/>
    <c:plotArea>
      <c:layout/>
      <c:barChart>
        <c:barDir val="col"/>
        <c:grouping val="clustered"/>
        <c:varyColors val="0"/>
        <c:ser>
          <c:idx val="0"/>
          <c:order val="0"/>
          <c:tx>
            <c:strRef>
              <c:f>'RECEPTADOS Y PARTICIPACIÓN'!$C$10</c:f>
              <c:strCache>
                <c:ptCount val="1"/>
                <c:pt idx="0">
                  <c:v>OTECEL S.A.</c:v>
                </c:pt>
              </c:strCache>
            </c:strRef>
          </c:tx>
          <c:spPr>
            <a:solidFill>
              <a:srgbClr val="00B050"/>
            </a:solidFill>
            <a:ln>
              <a:noFill/>
            </a:ln>
            <a:effectLst>
              <a:outerShdw blurRad="57150" dist="19050" dir="5400000" algn="ctr" rotWithShape="0">
                <a:srgbClr val="000000">
                  <a:alpha val="63000"/>
                </a:srgbClr>
              </a:outerShdw>
            </a:effectLst>
            <a:sp3d/>
          </c:spPr>
          <c:invertIfNegative val="0"/>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PARTICIPACIÓN'!$B$169,'RECEPTADOS Y PARTICIPACIÓN'!$B$170)</c:f>
              <c:strCach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Ene-2023</c:v>
                </c:pt>
              </c:strCache>
            </c:strRef>
          </c:cat>
          <c:val>
            <c:numRef>
              <c:f>('RECEPTADOS Y PARTICIPACIÓN'!$C$13,'RECEPTADOS Y PARTICIPACIÓN'!$C$25,'RECEPTADOS Y PARTICIPACIÓN'!$C$37,'RECEPTADOS Y PARTICIPACIÓN'!$C$49,'RECEPTADOS Y PARTICIPACIÓN'!$C$61,'RECEPTADOS Y PARTICIPACIÓN'!$C$73,'RECEPTADOS Y PARTICIPACIÓN'!$C$85,'RECEPTADOS Y PARTICIPACIÓN'!$C$97,'RECEPTADOS Y PARTICIPACIÓN'!$C$109,'RECEPTADOS Y PARTICIPACIÓN'!$C$121,'RECEPTADOS Y PARTICIPACIÓN'!$C$133,'RECEPTADOS Y PARTICIPACIÓN'!$C$145,'RECEPTADOS Y PARTICIPACIÓN'!$C$157,'RECEPTADOS Y PARTICIPACIÓN'!$C$169,'RECEPTADOS Y PARTICIPACIÓN'!$C$170)</c:f>
              <c:numCache>
                <c:formatCode>#,##0</c:formatCode>
                <c:ptCount val="15"/>
                <c:pt idx="0">
                  <c:v>4973</c:v>
                </c:pt>
                <c:pt idx="1">
                  <c:v>2045</c:v>
                </c:pt>
                <c:pt idx="2">
                  <c:v>2484</c:v>
                </c:pt>
                <c:pt idx="3">
                  <c:v>11894</c:v>
                </c:pt>
                <c:pt idx="4">
                  <c:v>12323</c:v>
                </c:pt>
                <c:pt idx="5">
                  <c:v>6853</c:v>
                </c:pt>
                <c:pt idx="6">
                  <c:v>6105</c:v>
                </c:pt>
                <c:pt idx="7">
                  <c:v>16653</c:v>
                </c:pt>
                <c:pt idx="8">
                  <c:v>17228</c:v>
                </c:pt>
                <c:pt idx="9">
                  <c:v>13309</c:v>
                </c:pt>
                <c:pt idx="10">
                  <c:v>19116</c:v>
                </c:pt>
                <c:pt idx="11">
                  <c:v>24933</c:v>
                </c:pt>
                <c:pt idx="12">
                  <c:v>17795</c:v>
                </c:pt>
                <c:pt idx="13">
                  <c:v>15655</c:v>
                </c:pt>
                <c:pt idx="14">
                  <c:v>16278</c:v>
                </c:pt>
              </c:numCache>
            </c:numRef>
          </c:val>
          <c:extLst xmlns:c16r2="http://schemas.microsoft.com/office/drawing/2015/06/chart">
            <c:ext xmlns:c16="http://schemas.microsoft.com/office/drawing/2014/chart" uri="{C3380CC4-5D6E-409C-BE32-E72D297353CC}">
              <c16:uniqueId val="{00000000-2810-4B3D-AEC9-8CE122BC67D5}"/>
            </c:ext>
          </c:extLst>
        </c:ser>
        <c:ser>
          <c:idx val="1"/>
          <c:order val="1"/>
          <c:tx>
            <c:strRef>
              <c:f>'RECEPTADOS Y PARTICIPACIÓN'!$D$10</c:f>
              <c:strCache>
                <c:ptCount val="1"/>
                <c:pt idx="0">
                  <c:v>CONECEL S.A.</c:v>
                </c:pt>
              </c:strCache>
            </c:strRef>
          </c:tx>
          <c:spPr>
            <a:solidFill>
              <a:srgbClr val="FF0000"/>
            </a:solidFill>
            <a:ln>
              <a:noFill/>
            </a:ln>
            <a:effectLst>
              <a:outerShdw blurRad="57150" dist="19050" dir="5400000" algn="ctr" rotWithShape="0">
                <a:srgbClr val="000000">
                  <a:alpha val="63000"/>
                </a:srgbClr>
              </a:outerShdw>
            </a:effectLst>
            <a:sp3d/>
          </c:spPr>
          <c:invertIfNegative val="0"/>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PARTICIPACIÓN'!$B$169,'RECEPTADOS Y PARTICIPACIÓN'!$B$170)</c:f>
              <c:strCach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Ene-2023</c:v>
                </c:pt>
              </c:strCache>
            </c:strRef>
          </c:cat>
          <c:val>
            <c:numRef>
              <c:f>('RECEPTADOS Y PARTICIPACIÓN'!$D$13,'RECEPTADOS Y PARTICIPACIÓN'!$D$25,'RECEPTADOS Y PARTICIPACIÓN'!$D$37,'RECEPTADOS Y PARTICIPACIÓN'!$D$49,'RECEPTADOS Y PARTICIPACIÓN'!$D$61,'RECEPTADOS Y PARTICIPACIÓN'!$D$73,'RECEPTADOS Y PARTICIPACIÓN'!$D$85,'RECEPTADOS Y PARTICIPACIÓN'!$D$97,'RECEPTADOS Y PARTICIPACIÓN'!$D$109,'RECEPTADOS Y PARTICIPACIÓN'!$D$121,'RECEPTADOS Y PARTICIPACIÓN'!$D$133,'RECEPTADOS Y PARTICIPACIÓN'!$D$145,'RECEPTADOS Y PARTICIPACIÓN'!$D$157,'RECEPTADOS Y PARTICIPACIÓN'!$D$169,'RECEPTADOS Y PARTICIPACIÓN'!$D$170)</c:f>
              <c:numCache>
                <c:formatCode>#,##0</c:formatCode>
                <c:ptCount val="15"/>
                <c:pt idx="0">
                  <c:v>3324</c:v>
                </c:pt>
                <c:pt idx="1">
                  <c:v>1939</c:v>
                </c:pt>
                <c:pt idx="2">
                  <c:v>4796</c:v>
                </c:pt>
                <c:pt idx="3">
                  <c:v>8067</c:v>
                </c:pt>
                <c:pt idx="4">
                  <c:v>7893</c:v>
                </c:pt>
                <c:pt idx="5">
                  <c:v>18039</c:v>
                </c:pt>
                <c:pt idx="6">
                  <c:v>13334</c:v>
                </c:pt>
                <c:pt idx="7">
                  <c:v>26907</c:v>
                </c:pt>
                <c:pt idx="8">
                  <c:v>42694</c:v>
                </c:pt>
                <c:pt idx="9">
                  <c:v>28504</c:v>
                </c:pt>
                <c:pt idx="10">
                  <c:v>33857</c:v>
                </c:pt>
                <c:pt idx="11">
                  <c:v>27700</c:v>
                </c:pt>
                <c:pt idx="12">
                  <c:v>29321</c:v>
                </c:pt>
                <c:pt idx="13">
                  <c:v>31012</c:v>
                </c:pt>
                <c:pt idx="14">
                  <c:v>28730</c:v>
                </c:pt>
              </c:numCache>
            </c:numRef>
          </c:val>
          <c:extLst xmlns:c16r2="http://schemas.microsoft.com/office/drawing/2015/06/chart">
            <c:ext xmlns:c16="http://schemas.microsoft.com/office/drawing/2014/chart" uri="{C3380CC4-5D6E-409C-BE32-E72D297353CC}">
              <c16:uniqueId val="{00000001-2810-4B3D-AEC9-8CE122BC67D5}"/>
            </c:ext>
          </c:extLst>
        </c:ser>
        <c:ser>
          <c:idx val="2"/>
          <c:order val="2"/>
          <c:tx>
            <c:strRef>
              <c:f>'RECEPTADOS Y PARTICIPACIÓN'!$E$10</c:f>
              <c:strCache>
                <c:ptCount val="1"/>
                <c:pt idx="0">
                  <c:v>CNT EP.</c:v>
                </c:pt>
              </c:strCache>
            </c:strRef>
          </c:tx>
          <c:spPr>
            <a:solidFill>
              <a:schemeClr val="accent1">
                <a:lumMod val="75000"/>
              </a:schemeClr>
            </a:solidFill>
            <a:ln>
              <a:noFill/>
            </a:ln>
            <a:effectLst>
              <a:outerShdw blurRad="57150" dist="19050" dir="5400000" algn="ctr" rotWithShape="0">
                <a:srgbClr val="000000">
                  <a:alpha val="63000"/>
                </a:srgbClr>
              </a:outerShdw>
            </a:effectLst>
            <a:sp3d/>
          </c:spPr>
          <c:invertIfNegative val="0"/>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PARTICIPACIÓN'!$B$169,'RECEPTADOS Y PARTICIPACIÓN'!$B$170)</c:f>
              <c:strCach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Ene-2023</c:v>
                </c:pt>
              </c:strCache>
            </c:strRef>
          </c:cat>
          <c:val>
            <c:numRef>
              <c:f>('RECEPTADOS Y PARTICIPACIÓN'!$E$13,'RECEPTADOS Y PARTICIPACIÓN'!$E$25,'RECEPTADOS Y PARTICIPACIÓN'!$E$37,'RECEPTADOS Y PARTICIPACIÓN'!$E$49,'RECEPTADOS Y PARTICIPACIÓN'!$E$61,'RECEPTADOS Y PARTICIPACIÓN'!$E$73,'RECEPTADOS Y PARTICIPACIÓN'!$E$85,'RECEPTADOS Y PARTICIPACIÓN'!$E$97,'RECEPTADOS Y PARTICIPACIÓN'!$E$109,'RECEPTADOS Y PARTICIPACIÓN'!$E$121,'RECEPTADOS Y PARTICIPACIÓN'!$E$133,'RECEPTADOS Y PARTICIPACIÓN'!$E$145,'RECEPTADOS Y PARTICIPACIÓN'!$E$157,'RECEPTADOS Y PARTICIPACIÓN'!$E$169,'RECEPTADOS Y PARTICIPACIÓN'!$E$170)</c:f>
              <c:numCache>
                <c:formatCode>#,##0</c:formatCode>
                <c:ptCount val="15"/>
                <c:pt idx="0">
                  <c:v>588</c:v>
                </c:pt>
                <c:pt idx="1">
                  <c:v>140</c:v>
                </c:pt>
                <c:pt idx="2">
                  <c:v>228</c:v>
                </c:pt>
                <c:pt idx="3">
                  <c:v>557</c:v>
                </c:pt>
                <c:pt idx="4">
                  <c:v>1449</c:v>
                </c:pt>
                <c:pt idx="5">
                  <c:v>14231</c:v>
                </c:pt>
                <c:pt idx="6">
                  <c:v>8939</c:v>
                </c:pt>
                <c:pt idx="7">
                  <c:v>16311</c:v>
                </c:pt>
                <c:pt idx="8">
                  <c:v>14966</c:v>
                </c:pt>
                <c:pt idx="9">
                  <c:v>5718</c:v>
                </c:pt>
                <c:pt idx="10">
                  <c:v>2890</c:v>
                </c:pt>
                <c:pt idx="11">
                  <c:v>1536</c:v>
                </c:pt>
                <c:pt idx="12">
                  <c:v>1372</c:v>
                </c:pt>
                <c:pt idx="13">
                  <c:v>1626</c:v>
                </c:pt>
                <c:pt idx="14">
                  <c:v>1806</c:v>
                </c:pt>
              </c:numCache>
            </c:numRef>
          </c:val>
          <c:extLst xmlns:c16r2="http://schemas.microsoft.com/office/drawing/2015/06/chart">
            <c:ext xmlns:c16="http://schemas.microsoft.com/office/drawing/2014/chart" uri="{C3380CC4-5D6E-409C-BE32-E72D297353CC}">
              <c16:uniqueId val="{00000002-2810-4B3D-AEC9-8CE122BC67D5}"/>
            </c:ext>
          </c:extLst>
        </c:ser>
        <c:dLbls>
          <c:showLegendKey val="0"/>
          <c:showVal val="0"/>
          <c:showCatName val="0"/>
          <c:showSerName val="0"/>
          <c:showPercent val="0"/>
          <c:showBubbleSize val="0"/>
        </c:dLbls>
        <c:gapWidth val="150"/>
        <c:axId val="496145800"/>
        <c:axId val="496146192"/>
      </c:barChart>
      <c:lineChart>
        <c:grouping val="standard"/>
        <c:varyColors val="0"/>
        <c:ser>
          <c:idx val="3"/>
          <c:order val="3"/>
          <c:tx>
            <c:strRef>
              <c:f>'RECEPTADOS Y PARTICIPACIÓN'!$F$10</c:f>
              <c:strCache>
                <c:ptCount val="1"/>
                <c:pt idx="0">
                  <c:v>TOTAL</c:v>
                </c:pt>
              </c:strCache>
            </c:strRef>
          </c:tx>
          <c:spPr>
            <a:ln w="19050" cap="rnd" cmpd="sng" algn="ctr">
              <a:solidFill>
                <a:schemeClr val="accent4"/>
              </a:solidFill>
              <a:prstDash val="solid"/>
              <a:round/>
            </a:ln>
            <a:effectLst>
              <a:outerShdw blurRad="57150" dist="19050" dir="5400000" algn="ctr" rotWithShape="0">
                <a:srgbClr val="000000">
                  <a:alpha val="63000"/>
                </a:srgbClr>
              </a:outerShdw>
            </a:effectLst>
          </c:spPr>
          <c:marker>
            <c:symbol val="circle"/>
            <c:size val="6"/>
            <c:spPr>
              <a:solidFill>
                <a:schemeClr val="accent4"/>
              </a:solidFill>
              <a:ln w="6350" cap="flat" cmpd="sng" algn="ctr">
                <a:solidFill>
                  <a:schemeClr val="accent4"/>
                </a:solidFill>
                <a:prstDash val="solid"/>
                <a:round/>
              </a:ln>
              <a:effectLst/>
            </c:spPr>
          </c:marker>
          <c:dLbls>
            <c:dLbl>
              <c:idx val="6"/>
              <c:layout>
                <c:manualLayout>
                  <c:x val="-3.2232993642869946E-2"/>
                  <c:y val="2.98847559935619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242F-4DA7-AEE4-89D260D745A3}"/>
                </c:ext>
                <c:ext xmlns:c15="http://schemas.microsoft.com/office/drawing/2012/chart" uri="{CE6537A1-D6FC-4f65-9D91-7224C49458BB}">
                  <c15:layout/>
                </c:ext>
              </c:extLst>
            </c:dLbl>
            <c:dLbl>
              <c:idx val="9"/>
              <c:layout>
                <c:manualLayout>
                  <c:x val="-2.8730366672642275E-2"/>
                  <c:y val="-4.393301981364285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242F-4DA7-AEE4-89D260D745A3}"/>
                </c:ext>
                <c:ext xmlns:c15="http://schemas.microsoft.com/office/drawing/2012/chart" uri="{CE6537A1-D6FC-4f65-9D91-7224C49458BB}">
                  <c15:layout/>
                </c:ext>
              </c:extLst>
            </c:dLbl>
            <c:dLbl>
              <c:idx val="10"/>
              <c:layout>
                <c:manualLayout>
                  <c:x val="-2.5443442806560558E-2"/>
                  <c:y val="-7.4258351633787772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3.1065451319460723E-2"/>
                  <c:y val="-3.239899234376705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2ED-4A24-9D12-83A61CAC6B4B}"/>
                </c:ext>
                <c:ext xmlns:c15="http://schemas.microsoft.com/office/drawing/2012/chart" uri="{CE6537A1-D6FC-4f65-9D91-7224C49458BB}">
                  <c15:layout/>
                </c:ext>
              </c:extLst>
            </c:dLbl>
            <c:dLbl>
              <c:idx val="12"/>
              <c:layout>
                <c:manualLayout>
                  <c:x val="-1.2471025391489055E-2"/>
                  <c:y val="-3.1552159878290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52E-4DF0-B9DB-A23EFBF49320}"/>
                </c:ext>
                <c:ext xmlns:c15="http://schemas.microsoft.com/office/drawing/2012/chart" uri="{CE6537A1-D6FC-4f65-9D91-7224C49458BB}">
                  <c15:layout/>
                </c:ext>
              </c:extLst>
            </c:dLbl>
            <c:dLbl>
              <c:idx val="13"/>
              <c:layout>
                <c:manualLayout>
                  <c:x val="-2.5249757890693111E-2"/>
                  <c:y val="-4.942065423182299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CA0-48A9-AE7F-0DA9FAF6B9E2}"/>
                </c:ext>
                <c:ext xmlns:c15="http://schemas.microsoft.com/office/drawing/2012/chart" uri="{CE6537A1-D6FC-4f65-9D91-7224C49458BB}">
                  <c15:layout/>
                </c:ext>
              </c:extLst>
            </c:dLbl>
            <c:dLbl>
              <c:idx val="14"/>
              <c:layout>
                <c:manualLayout>
                  <c:x val="-2.1732735236926367E-2"/>
                  <c:y val="-5.924817468781291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242F-4DA7-AEE4-89D260D745A3}"/>
                </c:ext>
                <c:ext xmlns:c15="http://schemas.microsoft.com/office/drawing/2012/chart" uri="{CE6537A1-D6FC-4f65-9D91-7224C49458BB}">
                  <c15:layout/>
                </c:ext>
              </c:extLst>
            </c:dLbl>
            <c:dLbl>
              <c:idx val="15"/>
              <c:layout>
                <c:manualLayout>
                  <c:x val="-3.3429716990897612E-2"/>
                  <c:y val="-5.176900054400067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0DB6-4DD4-BC8D-D3036AA633E8}"/>
                </c:ext>
                <c:ext xmlns:c15="http://schemas.microsoft.com/office/drawing/2012/chart" uri="{CE6537A1-D6FC-4f65-9D91-7224C49458BB}">
                  <c15:layout/>
                </c:ext>
              </c:extLst>
            </c:dLbl>
            <c:dLbl>
              <c:idx val="20"/>
              <c:layout>
                <c:manualLayout>
                  <c:x val="-3.3429716990897612E-2"/>
                  <c:y val="3.277113771573730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DB6-4DD4-BC8D-D3036AA633E8}"/>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Calibri"/>
                    <a:ea typeface="Calibri"/>
                    <a:cs typeface="Calibri"/>
                  </a:defRPr>
                </a:pPr>
                <a:endParaRPr lang="es-EC"/>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PARTICIPACIÓN'!$B$158:$B$160,'RECEPTADOS Y PARTICIPACIÓN'!$B$161,'RECEPTADOS Y PARTICIPACIÓN'!$B$162,'RECEPTADOS Y PARTICIPACIÓN'!$B$163,'RECEPTADOS Y PARTICIPACIÓN'!$B$164,'RECEPTADOS Y PARTICIPACIÓN'!$B$165,'RECEPTADOS Y PARTICIPACIÓN'!$B$166,'RECEPTADOS Y PARTICIPACIÓN'!$B$167,'RECEPTADOS Y PARTICIPACIÓN'!$B$168,'RECEPTADOS Y PARTICIPACIÓN'!$B$169)</c:f>
              <c:strCache>
                <c:ptCount val="2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Ene-2022</c:v>
                </c:pt>
                <c:pt idx="14">
                  <c:v>Feb-2022</c:v>
                </c:pt>
                <c:pt idx="15">
                  <c:v>Mar-2022</c:v>
                </c:pt>
                <c:pt idx="16">
                  <c:v>Abr-2022</c:v>
                </c:pt>
                <c:pt idx="17">
                  <c:v>May-2022</c:v>
                </c:pt>
                <c:pt idx="18">
                  <c:v>Jun-2022</c:v>
                </c:pt>
                <c:pt idx="19">
                  <c:v>Jul-2022</c:v>
                </c:pt>
                <c:pt idx="20">
                  <c:v>Ago-2022</c:v>
                </c:pt>
                <c:pt idx="21">
                  <c:v>Sep-2022</c:v>
                </c:pt>
                <c:pt idx="22">
                  <c:v>Oct-2022</c:v>
                </c:pt>
                <c:pt idx="23">
                  <c:v>Nov-2022</c:v>
                </c:pt>
                <c:pt idx="24">
                  <c:v>2022</c:v>
                </c:pt>
              </c:strCache>
            </c:strRef>
          </c:cat>
          <c:val>
            <c:numRef>
              <c:f>('RECEPTADOS Y PARTICIPACIÓN'!$F$13,'RECEPTADOS Y PARTICIPACIÓN'!$F$25,'RECEPTADOS Y PARTICIPACIÓN'!$F$37,'RECEPTADOS Y PARTICIPACIÓN'!$F$49,'RECEPTADOS Y PARTICIPACIÓN'!$F$61,'RECEPTADOS Y PARTICIPACIÓN'!$F$73,'RECEPTADOS Y PARTICIPACIÓN'!$F$85,'RECEPTADOS Y PARTICIPACIÓN'!$F$97,'RECEPTADOS Y PARTICIPACIÓN'!$F$109,'RECEPTADOS Y PARTICIPACIÓN'!$F$121,'RECEPTADOS Y PARTICIPACIÓN'!$F$133,'RECEPTADOS Y PARTICIPACIÓN'!$F$145,'RECEPTADOS Y PARTICIPACIÓN'!$F$157,'RECEPTADOS Y PARTICIPACIÓN'!$F$169,'RECEPTADOS Y PARTICIPACIÓN'!$F$170)</c:f>
              <c:numCache>
                <c:formatCode>#,##0</c:formatCode>
                <c:ptCount val="15"/>
                <c:pt idx="0">
                  <c:v>8885</c:v>
                </c:pt>
                <c:pt idx="1">
                  <c:v>4124</c:v>
                </c:pt>
                <c:pt idx="2">
                  <c:v>7508</c:v>
                </c:pt>
                <c:pt idx="3">
                  <c:v>20518</c:v>
                </c:pt>
                <c:pt idx="4">
                  <c:v>21665</c:v>
                </c:pt>
                <c:pt idx="5">
                  <c:v>39123</c:v>
                </c:pt>
                <c:pt idx="6">
                  <c:v>28378</c:v>
                </c:pt>
                <c:pt idx="7">
                  <c:v>59871</c:v>
                </c:pt>
                <c:pt idx="8">
                  <c:v>74888</c:v>
                </c:pt>
                <c:pt idx="9">
                  <c:v>47531</c:v>
                </c:pt>
                <c:pt idx="10">
                  <c:v>55863</c:v>
                </c:pt>
                <c:pt idx="11">
                  <c:v>54169</c:v>
                </c:pt>
                <c:pt idx="12">
                  <c:v>48488</c:v>
                </c:pt>
                <c:pt idx="13">
                  <c:v>48293</c:v>
                </c:pt>
                <c:pt idx="14">
                  <c:v>46814</c:v>
                </c:pt>
              </c:numCache>
            </c:numRef>
          </c:val>
          <c:smooth val="0"/>
          <c:extLst xmlns:c16r2="http://schemas.microsoft.com/office/drawing/2015/06/chart">
            <c:ext xmlns:c16="http://schemas.microsoft.com/office/drawing/2014/chart" uri="{C3380CC4-5D6E-409C-BE32-E72D297353CC}">
              <c16:uniqueId val="{00000003-2810-4B3D-AEC9-8CE122BC67D5}"/>
            </c:ext>
          </c:extLst>
        </c:ser>
        <c:dLbls>
          <c:showLegendKey val="0"/>
          <c:showVal val="0"/>
          <c:showCatName val="0"/>
          <c:showSerName val="0"/>
          <c:showPercent val="0"/>
          <c:showBubbleSize val="0"/>
        </c:dLbls>
        <c:marker val="1"/>
        <c:smooth val="0"/>
        <c:axId val="496146976"/>
        <c:axId val="496146584"/>
      </c:lineChart>
      <c:catAx>
        <c:axId val="496145800"/>
        <c:scaling>
          <c:orientation val="minMax"/>
        </c:scaling>
        <c:delete val="0"/>
        <c:axPos val="b"/>
        <c:numFmt formatCode="General"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chemeClr val="bg1"/>
                </a:solidFill>
                <a:latin typeface="Calibri"/>
                <a:ea typeface="Calibri"/>
                <a:cs typeface="Calibri"/>
              </a:defRPr>
            </a:pPr>
            <a:endParaRPr lang="es-EC"/>
          </a:p>
        </c:txPr>
        <c:crossAx val="496146192"/>
        <c:crosses val="autoZero"/>
        <c:auto val="1"/>
        <c:lblAlgn val="ctr"/>
        <c:lblOffset val="100"/>
        <c:noMultiLvlLbl val="0"/>
      </c:catAx>
      <c:valAx>
        <c:axId val="496146192"/>
        <c:scaling>
          <c:orientation val="minMax"/>
        </c:scaling>
        <c:delete val="0"/>
        <c:axPos val="l"/>
        <c:majorGridlines>
          <c:spPr>
            <a:ln w="9525" cap="flat" cmpd="sng" algn="ctr">
              <a:solidFill>
                <a:schemeClr val="dk1">
                  <a:lumMod val="50000"/>
                  <a:lumOff val="5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1050" b="0" i="0" u="none" strike="noStrike" kern="1200" baseline="0">
                <a:solidFill>
                  <a:schemeClr val="bg1"/>
                </a:solidFill>
                <a:latin typeface="Calibri"/>
                <a:ea typeface="Calibri"/>
                <a:cs typeface="Calibri"/>
              </a:defRPr>
            </a:pPr>
            <a:endParaRPr lang="es-EC"/>
          </a:p>
        </c:txPr>
        <c:crossAx val="496145800"/>
        <c:crosses val="autoZero"/>
        <c:crossBetween val="between"/>
      </c:valAx>
      <c:valAx>
        <c:axId val="496146584"/>
        <c:scaling>
          <c:orientation val="minMax"/>
        </c:scaling>
        <c:delete val="0"/>
        <c:axPos val="r"/>
        <c:numFmt formatCode="#,##0" sourceLinked="1"/>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50" b="0" i="0" u="none" strike="noStrike" kern="1200" baseline="0">
                <a:solidFill>
                  <a:schemeClr val="bg1"/>
                </a:solidFill>
                <a:latin typeface="Calibri"/>
                <a:ea typeface="Calibri"/>
                <a:cs typeface="Calibri"/>
              </a:defRPr>
            </a:pPr>
            <a:endParaRPr lang="es-EC"/>
          </a:p>
        </c:txPr>
        <c:crossAx val="496146976"/>
        <c:crosses val="max"/>
        <c:crossBetween val="between"/>
      </c:valAx>
      <c:catAx>
        <c:axId val="496146976"/>
        <c:scaling>
          <c:orientation val="minMax"/>
        </c:scaling>
        <c:delete val="1"/>
        <c:axPos val="b"/>
        <c:numFmt formatCode="General" sourceLinked="1"/>
        <c:majorTickMark val="out"/>
        <c:minorTickMark val="none"/>
        <c:tickLblPos val="nextTo"/>
        <c:crossAx val="496146584"/>
        <c:crosses val="autoZero"/>
        <c:auto val="1"/>
        <c:lblAlgn val="ctr"/>
        <c:lblOffset val="100"/>
        <c:noMultiLvlLbl val="0"/>
      </c:cat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825" b="0" i="0" u="none" strike="noStrike" kern="1200"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8</xdr:col>
      <xdr:colOff>361950</xdr:colOff>
      <xdr:row>1</xdr:row>
      <xdr:rowOff>19050</xdr:rowOff>
    </xdr:from>
    <xdr:to>
      <xdr:col>11</xdr:col>
      <xdr:colOff>295275</xdr:colOff>
      <xdr:row>3</xdr:row>
      <xdr:rowOff>184193</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77075" y="266700"/>
          <a:ext cx="2219325" cy="6604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1553480</xdr:colOff>
      <xdr:row>196</xdr:row>
      <xdr:rowOff>105122</xdr:rowOff>
    </xdr:from>
    <xdr:to>
      <xdr:col>7</xdr:col>
      <xdr:colOff>521606</xdr:colOff>
      <xdr:row>222</xdr:row>
      <xdr:rowOff>182896</xdr:rowOff>
    </xdr:to>
    <xdr:graphicFrame macro="">
      <xdr:nvGraphicFramePr>
        <xdr:cNvPr id="5" name="2 Gráfico">
          <a:extLst>
            <a:ext uri="{FF2B5EF4-FFF2-40B4-BE49-F238E27FC236}">
              <a16:creationId xmlns:a16="http://schemas.microsoft.com/office/drawing/2014/main" xmlns="" id="{00000000-0008-0000-0300-000005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452436</xdr:colOff>
      <xdr:row>1</xdr:row>
      <xdr:rowOff>47625</xdr:rowOff>
    </xdr:from>
    <xdr:to>
      <xdr:col>5</xdr:col>
      <xdr:colOff>227011</xdr:colOff>
      <xdr:row>3</xdr:row>
      <xdr:rowOff>212768</xdr:rowOff>
    </xdr:to>
    <xdr:pic>
      <xdr:nvPicPr>
        <xdr:cNvPr id="7" name="Imagen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143749" y="293688"/>
          <a:ext cx="2219325" cy="657268"/>
        </a:xfrm>
        <a:prstGeom prst="rect">
          <a:avLst/>
        </a:prstGeom>
      </xdr:spPr>
    </xdr:pic>
    <xdr:clientData/>
  </xdr:twoCellAnchor>
  <xdr:twoCellAnchor>
    <xdr:from>
      <xdr:col>1</xdr:col>
      <xdr:colOff>15875</xdr:colOff>
      <xdr:row>177</xdr:row>
      <xdr:rowOff>47625</xdr:rowOff>
    </xdr:from>
    <xdr:to>
      <xdr:col>9</xdr:col>
      <xdr:colOff>15875</xdr:colOff>
      <xdr:row>199</xdr:row>
      <xdr:rowOff>111124</xdr:rowOff>
    </xdr:to>
    <xdr:graphicFrame macro="">
      <xdr:nvGraphicFramePr>
        <xdr:cNvPr id="8" name="Gráfico 3">
          <a:extLst>
            <a:ext uri="{FF2B5EF4-FFF2-40B4-BE49-F238E27FC236}">
              <a16:creationId xmlns:a16="http://schemas.microsoft.com/office/drawing/2014/main" xmlns=""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zoomScaleNormal="100" workbookViewId="0">
      <selection activeCell="M8" sqref="M8"/>
    </sheetView>
  </sheetViews>
  <sheetFormatPr baseColWidth="10" defaultRowHeight="12.75" x14ac:dyDescent="0.2"/>
  <cols>
    <col min="1" max="1" width="11.42578125" style="1"/>
    <col min="2" max="2" width="13.140625" style="1" customWidth="1"/>
    <col min="3" max="3" width="19" style="1" customWidth="1"/>
    <col min="4" max="16384" width="11.42578125" style="1"/>
  </cols>
  <sheetData>
    <row r="1" spans="1:12" ht="19.5" customHeight="1" x14ac:dyDescent="0.2">
      <c r="A1" s="9"/>
      <c r="B1" s="10"/>
      <c r="C1" s="10"/>
      <c r="D1" s="10"/>
      <c r="E1" s="10"/>
      <c r="F1" s="10"/>
      <c r="G1" s="10"/>
      <c r="H1" s="10"/>
      <c r="I1" s="10"/>
      <c r="J1" s="10"/>
      <c r="K1" s="10"/>
      <c r="L1" s="11"/>
    </row>
    <row r="2" spans="1:12" ht="19.5" customHeight="1" x14ac:dyDescent="0.25">
      <c r="A2" s="12"/>
      <c r="B2" s="64" t="s">
        <v>9</v>
      </c>
      <c r="C2" s="64"/>
      <c r="D2" s="64"/>
      <c r="E2" s="64"/>
      <c r="F2" s="64"/>
      <c r="G2" s="64"/>
      <c r="H2" s="13"/>
      <c r="I2" s="13"/>
      <c r="J2" s="13"/>
      <c r="K2" s="13"/>
      <c r="L2" s="14"/>
    </row>
    <row r="3" spans="1:12" ht="19.5" customHeight="1" x14ac:dyDescent="0.25">
      <c r="A3" s="12"/>
      <c r="B3" s="77" t="s">
        <v>165</v>
      </c>
      <c r="C3" s="16"/>
      <c r="D3" s="16"/>
      <c r="E3" s="16"/>
      <c r="F3" s="13"/>
      <c r="G3" s="13"/>
      <c r="H3" s="13"/>
      <c r="I3" s="13"/>
      <c r="J3" s="13"/>
      <c r="K3" s="13"/>
      <c r="L3" s="14"/>
    </row>
    <row r="4" spans="1:12" ht="19.5" customHeight="1" x14ac:dyDescent="0.25">
      <c r="A4" s="12"/>
      <c r="B4" s="15" t="s">
        <v>10</v>
      </c>
      <c r="C4" s="13"/>
      <c r="D4" s="13"/>
      <c r="E4" s="13"/>
      <c r="F4" s="13"/>
      <c r="G4" s="13"/>
      <c r="H4" s="13"/>
      <c r="I4" s="13"/>
      <c r="J4" s="13"/>
      <c r="K4" s="13"/>
      <c r="L4" s="14"/>
    </row>
    <row r="5" spans="1:12" ht="19.5" customHeight="1" thickBot="1" x14ac:dyDescent="0.25">
      <c r="A5" s="12"/>
      <c r="B5" s="15"/>
      <c r="C5" s="13"/>
      <c r="D5" s="13"/>
      <c r="E5" s="13"/>
      <c r="F5" s="13"/>
      <c r="G5" s="13"/>
      <c r="H5" s="13"/>
      <c r="I5" s="13"/>
      <c r="J5" s="13"/>
      <c r="K5" s="13"/>
      <c r="L5" s="14"/>
    </row>
    <row r="6" spans="1:12" ht="19.5" customHeight="1" x14ac:dyDescent="0.2">
      <c r="A6" s="24"/>
      <c r="B6" s="25" t="s">
        <v>152</v>
      </c>
      <c r="C6" s="25"/>
      <c r="D6" s="25"/>
      <c r="E6" s="25"/>
      <c r="F6" s="25"/>
      <c r="G6" s="26"/>
      <c r="H6" s="26"/>
      <c r="I6" s="26"/>
      <c r="J6" s="26"/>
      <c r="K6" s="26"/>
      <c r="L6" s="27"/>
    </row>
    <row r="7" spans="1:12" ht="19.5" customHeight="1" x14ac:dyDescent="0.2">
      <c r="A7" s="17"/>
      <c r="B7" s="78" t="s">
        <v>176</v>
      </c>
      <c r="C7" s="78"/>
      <c r="D7" s="78"/>
      <c r="E7" s="78"/>
      <c r="F7" s="78"/>
      <c r="G7" s="19"/>
      <c r="H7" s="19"/>
      <c r="I7" s="19"/>
      <c r="J7" s="19"/>
      <c r="K7" s="19"/>
      <c r="L7" s="20"/>
    </row>
    <row r="8" spans="1:12" ht="19.5" customHeight="1" thickBot="1" x14ac:dyDescent="0.25">
      <c r="A8" s="28"/>
      <c r="B8" s="79" t="s">
        <v>177</v>
      </c>
      <c r="C8" s="79"/>
      <c r="D8" s="79"/>
      <c r="E8" s="79"/>
      <c r="F8" s="79"/>
      <c r="G8" s="29"/>
      <c r="H8" s="29"/>
      <c r="I8" s="29"/>
      <c r="J8" s="29"/>
      <c r="K8" s="29"/>
      <c r="L8" s="30"/>
    </row>
    <row r="9" spans="1:12" ht="13.5" thickBot="1" x14ac:dyDescent="0.25">
      <c r="A9" s="21"/>
      <c r="B9" s="22"/>
      <c r="C9" s="22"/>
      <c r="D9" s="22"/>
      <c r="E9" s="22"/>
      <c r="F9" s="22"/>
      <c r="G9" s="22"/>
      <c r="H9" s="22"/>
      <c r="I9" s="22"/>
      <c r="J9" s="22"/>
      <c r="K9" s="22"/>
      <c r="L9" s="23"/>
    </row>
    <row r="10" spans="1:12" ht="13.5" thickBot="1" x14ac:dyDescent="0.25">
      <c r="A10" s="3"/>
      <c r="B10" s="3"/>
      <c r="C10" s="3"/>
      <c r="D10" s="3"/>
      <c r="E10" s="3"/>
      <c r="F10" s="3"/>
      <c r="G10" s="3"/>
      <c r="H10" s="3"/>
      <c r="I10" s="3"/>
      <c r="J10" s="3"/>
      <c r="K10" s="3"/>
      <c r="L10" s="3"/>
    </row>
    <row r="11" spans="1:12" x14ac:dyDescent="0.2">
      <c r="A11" s="68"/>
      <c r="B11" s="69"/>
      <c r="C11" s="69"/>
      <c r="D11" s="69"/>
      <c r="E11" s="69"/>
      <c r="F11" s="69"/>
      <c r="G11" s="69"/>
      <c r="H11" s="69"/>
      <c r="I11" s="69"/>
      <c r="J11" s="69"/>
      <c r="K11" s="69"/>
      <c r="L11" s="70"/>
    </row>
    <row r="12" spans="1:12" x14ac:dyDescent="0.2">
      <c r="A12" s="42"/>
      <c r="B12" s="66"/>
      <c r="C12" s="5"/>
      <c r="D12" s="5"/>
      <c r="E12" s="5"/>
      <c r="F12" s="5"/>
      <c r="G12" s="5"/>
      <c r="H12" s="5"/>
      <c r="I12" s="5"/>
      <c r="J12" s="5"/>
      <c r="K12" s="5"/>
      <c r="L12" s="41"/>
    </row>
    <row r="13" spans="1:12" x14ac:dyDescent="0.2">
      <c r="A13" s="42"/>
      <c r="B13" s="66"/>
      <c r="C13" s="5"/>
      <c r="D13" s="5"/>
      <c r="E13" s="5"/>
      <c r="F13" s="5"/>
      <c r="G13" s="5"/>
      <c r="H13" s="5"/>
      <c r="I13" s="5"/>
      <c r="J13" s="5"/>
      <c r="K13" s="5"/>
      <c r="L13" s="41"/>
    </row>
    <row r="14" spans="1:12" x14ac:dyDescent="0.2">
      <c r="A14" s="42"/>
      <c r="B14" s="65" t="s">
        <v>151</v>
      </c>
      <c r="C14" s="5"/>
      <c r="D14" s="75" t="s">
        <v>164</v>
      </c>
      <c r="E14" s="5"/>
      <c r="F14" s="5"/>
      <c r="G14" s="5"/>
      <c r="H14" s="5"/>
      <c r="I14" s="5"/>
      <c r="J14" s="5"/>
      <c r="K14" s="5"/>
      <c r="L14" s="41"/>
    </row>
    <row r="15" spans="1:12" x14ac:dyDescent="0.2">
      <c r="A15" s="42"/>
      <c r="B15" s="5"/>
      <c r="C15" s="5"/>
      <c r="D15" s="5"/>
      <c r="E15" s="5"/>
      <c r="F15" s="5"/>
      <c r="G15" s="5"/>
      <c r="H15" s="5"/>
      <c r="I15" s="5"/>
      <c r="J15" s="5"/>
      <c r="K15" s="5"/>
      <c r="L15" s="41"/>
    </row>
    <row r="16" spans="1:12" x14ac:dyDescent="0.2">
      <c r="A16" s="42"/>
      <c r="B16" s="5"/>
      <c r="C16" s="5"/>
      <c r="D16" s="5"/>
      <c r="E16" s="5"/>
      <c r="F16" s="5"/>
      <c r="G16" s="5"/>
      <c r="H16" s="5"/>
      <c r="I16" s="5"/>
      <c r="J16" s="5"/>
      <c r="K16" s="5"/>
      <c r="L16" s="41"/>
    </row>
    <row r="17" spans="1:12" ht="13.5" thickBot="1" x14ac:dyDescent="0.25">
      <c r="A17" s="43"/>
      <c r="B17" s="44"/>
      <c r="C17" s="44"/>
      <c r="D17" s="44"/>
      <c r="E17" s="44"/>
      <c r="F17" s="44"/>
      <c r="G17" s="44"/>
      <c r="H17" s="44"/>
      <c r="I17" s="44"/>
      <c r="J17" s="44"/>
      <c r="K17" s="44"/>
      <c r="L17" s="45"/>
    </row>
    <row r="20" spans="1:12" ht="68.25" customHeight="1" x14ac:dyDescent="0.2">
      <c r="A20" s="76" t="s">
        <v>156</v>
      </c>
      <c r="B20" s="80" t="s">
        <v>161</v>
      </c>
      <c r="C20" s="80"/>
      <c r="D20" s="80"/>
      <c r="E20" s="80"/>
      <c r="F20" s="80"/>
      <c r="G20" s="80"/>
      <c r="H20" s="80"/>
      <c r="I20" s="80"/>
      <c r="J20" s="80"/>
      <c r="K20" s="80"/>
      <c r="L20" s="80"/>
    </row>
    <row r="21" spans="1:12" x14ac:dyDescent="0.2">
      <c r="A21" s="1" t="s">
        <v>157</v>
      </c>
      <c r="B21" s="1" t="s">
        <v>168</v>
      </c>
    </row>
  </sheetData>
  <mergeCells count="3">
    <mergeCell ref="B7:F7"/>
    <mergeCell ref="B8:F8"/>
    <mergeCell ref="B20:L20"/>
  </mergeCells>
  <hyperlinks>
    <hyperlink ref="B14" location="'4. PARTICIPACION'!A1" display="4. Participa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27"/>
  <sheetViews>
    <sheetView tabSelected="1" zoomScale="70" zoomScaleNormal="70" workbookViewId="0">
      <pane ySplit="10" topLeftCell="A77" activePane="bottomLeft" state="frozen"/>
      <selection activeCell="A10" sqref="A10"/>
      <selection pane="bottomLeft" activeCell="K80" sqref="K80"/>
    </sheetView>
  </sheetViews>
  <sheetFormatPr baseColWidth="10" defaultRowHeight="12.75" x14ac:dyDescent="0.2"/>
  <cols>
    <col min="1" max="1" width="2.7109375" style="1" customWidth="1"/>
    <col min="2" max="2" width="44.85546875" style="1" customWidth="1"/>
    <col min="3" max="3" width="49.28515625" style="1" customWidth="1"/>
    <col min="4" max="4" width="31.28515625" style="1" customWidth="1"/>
    <col min="5" max="5" width="36.5703125" style="1" customWidth="1"/>
    <col min="6" max="6" width="37.42578125" style="1" customWidth="1"/>
    <col min="7" max="16384" width="11.42578125" style="1"/>
  </cols>
  <sheetData>
    <row r="1" spans="2:6" ht="20.100000000000001" customHeight="1" x14ac:dyDescent="0.2">
      <c r="B1" s="37"/>
      <c r="C1" s="38"/>
      <c r="D1" s="38"/>
      <c r="E1" s="38"/>
      <c r="F1" s="57"/>
    </row>
    <row r="2" spans="2:6" ht="20.100000000000001" customHeight="1" x14ac:dyDescent="0.25">
      <c r="B2" s="48" t="s">
        <v>12</v>
      </c>
      <c r="C2" s="49"/>
      <c r="D2" s="49"/>
      <c r="E2" s="49"/>
      <c r="F2" s="58"/>
    </row>
    <row r="3" spans="2:6" ht="20.100000000000001" customHeight="1" x14ac:dyDescent="0.2">
      <c r="B3" s="59"/>
      <c r="C3" s="39"/>
      <c r="D3" s="39"/>
      <c r="E3" s="39"/>
      <c r="F3" s="60"/>
    </row>
    <row r="4" spans="2:6" ht="20.100000000000001" customHeight="1" x14ac:dyDescent="0.2">
      <c r="B4" s="35" t="s">
        <v>13</v>
      </c>
      <c r="C4" s="39"/>
      <c r="D4" s="39"/>
      <c r="E4" s="39"/>
      <c r="F4" s="60"/>
    </row>
    <row r="5" spans="2:6" ht="20.100000000000001" customHeight="1" thickBot="1" x14ac:dyDescent="0.25">
      <c r="B5" s="36"/>
      <c r="C5" s="56"/>
      <c r="D5" s="56"/>
      <c r="E5" s="56"/>
      <c r="F5" s="61"/>
    </row>
    <row r="6" spans="2:6" s="8" customFormat="1" ht="20.100000000000001" customHeight="1" x14ac:dyDescent="0.2">
      <c r="B6" s="81" t="s">
        <v>11</v>
      </c>
      <c r="C6" s="82"/>
      <c r="D6" s="82"/>
      <c r="E6" s="82"/>
      <c r="F6" s="83"/>
    </row>
    <row r="7" spans="2:6" s="8" customFormat="1" ht="20.100000000000001" customHeight="1" x14ac:dyDescent="0.2">
      <c r="B7" s="40" t="str">
        <f>Indice!B7</f>
        <v>Fecha de publicación: Febrero 2023</v>
      </c>
      <c r="C7" s="18"/>
      <c r="D7" s="18"/>
      <c r="E7" s="18"/>
      <c r="F7" s="71" t="s">
        <v>8</v>
      </c>
    </row>
    <row r="8" spans="2:6" s="8" customFormat="1" ht="20.100000000000001" customHeight="1" thickBot="1" x14ac:dyDescent="0.25">
      <c r="B8" s="46" t="str">
        <f>Indice!B8</f>
        <v>Fecha de corte: Enero 2023</v>
      </c>
      <c r="C8" s="47"/>
      <c r="D8" s="47"/>
      <c r="E8" s="47"/>
      <c r="F8" s="50"/>
    </row>
    <row r="9" spans="2:6" ht="9.75" customHeight="1" x14ac:dyDescent="0.2">
      <c r="B9" s="8"/>
      <c r="C9" s="8"/>
      <c r="D9" s="8"/>
      <c r="E9" s="34"/>
      <c r="F9" s="8"/>
    </row>
    <row r="10" spans="2:6" ht="20.100000000000001" customHeight="1" x14ac:dyDescent="0.2">
      <c r="B10" s="51" t="s">
        <v>4</v>
      </c>
      <c r="C10" s="52" t="s">
        <v>2</v>
      </c>
      <c r="D10" s="52" t="s">
        <v>1</v>
      </c>
      <c r="E10" s="52" t="s">
        <v>5</v>
      </c>
      <c r="F10" s="52" t="s">
        <v>0</v>
      </c>
    </row>
    <row r="11" spans="2:6" ht="20.100000000000001" customHeight="1" x14ac:dyDescent="0.2">
      <c r="B11" s="74" t="s">
        <v>16</v>
      </c>
      <c r="C11" s="2">
        <v>3127</v>
      </c>
      <c r="D11" s="2">
        <v>1523</v>
      </c>
      <c r="E11" s="2">
        <v>359</v>
      </c>
      <c r="F11" s="53">
        <f>+SUM(C11:E11)</f>
        <v>5009</v>
      </c>
    </row>
    <row r="12" spans="2:6" ht="20.100000000000001" customHeight="1" x14ac:dyDescent="0.2">
      <c r="B12" s="74" t="s">
        <v>17</v>
      </c>
      <c r="C12" s="2">
        <v>6316</v>
      </c>
      <c r="D12" s="2">
        <v>4074</v>
      </c>
      <c r="E12" s="2">
        <v>728</v>
      </c>
      <c r="F12" s="53">
        <v>11118</v>
      </c>
    </row>
    <row r="13" spans="2:6" ht="20.100000000000001" customHeight="1" x14ac:dyDescent="0.2">
      <c r="B13" s="74">
        <v>2009</v>
      </c>
      <c r="C13" s="2">
        <v>4973</v>
      </c>
      <c r="D13" s="2">
        <v>3324</v>
      </c>
      <c r="E13" s="2">
        <v>588</v>
      </c>
      <c r="F13" s="53">
        <v>8885</v>
      </c>
    </row>
    <row r="14" spans="2:6" ht="20.100000000000001" customHeight="1" x14ac:dyDescent="0.2">
      <c r="B14" s="74" t="s">
        <v>18</v>
      </c>
      <c r="C14" s="2">
        <v>3622</v>
      </c>
      <c r="D14" s="2">
        <v>2577</v>
      </c>
      <c r="E14" s="2">
        <v>601</v>
      </c>
      <c r="F14" s="53">
        <v>6800</v>
      </c>
    </row>
    <row r="15" spans="2:6" ht="20.100000000000001" customHeight="1" x14ac:dyDescent="0.2">
      <c r="B15" s="74" t="s">
        <v>19</v>
      </c>
      <c r="C15" s="2">
        <v>3125</v>
      </c>
      <c r="D15" s="2">
        <v>3005</v>
      </c>
      <c r="E15" s="2">
        <v>271</v>
      </c>
      <c r="F15" s="53">
        <v>6401</v>
      </c>
    </row>
    <row r="16" spans="2:6" ht="20.100000000000001" customHeight="1" x14ac:dyDescent="0.2">
      <c r="B16" s="74" t="s">
        <v>20</v>
      </c>
      <c r="C16" s="2">
        <v>3702</v>
      </c>
      <c r="D16" s="2">
        <v>4663</v>
      </c>
      <c r="E16" s="2">
        <v>209</v>
      </c>
      <c r="F16" s="53">
        <v>8574</v>
      </c>
    </row>
    <row r="17" spans="2:6" ht="20.100000000000001" customHeight="1" x14ac:dyDescent="0.2">
      <c r="B17" s="74" t="s">
        <v>21</v>
      </c>
      <c r="C17" s="2">
        <v>2251</v>
      </c>
      <c r="D17" s="2">
        <v>2717</v>
      </c>
      <c r="E17" s="2">
        <v>337</v>
      </c>
      <c r="F17" s="53">
        <v>5305</v>
      </c>
    </row>
    <row r="18" spans="2:6" ht="20.100000000000001" customHeight="1" x14ac:dyDescent="0.2">
      <c r="B18" s="74" t="s">
        <v>22</v>
      </c>
      <c r="C18" s="2">
        <v>2360</v>
      </c>
      <c r="D18" s="2">
        <v>4425</v>
      </c>
      <c r="E18" s="2">
        <v>243</v>
      </c>
      <c r="F18" s="53">
        <v>7028</v>
      </c>
    </row>
    <row r="19" spans="2:6" ht="20.100000000000001" customHeight="1" x14ac:dyDescent="0.2">
      <c r="B19" s="74" t="s">
        <v>23</v>
      </c>
      <c r="C19" s="2">
        <v>2677</v>
      </c>
      <c r="D19" s="2">
        <v>3735</v>
      </c>
      <c r="E19" s="2">
        <v>236</v>
      </c>
      <c r="F19" s="53">
        <v>6648</v>
      </c>
    </row>
    <row r="20" spans="2:6" ht="20.100000000000001" customHeight="1" x14ac:dyDescent="0.2">
      <c r="B20" s="74" t="s">
        <v>24</v>
      </c>
      <c r="C20" s="2">
        <v>2685</v>
      </c>
      <c r="D20" s="2">
        <v>3613</v>
      </c>
      <c r="E20" s="2">
        <v>244</v>
      </c>
      <c r="F20" s="53">
        <v>6542</v>
      </c>
    </row>
    <row r="21" spans="2:6" ht="20.100000000000001" customHeight="1" x14ac:dyDescent="0.2">
      <c r="B21" s="74" t="s">
        <v>25</v>
      </c>
      <c r="C21" s="2">
        <v>1822</v>
      </c>
      <c r="D21" s="2">
        <v>2466</v>
      </c>
      <c r="E21" s="2">
        <v>187</v>
      </c>
      <c r="F21" s="53">
        <v>4475</v>
      </c>
    </row>
    <row r="22" spans="2:6" ht="20.100000000000001" customHeight="1" x14ac:dyDescent="0.2">
      <c r="B22" s="74" t="s">
        <v>26</v>
      </c>
      <c r="C22" s="2">
        <v>1779</v>
      </c>
      <c r="D22" s="2">
        <v>2923</v>
      </c>
      <c r="E22" s="2">
        <v>158</v>
      </c>
      <c r="F22" s="53">
        <v>4860</v>
      </c>
    </row>
    <row r="23" spans="2:6" ht="20.100000000000001" customHeight="1" x14ac:dyDescent="0.2">
      <c r="B23" s="74" t="s">
        <v>27</v>
      </c>
      <c r="C23" s="2">
        <v>2138</v>
      </c>
      <c r="D23" s="2">
        <v>3282</v>
      </c>
      <c r="E23" s="2">
        <v>108</v>
      </c>
      <c r="F23" s="53">
        <v>5528</v>
      </c>
    </row>
    <row r="24" spans="2:6" ht="20.100000000000001" customHeight="1" x14ac:dyDescent="0.2">
      <c r="B24" s="74" t="s">
        <v>28</v>
      </c>
      <c r="C24" s="2">
        <v>1307</v>
      </c>
      <c r="D24" s="2">
        <v>1940</v>
      </c>
      <c r="E24" s="2">
        <v>101</v>
      </c>
      <c r="F24" s="53">
        <v>3348</v>
      </c>
    </row>
    <row r="25" spans="2:6" ht="20.100000000000001" customHeight="1" x14ac:dyDescent="0.2">
      <c r="B25" s="74">
        <v>2010</v>
      </c>
      <c r="C25" s="2">
        <v>2045</v>
      </c>
      <c r="D25" s="2">
        <v>1939</v>
      </c>
      <c r="E25" s="2">
        <v>140</v>
      </c>
      <c r="F25" s="53">
        <v>4124</v>
      </c>
    </row>
    <row r="26" spans="2:6" ht="20.100000000000001" customHeight="1" x14ac:dyDescent="0.2">
      <c r="B26" s="74" t="s">
        <v>29</v>
      </c>
      <c r="C26" s="2">
        <v>1873</v>
      </c>
      <c r="D26" s="2">
        <v>1886</v>
      </c>
      <c r="E26" s="2">
        <v>183</v>
      </c>
      <c r="F26" s="53">
        <v>3942</v>
      </c>
    </row>
    <row r="27" spans="2:6" ht="20.100000000000001" customHeight="1" x14ac:dyDescent="0.2">
      <c r="B27" s="74" t="s">
        <v>30</v>
      </c>
      <c r="C27" s="2">
        <v>1214</v>
      </c>
      <c r="D27" s="2">
        <v>3283</v>
      </c>
      <c r="E27" s="2">
        <v>149</v>
      </c>
      <c r="F27" s="53">
        <v>4646</v>
      </c>
    </row>
    <row r="28" spans="2:6" ht="20.100000000000001" customHeight="1" x14ac:dyDescent="0.2">
      <c r="B28" s="74" t="s">
        <v>31</v>
      </c>
      <c r="C28" s="2">
        <v>2312</v>
      </c>
      <c r="D28" s="2">
        <v>2964</v>
      </c>
      <c r="E28" s="2">
        <v>325</v>
      </c>
      <c r="F28" s="53">
        <v>5601</v>
      </c>
    </row>
    <row r="29" spans="2:6" ht="20.100000000000001" customHeight="1" x14ac:dyDescent="0.2">
      <c r="B29" s="74" t="s">
        <v>32</v>
      </c>
      <c r="C29" s="2">
        <v>1910</v>
      </c>
      <c r="D29" s="2">
        <v>2249</v>
      </c>
      <c r="E29" s="2">
        <v>230</v>
      </c>
      <c r="F29" s="53">
        <v>4389</v>
      </c>
    </row>
    <row r="30" spans="2:6" ht="20.100000000000001" customHeight="1" x14ac:dyDescent="0.2">
      <c r="B30" s="74" t="s">
        <v>33</v>
      </c>
      <c r="C30" s="2">
        <v>2122</v>
      </c>
      <c r="D30" s="2">
        <v>2896</v>
      </c>
      <c r="E30" s="2">
        <v>214</v>
      </c>
      <c r="F30" s="53">
        <v>5232</v>
      </c>
    </row>
    <row r="31" spans="2:6" ht="20.100000000000001" customHeight="1" x14ac:dyDescent="0.2">
      <c r="B31" s="74" t="s">
        <v>34</v>
      </c>
      <c r="C31" s="2">
        <v>2181</v>
      </c>
      <c r="D31" s="2">
        <v>4430</v>
      </c>
      <c r="E31" s="2">
        <v>221</v>
      </c>
      <c r="F31" s="53">
        <v>6832</v>
      </c>
    </row>
    <row r="32" spans="2:6" ht="20.100000000000001" customHeight="1" x14ac:dyDescent="0.2">
      <c r="B32" s="74" t="s">
        <v>35</v>
      </c>
      <c r="C32" s="2">
        <v>2967</v>
      </c>
      <c r="D32" s="2">
        <v>4488</v>
      </c>
      <c r="E32" s="2">
        <v>194</v>
      </c>
      <c r="F32" s="53">
        <v>7649</v>
      </c>
    </row>
    <row r="33" spans="2:6" ht="20.100000000000001" customHeight="1" x14ac:dyDescent="0.2">
      <c r="B33" s="74" t="s">
        <v>36</v>
      </c>
      <c r="C33" s="2">
        <v>2203</v>
      </c>
      <c r="D33" s="2">
        <v>3734</v>
      </c>
      <c r="E33" s="2">
        <v>233</v>
      </c>
      <c r="F33" s="53">
        <v>6170</v>
      </c>
    </row>
    <row r="34" spans="2:6" ht="20.100000000000001" customHeight="1" x14ac:dyDescent="0.2">
      <c r="B34" s="74" t="s">
        <v>37</v>
      </c>
      <c r="C34" s="2">
        <v>2043</v>
      </c>
      <c r="D34" s="2">
        <v>3796</v>
      </c>
      <c r="E34" s="2">
        <v>360</v>
      </c>
      <c r="F34" s="53">
        <v>6199</v>
      </c>
    </row>
    <row r="35" spans="2:6" ht="20.100000000000001" customHeight="1" x14ac:dyDescent="0.2">
      <c r="B35" s="74" t="s">
        <v>38</v>
      </c>
      <c r="C35" s="2">
        <v>1970</v>
      </c>
      <c r="D35" s="2">
        <v>3565</v>
      </c>
      <c r="E35" s="2">
        <v>191</v>
      </c>
      <c r="F35" s="53">
        <v>5726</v>
      </c>
    </row>
    <row r="36" spans="2:6" ht="20.100000000000001" customHeight="1" x14ac:dyDescent="0.2">
      <c r="B36" s="74" t="s">
        <v>39</v>
      </c>
      <c r="C36" s="2">
        <v>1510</v>
      </c>
      <c r="D36" s="2">
        <v>3482</v>
      </c>
      <c r="E36" s="2">
        <v>232</v>
      </c>
      <c r="F36" s="53">
        <v>5224</v>
      </c>
    </row>
    <row r="37" spans="2:6" ht="20.100000000000001" customHeight="1" x14ac:dyDescent="0.2">
      <c r="B37" s="74" t="s">
        <v>14</v>
      </c>
      <c r="C37" s="2">
        <v>2484</v>
      </c>
      <c r="D37" s="2">
        <v>4796</v>
      </c>
      <c r="E37" s="2">
        <v>228</v>
      </c>
      <c r="F37" s="53">
        <v>7508</v>
      </c>
    </row>
    <row r="38" spans="2:6" ht="20.100000000000001" customHeight="1" x14ac:dyDescent="0.2">
      <c r="B38" s="74" t="s">
        <v>40</v>
      </c>
      <c r="C38" s="2">
        <v>1747</v>
      </c>
      <c r="D38" s="2">
        <v>4741</v>
      </c>
      <c r="E38" s="2">
        <v>292</v>
      </c>
      <c r="F38" s="53">
        <v>6780</v>
      </c>
    </row>
    <row r="39" spans="2:6" ht="20.100000000000001" customHeight="1" x14ac:dyDescent="0.2">
      <c r="B39" s="74" t="s">
        <v>41</v>
      </c>
      <c r="C39" s="2">
        <v>1782</v>
      </c>
      <c r="D39" s="2">
        <v>4956</v>
      </c>
      <c r="E39" s="2">
        <v>510</v>
      </c>
      <c r="F39" s="53">
        <v>7248</v>
      </c>
    </row>
    <row r="40" spans="2:6" ht="20.100000000000001" customHeight="1" x14ac:dyDescent="0.2">
      <c r="B40" s="74" t="s">
        <v>42</v>
      </c>
      <c r="C40" s="2">
        <v>2023</v>
      </c>
      <c r="D40" s="2">
        <v>3817</v>
      </c>
      <c r="E40" s="2">
        <v>543</v>
      </c>
      <c r="F40" s="53">
        <v>6383</v>
      </c>
    </row>
    <row r="41" spans="2:6" ht="20.100000000000001" customHeight="1" x14ac:dyDescent="0.2">
      <c r="B41" s="74" t="s">
        <v>43</v>
      </c>
      <c r="C41" s="2">
        <v>1708</v>
      </c>
      <c r="D41" s="2">
        <v>3736</v>
      </c>
      <c r="E41" s="2">
        <v>405</v>
      </c>
      <c r="F41" s="53">
        <v>5849</v>
      </c>
    </row>
    <row r="42" spans="2:6" ht="20.100000000000001" customHeight="1" x14ac:dyDescent="0.2">
      <c r="B42" s="74" t="s">
        <v>44</v>
      </c>
      <c r="C42" s="2">
        <v>1823</v>
      </c>
      <c r="D42" s="2">
        <v>3396</v>
      </c>
      <c r="E42" s="2">
        <v>424</v>
      </c>
      <c r="F42" s="53">
        <v>5643</v>
      </c>
    </row>
    <row r="43" spans="2:6" ht="20.100000000000001" customHeight="1" x14ac:dyDescent="0.2">
      <c r="B43" s="74" t="s">
        <v>45</v>
      </c>
      <c r="C43" s="2">
        <v>2729</v>
      </c>
      <c r="D43" s="2">
        <v>5165</v>
      </c>
      <c r="E43" s="2">
        <v>498</v>
      </c>
      <c r="F43" s="53">
        <v>8392</v>
      </c>
    </row>
    <row r="44" spans="2:6" ht="20.100000000000001" customHeight="1" x14ac:dyDescent="0.2">
      <c r="B44" s="74" t="s">
        <v>46</v>
      </c>
      <c r="C44" s="2">
        <v>3264</v>
      </c>
      <c r="D44" s="2">
        <v>7334</v>
      </c>
      <c r="E44" s="2">
        <v>644</v>
      </c>
      <c r="F44" s="53">
        <v>11242</v>
      </c>
    </row>
    <row r="45" spans="2:6" ht="20.100000000000001" customHeight="1" x14ac:dyDescent="0.2">
      <c r="B45" s="74" t="s">
        <v>47</v>
      </c>
      <c r="C45" s="2">
        <v>2663</v>
      </c>
      <c r="D45" s="2">
        <v>8690</v>
      </c>
      <c r="E45" s="2">
        <v>745</v>
      </c>
      <c r="F45" s="53">
        <v>12098</v>
      </c>
    </row>
    <row r="46" spans="2:6" ht="20.100000000000001" customHeight="1" x14ac:dyDescent="0.2">
      <c r="B46" s="74" t="s">
        <v>48</v>
      </c>
      <c r="C46" s="2">
        <v>4311</v>
      </c>
      <c r="D46" s="2">
        <v>7519</v>
      </c>
      <c r="E46" s="2">
        <v>662</v>
      </c>
      <c r="F46" s="53">
        <v>12492</v>
      </c>
    </row>
    <row r="47" spans="2:6" ht="20.100000000000001" customHeight="1" x14ac:dyDescent="0.2">
      <c r="B47" s="74" t="s">
        <v>49</v>
      </c>
      <c r="C47" s="2">
        <v>11028</v>
      </c>
      <c r="D47" s="2">
        <v>6531</v>
      </c>
      <c r="E47" s="2">
        <v>642</v>
      </c>
      <c r="F47" s="53">
        <v>18201</v>
      </c>
    </row>
    <row r="48" spans="2:6" ht="20.100000000000001" customHeight="1" x14ac:dyDescent="0.2">
      <c r="B48" s="74" t="s">
        <v>50</v>
      </c>
      <c r="C48" s="2">
        <v>14032</v>
      </c>
      <c r="D48" s="2">
        <v>11289</v>
      </c>
      <c r="E48" s="2">
        <v>702</v>
      </c>
      <c r="F48" s="53">
        <v>26023</v>
      </c>
    </row>
    <row r="49" spans="2:6" ht="19.5" customHeight="1" x14ac:dyDescent="0.2">
      <c r="B49" s="74">
        <v>2012</v>
      </c>
      <c r="C49" s="2">
        <v>11894</v>
      </c>
      <c r="D49" s="2">
        <v>8067</v>
      </c>
      <c r="E49" s="2">
        <v>557</v>
      </c>
      <c r="F49" s="53">
        <v>20518</v>
      </c>
    </row>
    <row r="50" spans="2:6" ht="20.100000000000001" customHeight="1" x14ac:dyDescent="0.2">
      <c r="B50" s="74" t="s">
        <v>51</v>
      </c>
      <c r="C50" s="2">
        <v>14544</v>
      </c>
      <c r="D50" s="2">
        <v>13429</v>
      </c>
      <c r="E50" s="2">
        <v>956</v>
      </c>
      <c r="F50" s="53">
        <v>28929</v>
      </c>
    </row>
    <row r="51" spans="2:6" ht="20.100000000000001" customHeight="1" x14ac:dyDescent="0.2">
      <c r="B51" s="74" t="s">
        <v>52</v>
      </c>
      <c r="C51" s="2">
        <v>10351</v>
      </c>
      <c r="D51" s="2">
        <v>14891</v>
      </c>
      <c r="E51" s="2">
        <v>659</v>
      </c>
      <c r="F51" s="53">
        <v>25901</v>
      </c>
    </row>
    <row r="52" spans="2:6" ht="20.100000000000001" customHeight="1" x14ac:dyDescent="0.2">
      <c r="B52" s="74" t="s">
        <v>53</v>
      </c>
      <c r="C52" s="2">
        <v>13596</v>
      </c>
      <c r="D52" s="2">
        <v>16123</v>
      </c>
      <c r="E52" s="2">
        <v>805</v>
      </c>
      <c r="F52" s="53">
        <v>30524</v>
      </c>
    </row>
    <row r="53" spans="2:6" ht="20.100000000000001" customHeight="1" x14ac:dyDescent="0.2">
      <c r="B53" s="74" t="s">
        <v>54</v>
      </c>
      <c r="C53" s="2">
        <v>17243</v>
      </c>
      <c r="D53" s="2">
        <v>24539</v>
      </c>
      <c r="E53" s="2">
        <v>1229</v>
      </c>
      <c r="F53" s="53">
        <v>43011</v>
      </c>
    </row>
    <row r="54" spans="2:6" ht="20.100000000000001" customHeight="1" x14ac:dyDescent="0.2">
      <c r="B54" s="74" t="s">
        <v>55</v>
      </c>
      <c r="C54" s="2">
        <v>18918</v>
      </c>
      <c r="D54" s="2">
        <v>25469</v>
      </c>
      <c r="E54" s="2">
        <v>1479</v>
      </c>
      <c r="F54" s="53">
        <v>45866</v>
      </c>
    </row>
    <row r="55" spans="2:6" ht="20.100000000000001" customHeight="1" x14ac:dyDescent="0.2">
      <c r="B55" s="74" t="s">
        <v>56</v>
      </c>
      <c r="C55" s="2">
        <v>25801</v>
      </c>
      <c r="D55" s="2">
        <v>21702</v>
      </c>
      <c r="E55" s="2">
        <v>1719</v>
      </c>
      <c r="F55" s="53">
        <v>49222</v>
      </c>
    </row>
    <row r="56" spans="2:6" ht="20.100000000000001" customHeight="1" x14ac:dyDescent="0.2">
      <c r="B56" s="74" t="s">
        <v>57</v>
      </c>
      <c r="C56" s="2">
        <v>32914</v>
      </c>
      <c r="D56" s="2">
        <v>33918</v>
      </c>
      <c r="E56" s="2">
        <v>2118</v>
      </c>
      <c r="F56" s="53">
        <v>68950</v>
      </c>
    </row>
    <row r="57" spans="2:6" ht="20.100000000000001" customHeight="1" x14ac:dyDescent="0.2">
      <c r="B57" s="74" t="s">
        <v>58</v>
      </c>
      <c r="C57" s="2">
        <v>31012</v>
      </c>
      <c r="D57" s="2">
        <v>36932</v>
      </c>
      <c r="E57" s="2">
        <v>2200</v>
      </c>
      <c r="F57" s="53">
        <v>70144</v>
      </c>
    </row>
    <row r="58" spans="2:6" ht="20.100000000000001" customHeight="1" x14ac:dyDescent="0.2">
      <c r="B58" s="74" t="s">
        <v>59</v>
      </c>
      <c r="C58" s="2">
        <v>30030</v>
      </c>
      <c r="D58" s="2">
        <v>32825</v>
      </c>
      <c r="E58" s="2">
        <v>1786</v>
      </c>
      <c r="F58" s="53">
        <v>64641</v>
      </c>
    </row>
    <row r="59" spans="2:6" ht="20.100000000000001" customHeight="1" x14ac:dyDescent="0.2">
      <c r="B59" s="74" t="s">
        <v>60</v>
      </c>
      <c r="C59" s="2">
        <v>28365</v>
      </c>
      <c r="D59" s="2">
        <v>34788</v>
      </c>
      <c r="E59" s="2">
        <v>1598</v>
      </c>
      <c r="F59" s="53">
        <v>64751</v>
      </c>
    </row>
    <row r="60" spans="2:6" ht="20.100000000000001" customHeight="1" x14ac:dyDescent="0.2">
      <c r="B60" s="74" t="s">
        <v>61</v>
      </c>
      <c r="C60" s="2">
        <v>15906</v>
      </c>
      <c r="D60" s="2">
        <v>25524</v>
      </c>
      <c r="E60" s="2">
        <v>1710</v>
      </c>
      <c r="F60" s="53">
        <v>43140</v>
      </c>
    </row>
    <row r="61" spans="2:6" ht="20.100000000000001" customHeight="1" x14ac:dyDescent="0.2">
      <c r="B61" s="74">
        <v>2013</v>
      </c>
      <c r="C61" s="2">
        <v>12323</v>
      </c>
      <c r="D61" s="2">
        <v>7893</v>
      </c>
      <c r="E61" s="2">
        <v>1449</v>
      </c>
      <c r="F61" s="53">
        <v>21665</v>
      </c>
    </row>
    <row r="62" spans="2:6" ht="20.100000000000001" customHeight="1" x14ac:dyDescent="0.2">
      <c r="B62" s="74" t="s">
        <v>62</v>
      </c>
      <c r="C62" s="2">
        <v>13074</v>
      </c>
      <c r="D62" s="2">
        <v>4561</v>
      </c>
      <c r="E62" s="2">
        <v>1862</v>
      </c>
      <c r="F62" s="53">
        <v>19497</v>
      </c>
    </row>
    <row r="63" spans="2:6" ht="20.100000000000001" customHeight="1" x14ac:dyDescent="0.2">
      <c r="B63" s="74" t="s">
        <v>63</v>
      </c>
      <c r="C63" s="2">
        <v>13270</v>
      </c>
      <c r="D63" s="2">
        <v>9359</v>
      </c>
      <c r="E63" s="2">
        <v>1662</v>
      </c>
      <c r="F63" s="53">
        <v>24291</v>
      </c>
    </row>
    <row r="64" spans="2:6" ht="20.100000000000001" customHeight="1" x14ac:dyDescent="0.2">
      <c r="B64" s="74" t="s">
        <v>64</v>
      </c>
      <c r="C64" s="2">
        <v>14439</v>
      </c>
      <c r="D64" s="2">
        <v>9813</v>
      </c>
      <c r="E64" s="2">
        <v>1469</v>
      </c>
      <c r="F64" s="53">
        <v>25721</v>
      </c>
    </row>
    <row r="65" spans="2:6" ht="20.100000000000001" customHeight="1" x14ac:dyDescent="0.2">
      <c r="B65" s="74" t="s">
        <v>65</v>
      </c>
      <c r="C65" s="2">
        <v>15680</v>
      </c>
      <c r="D65" s="2">
        <v>9470</v>
      </c>
      <c r="E65" s="2">
        <v>1525</v>
      </c>
      <c r="F65" s="53">
        <v>26675</v>
      </c>
    </row>
    <row r="66" spans="2:6" ht="20.100000000000001" customHeight="1" x14ac:dyDescent="0.2">
      <c r="B66" s="74" t="s">
        <v>66</v>
      </c>
      <c r="C66" s="2">
        <v>14975</v>
      </c>
      <c r="D66" s="2">
        <v>14746</v>
      </c>
      <c r="E66" s="2">
        <v>1787</v>
      </c>
      <c r="F66" s="53">
        <v>31508</v>
      </c>
    </row>
    <row r="67" spans="2:6" ht="20.100000000000001" customHeight="1" x14ac:dyDescent="0.2">
      <c r="B67" s="74" t="s">
        <v>67</v>
      </c>
      <c r="C67" s="2">
        <v>5982</v>
      </c>
      <c r="D67" s="2">
        <v>12420</v>
      </c>
      <c r="E67" s="2">
        <v>1924</v>
      </c>
      <c r="F67" s="53">
        <v>20326</v>
      </c>
    </row>
    <row r="68" spans="2:6" ht="20.100000000000001" customHeight="1" x14ac:dyDescent="0.2">
      <c r="B68" s="74" t="s">
        <v>68</v>
      </c>
      <c r="C68" s="2">
        <v>13540</v>
      </c>
      <c r="D68" s="2">
        <v>14057</v>
      </c>
      <c r="E68" s="2">
        <v>3237</v>
      </c>
      <c r="F68" s="53">
        <v>30834</v>
      </c>
    </row>
    <row r="69" spans="2:6" ht="20.100000000000001" customHeight="1" x14ac:dyDescent="0.2">
      <c r="B69" s="74" t="s">
        <v>69</v>
      </c>
      <c r="C69" s="2">
        <v>14619</v>
      </c>
      <c r="D69" s="2">
        <v>15246</v>
      </c>
      <c r="E69" s="2">
        <v>3944</v>
      </c>
      <c r="F69" s="53">
        <v>33809</v>
      </c>
    </row>
    <row r="70" spans="2:6" ht="20.100000000000001" customHeight="1" x14ac:dyDescent="0.2">
      <c r="B70" s="74" t="s">
        <v>70</v>
      </c>
      <c r="C70" s="2">
        <v>17975</v>
      </c>
      <c r="D70" s="2">
        <v>16312</v>
      </c>
      <c r="E70" s="2">
        <v>8215</v>
      </c>
      <c r="F70" s="53">
        <v>42502</v>
      </c>
    </row>
    <row r="71" spans="2:6" ht="20.100000000000001" customHeight="1" x14ac:dyDescent="0.2">
      <c r="B71" s="74" t="s">
        <v>71</v>
      </c>
      <c r="C71" s="2">
        <v>16455</v>
      </c>
      <c r="D71" s="2">
        <v>20464</v>
      </c>
      <c r="E71" s="2">
        <v>13124</v>
      </c>
      <c r="F71" s="53">
        <v>50043</v>
      </c>
    </row>
    <row r="72" spans="2:6" ht="20.100000000000001" customHeight="1" x14ac:dyDescent="0.2">
      <c r="B72" s="74" t="s">
        <v>72</v>
      </c>
      <c r="C72" s="2">
        <v>14997</v>
      </c>
      <c r="D72" s="2">
        <v>15471</v>
      </c>
      <c r="E72" s="2">
        <v>12331</v>
      </c>
      <c r="F72" s="53">
        <v>42799</v>
      </c>
    </row>
    <row r="73" spans="2:6" ht="20.100000000000001" customHeight="1" x14ac:dyDescent="0.2">
      <c r="B73" s="74">
        <v>2014</v>
      </c>
      <c r="C73" s="2">
        <v>6853</v>
      </c>
      <c r="D73" s="2">
        <v>18039</v>
      </c>
      <c r="E73" s="2">
        <v>14231</v>
      </c>
      <c r="F73" s="53">
        <v>39123</v>
      </c>
    </row>
    <row r="74" spans="2:6" ht="20.100000000000001" customHeight="1" x14ac:dyDescent="0.2">
      <c r="B74" s="74" t="s">
        <v>73</v>
      </c>
      <c r="C74" s="2">
        <v>4077</v>
      </c>
      <c r="D74" s="2">
        <v>19330</v>
      </c>
      <c r="E74" s="2">
        <v>14196</v>
      </c>
      <c r="F74" s="53">
        <v>37603</v>
      </c>
    </row>
    <row r="75" spans="2:6" ht="20.100000000000001" customHeight="1" x14ac:dyDescent="0.2">
      <c r="B75" s="74" t="s">
        <v>74</v>
      </c>
      <c r="C75" s="2">
        <v>3682</v>
      </c>
      <c r="D75" s="2">
        <v>11709</v>
      </c>
      <c r="E75" s="2">
        <v>12426</v>
      </c>
      <c r="F75" s="53">
        <v>27817</v>
      </c>
    </row>
    <row r="76" spans="2:6" ht="20.100000000000001" customHeight="1" x14ac:dyDescent="0.2">
      <c r="B76" s="74" t="s">
        <v>75</v>
      </c>
      <c r="C76" s="2">
        <v>5163</v>
      </c>
      <c r="D76" s="2">
        <v>17035</v>
      </c>
      <c r="E76" s="2">
        <v>15926</v>
      </c>
      <c r="F76" s="53">
        <v>38124</v>
      </c>
    </row>
    <row r="77" spans="2:6" ht="20.100000000000001" customHeight="1" x14ac:dyDescent="0.2">
      <c r="B77" s="74" t="s">
        <v>76</v>
      </c>
      <c r="C77" s="2">
        <v>4400</v>
      </c>
      <c r="D77" s="2">
        <v>10840</v>
      </c>
      <c r="E77" s="2">
        <v>14633</v>
      </c>
      <c r="F77" s="53">
        <v>29873</v>
      </c>
    </row>
    <row r="78" spans="2:6" ht="20.100000000000001" customHeight="1" x14ac:dyDescent="0.2">
      <c r="B78" s="74" t="s">
        <v>77</v>
      </c>
      <c r="C78" s="2">
        <v>4537</v>
      </c>
      <c r="D78" s="2">
        <v>10628</v>
      </c>
      <c r="E78" s="2">
        <v>12489</v>
      </c>
      <c r="F78" s="53">
        <v>27654</v>
      </c>
    </row>
    <row r="79" spans="2:6" ht="20.100000000000001" customHeight="1" x14ac:dyDescent="0.2">
      <c r="B79" s="74" t="s">
        <v>78</v>
      </c>
      <c r="C79" s="2">
        <v>5911</v>
      </c>
      <c r="D79" s="2">
        <v>12829</v>
      </c>
      <c r="E79" s="2">
        <v>12023</v>
      </c>
      <c r="F79" s="53">
        <v>30763</v>
      </c>
    </row>
    <row r="80" spans="2:6" ht="20.100000000000001" customHeight="1" x14ac:dyDescent="0.2">
      <c r="B80" s="74" t="s">
        <v>79</v>
      </c>
      <c r="C80" s="2">
        <v>5481</v>
      </c>
      <c r="D80" s="2">
        <v>13960</v>
      </c>
      <c r="E80" s="2">
        <v>10296</v>
      </c>
      <c r="F80" s="53">
        <v>29737</v>
      </c>
    </row>
    <row r="81" spans="2:6" ht="20.100000000000001" customHeight="1" x14ac:dyDescent="0.2">
      <c r="B81" s="74" t="s">
        <v>80</v>
      </c>
      <c r="C81" s="2">
        <v>5247</v>
      </c>
      <c r="D81" s="2">
        <v>13537</v>
      </c>
      <c r="E81" s="2">
        <v>8757</v>
      </c>
      <c r="F81" s="53">
        <v>27541</v>
      </c>
    </row>
    <row r="82" spans="2:6" ht="20.100000000000001" customHeight="1" x14ac:dyDescent="0.2">
      <c r="B82" s="74" t="s">
        <v>81</v>
      </c>
      <c r="C82" s="2">
        <v>5418</v>
      </c>
      <c r="D82" s="2">
        <v>15307</v>
      </c>
      <c r="E82" s="2">
        <v>8937</v>
      </c>
      <c r="F82" s="53">
        <v>29662</v>
      </c>
    </row>
    <row r="83" spans="2:6" ht="20.100000000000001" customHeight="1" x14ac:dyDescent="0.2">
      <c r="B83" s="74" t="s">
        <v>82</v>
      </c>
      <c r="C83" s="2">
        <v>6564</v>
      </c>
      <c r="D83" s="2">
        <v>12173</v>
      </c>
      <c r="E83" s="2">
        <v>9364</v>
      </c>
      <c r="F83" s="53">
        <v>28101</v>
      </c>
    </row>
    <row r="84" spans="2:6" ht="20.100000000000001" customHeight="1" x14ac:dyDescent="0.2">
      <c r="B84" s="74" t="s">
        <v>83</v>
      </c>
      <c r="C84" s="2">
        <v>4818</v>
      </c>
      <c r="D84" s="2">
        <v>12817</v>
      </c>
      <c r="E84" s="2">
        <v>8099</v>
      </c>
      <c r="F84" s="53">
        <v>25734</v>
      </c>
    </row>
    <row r="85" spans="2:6" ht="20.100000000000001" customHeight="1" x14ac:dyDescent="0.2">
      <c r="B85" s="74" t="s">
        <v>84</v>
      </c>
      <c r="C85" s="2">
        <v>6105</v>
      </c>
      <c r="D85" s="2">
        <v>13334</v>
      </c>
      <c r="E85" s="2">
        <v>8939</v>
      </c>
      <c r="F85" s="53">
        <v>28378</v>
      </c>
    </row>
    <row r="86" spans="2:6" ht="20.100000000000001" customHeight="1" x14ac:dyDescent="0.2">
      <c r="B86" s="74" t="s">
        <v>85</v>
      </c>
      <c r="C86" s="2">
        <v>4860</v>
      </c>
      <c r="D86" s="2">
        <v>9680</v>
      </c>
      <c r="E86" s="2">
        <v>8048</v>
      </c>
      <c r="F86" s="53">
        <v>22588</v>
      </c>
    </row>
    <row r="87" spans="2:6" ht="20.100000000000001" customHeight="1" x14ac:dyDescent="0.2">
      <c r="B87" s="74" t="s">
        <v>86</v>
      </c>
      <c r="C87" s="2">
        <v>5466</v>
      </c>
      <c r="D87" s="2">
        <v>10395</v>
      </c>
      <c r="E87" s="2">
        <v>8125</v>
      </c>
      <c r="F87" s="53">
        <v>23986</v>
      </c>
    </row>
    <row r="88" spans="2:6" ht="20.100000000000001" customHeight="1" x14ac:dyDescent="0.2">
      <c r="B88" s="74" t="s">
        <v>87</v>
      </c>
      <c r="C88" s="2">
        <v>6923</v>
      </c>
      <c r="D88" s="2">
        <v>9890</v>
      </c>
      <c r="E88" s="2">
        <v>8454</v>
      </c>
      <c r="F88" s="53">
        <v>25267</v>
      </c>
    </row>
    <row r="89" spans="2:6" ht="20.100000000000001" customHeight="1" x14ac:dyDescent="0.2">
      <c r="B89" s="74" t="s">
        <v>88</v>
      </c>
      <c r="C89" s="2">
        <v>7336</v>
      </c>
      <c r="D89" s="2">
        <v>9817</v>
      </c>
      <c r="E89" s="2">
        <v>7776</v>
      </c>
      <c r="F89" s="53">
        <v>24929</v>
      </c>
    </row>
    <row r="90" spans="2:6" ht="20.100000000000001" customHeight="1" x14ac:dyDescent="0.2">
      <c r="B90" s="74" t="s">
        <v>89</v>
      </c>
      <c r="C90" s="2">
        <v>6914</v>
      </c>
      <c r="D90" s="2">
        <v>9081</v>
      </c>
      <c r="E90" s="2">
        <v>8116</v>
      </c>
      <c r="F90" s="53">
        <v>24111</v>
      </c>
    </row>
    <row r="91" spans="2:6" ht="20.100000000000001" customHeight="1" x14ac:dyDescent="0.2">
      <c r="B91" s="74" t="s">
        <v>90</v>
      </c>
      <c r="C91" s="2">
        <v>9071</v>
      </c>
      <c r="D91" s="2">
        <v>9992</v>
      </c>
      <c r="E91" s="2">
        <v>9373</v>
      </c>
      <c r="F91" s="53">
        <v>28436</v>
      </c>
    </row>
    <row r="92" spans="2:6" ht="20.100000000000001" customHeight="1" x14ac:dyDescent="0.2">
      <c r="B92" s="74" t="s">
        <v>91</v>
      </c>
      <c r="C92" s="2">
        <v>9372</v>
      </c>
      <c r="D92" s="2">
        <v>11092</v>
      </c>
      <c r="E92" s="2">
        <v>9851</v>
      </c>
      <c r="F92" s="53">
        <v>30315</v>
      </c>
    </row>
    <row r="93" spans="2:6" ht="20.100000000000001" customHeight="1" x14ac:dyDescent="0.2">
      <c r="B93" s="74" t="s">
        <v>92</v>
      </c>
      <c r="C93" s="2">
        <v>12927</v>
      </c>
      <c r="D93" s="2">
        <v>12789</v>
      </c>
      <c r="E93" s="2">
        <v>11837</v>
      </c>
      <c r="F93" s="53">
        <v>37553</v>
      </c>
    </row>
    <row r="94" spans="2:6" ht="20.100000000000001" customHeight="1" x14ac:dyDescent="0.2">
      <c r="B94" s="74" t="s">
        <v>93</v>
      </c>
      <c r="C94" s="2">
        <v>14531</v>
      </c>
      <c r="D94" s="2">
        <v>20821</v>
      </c>
      <c r="E94" s="2">
        <v>12671</v>
      </c>
      <c r="F94" s="53">
        <v>48023</v>
      </c>
    </row>
    <row r="95" spans="2:6" ht="20.100000000000001" customHeight="1" x14ac:dyDescent="0.2">
      <c r="B95" s="74" t="s">
        <v>94</v>
      </c>
      <c r="C95" s="2">
        <v>16582</v>
      </c>
      <c r="D95" s="2">
        <v>24212</v>
      </c>
      <c r="E95" s="2">
        <v>11470</v>
      </c>
      <c r="F95" s="53">
        <v>52264</v>
      </c>
    </row>
    <row r="96" spans="2:6" ht="20.100000000000001" customHeight="1" x14ac:dyDescent="0.2">
      <c r="B96" s="74" t="s">
        <v>95</v>
      </c>
      <c r="C96" s="2">
        <v>15661</v>
      </c>
      <c r="D96" s="2">
        <v>25177</v>
      </c>
      <c r="E96" s="2">
        <v>11764</v>
      </c>
      <c r="F96" s="53">
        <v>52602</v>
      </c>
    </row>
    <row r="97" spans="2:6" ht="20.100000000000001" customHeight="1" x14ac:dyDescent="0.2">
      <c r="B97" s="74">
        <v>2016</v>
      </c>
      <c r="C97" s="2">
        <v>16653</v>
      </c>
      <c r="D97" s="2">
        <v>26907</v>
      </c>
      <c r="E97" s="2">
        <v>16311</v>
      </c>
      <c r="F97" s="53">
        <v>59871</v>
      </c>
    </row>
    <row r="98" spans="2:6" ht="20.100000000000001" customHeight="1" x14ac:dyDescent="0.2">
      <c r="B98" s="74" t="s">
        <v>15</v>
      </c>
      <c r="C98" s="2">
        <v>14935</v>
      </c>
      <c r="D98" s="2">
        <v>25076</v>
      </c>
      <c r="E98" s="2">
        <v>16179</v>
      </c>
      <c r="F98" s="53">
        <v>56190</v>
      </c>
    </row>
    <row r="99" spans="2:6" ht="20.100000000000001" customHeight="1" x14ac:dyDescent="0.2">
      <c r="B99" s="74" t="s">
        <v>96</v>
      </c>
      <c r="C99" s="2">
        <v>16591</v>
      </c>
      <c r="D99" s="2">
        <v>25363</v>
      </c>
      <c r="E99" s="2">
        <v>12303</v>
      </c>
      <c r="F99" s="53">
        <v>54257</v>
      </c>
    </row>
    <row r="100" spans="2:6" ht="20.100000000000001" customHeight="1" x14ac:dyDescent="0.2">
      <c r="B100" s="74" t="s">
        <v>97</v>
      </c>
      <c r="C100" s="2">
        <v>24149</v>
      </c>
      <c r="D100" s="2">
        <v>29724</v>
      </c>
      <c r="E100" s="2">
        <v>15437</v>
      </c>
      <c r="F100" s="53">
        <v>69310</v>
      </c>
    </row>
    <row r="101" spans="2:6" ht="20.100000000000001" customHeight="1" x14ac:dyDescent="0.2">
      <c r="B101" s="74" t="s">
        <v>98</v>
      </c>
      <c r="C101" s="2">
        <v>19429</v>
      </c>
      <c r="D101" s="2">
        <v>24872</v>
      </c>
      <c r="E101" s="2">
        <v>12527</v>
      </c>
      <c r="F101" s="53">
        <v>56828</v>
      </c>
    </row>
    <row r="102" spans="2:6" ht="20.100000000000001" customHeight="1" x14ac:dyDescent="0.2">
      <c r="B102" s="74" t="s">
        <v>99</v>
      </c>
      <c r="C102" s="2">
        <v>20635</v>
      </c>
      <c r="D102" s="2">
        <v>32391</v>
      </c>
      <c r="E102" s="2">
        <v>13867</v>
      </c>
      <c r="F102" s="53">
        <v>66893</v>
      </c>
    </row>
    <row r="103" spans="2:6" ht="20.100000000000001" customHeight="1" x14ac:dyDescent="0.2">
      <c r="B103" s="74" t="s">
        <v>100</v>
      </c>
      <c r="C103" s="2">
        <v>20533</v>
      </c>
      <c r="D103" s="2">
        <v>39719</v>
      </c>
      <c r="E103" s="2">
        <v>15230</v>
      </c>
      <c r="F103" s="53">
        <v>75482</v>
      </c>
    </row>
    <row r="104" spans="2:6" ht="20.100000000000001" customHeight="1" x14ac:dyDescent="0.2">
      <c r="B104" s="74" t="s">
        <v>101</v>
      </c>
      <c r="C104" s="2">
        <v>18423</v>
      </c>
      <c r="D104" s="2">
        <v>36187</v>
      </c>
      <c r="E104" s="2">
        <v>13946</v>
      </c>
      <c r="F104" s="53">
        <v>68556</v>
      </c>
    </row>
    <row r="105" spans="2:6" ht="20.100000000000001" customHeight="1" x14ac:dyDescent="0.2">
      <c r="B105" s="74" t="s">
        <v>102</v>
      </c>
      <c r="C105" s="2">
        <v>18577</v>
      </c>
      <c r="D105" s="2">
        <v>44373</v>
      </c>
      <c r="E105" s="2">
        <v>13058</v>
      </c>
      <c r="F105" s="53">
        <v>76008</v>
      </c>
    </row>
    <row r="106" spans="2:6" ht="20.100000000000001" customHeight="1" x14ac:dyDescent="0.2">
      <c r="B106" s="74" t="s">
        <v>103</v>
      </c>
      <c r="C106" s="2">
        <v>15843</v>
      </c>
      <c r="D106" s="2">
        <v>45090</v>
      </c>
      <c r="E106" s="2">
        <v>12480</v>
      </c>
      <c r="F106" s="53">
        <v>73413</v>
      </c>
    </row>
    <row r="107" spans="2:6" ht="20.100000000000001" customHeight="1" x14ac:dyDescent="0.2">
      <c r="B107" s="74" t="s">
        <v>104</v>
      </c>
      <c r="C107" s="2">
        <v>21396</v>
      </c>
      <c r="D107" s="2">
        <v>57059</v>
      </c>
      <c r="E107" s="2">
        <v>16852</v>
      </c>
      <c r="F107" s="53">
        <v>95307</v>
      </c>
    </row>
    <row r="108" spans="2:6" ht="20.100000000000001" customHeight="1" x14ac:dyDescent="0.2">
      <c r="B108" s="74" t="s">
        <v>105</v>
      </c>
      <c r="C108" s="2">
        <v>22134</v>
      </c>
      <c r="D108" s="2">
        <v>43063</v>
      </c>
      <c r="E108" s="2">
        <v>15174</v>
      </c>
      <c r="F108" s="53">
        <f>+SUM(C108:E108)</f>
        <v>80371</v>
      </c>
    </row>
    <row r="109" spans="2:6" ht="20.100000000000001" customHeight="1" x14ac:dyDescent="0.2">
      <c r="B109" s="74" t="s">
        <v>106</v>
      </c>
      <c r="C109" s="2">
        <v>17228</v>
      </c>
      <c r="D109" s="2">
        <v>42694</v>
      </c>
      <c r="E109" s="2">
        <v>14966</v>
      </c>
      <c r="F109" s="53">
        <v>74888</v>
      </c>
    </row>
    <row r="110" spans="2:6" ht="20.100000000000001" customHeight="1" x14ac:dyDescent="0.2">
      <c r="B110" s="74" t="s">
        <v>107</v>
      </c>
      <c r="C110" s="2">
        <v>19318</v>
      </c>
      <c r="D110" s="2">
        <v>44178</v>
      </c>
      <c r="E110" s="2">
        <v>16304</v>
      </c>
      <c r="F110" s="53">
        <v>79800</v>
      </c>
    </row>
    <row r="111" spans="2:6" ht="20.100000000000001" customHeight="1" x14ac:dyDescent="0.2">
      <c r="B111" s="74" t="s">
        <v>108</v>
      </c>
      <c r="C111" s="2">
        <v>22147</v>
      </c>
      <c r="D111" s="2">
        <v>35842</v>
      </c>
      <c r="E111" s="2">
        <v>14592</v>
      </c>
      <c r="F111" s="53">
        <v>72581</v>
      </c>
    </row>
    <row r="112" spans="2:6" ht="20.100000000000001" customHeight="1" x14ac:dyDescent="0.2">
      <c r="B112" s="74" t="s">
        <v>109</v>
      </c>
      <c r="C112" s="2">
        <v>32652</v>
      </c>
      <c r="D112" s="2">
        <v>36398</v>
      </c>
      <c r="E112" s="2">
        <v>14617</v>
      </c>
      <c r="F112" s="53">
        <v>83667</v>
      </c>
    </row>
    <row r="113" spans="2:6" ht="20.100000000000001" customHeight="1" x14ac:dyDescent="0.2">
      <c r="B113" s="74" t="s">
        <v>111</v>
      </c>
      <c r="C113" s="2">
        <v>34124</v>
      </c>
      <c r="D113" s="2">
        <v>36029</v>
      </c>
      <c r="E113" s="2">
        <v>14780</v>
      </c>
      <c r="F113" s="53">
        <v>84933</v>
      </c>
    </row>
    <row r="114" spans="2:6" ht="20.100000000000001" customHeight="1" x14ac:dyDescent="0.2">
      <c r="B114" s="74" t="s">
        <v>110</v>
      </c>
      <c r="C114" s="2">
        <v>30121</v>
      </c>
      <c r="D114" s="2">
        <v>39765</v>
      </c>
      <c r="E114" s="2">
        <v>16595</v>
      </c>
      <c r="F114" s="53">
        <v>86481</v>
      </c>
    </row>
    <row r="115" spans="2:6" ht="20.100000000000001" customHeight="1" x14ac:dyDescent="0.2">
      <c r="B115" s="74" t="s">
        <v>112</v>
      </c>
      <c r="C115" s="2">
        <v>34747</v>
      </c>
      <c r="D115" s="2">
        <v>38107</v>
      </c>
      <c r="E115" s="2">
        <v>16502</v>
      </c>
      <c r="F115" s="53">
        <v>89356</v>
      </c>
    </row>
    <row r="116" spans="2:6" ht="20.100000000000001" customHeight="1" x14ac:dyDescent="0.2">
      <c r="B116" s="74" t="s">
        <v>113</v>
      </c>
      <c r="C116" s="2">
        <v>34714</v>
      </c>
      <c r="D116" s="2">
        <v>41535</v>
      </c>
      <c r="E116" s="2">
        <v>14686</v>
      </c>
      <c r="F116" s="53">
        <f t="shared" ref="F116:F133" si="0">+SUM(C116:E116)</f>
        <v>90935</v>
      </c>
    </row>
    <row r="117" spans="2:6" ht="20.100000000000001" customHeight="1" x14ac:dyDescent="0.2">
      <c r="B117" s="74" t="s">
        <v>114</v>
      </c>
      <c r="C117" s="2">
        <v>26873</v>
      </c>
      <c r="D117" s="2">
        <v>43956</v>
      </c>
      <c r="E117" s="2">
        <v>13938</v>
      </c>
      <c r="F117" s="53">
        <f t="shared" si="0"/>
        <v>84767</v>
      </c>
    </row>
    <row r="118" spans="2:6" ht="20.100000000000001" customHeight="1" x14ac:dyDescent="0.2">
      <c r="B118" s="74" t="s">
        <v>115</v>
      </c>
      <c r="C118" s="2">
        <v>19640</v>
      </c>
      <c r="D118" s="2">
        <v>44342</v>
      </c>
      <c r="E118" s="2">
        <v>11684</v>
      </c>
      <c r="F118" s="53">
        <f t="shared" si="0"/>
        <v>75666</v>
      </c>
    </row>
    <row r="119" spans="2:6" ht="20.100000000000001" customHeight="1" x14ac:dyDescent="0.2">
      <c r="B119" s="74" t="s">
        <v>116</v>
      </c>
      <c r="C119" s="2">
        <v>17529</v>
      </c>
      <c r="D119" s="2">
        <v>41140</v>
      </c>
      <c r="E119" s="2">
        <v>10387</v>
      </c>
      <c r="F119" s="53">
        <f t="shared" si="0"/>
        <v>69056</v>
      </c>
    </row>
    <row r="120" spans="2:6" ht="20.100000000000001" customHeight="1" x14ac:dyDescent="0.2">
      <c r="B120" s="74" t="s">
        <v>117</v>
      </c>
      <c r="C120" s="2">
        <v>17234</v>
      </c>
      <c r="D120" s="2">
        <v>32283</v>
      </c>
      <c r="E120" s="2">
        <v>8371</v>
      </c>
      <c r="F120" s="53">
        <f t="shared" si="0"/>
        <v>57888</v>
      </c>
    </row>
    <row r="121" spans="2:6" ht="20.100000000000001" customHeight="1" x14ac:dyDescent="0.2">
      <c r="B121" s="74" t="s">
        <v>119</v>
      </c>
      <c r="C121" s="2">
        <v>13309</v>
      </c>
      <c r="D121" s="2">
        <v>28504</v>
      </c>
      <c r="E121" s="2">
        <v>5718</v>
      </c>
      <c r="F121" s="53">
        <f t="shared" si="0"/>
        <v>47531</v>
      </c>
    </row>
    <row r="122" spans="2:6" ht="20.100000000000001" customHeight="1" x14ac:dyDescent="0.2">
      <c r="B122" s="74" t="s">
        <v>118</v>
      </c>
      <c r="C122" s="2">
        <v>15922</v>
      </c>
      <c r="D122" s="2">
        <v>34271</v>
      </c>
      <c r="E122" s="2">
        <v>6751</v>
      </c>
      <c r="F122" s="53">
        <f t="shared" si="0"/>
        <v>56944</v>
      </c>
    </row>
    <row r="123" spans="2:6" ht="20.100000000000001" customHeight="1" x14ac:dyDescent="0.2">
      <c r="B123" s="74" t="s">
        <v>120</v>
      </c>
      <c r="C123" s="2">
        <v>15551</v>
      </c>
      <c r="D123" s="2">
        <v>31470</v>
      </c>
      <c r="E123" s="2">
        <v>5287</v>
      </c>
      <c r="F123" s="53">
        <f t="shared" si="0"/>
        <v>52308</v>
      </c>
    </row>
    <row r="124" spans="2:6" ht="20.100000000000001" customHeight="1" x14ac:dyDescent="0.2">
      <c r="B124" s="74" t="s">
        <v>121</v>
      </c>
      <c r="C124" s="2">
        <v>14032</v>
      </c>
      <c r="D124" s="2">
        <v>33811</v>
      </c>
      <c r="E124" s="2">
        <v>5765</v>
      </c>
      <c r="F124" s="53">
        <f t="shared" si="0"/>
        <v>53608</v>
      </c>
    </row>
    <row r="125" spans="2:6" ht="20.100000000000001" customHeight="1" x14ac:dyDescent="0.2">
      <c r="B125" s="74" t="s">
        <v>122</v>
      </c>
      <c r="C125" s="2">
        <v>19511</v>
      </c>
      <c r="D125" s="2">
        <v>34785</v>
      </c>
      <c r="E125" s="2">
        <v>6244</v>
      </c>
      <c r="F125" s="53">
        <f t="shared" si="0"/>
        <v>60540</v>
      </c>
    </row>
    <row r="126" spans="2:6" ht="20.100000000000001" customHeight="1" x14ac:dyDescent="0.2">
      <c r="B126" s="74" t="s">
        <v>123</v>
      </c>
      <c r="C126" s="2">
        <v>17836</v>
      </c>
      <c r="D126" s="2">
        <v>36372</v>
      </c>
      <c r="E126" s="2">
        <v>5219</v>
      </c>
      <c r="F126" s="53">
        <f t="shared" si="0"/>
        <v>59427</v>
      </c>
    </row>
    <row r="127" spans="2:6" ht="20.100000000000001" customHeight="1" x14ac:dyDescent="0.2">
      <c r="B127" s="74" t="s">
        <v>124</v>
      </c>
      <c r="C127" s="2">
        <v>19646</v>
      </c>
      <c r="D127" s="2">
        <v>29216</v>
      </c>
      <c r="E127" s="2">
        <v>4543</v>
      </c>
      <c r="F127" s="53">
        <f t="shared" si="0"/>
        <v>53405</v>
      </c>
    </row>
    <row r="128" spans="2:6" ht="20.100000000000001" customHeight="1" x14ac:dyDescent="0.2">
      <c r="B128" s="74" t="s">
        <v>125</v>
      </c>
      <c r="C128" s="2">
        <v>20193</v>
      </c>
      <c r="D128" s="2">
        <v>34774</v>
      </c>
      <c r="E128" s="2">
        <v>4231</v>
      </c>
      <c r="F128" s="53">
        <f t="shared" si="0"/>
        <v>59198</v>
      </c>
    </row>
    <row r="129" spans="2:6" ht="20.100000000000001" customHeight="1" x14ac:dyDescent="0.2">
      <c r="B129" s="74" t="s">
        <v>126</v>
      </c>
      <c r="C129" s="2">
        <v>18812</v>
      </c>
      <c r="D129" s="2">
        <v>29783</v>
      </c>
      <c r="E129" s="2">
        <v>3189</v>
      </c>
      <c r="F129" s="53">
        <f t="shared" si="0"/>
        <v>51784</v>
      </c>
    </row>
    <row r="130" spans="2:6" ht="20.100000000000001" customHeight="1" x14ac:dyDescent="0.2">
      <c r="B130" s="74" t="s">
        <v>127</v>
      </c>
      <c r="C130" s="2">
        <v>20403</v>
      </c>
      <c r="D130" s="2">
        <v>37376</v>
      </c>
      <c r="E130" s="2">
        <v>3274</v>
      </c>
      <c r="F130" s="53">
        <f t="shared" si="0"/>
        <v>61053</v>
      </c>
    </row>
    <row r="131" spans="2:6" ht="20.100000000000001" customHeight="1" x14ac:dyDescent="0.2">
      <c r="B131" s="74" t="s">
        <v>128</v>
      </c>
      <c r="C131" s="2">
        <v>20977</v>
      </c>
      <c r="D131" s="2">
        <v>30118</v>
      </c>
      <c r="E131" s="2">
        <v>2876</v>
      </c>
      <c r="F131" s="53">
        <f t="shared" si="0"/>
        <v>53971</v>
      </c>
    </row>
    <row r="132" spans="2:6" ht="20.100000000000001" customHeight="1" x14ac:dyDescent="0.2">
      <c r="B132" s="74" t="s">
        <v>129</v>
      </c>
      <c r="C132" s="2">
        <v>18340</v>
      </c>
      <c r="D132" s="2">
        <v>31156</v>
      </c>
      <c r="E132" s="2">
        <v>3078</v>
      </c>
      <c r="F132" s="53">
        <f t="shared" si="0"/>
        <v>52574</v>
      </c>
    </row>
    <row r="133" spans="2:6" ht="20.100000000000001" customHeight="1" x14ac:dyDescent="0.2">
      <c r="B133" s="74" t="s">
        <v>131</v>
      </c>
      <c r="C133" s="2">
        <v>19116</v>
      </c>
      <c r="D133" s="2">
        <v>33857</v>
      </c>
      <c r="E133" s="2">
        <v>2890</v>
      </c>
      <c r="F133" s="53">
        <f t="shared" si="0"/>
        <v>55863</v>
      </c>
    </row>
    <row r="134" spans="2:6" ht="20.100000000000001" customHeight="1" x14ac:dyDescent="0.2">
      <c r="B134" s="74" t="s">
        <v>130</v>
      </c>
      <c r="C134" s="2">
        <v>17498</v>
      </c>
      <c r="D134" s="2">
        <v>35655</v>
      </c>
      <c r="E134" s="2">
        <v>2424</v>
      </c>
      <c r="F134" s="53">
        <f t="shared" ref="F134:F146" si="1">SUM(C134:E134)</f>
        <v>55577</v>
      </c>
    </row>
    <row r="135" spans="2:6" ht="20.100000000000001" customHeight="1" x14ac:dyDescent="0.2">
      <c r="B135" s="74" t="s">
        <v>132</v>
      </c>
      <c r="C135" s="2">
        <v>15375</v>
      </c>
      <c r="D135" s="2">
        <v>28638</v>
      </c>
      <c r="E135" s="2">
        <v>1847</v>
      </c>
      <c r="F135" s="53">
        <f t="shared" si="1"/>
        <v>45860</v>
      </c>
    </row>
    <row r="136" spans="2:6" ht="20.100000000000001" customHeight="1" x14ac:dyDescent="0.2">
      <c r="B136" s="74" t="s">
        <v>133</v>
      </c>
      <c r="C136" s="2">
        <v>12682</v>
      </c>
      <c r="D136" s="2">
        <v>20607</v>
      </c>
      <c r="E136" s="2">
        <v>1593</v>
      </c>
      <c r="F136" s="53">
        <f t="shared" si="1"/>
        <v>34882</v>
      </c>
    </row>
    <row r="137" spans="2:6" ht="20.100000000000001" customHeight="1" x14ac:dyDescent="0.2">
      <c r="B137" s="74" t="s">
        <v>134</v>
      </c>
      <c r="C137" s="2">
        <v>3178</v>
      </c>
      <c r="D137" s="2">
        <v>2870</v>
      </c>
      <c r="E137" s="2">
        <v>250</v>
      </c>
      <c r="F137" s="53">
        <f t="shared" si="1"/>
        <v>6298</v>
      </c>
    </row>
    <row r="138" spans="2:6" ht="20.100000000000001" customHeight="1" x14ac:dyDescent="0.2">
      <c r="B138" s="74" t="s">
        <v>135</v>
      </c>
      <c r="C138" s="2">
        <v>7836</v>
      </c>
      <c r="D138" s="2">
        <v>7281</v>
      </c>
      <c r="E138" s="2">
        <v>648</v>
      </c>
      <c r="F138" s="53">
        <f t="shared" si="1"/>
        <v>15765</v>
      </c>
    </row>
    <row r="139" spans="2:6" ht="20.100000000000001" customHeight="1" x14ac:dyDescent="0.2">
      <c r="B139" s="74" t="s">
        <v>136</v>
      </c>
      <c r="C139" s="2">
        <v>17911</v>
      </c>
      <c r="D139" s="2">
        <v>11369</v>
      </c>
      <c r="E139" s="2">
        <v>1676</v>
      </c>
      <c r="F139" s="53">
        <f t="shared" si="1"/>
        <v>30956</v>
      </c>
    </row>
    <row r="140" spans="2:6" ht="20.100000000000001" customHeight="1" x14ac:dyDescent="0.2">
      <c r="B140" s="74" t="s">
        <v>137</v>
      </c>
      <c r="C140" s="2">
        <v>24296</v>
      </c>
      <c r="D140" s="2">
        <v>18294</v>
      </c>
      <c r="E140" s="2">
        <v>2032</v>
      </c>
      <c r="F140" s="53">
        <f t="shared" si="1"/>
        <v>44622</v>
      </c>
    </row>
    <row r="141" spans="2:6" ht="20.100000000000001" customHeight="1" x14ac:dyDescent="0.2">
      <c r="B141" s="74" t="s">
        <v>139</v>
      </c>
      <c r="C141" s="2">
        <v>22770</v>
      </c>
      <c r="D141" s="2">
        <v>21564</v>
      </c>
      <c r="E141" s="2">
        <v>1514</v>
      </c>
      <c r="F141" s="53">
        <f t="shared" si="1"/>
        <v>45848</v>
      </c>
    </row>
    <row r="142" spans="2:6" ht="20.100000000000001" customHeight="1" x14ac:dyDescent="0.2">
      <c r="B142" s="74" t="s">
        <v>140</v>
      </c>
      <c r="C142" s="2">
        <v>27277</v>
      </c>
      <c r="D142" s="2">
        <v>24608</v>
      </c>
      <c r="E142" s="2">
        <v>1783</v>
      </c>
      <c r="F142" s="53">
        <f t="shared" si="1"/>
        <v>53668</v>
      </c>
    </row>
    <row r="143" spans="2:6" ht="20.100000000000001" customHeight="1" x14ac:dyDescent="0.2">
      <c r="B143" s="74" t="s">
        <v>141</v>
      </c>
      <c r="C143" s="2">
        <v>24929</v>
      </c>
      <c r="D143" s="2">
        <v>23092</v>
      </c>
      <c r="E143" s="2">
        <v>1572</v>
      </c>
      <c r="F143" s="53">
        <f t="shared" si="1"/>
        <v>49593</v>
      </c>
    </row>
    <row r="144" spans="2:6" ht="20.100000000000001" customHeight="1" x14ac:dyDescent="0.2">
      <c r="B144" s="74" t="s">
        <v>142</v>
      </c>
      <c r="C144" s="2">
        <v>25506</v>
      </c>
      <c r="D144" s="2">
        <v>22660</v>
      </c>
      <c r="E144" s="2">
        <v>1279</v>
      </c>
      <c r="F144" s="53">
        <f t="shared" si="1"/>
        <v>49445</v>
      </c>
    </row>
    <row r="145" spans="2:6" ht="20.100000000000001" customHeight="1" x14ac:dyDescent="0.2">
      <c r="B145" s="74" t="s">
        <v>159</v>
      </c>
      <c r="C145" s="2">
        <v>24933</v>
      </c>
      <c r="D145" s="2">
        <v>27700</v>
      </c>
      <c r="E145" s="2">
        <v>1536</v>
      </c>
      <c r="F145" s="53">
        <f t="shared" si="1"/>
        <v>54169</v>
      </c>
    </row>
    <row r="146" spans="2:6" ht="20.100000000000001" customHeight="1" x14ac:dyDescent="0.2">
      <c r="B146" s="74" t="s">
        <v>143</v>
      </c>
      <c r="C146" s="2">
        <v>19207</v>
      </c>
      <c r="D146" s="2">
        <v>27434</v>
      </c>
      <c r="E146" s="2">
        <v>1405</v>
      </c>
      <c r="F146" s="53">
        <f t="shared" si="1"/>
        <v>48046</v>
      </c>
    </row>
    <row r="147" spans="2:6" ht="20.100000000000001" customHeight="1" x14ac:dyDescent="0.2">
      <c r="B147" s="74" t="s">
        <v>144</v>
      </c>
      <c r="C147" s="2">
        <v>18554</v>
      </c>
      <c r="D147" s="2">
        <v>25201</v>
      </c>
      <c r="E147" s="2">
        <v>1271</v>
      </c>
      <c r="F147" s="53">
        <f t="shared" ref="F147:F167" si="2">SUM(C147:E147)</f>
        <v>45026</v>
      </c>
    </row>
    <row r="148" spans="2:6" ht="20.100000000000001" customHeight="1" x14ac:dyDescent="0.2">
      <c r="B148" s="74" t="s">
        <v>145</v>
      </c>
      <c r="C148" s="2">
        <v>22236</v>
      </c>
      <c r="D148" s="2">
        <v>28915</v>
      </c>
      <c r="E148" s="2">
        <v>1502</v>
      </c>
      <c r="F148" s="53">
        <f t="shared" si="2"/>
        <v>52653</v>
      </c>
    </row>
    <row r="149" spans="2:6" ht="20.100000000000001" customHeight="1" x14ac:dyDescent="0.2">
      <c r="B149" s="74" t="s">
        <v>146</v>
      </c>
      <c r="C149" s="2">
        <v>17434</v>
      </c>
      <c r="D149" s="2">
        <v>31755</v>
      </c>
      <c r="E149" s="2">
        <v>1054</v>
      </c>
      <c r="F149" s="53">
        <f t="shared" si="2"/>
        <v>50243</v>
      </c>
    </row>
    <row r="150" spans="2:6" ht="20.100000000000001" customHeight="1" x14ac:dyDescent="0.2">
      <c r="B150" s="74" t="s">
        <v>147</v>
      </c>
      <c r="C150" s="2">
        <v>18258</v>
      </c>
      <c r="D150" s="2">
        <v>29878</v>
      </c>
      <c r="E150" s="2">
        <v>1089</v>
      </c>
      <c r="F150" s="53">
        <f t="shared" si="2"/>
        <v>49225</v>
      </c>
    </row>
    <row r="151" spans="2:6" ht="20.100000000000001" customHeight="1" x14ac:dyDescent="0.2">
      <c r="B151" s="74" t="s">
        <v>148</v>
      </c>
      <c r="C151" s="2">
        <v>20524</v>
      </c>
      <c r="D151" s="2">
        <v>33319</v>
      </c>
      <c r="E151" s="2">
        <v>1287</v>
      </c>
      <c r="F151" s="53">
        <f t="shared" si="2"/>
        <v>55130</v>
      </c>
    </row>
    <row r="152" spans="2:6" ht="20.100000000000001" customHeight="1" x14ac:dyDescent="0.2">
      <c r="B152" s="74" t="s">
        <v>149</v>
      </c>
      <c r="C152" s="2">
        <v>16814</v>
      </c>
      <c r="D152" s="2">
        <v>28870</v>
      </c>
      <c r="E152" s="2">
        <v>776</v>
      </c>
      <c r="F152" s="53">
        <f t="shared" si="2"/>
        <v>46460</v>
      </c>
    </row>
    <row r="153" spans="2:6" ht="20.100000000000001" customHeight="1" x14ac:dyDescent="0.2">
      <c r="B153" s="74" t="s">
        <v>150</v>
      </c>
      <c r="C153" s="2">
        <v>14972</v>
      </c>
      <c r="D153" s="2">
        <v>26713</v>
      </c>
      <c r="E153" s="2">
        <v>0</v>
      </c>
      <c r="F153" s="53">
        <f t="shared" si="2"/>
        <v>41685</v>
      </c>
    </row>
    <row r="154" spans="2:6" ht="20.100000000000001" customHeight="1" x14ac:dyDescent="0.2">
      <c r="B154" s="74" t="s">
        <v>154</v>
      </c>
      <c r="C154" s="2">
        <v>20651</v>
      </c>
      <c r="D154" s="2">
        <v>30020</v>
      </c>
      <c r="E154" s="2">
        <v>747</v>
      </c>
      <c r="F154" s="53">
        <f t="shared" si="2"/>
        <v>51418</v>
      </c>
    </row>
    <row r="155" spans="2:6" ht="20.100000000000001" customHeight="1" x14ac:dyDescent="0.2">
      <c r="B155" s="74" t="s">
        <v>155</v>
      </c>
      <c r="C155" s="2">
        <v>17367</v>
      </c>
      <c r="D155" s="2">
        <v>21825</v>
      </c>
      <c r="E155" s="2">
        <v>1283</v>
      </c>
      <c r="F155" s="53">
        <f t="shared" si="2"/>
        <v>40475</v>
      </c>
    </row>
    <row r="156" spans="2:6" ht="20.100000000000001" customHeight="1" x14ac:dyDescent="0.2">
      <c r="B156" s="74" t="s">
        <v>158</v>
      </c>
      <c r="C156" s="2">
        <v>17359</v>
      </c>
      <c r="D156" s="2">
        <v>25115</v>
      </c>
      <c r="E156" s="2">
        <v>1297</v>
      </c>
      <c r="F156" s="53">
        <f t="shared" si="2"/>
        <v>43771</v>
      </c>
    </row>
    <row r="157" spans="2:6" ht="20.100000000000001" customHeight="1" x14ac:dyDescent="0.2">
      <c r="B157" s="74" t="s">
        <v>162</v>
      </c>
      <c r="C157" s="2">
        <v>17795</v>
      </c>
      <c r="D157" s="2">
        <v>29321</v>
      </c>
      <c r="E157" s="2">
        <v>1372</v>
      </c>
      <c r="F157" s="53">
        <f t="shared" si="2"/>
        <v>48488</v>
      </c>
    </row>
    <row r="158" spans="2:6" ht="20.100000000000001" customHeight="1" x14ac:dyDescent="0.2">
      <c r="B158" s="74" t="s">
        <v>160</v>
      </c>
      <c r="C158" s="2">
        <v>14781</v>
      </c>
      <c r="D158" s="2">
        <v>24752</v>
      </c>
      <c r="E158" s="2">
        <v>1274</v>
      </c>
      <c r="F158" s="53">
        <f t="shared" si="2"/>
        <v>40807</v>
      </c>
    </row>
    <row r="159" spans="2:6" ht="20.100000000000001" customHeight="1" x14ac:dyDescent="0.2">
      <c r="B159" s="74" t="s">
        <v>163</v>
      </c>
      <c r="C159" s="2">
        <v>15406</v>
      </c>
      <c r="D159" s="2">
        <v>26168</v>
      </c>
      <c r="E159" s="2">
        <v>1433</v>
      </c>
      <c r="F159" s="53">
        <f t="shared" si="2"/>
        <v>43007</v>
      </c>
    </row>
    <row r="160" spans="2:6" ht="20.100000000000001" customHeight="1" x14ac:dyDescent="0.2">
      <c r="B160" s="74" t="s">
        <v>166</v>
      </c>
      <c r="C160" s="2">
        <v>18084</v>
      </c>
      <c r="D160" s="2">
        <v>30756</v>
      </c>
      <c r="E160" s="2">
        <v>1805</v>
      </c>
      <c r="F160" s="53">
        <f t="shared" si="2"/>
        <v>50645</v>
      </c>
    </row>
    <row r="161" spans="2:9" ht="20.100000000000001" customHeight="1" x14ac:dyDescent="0.2">
      <c r="B161" s="74" t="s">
        <v>167</v>
      </c>
      <c r="C161" s="2">
        <v>16370</v>
      </c>
      <c r="D161" s="2">
        <v>27352</v>
      </c>
      <c r="E161" s="2">
        <v>1650</v>
      </c>
      <c r="F161" s="53">
        <f t="shared" si="2"/>
        <v>45372</v>
      </c>
    </row>
    <row r="162" spans="2:9" ht="20.100000000000001" customHeight="1" x14ac:dyDescent="0.2">
      <c r="B162" s="74" t="s">
        <v>169</v>
      </c>
      <c r="C162" s="2">
        <v>16305</v>
      </c>
      <c r="D162" s="2">
        <v>29073</v>
      </c>
      <c r="E162" s="2">
        <v>1623</v>
      </c>
      <c r="F162" s="53">
        <f t="shared" si="2"/>
        <v>47001</v>
      </c>
    </row>
    <row r="163" spans="2:9" ht="20.100000000000001" customHeight="1" x14ac:dyDescent="0.2">
      <c r="B163" s="74" t="s">
        <v>170</v>
      </c>
      <c r="C163" s="2">
        <v>15912</v>
      </c>
      <c r="D163" s="2">
        <v>29786</v>
      </c>
      <c r="E163" s="2">
        <v>1347</v>
      </c>
      <c r="F163" s="53">
        <f t="shared" si="2"/>
        <v>47045</v>
      </c>
    </row>
    <row r="164" spans="2:9" ht="20.100000000000001" customHeight="1" x14ac:dyDescent="0.2">
      <c r="B164" s="74" t="s">
        <v>171</v>
      </c>
      <c r="C164" s="2">
        <v>15250</v>
      </c>
      <c r="D164" s="2">
        <v>28511</v>
      </c>
      <c r="E164" s="2">
        <v>1478</v>
      </c>
      <c r="F164" s="53">
        <f t="shared" si="2"/>
        <v>45239</v>
      </c>
    </row>
    <row r="165" spans="2:9" ht="20.100000000000001" customHeight="1" x14ac:dyDescent="0.2">
      <c r="B165" s="74" t="s">
        <v>172</v>
      </c>
      <c r="C165" s="2">
        <v>17256</v>
      </c>
      <c r="D165" s="2">
        <v>33054</v>
      </c>
      <c r="E165" s="2">
        <v>1625</v>
      </c>
      <c r="F165" s="53">
        <f t="shared" si="2"/>
        <v>51935</v>
      </c>
    </row>
    <row r="166" spans="2:9" ht="20.100000000000001" customHeight="1" x14ac:dyDescent="0.2">
      <c r="B166" s="74" t="s">
        <v>173</v>
      </c>
      <c r="C166" s="2">
        <v>16844</v>
      </c>
      <c r="D166" s="2">
        <v>31482</v>
      </c>
      <c r="E166" s="2">
        <v>1649</v>
      </c>
      <c r="F166" s="53">
        <f t="shared" si="2"/>
        <v>49975</v>
      </c>
    </row>
    <row r="167" spans="2:9" ht="20.100000000000001" customHeight="1" x14ac:dyDescent="0.2">
      <c r="B167" s="74" t="s">
        <v>174</v>
      </c>
      <c r="C167" s="2">
        <v>15864</v>
      </c>
      <c r="D167" s="2">
        <v>30626</v>
      </c>
      <c r="E167" s="2">
        <v>1723</v>
      </c>
      <c r="F167" s="53">
        <f t="shared" si="2"/>
        <v>48213</v>
      </c>
    </row>
    <row r="168" spans="2:9" ht="20.100000000000001" customHeight="1" x14ac:dyDescent="0.2">
      <c r="B168" s="74" t="s">
        <v>175</v>
      </c>
      <c r="C168" s="2">
        <v>16065</v>
      </c>
      <c r="D168" s="2">
        <v>31307</v>
      </c>
      <c r="E168" s="2">
        <v>1696</v>
      </c>
      <c r="F168" s="53">
        <f>SUM(C168:E168)</f>
        <v>49068</v>
      </c>
    </row>
    <row r="169" spans="2:9" ht="20.100000000000001" customHeight="1" x14ac:dyDescent="0.2">
      <c r="B169" s="74" t="s">
        <v>179</v>
      </c>
      <c r="C169" s="2">
        <v>15655</v>
      </c>
      <c r="D169" s="2">
        <v>31012</v>
      </c>
      <c r="E169" s="2">
        <v>1626</v>
      </c>
      <c r="F169" s="53">
        <f>SUM(C169:E169)</f>
        <v>48293</v>
      </c>
    </row>
    <row r="170" spans="2:9" ht="20.100000000000001" customHeight="1" x14ac:dyDescent="0.2">
      <c r="B170" s="74" t="s">
        <v>178</v>
      </c>
      <c r="C170" s="2">
        <v>16278</v>
      </c>
      <c r="D170" s="2">
        <v>28730</v>
      </c>
      <c r="E170" s="2">
        <v>1806</v>
      </c>
      <c r="F170" s="53">
        <f>SUM(C170:E170)</f>
        <v>46814</v>
      </c>
    </row>
    <row r="171" spans="2:9" ht="20.100000000000001" customHeight="1" x14ac:dyDescent="0.2">
      <c r="B171" s="62" t="s">
        <v>0</v>
      </c>
      <c r="C171" s="63">
        <f>SUM(C11:C170)</f>
        <v>2136335</v>
      </c>
      <c r="D171" s="63">
        <f>SUM(D11:D170)</f>
        <v>3224351</v>
      </c>
      <c r="E171" s="63">
        <f>SUM(E11:E170)</f>
        <v>792306</v>
      </c>
      <c r="F171" s="63">
        <f>SUM(F11:F170)</f>
        <v>6152992</v>
      </c>
    </row>
    <row r="172" spans="2:9" ht="20.100000000000001" customHeight="1" x14ac:dyDescent="0.2"/>
    <row r="173" spans="2:9" ht="20.100000000000001" customHeight="1" x14ac:dyDescent="0.2">
      <c r="B173" s="6"/>
      <c r="C173" s="6"/>
      <c r="D173" s="6"/>
      <c r="E173" s="6"/>
      <c r="F173" s="6"/>
      <c r="G173" s="6"/>
      <c r="H173" s="6"/>
      <c r="I173" s="6"/>
    </row>
    <row r="174" spans="2:9" ht="20.100000000000001" customHeight="1" x14ac:dyDescent="0.25">
      <c r="B174" s="54" t="s">
        <v>3</v>
      </c>
      <c r="C174" s="6"/>
      <c r="D174" s="6"/>
      <c r="E174" s="6"/>
      <c r="F174" s="6"/>
      <c r="G174" s="6"/>
      <c r="H174" s="6"/>
      <c r="I174" s="6"/>
    </row>
    <row r="175" spans="2:9" ht="20.100000000000001" customHeight="1" x14ac:dyDescent="0.2">
      <c r="B175" s="6"/>
      <c r="C175" s="6"/>
      <c r="D175" s="6"/>
      <c r="E175" s="6"/>
      <c r="F175" s="6"/>
      <c r="G175" s="6"/>
      <c r="H175" s="6"/>
      <c r="I175" s="6"/>
    </row>
    <row r="176" spans="2:9" ht="20.100000000000001" customHeight="1" x14ac:dyDescent="0.2">
      <c r="B176" s="31" t="s">
        <v>138</v>
      </c>
      <c r="C176" s="6"/>
      <c r="D176" s="6"/>
      <c r="E176" s="6"/>
      <c r="F176" s="6"/>
      <c r="G176" s="6"/>
      <c r="H176" s="6"/>
      <c r="I176" s="6"/>
    </row>
    <row r="177" spans="2:9" ht="20.100000000000001" customHeight="1" x14ac:dyDescent="0.2">
      <c r="B177" s="32"/>
      <c r="C177" s="6"/>
      <c r="D177" s="6"/>
      <c r="E177" s="6"/>
      <c r="F177" s="6"/>
      <c r="G177" s="6"/>
      <c r="H177" s="6"/>
      <c r="I177" s="6"/>
    </row>
    <row r="178" spans="2:9" ht="20.100000000000001" customHeight="1" x14ac:dyDescent="0.2">
      <c r="B178" s="33"/>
      <c r="C178" s="7"/>
      <c r="D178" s="7"/>
      <c r="E178" s="7"/>
      <c r="F178" s="7"/>
    </row>
    <row r="179" spans="2:9" ht="20.100000000000001" customHeight="1" x14ac:dyDescent="0.2">
      <c r="B179" s="33"/>
      <c r="C179" s="7"/>
      <c r="D179" s="7"/>
      <c r="E179" s="7"/>
      <c r="F179" s="7"/>
    </row>
    <row r="180" spans="2:9" ht="20.100000000000001" customHeight="1" x14ac:dyDescent="0.2">
      <c r="B180" s="55"/>
      <c r="C180" s="7"/>
      <c r="D180" s="7"/>
      <c r="E180" s="7"/>
      <c r="F180" s="7"/>
    </row>
    <row r="181" spans="2:9" ht="20.100000000000001" customHeight="1" x14ac:dyDescent="0.2"/>
    <row r="182" spans="2:9" ht="20.100000000000001" customHeight="1" x14ac:dyDescent="0.2"/>
    <row r="183" spans="2:9" ht="20.100000000000001" customHeight="1" x14ac:dyDescent="0.2"/>
    <row r="184" spans="2:9" ht="20.100000000000001" customHeight="1" x14ac:dyDescent="0.2"/>
    <row r="185" spans="2:9" ht="20.100000000000001" customHeight="1" x14ac:dyDescent="0.2"/>
    <row r="186" spans="2:9" ht="20.100000000000001" customHeight="1" x14ac:dyDescent="0.2"/>
    <row r="187" spans="2:9" ht="20.100000000000001" customHeight="1" x14ac:dyDescent="0.2"/>
    <row r="188" spans="2:9" ht="20.100000000000001" customHeight="1" x14ac:dyDescent="0.2"/>
    <row r="189" spans="2:9" ht="20.100000000000001" customHeight="1" x14ac:dyDescent="0.2"/>
    <row r="190" spans="2:9" ht="20.100000000000001" customHeight="1" x14ac:dyDescent="0.2"/>
    <row r="191" spans="2:9" ht="20.100000000000001" customHeight="1" x14ac:dyDescent="0.2"/>
    <row r="192" spans="2:9" ht="20.100000000000001" customHeight="1" x14ac:dyDescent="0.2"/>
    <row r="193" spans="2:9" ht="20.100000000000001" customHeight="1" x14ac:dyDescent="0.2"/>
    <row r="194" spans="2:9" ht="20.100000000000001" customHeight="1" x14ac:dyDescent="0.2"/>
    <row r="195" spans="2:9" ht="20.100000000000001" customHeight="1" x14ac:dyDescent="0.2"/>
    <row r="196" spans="2:9" ht="20.100000000000001" customHeight="1" x14ac:dyDescent="0.2"/>
    <row r="197" spans="2:9" ht="20.100000000000001" customHeight="1" x14ac:dyDescent="0.2"/>
    <row r="198" spans="2:9" ht="20.100000000000001" customHeight="1" x14ac:dyDescent="0.2"/>
    <row r="199" spans="2:9" ht="20.100000000000001" customHeight="1" x14ac:dyDescent="0.2"/>
    <row r="200" spans="2:9" ht="20.100000000000001" customHeight="1" x14ac:dyDescent="0.2"/>
    <row r="201" spans="2:9" ht="20.100000000000001" customHeight="1" x14ac:dyDescent="0.2">
      <c r="B201" s="13"/>
      <c r="C201" s="13"/>
      <c r="D201" s="13"/>
      <c r="E201" s="13"/>
      <c r="F201" s="13"/>
      <c r="G201" s="13"/>
      <c r="H201" s="13"/>
      <c r="I201" s="13"/>
    </row>
    <row r="202" spans="2:9" ht="20.100000000000001" customHeight="1" x14ac:dyDescent="0.25">
      <c r="B202" s="72" t="s">
        <v>3</v>
      </c>
      <c r="C202" s="13"/>
      <c r="D202" s="13"/>
      <c r="E202" s="13"/>
      <c r="F202" s="13"/>
      <c r="G202" s="13"/>
      <c r="H202" s="13"/>
      <c r="I202" s="13"/>
    </row>
    <row r="203" spans="2:9" ht="20.100000000000001" customHeight="1" x14ac:dyDescent="0.2">
      <c r="B203" s="13"/>
      <c r="C203" s="13"/>
      <c r="D203" s="13"/>
      <c r="E203" s="13"/>
      <c r="F203" s="13"/>
      <c r="G203" s="13"/>
      <c r="H203" s="13"/>
      <c r="I203" s="13"/>
    </row>
    <row r="204" spans="2:9" ht="20.100000000000001" customHeight="1" x14ac:dyDescent="0.2">
      <c r="B204" s="67" t="s">
        <v>153</v>
      </c>
      <c r="C204" s="13"/>
      <c r="D204" s="13"/>
      <c r="E204" s="13"/>
      <c r="F204" s="13"/>
      <c r="G204" s="13"/>
      <c r="H204" s="13"/>
      <c r="I204" s="13"/>
    </row>
    <row r="205" spans="2:9" ht="20.100000000000001" customHeight="1" x14ac:dyDescent="0.2">
      <c r="B205" s="73"/>
      <c r="C205" s="13"/>
      <c r="D205" s="13"/>
      <c r="E205" s="13"/>
      <c r="F205" s="13"/>
      <c r="G205" s="13"/>
      <c r="H205" s="13"/>
      <c r="I205" s="13"/>
    </row>
    <row r="206" spans="2:9" ht="20.100000000000001" customHeight="1" thickBot="1" x14ac:dyDescent="0.25">
      <c r="B206" s="33"/>
      <c r="C206" s="7"/>
      <c r="D206" s="7"/>
      <c r="E206" s="7"/>
      <c r="F206" s="7"/>
      <c r="G206" s="7"/>
      <c r="H206" s="7"/>
      <c r="I206" s="7"/>
    </row>
    <row r="207" spans="2:9" ht="20.100000000000001" customHeight="1" x14ac:dyDescent="0.2">
      <c r="B207" s="68"/>
      <c r="C207" s="69"/>
      <c r="D207" s="69"/>
      <c r="E207" s="69"/>
      <c r="F207" s="69"/>
      <c r="G207" s="69"/>
      <c r="H207" s="69"/>
      <c r="I207" s="70"/>
    </row>
    <row r="208" spans="2:9" ht="20.100000000000001" customHeight="1" x14ac:dyDescent="0.2">
      <c r="B208" s="42"/>
      <c r="C208" s="5"/>
      <c r="D208" s="5"/>
      <c r="E208" s="5"/>
      <c r="F208" s="5"/>
      <c r="G208" s="5"/>
      <c r="H208" s="5"/>
      <c r="I208" s="41"/>
    </row>
    <row r="209" spans="2:9" ht="20.100000000000001" customHeight="1" x14ac:dyDescent="0.2">
      <c r="B209" s="42"/>
      <c r="C209" s="5"/>
      <c r="D209" s="5"/>
      <c r="E209" s="5"/>
      <c r="F209" s="5"/>
      <c r="G209" s="5"/>
      <c r="H209" s="5"/>
      <c r="I209" s="41"/>
    </row>
    <row r="210" spans="2:9" ht="20.100000000000001" customHeight="1" x14ac:dyDescent="0.2">
      <c r="B210" s="42"/>
      <c r="C210" s="5"/>
      <c r="D210" s="5"/>
      <c r="E210" s="5"/>
      <c r="F210" s="5"/>
      <c r="G210" s="5"/>
      <c r="H210" s="5"/>
      <c r="I210" s="41"/>
    </row>
    <row r="211" spans="2:9" ht="20.100000000000001" customHeight="1" x14ac:dyDescent="0.2">
      <c r="B211" s="42"/>
      <c r="C211" s="5"/>
      <c r="D211" s="5"/>
      <c r="E211" s="5"/>
      <c r="F211" s="5"/>
      <c r="G211" s="5"/>
      <c r="H211" s="5"/>
      <c r="I211" s="41"/>
    </row>
    <row r="212" spans="2:9" ht="20.100000000000001" customHeight="1" x14ac:dyDescent="0.2">
      <c r="B212" s="42"/>
      <c r="C212" s="5"/>
      <c r="D212" s="5"/>
      <c r="E212" s="5"/>
      <c r="F212" s="5"/>
      <c r="G212" s="5"/>
      <c r="H212" s="5"/>
      <c r="I212" s="41"/>
    </row>
    <row r="213" spans="2:9" ht="20.100000000000001" customHeight="1" x14ac:dyDescent="0.2">
      <c r="B213" s="42"/>
      <c r="C213" s="5"/>
      <c r="D213" s="5"/>
      <c r="E213" s="5"/>
      <c r="F213" s="5"/>
      <c r="G213" s="5"/>
      <c r="H213" s="5"/>
      <c r="I213" s="41"/>
    </row>
    <row r="214" spans="2:9" ht="20.100000000000001" customHeight="1" x14ac:dyDescent="0.2">
      <c r="B214" s="42"/>
      <c r="C214" s="5"/>
      <c r="D214" s="5"/>
      <c r="E214" s="5"/>
      <c r="F214" s="5"/>
      <c r="G214" s="5"/>
      <c r="H214" s="5"/>
      <c r="I214" s="41"/>
    </row>
    <row r="215" spans="2:9" ht="20.100000000000001" customHeight="1" x14ac:dyDescent="0.2">
      <c r="B215" s="42"/>
      <c r="C215" s="5"/>
      <c r="D215" s="5"/>
      <c r="E215" s="5"/>
      <c r="F215" s="5"/>
      <c r="G215" s="5"/>
      <c r="H215" s="5"/>
      <c r="I215" s="41"/>
    </row>
    <row r="216" spans="2:9" ht="20.100000000000001" customHeight="1" x14ac:dyDescent="0.2">
      <c r="B216" s="42"/>
      <c r="C216" s="5"/>
      <c r="D216" s="5"/>
      <c r="E216" s="5"/>
      <c r="F216" s="5"/>
      <c r="G216" s="5"/>
      <c r="H216" s="5"/>
      <c r="I216" s="41"/>
    </row>
    <row r="217" spans="2:9" ht="20.100000000000001" customHeight="1" x14ac:dyDescent="0.2">
      <c r="B217" s="42"/>
      <c r="C217" s="5"/>
      <c r="D217" s="5"/>
      <c r="E217" s="5"/>
      <c r="F217" s="5"/>
      <c r="G217" s="5"/>
      <c r="H217" s="5"/>
      <c r="I217" s="41"/>
    </row>
    <row r="218" spans="2:9" ht="20.100000000000001" customHeight="1" x14ac:dyDescent="0.2">
      <c r="B218" s="42"/>
      <c r="C218" s="5"/>
      <c r="D218" s="5"/>
      <c r="E218" s="5"/>
      <c r="F218" s="5"/>
      <c r="G218" s="5"/>
      <c r="H218" s="5"/>
      <c r="I218" s="41"/>
    </row>
    <row r="219" spans="2:9" ht="20.100000000000001" customHeight="1" x14ac:dyDescent="0.2">
      <c r="B219" s="42"/>
      <c r="C219" s="5"/>
      <c r="D219" s="5"/>
      <c r="E219" s="5"/>
      <c r="F219" s="5"/>
      <c r="G219" s="5"/>
      <c r="H219" s="5"/>
      <c r="I219" s="41"/>
    </row>
    <row r="220" spans="2:9" ht="20.100000000000001" customHeight="1" x14ac:dyDescent="0.2">
      <c r="B220" s="42"/>
      <c r="C220" s="5"/>
      <c r="D220" s="5"/>
      <c r="E220" s="5"/>
      <c r="F220" s="5"/>
      <c r="G220" s="5"/>
      <c r="H220" s="5"/>
      <c r="I220" s="41"/>
    </row>
    <row r="221" spans="2:9" ht="20.100000000000001" customHeight="1" x14ac:dyDescent="0.2">
      <c r="B221" s="42"/>
      <c r="C221" s="5"/>
      <c r="D221" s="5"/>
      <c r="E221" s="5"/>
      <c r="F221" s="5"/>
      <c r="G221" s="5"/>
      <c r="H221" s="5"/>
      <c r="I221" s="41"/>
    </row>
    <row r="222" spans="2:9" ht="20.100000000000001" customHeight="1" x14ac:dyDescent="0.2">
      <c r="B222" s="42"/>
      <c r="C222" s="5"/>
      <c r="D222" s="5"/>
      <c r="E222" s="5"/>
      <c r="F222" s="5"/>
      <c r="G222" s="5"/>
      <c r="H222" s="5"/>
      <c r="I222" s="41"/>
    </row>
    <row r="223" spans="2:9" ht="20.100000000000001" customHeight="1" x14ac:dyDescent="0.2">
      <c r="B223" s="42"/>
      <c r="C223" s="5"/>
      <c r="D223" s="5"/>
      <c r="E223" s="5"/>
      <c r="F223" s="5"/>
      <c r="G223" s="5"/>
      <c r="H223" s="5"/>
      <c r="I223" s="41"/>
    </row>
    <row r="224" spans="2:9" ht="20.100000000000001" customHeight="1" x14ac:dyDescent="0.2">
      <c r="B224" s="42"/>
      <c r="C224" s="5"/>
      <c r="D224" s="5"/>
      <c r="E224" s="5"/>
      <c r="F224" s="5"/>
      <c r="G224" s="5"/>
      <c r="H224" s="5"/>
      <c r="I224" s="41"/>
    </row>
    <row r="225" spans="2:9" ht="20.100000000000001" customHeight="1" x14ac:dyDescent="0.2">
      <c r="B225" s="42"/>
      <c r="C225" s="5"/>
      <c r="D225" s="5"/>
      <c r="E225" s="5"/>
      <c r="F225" s="5"/>
      <c r="G225" s="5"/>
      <c r="H225" s="5"/>
      <c r="I225" s="41"/>
    </row>
    <row r="226" spans="2:9" ht="20.100000000000001" customHeight="1" x14ac:dyDescent="0.2">
      <c r="B226" s="42"/>
      <c r="C226" s="5"/>
      <c r="D226" s="5"/>
      <c r="E226" s="5"/>
      <c r="F226" s="5"/>
      <c r="G226" s="5"/>
      <c r="H226" s="5"/>
      <c r="I226" s="41"/>
    </row>
    <row r="227" spans="2:9" ht="20.100000000000001" customHeight="1" x14ac:dyDescent="0.2">
      <c r="B227" s="42"/>
      <c r="C227" s="5"/>
      <c r="D227" s="5"/>
      <c r="E227" s="5"/>
      <c r="F227" s="5"/>
      <c r="G227" s="5"/>
      <c r="H227" s="5"/>
      <c r="I227" s="41"/>
    </row>
    <row r="228" spans="2:9" ht="20.100000000000001" customHeight="1" x14ac:dyDescent="0.2">
      <c r="B228" s="42"/>
      <c r="C228" s="5"/>
      <c r="D228" s="5"/>
      <c r="E228" s="5"/>
      <c r="F228" s="5"/>
      <c r="G228" s="5"/>
      <c r="H228" s="5"/>
      <c r="I228" s="41"/>
    </row>
    <row r="229" spans="2:9" ht="20.100000000000001" customHeight="1" x14ac:dyDescent="0.2">
      <c r="B229" s="42"/>
      <c r="C229" s="5"/>
      <c r="D229" s="5"/>
      <c r="E229" s="5"/>
      <c r="F229" s="5"/>
      <c r="G229" s="5"/>
      <c r="H229" s="5"/>
      <c r="I229" s="41"/>
    </row>
    <row r="230" spans="2:9" ht="20.100000000000001" customHeight="1" x14ac:dyDescent="0.2">
      <c r="B230" s="42"/>
      <c r="C230" s="5"/>
      <c r="D230" s="5"/>
      <c r="E230" s="5"/>
      <c r="F230" s="5"/>
      <c r="G230" s="5"/>
      <c r="H230" s="5"/>
      <c r="I230" s="41"/>
    </row>
    <row r="231" spans="2:9" ht="20.100000000000001" customHeight="1" thickBot="1" x14ac:dyDescent="0.25">
      <c r="B231" s="43"/>
      <c r="C231" s="44"/>
      <c r="D231" s="44"/>
      <c r="E231" s="44"/>
      <c r="F231" s="44"/>
      <c r="G231" s="44"/>
      <c r="H231" s="44"/>
      <c r="I231" s="45"/>
    </row>
    <row r="232" spans="2:9" ht="20.100000000000001" customHeight="1" x14ac:dyDescent="0.2"/>
    <row r="233" spans="2:9" ht="20.100000000000001" customHeight="1" x14ac:dyDescent="0.2"/>
    <row r="234" spans="2:9" ht="20.100000000000001" customHeight="1" x14ac:dyDescent="0.2"/>
    <row r="235" spans="2:9" ht="20.100000000000001" customHeight="1" x14ac:dyDescent="0.2"/>
    <row r="236" spans="2:9" ht="20.100000000000001" customHeight="1" x14ac:dyDescent="0.2"/>
    <row r="237" spans="2:9" ht="20.100000000000001" customHeight="1" x14ac:dyDescent="0.2"/>
    <row r="238" spans="2:9" ht="20.100000000000001" customHeight="1" x14ac:dyDescent="0.2"/>
    <row r="239" spans="2:9" ht="20.100000000000001" customHeight="1" x14ac:dyDescent="0.2"/>
    <row r="240" spans="2:9" ht="20.100000000000001" customHeight="1" x14ac:dyDescent="0.2"/>
    <row r="241" ht="20.100000000000001" customHeight="1" x14ac:dyDescent="0.2"/>
    <row r="242" ht="20.100000000000001" customHeight="1" x14ac:dyDescent="0.2"/>
    <row r="243" ht="20.100000000000001" customHeight="1" x14ac:dyDescent="0.2"/>
    <row r="244" ht="20.100000000000001" customHeight="1" x14ac:dyDescent="0.2"/>
    <row r="245" ht="20.100000000000001" customHeight="1" x14ac:dyDescent="0.2"/>
    <row r="246" ht="20.100000000000001" customHeight="1" x14ac:dyDescent="0.2"/>
    <row r="247" ht="20.100000000000001" customHeight="1" x14ac:dyDescent="0.2"/>
    <row r="248" ht="20.100000000000001" customHeight="1" x14ac:dyDescent="0.2"/>
    <row r="249" ht="20.100000000000001" customHeight="1" x14ac:dyDescent="0.2"/>
    <row r="250" ht="20.100000000000001" customHeight="1" x14ac:dyDescent="0.2"/>
    <row r="251" ht="20.100000000000001" customHeight="1" x14ac:dyDescent="0.2"/>
    <row r="252" ht="20.100000000000001" customHeight="1" x14ac:dyDescent="0.2"/>
    <row r="253" ht="20.100000000000001" customHeight="1" x14ac:dyDescent="0.2"/>
    <row r="254" ht="20.100000000000001" customHeight="1" x14ac:dyDescent="0.2"/>
    <row r="255" ht="20.100000000000001" customHeight="1" x14ac:dyDescent="0.2"/>
    <row r="256"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row r="281" ht="20.100000000000001" customHeight="1" x14ac:dyDescent="0.2"/>
    <row r="282" ht="20.100000000000001" customHeight="1" x14ac:dyDescent="0.2"/>
    <row r="283" ht="20.100000000000001" customHeight="1" x14ac:dyDescent="0.2"/>
    <row r="284" ht="20.100000000000001" customHeight="1" x14ac:dyDescent="0.2"/>
    <row r="285" ht="20.100000000000001" customHeight="1" x14ac:dyDescent="0.2"/>
    <row r="286" ht="20.100000000000001" customHeight="1" x14ac:dyDescent="0.2"/>
    <row r="287" ht="20.100000000000001" customHeight="1" x14ac:dyDescent="0.2"/>
    <row r="28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row r="301" ht="20.100000000000001" customHeight="1" x14ac:dyDescent="0.2"/>
    <row r="302" ht="20.100000000000001" customHeight="1" x14ac:dyDescent="0.2"/>
    <row r="303" ht="20.100000000000001" customHeight="1" x14ac:dyDescent="0.2"/>
    <row r="304" ht="20.100000000000001" customHeight="1" x14ac:dyDescent="0.2"/>
    <row r="305" ht="20.100000000000001" customHeight="1" x14ac:dyDescent="0.2"/>
    <row r="306" ht="20.100000000000001" customHeight="1" x14ac:dyDescent="0.2"/>
    <row r="307" ht="20.100000000000001" customHeight="1" x14ac:dyDescent="0.2"/>
    <row r="308" ht="20.100000000000001" customHeight="1" x14ac:dyDescent="0.2"/>
    <row r="309" ht="20.100000000000001" customHeight="1" x14ac:dyDescent="0.2"/>
    <row r="310" ht="20.100000000000001" customHeight="1" x14ac:dyDescent="0.2"/>
    <row r="311" ht="20.100000000000001" customHeight="1" x14ac:dyDescent="0.2"/>
    <row r="312" ht="20.100000000000001" customHeight="1" x14ac:dyDescent="0.2"/>
    <row r="313" ht="20.100000000000001" customHeight="1" x14ac:dyDescent="0.2"/>
    <row r="314" ht="20.100000000000001" customHeight="1" x14ac:dyDescent="0.2"/>
    <row r="315" ht="20.100000000000001" customHeight="1" x14ac:dyDescent="0.2"/>
    <row r="316" ht="20.100000000000001" customHeight="1" x14ac:dyDescent="0.2"/>
    <row r="317" ht="20.100000000000001" customHeight="1" x14ac:dyDescent="0.2"/>
    <row r="318" ht="20.100000000000001" customHeight="1" x14ac:dyDescent="0.2"/>
    <row r="319" ht="20.100000000000001" customHeight="1" x14ac:dyDescent="0.2"/>
    <row r="320" ht="20.100000000000001" customHeight="1" x14ac:dyDescent="0.2"/>
    <row r="321" ht="20.100000000000001" customHeight="1" x14ac:dyDescent="0.2"/>
    <row r="322" ht="20.100000000000001" customHeight="1" x14ac:dyDescent="0.2"/>
    <row r="323" ht="20.100000000000001" customHeight="1" x14ac:dyDescent="0.2"/>
    <row r="324" ht="20.100000000000001" customHeight="1" x14ac:dyDescent="0.2"/>
    <row r="325" ht="20.100000000000001" customHeight="1" x14ac:dyDescent="0.2"/>
    <row r="326" ht="20.100000000000001" customHeight="1" x14ac:dyDescent="0.2"/>
    <row r="327" ht="20.100000000000001" customHeight="1" x14ac:dyDescent="0.2"/>
  </sheetData>
  <mergeCells count="1">
    <mergeCell ref="B6:F6"/>
  </mergeCells>
  <phoneticPr fontId="21" type="noConversion"/>
  <hyperlinks>
    <hyperlink ref="F7" location="Indice!A1" display="Volver al Indice"/>
  </hyperlinks>
  <pageMargins left="0.7" right="0.7" top="0.75" bottom="0.75" header="0.3" footer="0.3"/>
  <pageSetup paperSize="9" orientation="portrait" r:id="rId1"/>
  <ignoredErrors>
    <ignoredError sqref="B37 B85 B109 B12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20" sqref="G20"/>
    </sheetView>
  </sheetViews>
  <sheetFormatPr baseColWidth="10" defaultRowHeight="12.75" x14ac:dyDescent="0.2"/>
  <cols>
    <col min="1" max="1" width="26.140625" style="5" customWidth="1"/>
    <col min="2" max="16384" width="11.42578125" style="5"/>
  </cols>
  <sheetData>
    <row r="1" spans="1:1" x14ac:dyDescent="0.2">
      <c r="A1" s="4" t="s">
        <v>6</v>
      </c>
    </row>
    <row r="2" spans="1:1" x14ac:dyDescent="0.2">
      <c r="A2" s="4" t="s">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Indice</vt:lpstr>
      <vt:lpstr>RECEPTADOS Y PARTICIPACIÓN</vt:lpstr>
      <vt:lpstr>Hoja1</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Luisa Perugachi</dc:creator>
  <cp:lastModifiedBy>GUAYGUA TOAPANTA DAVID EMILIO</cp:lastModifiedBy>
  <cp:lastPrinted>2009-05-12T19:15:10Z</cp:lastPrinted>
  <dcterms:created xsi:type="dcterms:W3CDTF">2006-07-05T21:20:06Z</dcterms:created>
  <dcterms:modified xsi:type="dcterms:W3CDTF">2023-02-28T20:25:31Z</dcterms:modified>
</cp:coreProperties>
</file>