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.guaygua\Documents\CRDM\Estadisticas\SMA\SMA\1.1.1-2-3\2023\Febrero\"/>
    </mc:Choice>
  </mc:AlternateContent>
  <bookViews>
    <workbookView xWindow="0" yWindow="0" windowWidth="20490" windowHeight="7065"/>
  </bookViews>
  <sheets>
    <sheet name="Indice" sheetId="3" r:id="rId1"/>
    <sheet name="Lineas por modalidad" sheetId="1" r:id="rId2"/>
    <sheet name="Evolución" sheetId="2" r:id="rId3"/>
    <sheet name="Hoja1" sheetId="4" state="hidden" r:id="rId4"/>
  </sheets>
  <definedNames>
    <definedName name="_xlnm._FilterDatabase" localSheetId="1" hidden="1">'Lineas por modalidad'!$A$11:$Q$12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3" i="1" l="1"/>
  <c r="I183" i="1"/>
  <c r="M183" i="1"/>
  <c r="Q183" i="1" s="1"/>
  <c r="N183" i="1"/>
  <c r="O183" i="1"/>
  <c r="P183" i="1"/>
  <c r="E182" i="1" l="1"/>
  <c r="I182" i="1"/>
  <c r="M182" i="1"/>
  <c r="N182" i="1"/>
  <c r="O182" i="1"/>
  <c r="P182" i="1"/>
  <c r="Q182" i="1"/>
  <c r="N181" i="1" l="1"/>
  <c r="O181" i="1"/>
  <c r="P181" i="1"/>
  <c r="M181" i="1"/>
  <c r="Q181" i="1" s="1"/>
  <c r="I181" i="1"/>
  <c r="E181" i="1"/>
  <c r="M180" i="1" l="1"/>
  <c r="N180" i="1"/>
  <c r="O180" i="1"/>
  <c r="P180" i="1"/>
  <c r="I180" i="1"/>
  <c r="E180" i="1"/>
  <c r="Q180" i="1" s="1"/>
  <c r="M179" i="1" l="1"/>
  <c r="N179" i="1"/>
  <c r="O179" i="1"/>
  <c r="P179" i="1"/>
  <c r="I179" i="1"/>
  <c r="E179" i="1"/>
  <c r="Q179" i="1" l="1"/>
  <c r="M178" i="1"/>
  <c r="N178" i="1"/>
  <c r="O178" i="1"/>
  <c r="P178" i="1"/>
  <c r="I178" i="1"/>
  <c r="E178" i="1"/>
  <c r="Q178" i="1" l="1"/>
  <c r="M177" i="1"/>
  <c r="N177" i="1"/>
  <c r="O177" i="1"/>
  <c r="P177" i="1"/>
  <c r="I177" i="1"/>
  <c r="E177" i="1"/>
  <c r="Q177" i="1" s="1"/>
  <c r="N176" i="1" l="1"/>
  <c r="O176" i="1"/>
  <c r="P176" i="1"/>
  <c r="M176" i="1"/>
  <c r="I176" i="1"/>
  <c r="E176" i="1"/>
  <c r="Q176" i="1" l="1"/>
  <c r="Q175" i="1"/>
  <c r="P175" i="1"/>
  <c r="O175" i="1"/>
  <c r="N175" i="1"/>
  <c r="M175" i="1"/>
  <c r="I175" i="1"/>
  <c r="E175" i="1"/>
  <c r="Q174" i="1" l="1"/>
  <c r="P174" i="1"/>
  <c r="O174" i="1"/>
  <c r="N174" i="1"/>
  <c r="M174" i="1"/>
  <c r="I174" i="1"/>
  <c r="E174" i="1"/>
  <c r="Q173" i="1" l="1"/>
  <c r="P173" i="1"/>
  <c r="O173" i="1"/>
  <c r="N173" i="1"/>
  <c r="M173" i="1"/>
  <c r="I173" i="1"/>
  <c r="E173" i="1"/>
  <c r="E170" i="1" l="1"/>
  <c r="E171" i="1"/>
  <c r="Q172" i="1"/>
  <c r="P172" i="1"/>
  <c r="O172" i="1"/>
  <c r="N172" i="1"/>
  <c r="N171" i="1"/>
  <c r="M172" i="1"/>
  <c r="I172" i="1"/>
  <c r="E172" i="1"/>
  <c r="Q171" i="1" l="1"/>
  <c r="O171" i="1"/>
  <c r="P171" i="1"/>
  <c r="M171" i="1"/>
  <c r="I171" i="1"/>
  <c r="N170" i="1" l="1"/>
  <c r="O170" i="1"/>
  <c r="P170" i="1"/>
  <c r="M170" i="1"/>
  <c r="I170" i="1"/>
  <c r="Q170" i="1" s="1"/>
  <c r="B7" i="1"/>
  <c r="M169" i="1" l="1"/>
  <c r="N169" i="1" l="1"/>
  <c r="O169" i="1"/>
  <c r="P169" i="1"/>
  <c r="I169" i="1"/>
  <c r="E169" i="1"/>
  <c r="Q169" i="1" l="1"/>
  <c r="P168" i="1"/>
  <c r="O168" i="1"/>
  <c r="N168" i="1"/>
  <c r="M168" i="1" l="1"/>
  <c r="I168" i="1"/>
  <c r="E168" i="1"/>
  <c r="N167" i="1"/>
  <c r="O167" i="1"/>
  <c r="P167" i="1"/>
  <c r="M167" i="1"/>
  <c r="I167" i="1"/>
  <c r="E167" i="1"/>
  <c r="Q167" i="1" s="1"/>
  <c r="Q168" i="1" l="1"/>
  <c r="N166" i="1"/>
  <c r="O166" i="1"/>
  <c r="P166" i="1"/>
  <c r="M166" i="1"/>
  <c r="I166" i="1"/>
  <c r="E166" i="1"/>
  <c r="Q166" i="1" l="1"/>
  <c r="N165" i="1"/>
  <c r="O165" i="1"/>
  <c r="P165" i="1"/>
  <c r="M163" i="1"/>
  <c r="M164" i="1"/>
  <c r="M165" i="1"/>
  <c r="I165" i="1"/>
  <c r="E165" i="1"/>
  <c r="Q165" i="1" l="1"/>
  <c r="N164" i="1"/>
  <c r="O164" i="1"/>
  <c r="P164" i="1"/>
  <c r="I163" i="1"/>
  <c r="I164" i="1"/>
  <c r="E163" i="1"/>
  <c r="E164" i="1"/>
  <c r="Q164" i="1" s="1"/>
  <c r="N163" i="1" l="1"/>
  <c r="O163" i="1"/>
  <c r="P163" i="1"/>
  <c r="Q163" i="1"/>
  <c r="N162" i="1" l="1"/>
  <c r="O162" i="1"/>
  <c r="P162" i="1"/>
  <c r="M157" i="1"/>
  <c r="M158" i="1"/>
  <c r="M159" i="1"/>
  <c r="M160" i="1"/>
  <c r="M161" i="1"/>
  <c r="M162" i="1"/>
  <c r="I156" i="1"/>
  <c r="I157" i="1"/>
  <c r="I158" i="1"/>
  <c r="I159" i="1"/>
  <c r="I160" i="1"/>
  <c r="I161" i="1"/>
  <c r="I162" i="1"/>
  <c r="E154" i="1"/>
  <c r="E155" i="1"/>
  <c r="E156" i="1"/>
  <c r="E157" i="1"/>
  <c r="E158" i="1"/>
  <c r="E159" i="1"/>
  <c r="E160" i="1"/>
  <c r="E161" i="1"/>
  <c r="E162" i="1"/>
  <c r="Q162" i="1" l="1"/>
  <c r="Q161" i="1"/>
  <c r="N161" i="1"/>
  <c r="O161" i="1"/>
  <c r="P161" i="1"/>
  <c r="Q160" i="1"/>
  <c r="P160" i="1"/>
  <c r="O160" i="1"/>
  <c r="N160" i="1"/>
  <c r="N159" i="1"/>
  <c r="O159" i="1"/>
  <c r="P159" i="1"/>
  <c r="Q159" i="1"/>
  <c r="O158" i="1"/>
  <c r="P158" i="1"/>
  <c r="N158" i="1"/>
  <c r="Q158" i="1" l="1"/>
  <c r="P157" i="1"/>
  <c r="O157" i="1"/>
  <c r="N157" i="1"/>
  <c r="Q157" i="1" l="1"/>
  <c r="N156" i="1"/>
  <c r="O156" i="1"/>
  <c r="P156" i="1"/>
  <c r="M156" i="1"/>
  <c r="Q156" i="1" s="1"/>
  <c r="N155" i="1" l="1"/>
  <c r="O155" i="1"/>
  <c r="P155" i="1"/>
  <c r="M155" i="1"/>
  <c r="I155" i="1"/>
  <c r="Q155" i="1" l="1"/>
  <c r="M154" i="1"/>
  <c r="N154" i="1"/>
  <c r="O154" i="1"/>
  <c r="P154" i="1"/>
  <c r="I154" i="1"/>
  <c r="Q154" i="1" l="1"/>
  <c r="M153" i="1"/>
  <c r="N153" i="1"/>
  <c r="O153" i="1"/>
  <c r="P153" i="1"/>
  <c r="I153" i="1"/>
  <c r="E153" i="1"/>
  <c r="Q153" i="1" l="1"/>
  <c r="N152" i="1"/>
  <c r="O152" i="1"/>
  <c r="P152" i="1"/>
  <c r="M152" i="1"/>
  <c r="I152" i="1"/>
  <c r="E152" i="1"/>
  <c r="Q152" i="1" l="1"/>
  <c r="M151" i="1"/>
  <c r="N151" i="1"/>
  <c r="O151" i="1"/>
  <c r="P151" i="1"/>
  <c r="I151" i="1"/>
  <c r="E151" i="1"/>
  <c r="Q151" i="1" l="1"/>
  <c r="M150" i="1"/>
  <c r="N150" i="1"/>
  <c r="O150" i="1"/>
  <c r="P150" i="1"/>
  <c r="I150" i="1"/>
  <c r="E150" i="1"/>
  <c r="Q150" i="1" l="1"/>
  <c r="M149" i="1"/>
  <c r="N149" i="1"/>
  <c r="O149" i="1"/>
  <c r="P149" i="1"/>
  <c r="I149" i="1"/>
  <c r="E149" i="1"/>
  <c r="Q149" i="1" l="1"/>
  <c r="M148" i="1"/>
  <c r="N148" i="1"/>
  <c r="O148" i="1"/>
  <c r="P148" i="1"/>
  <c r="I148" i="1"/>
  <c r="E148" i="1"/>
  <c r="Q148" i="1" l="1"/>
  <c r="M147" i="1"/>
  <c r="N147" i="1"/>
  <c r="O147" i="1"/>
  <c r="P147" i="1"/>
  <c r="I147" i="1"/>
  <c r="E147" i="1"/>
  <c r="Q147" i="1" l="1"/>
  <c r="N146" i="1"/>
  <c r="O146" i="1"/>
  <c r="P146" i="1"/>
  <c r="M146" i="1"/>
  <c r="I146" i="1"/>
  <c r="E146" i="1"/>
  <c r="Q146" i="1" l="1"/>
  <c r="M145" i="1"/>
  <c r="N145" i="1"/>
  <c r="O145" i="1"/>
  <c r="P145" i="1"/>
  <c r="I145" i="1"/>
  <c r="E145" i="1"/>
  <c r="Q145" i="1" l="1"/>
  <c r="M144" i="1"/>
  <c r="N144" i="1"/>
  <c r="O144" i="1"/>
  <c r="P144" i="1"/>
  <c r="I144" i="1"/>
  <c r="E144" i="1"/>
  <c r="Q144" i="1" l="1"/>
  <c r="M142" i="1"/>
  <c r="N142" i="1"/>
  <c r="O142" i="1"/>
  <c r="P142" i="1"/>
  <c r="M143" i="1"/>
  <c r="N143" i="1"/>
  <c r="O143" i="1"/>
  <c r="P143" i="1"/>
  <c r="I142" i="1"/>
  <c r="I143" i="1"/>
  <c r="E142" i="1"/>
  <c r="E143" i="1"/>
  <c r="Q142" i="1" l="1"/>
  <c r="Q143" i="1"/>
  <c r="E141" i="1" l="1"/>
  <c r="I141" i="1"/>
  <c r="M141" i="1"/>
  <c r="N141" i="1"/>
  <c r="O141" i="1"/>
  <c r="P141" i="1"/>
  <c r="Q141" i="1" l="1"/>
  <c r="N140" i="1"/>
  <c r="O140" i="1"/>
  <c r="P140" i="1"/>
  <c r="M140" i="1"/>
  <c r="I140" i="1"/>
  <c r="E140" i="1"/>
  <c r="Q140" i="1" l="1"/>
  <c r="N139" i="1"/>
  <c r="O139" i="1"/>
  <c r="P139" i="1"/>
  <c r="E139" i="1"/>
  <c r="I139" i="1"/>
  <c r="M139" i="1"/>
  <c r="Q139" i="1" l="1"/>
  <c r="M138" i="1"/>
  <c r="N138" i="1"/>
  <c r="O138" i="1"/>
  <c r="P138" i="1"/>
  <c r="I138" i="1"/>
  <c r="E138" i="1"/>
  <c r="Q138" i="1" l="1"/>
  <c r="M137" i="1"/>
  <c r="N137" i="1"/>
  <c r="O137" i="1"/>
  <c r="P137" i="1"/>
  <c r="I137" i="1"/>
  <c r="E137" i="1"/>
  <c r="Q137" i="1" l="1"/>
  <c r="M136" i="1"/>
  <c r="N136" i="1"/>
  <c r="O136" i="1"/>
  <c r="P136" i="1"/>
  <c r="I136" i="1"/>
  <c r="E136" i="1"/>
  <c r="Q136" i="1" l="1"/>
  <c r="M135" i="1"/>
  <c r="N135" i="1"/>
  <c r="O135" i="1"/>
  <c r="P135" i="1"/>
  <c r="I135" i="1"/>
  <c r="E135" i="1"/>
  <c r="Q135" i="1" l="1"/>
  <c r="N134" i="1"/>
  <c r="O134" i="1"/>
  <c r="P134" i="1"/>
  <c r="M134" i="1"/>
  <c r="I134" i="1"/>
  <c r="E134" i="1"/>
  <c r="Q134" i="1" l="1"/>
  <c r="N133" i="1"/>
  <c r="O133" i="1"/>
  <c r="P133" i="1"/>
  <c r="M133" i="1"/>
  <c r="I133" i="1"/>
  <c r="E133" i="1"/>
  <c r="Q133" i="1" l="1"/>
  <c r="M132" i="1"/>
  <c r="N132" i="1"/>
  <c r="O132" i="1"/>
  <c r="P132" i="1"/>
  <c r="I132" i="1"/>
  <c r="E132" i="1"/>
  <c r="Q132" i="1" l="1"/>
  <c r="M131" i="1"/>
  <c r="N131" i="1"/>
  <c r="O131" i="1"/>
  <c r="P131" i="1"/>
  <c r="I131" i="1"/>
  <c r="E131" i="1"/>
  <c r="Q131" i="1" l="1"/>
  <c r="M130" i="1"/>
  <c r="N130" i="1"/>
  <c r="O130" i="1"/>
  <c r="P130" i="1"/>
  <c r="I130" i="1" l="1"/>
  <c r="E130" i="1"/>
  <c r="Q130" i="1" l="1"/>
  <c r="N129" i="1"/>
  <c r="O129" i="1"/>
  <c r="P129" i="1"/>
  <c r="M129" i="1"/>
  <c r="I129" i="1"/>
  <c r="E129" i="1"/>
  <c r="Q129" i="1" l="1"/>
  <c r="M128" i="1"/>
  <c r="N128" i="1"/>
  <c r="O128" i="1"/>
  <c r="P128" i="1"/>
  <c r="I128" i="1"/>
  <c r="E128" i="1"/>
  <c r="Q128" i="1" l="1"/>
  <c r="M127" i="1"/>
  <c r="N127" i="1"/>
  <c r="O127" i="1"/>
  <c r="P127" i="1"/>
  <c r="I127" i="1"/>
  <c r="E127" i="1"/>
  <c r="Q127" i="1" l="1"/>
  <c r="M126" i="1"/>
  <c r="N126" i="1"/>
  <c r="O126" i="1"/>
  <c r="P126" i="1"/>
  <c r="I126" i="1"/>
  <c r="E126" i="1"/>
  <c r="Q126" i="1" l="1"/>
  <c r="N125" i="1"/>
  <c r="O125" i="1"/>
  <c r="P125" i="1"/>
  <c r="M125" i="1"/>
  <c r="I125" i="1"/>
  <c r="E125" i="1"/>
  <c r="Q125" i="1" l="1"/>
  <c r="N124" i="1"/>
  <c r="O124" i="1"/>
  <c r="P124" i="1"/>
  <c r="M124" i="1"/>
  <c r="I124" i="1"/>
  <c r="E124" i="1"/>
  <c r="Q124" i="1" l="1"/>
  <c r="N123" i="1"/>
  <c r="O123" i="1"/>
  <c r="P123" i="1"/>
  <c r="M123" i="1"/>
  <c r="I123" i="1"/>
  <c r="E123" i="1"/>
  <c r="Q123" i="1" l="1"/>
  <c r="M122" i="1"/>
  <c r="N122" i="1"/>
  <c r="O122" i="1"/>
  <c r="P122" i="1"/>
  <c r="I122" i="1"/>
  <c r="E122" i="1"/>
  <c r="Q122" i="1" l="1"/>
  <c r="M121" i="1"/>
  <c r="N121" i="1"/>
  <c r="O121" i="1"/>
  <c r="P121" i="1"/>
  <c r="I121" i="1"/>
  <c r="E121" i="1"/>
  <c r="Q121" i="1" l="1"/>
  <c r="M120" i="1"/>
  <c r="N120" i="1"/>
  <c r="O120" i="1"/>
  <c r="P120" i="1"/>
  <c r="I120" i="1"/>
  <c r="E120" i="1"/>
  <c r="Q120" i="1" l="1"/>
  <c r="M119" i="1"/>
  <c r="N119" i="1"/>
  <c r="O119" i="1"/>
  <c r="P119" i="1"/>
  <c r="I119" i="1"/>
  <c r="E119" i="1"/>
  <c r="Q119" i="1" l="1"/>
  <c r="M118" i="1"/>
  <c r="N118" i="1"/>
  <c r="O118" i="1"/>
  <c r="P118" i="1"/>
  <c r="I118" i="1"/>
  <c r="E118" i="1"/>
  <c r="Q118" i="1" l="1"/>
  <c r="M117" i="1"/>
  <c r="N117" i="1"/>
  <c r="O117" i="1"/>
  <c r="P117" i="1"/>
  <c r="I117" i="1"/>
  <c r="E117" i="1"/>
  <c r="Q117" i="1" l="1"/>
  <c r="M116" i="1"/>
  <c r="N116" i="1"/>
  <c r="O116" i="1"/>
  <c r="P116" i="1"/>
  <c r="I116" i="1"/>
  <c r="E116" i="1"/>
  <c r="Q116" i="1" l="1"/>
  <c r="M115" i="1"/>
  <c r="N115" i="1"/>
  <c r="O115" i="1"/>
  <c r="P115" i="1"/>
  <c r="I115" i="1"/>
  <c r="E115" i="1"/>
  <c r="Q115" i="1" l="1"/>
  <c r="N114" i="1"/>
  <c r="O114" i="1"/>
  <c r="P114" i="1"/>
  <c r="M114" i="1"/>
  <c r="I114" i="1"/>
  <c r="E114" i="1"/>
  <c r="Q114" i="1" l="1"/>
  <c r="N113" i="1"/>
  <c r="O113" i="1"/>
  <c r="P113" i="1"/>
  <c r="M113" i="1"/>
  <c r="I113" i="1"/>
  <c r="E113" i="1"/>
  <c r="Q113" i="1" l="1"/>
  <c r="M112" i="1"/>
  <c r="N112" i="1"/>
  <c r="O112" i="1"/>
  <c r="P112" i="1"/>
  <c r="I112" i="1"/>
  <c r="E112" i="1"/>
  <c r="Q112" i="1" l="1"/>
  <c r="M111" i="1"/>
  <c r="N111" i="1"/>
  <c r="O111" i="1"/>
  <c r="P111" i="1"/>
  <c r="I111" i="1"/>
  <c r="E111" i="1"/>
  <c r="Q111" i="1" l="1"/>
  <c r="N110" i="1"/>
  <c r="O110" i="1"/>
  <c r="P110" i="1"/>
  <c r="M110" i="1"/>
  <c r="I110" i="1"/>
  <c r="E110" i="1"/>
  <c r="Q110" i="1" l="1"/>
  <c r="N109" i="1"/>
  <c r="O109" i="1"/>
  <c r="P109" i="1"/>
  <c r="M109" i="1"/>
  <c r="I109" i="1"/>
  <c r="E109" i="1"/>
  <c r="Q109" i="1" l="1"/>
  <c r="P108" i="1"/>
  <c r="O108" i="1"/>
  <c r="N108" i="1"/>
  <c r="M108" i="1"/>
  <c r="I108" i="1"/>
  <c r="E108" i="1"/>
  <c r="Q108" i="1" l="1"/>
  <c r="N107" i="1"/>
  <c r="O107" i="1"/>
  <c r="P107" i="1"/>
  <c r="M105" i="1"/>
  <c r="M106" i="1"/>
  <c r="M107" i="1"/>
  <c r="I105" i="1"/>
  <c r="I106" i="1"/>
  <c r="I107" i="1"/>
  <c r="E104" i="1"/>
  <c r="E105" i="1"/>
  <c r="E106" i="1"/>
  <c r="E107" i="1"/>
  <c r="Q107" i="1" l="1"/>
  <c r="N106" i="1"/>
  <c r="O106" i="1"/>
  <c r="P106" i="1"/>
  <c r="Q106" i="1"/>
  <c r="N105" i="1" l="1"/>
  <c r="O105" i="1"/>
  <c r="P105" i="1"/>
  <c r="Q105" i="1"/>
  <c r="N104" i="1"/>
  <c r="O104" i="1"/>
  <c r="P104" i="1"/>
  <c r="N103" i="1"/>
  <c r="O103" i="1"/>
  <c r="P103" i="1"/>
  <c r="M103" i="1" l="1"/>
  <c r="I103" i="1"/>
  <c r="E103" i="1"/>
  <c r="Q103" i="1" l="1"/>
  <c r="P102" i="1"/>
  <c r="O102" i="1"/>
  <c r="N102" i="1"/>
  <c r="M102" i="1"/>
  <c r="I102" i="1"/>
  <c r="E102" i="1"/>
  <c r="Q102" i="1" l="1"/>
  <c r="P101" i="1"/>
  <c r="O101" i="1"/>
  <c r="N101" i="1"/>
  <c r="M101" i="1"/>
  <c r="I101" i="1"/>
  <c r="E101" i="1"/>
  <c r="Q101" i="1" l="1"/>
  <c r="M104" i="1"/>
  <c r="I104" i="1"/>
  <c r="Q104" i="1" l="1"/>
  <c r="P99" i="1"/>
  <c r="O99" i="1"/>
  <c r="N99" i="1"/>
  <c r="M99" i="1"/>
  <c r="I99" i="1"/>
  <c r="E99" i="1"/>
  <c r="Q99" i="1" l="1"/>
  <c r="P100" i="1"/>
  <c r="O100" i="1"/>
  <c r="N100" i="1"/>
  <c r="M100" i="1"/>
  <c r="I100" i="1"/>
  <c r="E100" i="1" l="1"/>
  <c r="Q100" i="1" s="1"/>
  <c r="P98" i="1"/>
  <c r="O98" i="1"/>
  <c r="N98" i="1"/>
  <c r="M98" i="1"/>
  <c r="I98" i="1"/>
  <c r="E98" i="1"/>
  <c r="Q98" i="1" l="1"/>
  <c r="N95" i="1"/>
  <c r="O95" i="1"/>
  <c r="P95" i="1"/>
  <c r="N96" i="1"/>
  <c r="O96" i="1"/>
  <c r="P96" i="1"/>
  <c r="N97" i="1"/>
  <c r="O97" i="1"/>
  <c r="P97" i="1"/>
  <c r="M95" i="1"/>
  <c r="M96" i="1"/>
  <c r="M97" i="1"/>
  <c r="I96" i="1"/>
  <c r="I97" i="1"/>
  <c r="E95" i="1"/>
  <c r="E96" i="1"/>
  <c r="E97" i="1"/>
  <c r="Q96" i="1" l="1"/>
  <c r="Q97" i="1"/>
  <c r="I95" i="1"/>
  <c r="Q95" i="1" s="1"/>
  <c r="P94" i="1" l="1"/>
  <c r="O94" i="1"/>
  <c r="N94" i="1"/>
  <c r="M94" i="1"/>
  <c r="I94" i="1"/>
  <c r="E94" i="1"/>
  <c r="Q94" i="1" l="1"/>
  <c r="B8" i="2"/>
  <c r="B7" i="2"/>
  <c r="B8" i="1"/>
  <c r="N93" i="1" l="1"/>
  <c r="O93" i="1"/>
  <c r="P93" i="1"/>
  <c r="M93" i="1"/>
  <c r="I93" i="1"/>
  <c r="E93" i="1"/>
  <c r="Q93" i="1" l="1"/>
  <c r="O14" i="1" l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13" i="1"/>
  <c r="P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13" i="1"/>
  <c r="M92" i="1" l="1"/>
  <c r="I92" i="1"/>
  <c r="E92" i="1"/>
  <c r="M91" i="1"/>
  <c r="I91" i="1"/>
  <c r="E91" i="1"/>
  <c r="M90" i="1"/>
  <c r="I90" i="1"/>
  <c r="E90" i="1"/>
  <c r="M89" i="1"/>
  <c r="I89" i="1"/>
  <c r="E89" i="1"/>
  <c r="M88" i="1"/>
  <c r="I88" i="1"/>
  <c r="E88" i="1"/>
  <c r="M87" i="1"/>
  <c r="I87" i="1"/>
  <c r="E87" i="1"/>
  <c r="M86" i="1"/>
  <c r="I86" i="1"/>
  <c r="E86" i="1"/>
  <c r="M85" i="1"/>
  <c r="I85" i="1"/>
  <c r="E85" i="1"/>
  <c r="M84" i="1"/>
  <c r="I84" i="1"/>
  <c r="E84" i="1"/>
  <c r="M83" i="1"/>
  <c r="I83" i="1"/>
  <c r="E83" i="1"/>
  <c r="M82" i="1"/>
  <c r="I82" i="1"/>
  <c r="E82" i="1"/>
  <c r="M81" i="1"/>
  <c r="I81" i="1"/>
  <c r="E81" i="1"/>
  <c r="M80" i="1"/>
  <c r="I80" i="1"/>
  <c r="E80" i="1"/>
  <c r="M79" i="1"/>
  <c r="I79" i="1"/>
  <c r="E79" i="1"/>
  <c r="M78" i="1"/>
  <c r="I78" i="1"/>
  <c r="E78" i="1"/>
  <c r="M77" i="1"/>
  <c r="I77" i="1"/>
  <c r="E77" i="1"/>
  <c r="M76" i="1"/>
  <c r="I76" i="1"/>
  <c r="E76" i="1"/>
  <c r="M75" i="1"/>
  <c r="I75" i="1"/>
  <c r="E75" i="1"/>
  <c r="M74" i="1"/>
  <c r="I74" i="1"/>
  <c r="E74" i="1"/>
  <c r="M73" i="1"/>
  <c r="I73" i="1"/>
  <c r="E73" i="1"/>
  <c r="M72" i="1"/>
  <c r="I72" i="1"/>
  <c r="E72" i="1"/>
  <c r="M71" i="1"/>
  <c r="I71" i="1"/>
  <c r="E71" i="1"/>
  <c r="M70" i="1"/>
  <c r="I70" i="1"/>
  <c r="E70" i="1"/>
  <c r="M69" i="1"/>
  <c r="I69" i="1"/>
  <c r="E69" i="1"/>
  <c r="M68" i="1"/>
  <c r="I68" i="1"/>
  <c r="E68" i="1"/>
  <c r="M67" i="1"/>
  <c r="I67" i="1"/>
  <c r="E67" i="1"/>
  <c r="M66" i="1"/>
  <c r="I66" i="1"/>
  <c r="E66" i="1"/>
  <c r="M65" i="1"/>
  <c r="I65" i="1"/>
  <c r="E65" i="1"/>
  <c r="M64" i="1"/>
  <c r="I64" i="1"/>
  <c r="E64" i="1"/>
  <c r="M63" i="1"/>
  <c r="I63" i="1"/>
  <c r="E63" i="1"/>
  <c r="M62" i="1"/>
  <c r="I62" i="1"/>
  <c r="E62" i="1"/>
  <c r="M61" i="1"/>
  <c r="I61" i="1"/>
  <c r="E61" i="1"/>
  <c r="M60" i="1"/>
  <c r="I60" i="1"/>
  <c r="E60" i="1"/>
  <c r="M59" i="1"/>
  <c r="I59" i="1"/>
  <c r="E59" i="1"/>
  <c r="M58" i="1"/>
  <c r="I58" i="1"/>
  <c r="E58" i="1"/>
  <c r="M57" i="1"/>
  <c r="I57" i="1"/>
  <c r="E57" i="1"/>
  <c r="M56" i="1"/>
  <c r="I56" i="1"/>
  <c r="E56" i="1"/>
  <c r="M55" i="1"/>
  <c r="I55" i="1"/>
  <c r="E55" i="1"/>
  <c r="M54" i="1"/>
  <c r="I54" i="1"/>
  <c r="E54" i="1"/>
  <c r="M53" i="1"/>
  <c r="I53" i="1"/>
  <c r="E53" i="1"/>
  <c r="M52" i="1"/>
  <c r="I52" i="1"/>
  <c r="E52" i="1"/>
  <c r="M51" i="1"/>
  <c r="I51" i="1"/>
  <c r="E51" i="1"/>
  <c r="M50" i="1"/>
  <c r="I50" i="1"/>
  <c r="E50" i="1"/>
  <c r="M49" i="1"/>
  <c r="I49" i="1"/>
  <c r="E49" i="1"/>
  <c r="M48" i="1"/>
  <c r="I48" i="1"/>
  <c r="E48" i="1"/>
  <c r="M47" i="1"/>
  <c r="I47" i="1"/>
  <c r="E47" i="1"/>
  <c r="M46" i="1"/>
  <c r="I46" i="1"/>
  <c r="E46" i="1"/>
  <c r="M45" i="1"/>
  <c r="I45" i="1"/>
  <c r="E45" i="1"/>
  <c r="M44" i="1"/>
  <c r="I44" i="1"/>
  <c r="E44" i="1"/>
  <c r="M43" i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Q19" i="1" l="1"/>
  <c r="Q27" i="1"/>
  <c r="Q35" i="1"/>
  <c r="Q59" i="1"/>
  <c r="Q67" i="1"/>
  <c r="Q75" i="1"/>
  <c r="Q83" i="1"/>
  <c r="Q91" i="1"/>
  <c r="Q33" i="1"/>
  <c r="Q34" i="1"/>
  <c r="Q54" i="1"/>
  <c r="Q70" i="1"/>
  <c r="Q55" i="1"/>
  <c r="Q29" i="1"/>
  <c r="Q45" i="1"/>
  <c r="Q80" i="1"/>
  <c r="Q69" i="1"/>
  <c r="Q53" i="1"/>
  <c r="Q41" i="1"/>
  <c r="Q51" i="1"/>
  <c r="Q57" i="1"/>
  <c r="Q89" i="1"/>
  <c r="Q36" i="1"/>
  <c r="Q44" i="1"/>
  <c r="Q52" i="1"/>
  <c r="Q68" i="1"/>
  <c r="Q76" i="1"/>
  <c r="Q15" i="1"/>
  <c r="Q23" i="1"/>
  <c r="Q39" i="1"/>
  <c r="Q79" i="1"/>
  <c r="Q16" i="1"/>
  <c r="Q24" i="1"/>
  <c r="Q47" i="1"/>
  <c r="Q50" i="1"/>
  <c r="Q60" i="1"/>
  <c r="Q73" i="1"/>
  <c r="Q86" i="1"/>
  <c r="Q65" i="1"/>
  <c r="Q14" i="1"/>
  <c r="Q22" i="1"/>
  <c r="Q37" i="1"/>
  <c r="Q63" i="1"/>
  <c r="Q66" i="1"/>
  <c r="Q71" i="1"/>
  <c r="Q81" i="1"/>
  <c r="Q84" i="1"/>
  <c r="Q92" i="1"/>
  <c r="Q85" i="1"/>
  <c r="Q43" i="1"/>
  <c r="Q61" i="1"/>
  <c r="Q82" i="1"/>
  <c r="Q87" i="1"/>
  <c r="Q31" i="1"/>
  <c r="Q49" i="1"/>
  <c r="Q38" i="1"/>
  <c r="Q64" i="1"/>
  <c r="Q77" i="1"/>
  <c r="Q17" i="1"/>
  <c r="Q25" i="1"/>
  <c r="Q32" i="1"/>
  <c r="Q48" i="1"/>
  <c r="Q20" i="1"/>
  <c r="Q30" i="1"/>
  <c r="Q46" i="1"/>
  <c r="Q62" i="1"/>
  <c r="Q78" i="1"/>
  <c r="Q28" i="1"/>
  <c r="Q18" i="1"/>
  <c r="Q26" i="1"/>
  <c r="Q42" i="1"/>
  <c r="Q58" i="1"/>
  <c r="Q74" i="1"/>
  <c r="Q90" i="1"/>
  <c r="Q13" i="1"/>
  <c r="Q21" i="1"/>
  <c r="Q40" i="1"/>
  <c r="Q56" i="1"/>
  <c r="Q72" i="1"/>
  <c r="Q88" i="1"/>
</calcChain>
</file>

<file path=xl/sharedStrings.xml><?xml version="1.0" encoding="utf-8"?>
<sst xmlns="http://schemas.openxmlformats.org/spreadsheetml/2006/main" count="248" uniqueCount="227">
  <si>
    <t>MES/AÑO</t>
  </si>
  <si>
    <t>CONECEL S.A.</t>
  </si>
  <si>
    <t xml:space="preserve">OTECEL S.A. </t>
  </si>
  <si>
    <t>TOTAL</t>
  </si>
  <si>
    <t>PREPAGO</t>
  </si>
  <si>
    <t>POSPAGO</t>
  </si>
  <si>
    <t>TTUP</t>
  </si>
  <si>
    <t>CNT</t>
  </si>
  <si>
    <t>OTECEL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</si>
  <si>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</si>
  <si>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</si>
  <si>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</si>
  <si>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</si>
  <si>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</si>
  <si>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</si>
  <si>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</si>
  <si>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</si>
  <si>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</si>
  <si>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</si>
  <si>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</si>
  <si>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</si>
  <si>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</si>
  <si>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</si>
  <si>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</si>
  <si>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</si>
  <si>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</si>
  <si>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</si>
  <si>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</si>
  <si>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</si>
  <si>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</si>
  <si>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</si>
  <si>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</si>
  <si>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</si>
  <si>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</si>
  <si>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</si>
  <si>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</si>
  <si>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</si>
  <si>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</si>
  <si>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</si>
  <si>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</si>
  <si>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</si>
  <si>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</si>
  <si>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</si>
  <si>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</si>
  <si>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</si>
  <si>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</si>
  <si>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</si>
  <si>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</si>
  <si>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</si>
  <si>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</si>
  <si>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</si>
  <si>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</si>
  <si>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</si>
  <si>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</si>
  <si>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</si>
  <si>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</si>
  <si>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</si>
  <si>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</si>
  <si>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</si>
  <si>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</si>
  <si>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</si>
  <si>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</si>
  <si>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</si>
  <si>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</si>
  <si>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</si>
  <si>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</si>
  <si>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</si>
  <si>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</si>
  <si>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</si>
  <si>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</si>
  <si>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</si>
  <si>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</si>
  <si>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</si>
  <si>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</si>
  <si>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</si>
  <si>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</si>
  <si>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</si>
  <si>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</si>
  <si>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</si>
  <si>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</si>
  <si>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</si>
  <si>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</si>
  <si>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</si>
  <si>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</si>
  <si>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</si>
  <si>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</si>
  <si>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</si>
  <si>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</si>
  <si>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</si>
  <si>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Evolución de Modalidad</t>
  </si>
  <si>
    <t>Volver al Indice</t>
  </si>
  <si>
    <t>Fecha de publicación: 20 de Septiembre de 2015</t>
  </si>
  <si>
    <t>Fecha de Corte: Julio de 2015</t>
  </si>
  <si>
    <t>SERVICIO MOVIL AVANZADO</t>
  </si>
  <si>
    <t>Categoria: LINEAS ACTIVAS</t>
  </si>
  <si>
    <t>Indicador: Líneas activas por modalidad</t>
  </si>
  <si>
    <t>Hoja</t>
  </si>
  <si>
    <t>Descripción</t>
  </si>
  <si>
    <t>Sep 2015</t>
  </si>
  <si>
    <t>Ago 2015</t>
  </si>
  <si>
    <t>Fuente: Registros administrativos ARCOTEL</t>
  </si>
  <si>
    <t>Nota 1:</t>
  </si>
  <si>
    <t>Detalle de Líneas Activas del SMA por modalidad Prepago, Pospago y Telefonía de Uso Público de las prestadoras del SMA.</t>
  </si>
  <si>
    <t>Gráfico de evolución de las líneas activas totales por modalidad Prepago, Pospago y Telefonía de Uso Público.</t>
  </si>
  <si>
    <t>Líneas Activas por Modalidad</t>
  </si>
  <si>
    <t>2. Evolución de Modalidad</t>
  </si>
  <si>
    <t>1. Lineas Activas por Modalidad</t>
  </si>
  <si>
    <t>Oct 2015</t>
  </si>
  <si>
    <t>Nov 2015</t>
  </si>
  <si>
    <t>CNT EP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</si>
  <si>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</si>
  <si>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</si>
  <si>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</si>
  <si>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</si>
  <si>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</si>
  <si>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</si>
  <si>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</si>
  <si>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</si>
  <si>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</si>
  <si>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</si>
  <si>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</si>
  <si>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</si>
  <si>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</si>
  <si>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</si>
  <si>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</si>
  <si>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</si>
  <si>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2017</t>
  </si>
  <si>
    <t>Feb 2017</t>
  </si>
  <si>
    <t>Mar 2017</t>
  </si>
  <si>
    <t>Abr 2017</t>
  </si>
  <si>
    <t>May 2017</t>
  </si>
  <si>
    <t>Jun 2017</t>
  </si>
  <si>
    <t xml:space="preserve">Nota 3: </t>
  </si>
  <si>
    <t>Jul 2017</t>
  </si>
  <si>
    <t xml:space="preserve">La información de OTECEL S.A. para el mes de junio de 2017 se se actualizó con la enviada por el operador </t>
  </si>
  <si>
    <t>Ago 2017</t>
  </si>
  <si>
    <t>Sep 2017</t>
  </si>
  <si>
    <t>Oct 2017</t>
  </si>
  <si>
    <t>Nota 4:</t>
  </si>
  <si>
    <t>Nov 2017</t>
  </si>
  <si>
    <t xml:space="preserve">La información de OTECEL S.A. para el mes de octubre de 2017 se actualizó con la enviada por el operador </t>
  </si>
  <si>
    <t>Nota 5:</t>
  </si>
  <si>
    <t xml:space="preserve">La información de OTECEL S.A. para el mes de noviembre de 2017 se actualizó con la enviada por el operador </t>
  </si>
  <si>
    <t>2017</t>
  </si>
  <si>
    <t>Ene 2018</t>
  </si>
  <si>
    <t>Feb 2018</t>
  </si>
  <si>
    <t>Mar 2018</t>
  </si>
  <si>
    <t>Abr 2018</t>
  </si>
  <si>
    <t>May 2018</t>
  </si>
  <si>
    <t xml:space="preserve">La información de OTECEL S.A. para el mes de abril de 2018 se actualizó con la corrección enviada por el operador </t>
  </si>
  <si>
    <t>Nota 6:</t>
  </si>
  <si>
    <t>Jun 2018</t>
  </si>
  <si>
    <t>Jul 2018</t>
  </si>
  <si>
    <t>Ago 2018</t>
  </si>
  <si>
    <t>Nota 7:</t>
  </si>
  <si>
    <t xml:space="preserve">La información de CNT EP S.A. para el mes de agosto de 2018 se actualizó con la enviada por el operador </t>
  </si>
  <si>
    <t>Sep 2018</t>
  </si>
  <si>
    <t>Oct 2018</t>
  </si>
  <si>
    <t>Nov 2018</t>
  </si>
  <si>
    <t>2018</t>
  </si>
  <si>
    <t>Ene 2019</t>
  </si>
  <si>
    <t>Nota 8: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</si>
  <si>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</si>
  <si>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</si>
  <si>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</si>
  <si>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</si>
  <si>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</si>
  <si>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</si>
  <si>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</si>
  <si>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</si>
  <si>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</si>
  <si>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</si>
  <si>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</si>
  <si>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2019</t>
  </si>
  <si>
    <t>Ene 2020</t>
  </si>
  <si>
    <t>Feb 2020</t>
  </si>
  <si>
    <t>Mar 2020</t>
  </si>
  <si>
    <t>Abr 2020</t>
  </si>
  <si>
    <t>May 2020</t>
  </si>
  <si>
    <t>Jun 2020</t>
  </si>
  <si>
    <t>Jul 2020</t>
  </si>
  <si>
    <t>Ago 2020</t>
  </si>
  <si>
    <t>Sep 2020</t>
  </si>
  <si>
    <t>Los datos presentados se actualizan con la información enviada por los operadores.</t>
  </si>
  <si>
    <t>Nota 9: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</si>
  <si>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</si>
  <si>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</si>
  <si>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</si>
  <si>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</si>
  <si>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</si>
  <si>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</si>
  <si>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</si>
  <si>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</si>
  <si>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Los datos del prestador CNT EP, para el mes de julio de 2021 se mantienen, por causas de Fuerza Mayor</t>
  </si>
  <si>
    <t>Nota 10:</t>
  </si>
  <si>
    <t>Jul 2021</t>
  </si>
  <si>
    <t>Ago 2021</t>
  </si>
  <si>
    <t>Los datos del prestador CNT EP, para el mes de agosto de 2021 se mantienen, por causas de Fuerza Mayor</t>
  </si>
  <si>
    <t>Sep 2021</t>
  </si>
  <si>
    <t>Nota 11: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</si>
  <si>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</si>
  <si>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</si>
  <si>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</si>
  <si>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12:</t>
  </si>
  <si>
    <t>Octubre 2021, considera la información actualizada del prestador CNT EP</t>
  </si>
  <si>
    <t>Oct 2021</t>
  </si>
  <si>
    <t>Nov 2021</t>
  </si>
  <si>
    <t>Nota 13:</t>
  </si>
  <si>
    <t>Diciembre 2021, considera la información actualizada del prestador CNT EP</t>
  </si>
  <si>
    <t>2020</t>
  </si>
  <si>
    <t>Ene 2022</t>
  </si>
  <si>
    <t>2021</t>
  </si>
  <si>
    <t>Feb 2022</t>
  </si>
  <si>
    <t>Mar 2022</t>
  </si>
  <si>
    <t>Abr 2022</t>
  </si>
  <si>
    <t>Jun 2022</t>
  </si>
  <si>
    <t>May 2022</t>
  </si>
  <si>
    <t>Jul 2022</t>
  </si>
  <si>
    <t>Ago 2022</t>
  </si>
  <si>
    <t>Sep 2022</t>
  </si>
  <si>
    <t>Oct 2022</t>
  </si>
  <si>
    <t>Nov 2022</t>
  </si>
  <si>
    <t>2022</t>
  </si>
  <si>
    <t>Ene 2023</t>
  </si>
  <si>
    <t>Fecha de publicación: Marzo 2023</t>
  </si>
  <si>
    <t>Fecha de corte: Febrero 2023</t>
  </si>
  <si>
    <t>Feb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</si>
</sst>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m/d/yy"/>
    <numFmt numFmtId="167" formatCode="General_)"/>
    <numFmt numFmtId="168" formatCode="_ [$€]\ * #,##0.00_ ;_ [$€]\ * \-#,##0.00_ ;_ [$€]\ * &quot;-&quot;??_ ;_ @_ "/>
  </numFmts>
  <fonts count="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1"/>
      <name val="Arial"/>
      <family val="2"/>
      <charset val="20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5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2" fillId="0" borderId="48" applyNumberFormat="0" applyFill="0" applyAlignment="0" applyProtection="0"/>
    <xf numFmtId="0" fontId="23" fillId="0" borderId="49" applyNumberFormat="0" applyFill="0" applyAlignment="0" applyProtection="0"/>
    <xf numFmtId="0" fontId="24" fillId="0" borderId="50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1" borderId="51" applyNumberFormat="0" applyAlignment="0" applyProtection="0"/>
    <xf numFmtId="0" fontId="28" fillId="12" borderId="52" applyNumberFormat="0" applyAlignment="0" applyProtection="0"/>
    <xf numFmtId="0" fontId="29" fillId="12" borderId="51" applyNumberFormat="0" applyAlignment="0" applyProtection="0"/>
    <xf numFmtId="0" fontId="30" fillId="0" borderId="53" applyNumberFormat="0" applyFill="0" applyAlignment="0" applyProtection="0"/>
    <xf numFmtId="0" fontId="31" fillId="13" borderId="5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6" applyNumberFormat="0" applyFill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2" fillId="40" borderId="0" applyNumberFormat="0" applyBorder="0" applyAlignment="0" applyProtection="0"/>
    <xf numFmtId="0" fontId="43" fillId="57" borderId="57" applyNumberFormat="0" applyAlignment="0" applyProtection="0"/>
    <xf numFmtId="0" fontId="44" fillId="58" borderId="58" applyNumberFormat="0" applyAlignment="0" applyProtection="0"/>
    <xf numFmtId="164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7" fillId="0" borderId="59" applyNumberFormat="0" applyFill="0" applyAlignment="0" applyProtection="0"/>
    <xf numFmtId="0" fontId="48" fillId="0" borderId="60" applyNumberFormat="0" applyFill="0" applyAlignment="0" applyProtection="0"/>
    <xf numFmtId="0" fontId="49" fillId="0" borderId="61" applyNumberFormat="0" applyFill="0" applyAlignment="0" applyProtection="0"/>
    <xf numFmtId="0" fontId="49" fillId="0" borderId="0" applyNumberFormat="0" applyFill="0" applyBorder="0" applyAlignment="0" applyProtection="0"/>
    <xf numFmtId="0" fontId="50" fillId="44" borderId="57" applyNumberFormat="0" applyAlignment="0" applyProtection="0"/>
    <xf numFmtId="0" fontId="51" fillId="0" borderId="62" applyNumberFormat="0" applyFill="0" applyAlignment="0" applyProtection="0"/>
    <xf numFmtId="43" fontId="4" fillId="0" borderId="0" applyFont="0" applyFill="0" applyBorder="0" applyAlignment="0" applyProtection="0"/>
    <xf numFmtId="0" fontId="52" fillId="5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4" fillId="0" borderId="0"/>
    <xf numFmtId="0" fontId="3" fillId="60" borderId="63" applyNumberFormat="0" applyFont="0" applyAlignment="0" applyProtection="0"/>
    <xf numFmtId="0" fontId="53" fillId="57" borderId="64" applyNumberFormat="0" applyAlignment="0" applyProtection="0"/>
    <xf numFmtId="9" fontId="3" fillId="0" borderId="0" applyFont="0" applyFill="0" applyBorder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56" fillId="0" borderId="65" applyNumberFormat="0" applyFill="0" applyAlignment="0" applyProtection="0"/>
    <xf numFmtId="0" fontId="5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8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14" borderId="55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167" fontId="5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0" fillId="0" borderId="0"/>
    <xf numFmtId="13" fontId="3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0" fontId="1" fillId="0" borderId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3" fillId="0" borderId="0"/>
    <xf numFmtId="0" fontId="1" fillId="0" borderId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7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78" fillId="0" borderId="0"/>
    <xf numFmtId="0" fontId="61" fillId="14" borderId="55" applyNumberFormat="0" applyFont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27">
    <xf numFmtId="0" fontId="0" fillId="0" borderId="0" xfId="0"/>
    <xf numFmtId="3" fontId="9" fillId="0" borderId="10" xfId="2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3" fontId="10" fillId="4" borderId="11" xfId="0" applyNumberFormat="1" applyFont="1" applyFill="1" applyBorder="1" applyAlignment="1">
      <alignment horizontal="center"/>
    </xf>
    <xf numFmtId="3" fontId="10" fillId="5" borderId="12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10" fillId="4" borderId="16" xfId="0" applyNumberFormat="1" applyFont="1" applyFill="1" applyBorder="1" applyAlignment="1">
      <alignment horizontal="center"/>
    </xf>
    <xf numFmtId="3" fontId="10" fillId="5" borderId="17" xfId="0" applyNumberFormat="1" applyFont="1" applyFill="1" applyBorder="1" applyAlignment="1">
      <alignment horizontal="center"/>
    </xf>
    <xf numFmtId="3" fontId="9" fillId="0" borderId="14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10" fillId="6" borderId="12" xfId="0" applyNumberFormat="1" applyFont="1" applyFill="1" applyBorder="1" applyAlignment="1">
      <alignment horizontal="center"/>
    </xf>
    <xf numFmtId="3" fontId="0" fillId="0" borderId="0" xfId="0" applyNumberFormat="1"/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/>
    <xf numFmtId="0" fontId="4" fillId="7" borderId="3" xfId="0" applyFont="1" applyFill="1" applyBorder="1" applyAlignment="1">
      <alignment horizontal="center"/>
    </xf>
    <xf numFmtId="0" fontId="4" fillId="7" borderId="0" xfId="0" applyFont="1" applyFill="1" applyBorder="1"/>
    <xf numFmtId="0" fontId="6" fillId="7" borderId="0" xfId="0" applyFont="1" applyFill="1" applyBorder="1" applyAlignment="1"/>
    <xf numFmtId="0" fontId="7" fillId="7" borderId="0" xfId="0" applyFont="1" applyFill="1" applyBorder="1" applyAlignment="1"/>
    <xf numFmtId="0" fontId="0" fillId="3" borderId="0" xfId="0" applyFill="1"/>
    <xf numFmtId="3" fontId="4" fillId="7" borderId="20" xfId="0" applyNumberFormat="1" applyFont="1" applyFill="1" applyBorder="1"/>
    <xf numFmtId="0" fontId="4" fillId="7" borderId="21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0" fillId="0" borderId="0" xfId="0" applyBorder="1"/>
    <xf numFmtId="0" fontId="14" fillId="0" borderId="0" xfId="3" applyBorder="1"/>
    <xf numFmtId="0" fontId="15" fillId="7" borderId="0" xfId="3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12" fillId="7" borderId="1" xfId="0" applyFont="1" applyFill="1" applyBorder="1"/>
    <xf numFmtId="0" fontId="12" fillId="7" borderId="2" xfId="0" applyFont="1" applyFill="1" applyBorder="1"/>
    <xf numFmtId="0" fontId="12" fillId="7" borderId="20" xfId="0" applyFont="1" applyFill="1" applyBorder="1"/>
    <xf numFmtId="0" fontId="0" fillId="7" borderId="3" xfId="0" applyFill="1" applyBorder="1"/>
    <xf numFmtId="0" fontId="5" fillId="7" borderId="0" xfId="0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4" borderId="3" xfId="0" applyFont="1" applyFill="1" applyBorder="1"/>
    <xf numFmtId="0" fontId="0" fillId="4" borderId="0" xfId="0" applyFont="1" applyFill="1" applyBorder="1"/>
    <xf numFmtId="0" fontId="0" fillId="4" borderId="21" xfId="0" applyFont="1" applyFill="1" applyBorder="1"/>
    <xf numFmtId="0" fontId="0" fillId="0" borderId="3" xfId="0" applyBorder="1"/>
    <xf numFmtId="0" fontId="0" fillId="0" borderId="21" xfId="0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20" xfId="0" applyFont="1" applyFill="1" applyBorder="1"/>
    <xf numFmtId="0" fontId="0" fillId="4" borderId="22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21" xfId="0" applyFont="1" applyFill="1" applyBorder="1"/>
    <xf numFmtId="0" fontId="17" fillId="4" borderId="0" xfId="3" applyFont="1" applyFill="1" applyBorder="1"/>
    <xf numFmtId="0" fontId="16" fillId="4" borderId="2" xfId="0" applyFont="1" applyFill="1" applyBorder="1"/>
    <xf numFmtId="0" fontId="4" fillId="3" borderId="22" xfId="0" applyFont="1" applyFill="1" applyBorder="1" applyAlignment="1">
      <alignment horizontal="center"/>
    </xf>
    <xf numFmtId="0" fontId="6" fillId="3" borderId="23" xfId="0" applyFont="1" applyFill="1" applyBorder="1" applyAlignment="1"/>
    <xf numFmtId="0" fontId="7" fillId="3" borderId="23" xfId="0" applyFont="1" applyFill="1" applyBorder="1" applyAlignment="1"/>
    <xf numFmtId="0" fontId="4" fillId="3" borderId="23" xfId="0" applyFont="1" applyFill="1" applyBorder="1"/>
    <xf numFmtId="0" fontId="4" fillId="3" borderId="24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/>
    <xf numFmtId="0" fontId="17" fillId="4" borderId="2" xfId="3" applyFont="1" applyFill="1" applyBorder="1"/>
    <xf numFmtId="0" fontId="4" fillId="4" borderId="20" xfId="0" applyFont="1" applyFill="1" applyBorder="1"/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/>
    <xf numFmtId="0" fontId="17" fillId="4" borderId="23" xfId="3" applyFont="1" applyFill="1" applyBorder="1"/>
    <xf numFmtId="0" fontId="4" fillId="4" borderId="24" xfId="0" applyFont="1" applyFill="1" applyBorder="1"/>
    <xf numFmtId="0" fontId="8" fillId="2" borderId="18" xfId="0" applyFont="1" applyFill="1" applyBorder="1" applyAlignment="1">
      <alignment horizontal="center" wrapText="1"/>
    </xf>
    <xf numFmtId="0" fontId="4" fillId="4" borderId="3" xfId="0" applyFont="1" applyFill="1" applyBorder="1"/>
    <xf numFmtId="0" fontId="4" fillId="4" borderId="22" xfId="0" applyFont="1" applyFill="1" applyBorder="1"/>
    <xf numFmtId="0" fontId="4" fillId="7" borderId="1" xfId="0" applyFont="1" applyFill="1" applyBorder="1"/>
    <xf numFmtId="0" fontId="4" fillId="7" borderId="20" xfId="0" applyFont="1" applyFill="1" applyBorder="1"/>
    <xf numFmtId="0" fontId="4" fillId="7" borderId="3" xfId="0" applyFont="1" applyFill="1" applyBorder="1"/>
    <xf numFmtId="0" fontId="4" fillId="7" borderId="22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2" borderId="1" xfId="4" applyFill="1" applyBorder="1"/>
    <xf numFmtId="0" fontId="19" fillId="7" borderId="0" xfId="0" applyFont="1" applyFill="1" applyBorder="1" applyAlignment="1"/>
    <xf numFmtId="0" fontId="11" fillId="7" borderId="0" xfId="0" applyFont="1" applyFill="1" applyBorder="1"/>
    <xf numFmtId="0" fontId="16" fillId="4" borderId="23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/>
    <xf numFmtId="49" fontId="9" fillId="0" borderId="30" xfId="2" applyNumberFormat="1" applyFont="1" applyFill="1" applyBorder="1" applyAlignment="1">
      <alignment horizontal="center"/>
    </xf>
    <xf numFmtId="49" fontId="9" fillId="0" borderId="31" xfId="2" applyNumberFormat="1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center"/>
    </xf>
    <xf numFmtId="3" fontId="9" fillId="0" borderId="32" xfId="0" applyNumberFormat="1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top" wrapText="1"/>
    </xf>
    <xf numFmtId="3" fontId="9" fillId="0" borderId="37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8" xfId="2" applyNumberFormat="1" applyFont="1" applyFill="1" applyBorder="1" applyAlignment="1">
      <alignment horizontal="center"/>
    </xf>
    <xf numFmtId="3" fontId="10" fillId="4" borderId="39" xfId="0" applyNumberFormat="1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center"/>
    </xf>
    <xf numFmtId="49" fontId="9" fillId="0" borderId="41" xfId="2" applyNumberFormat="1" applyFont="1" applyFill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3" fontId="9" fillId="0" borderId="43" xfId="2" applyNumberFormat="1" applyFont="1" applyFill="1" applyBorder="1" applyAlignment="1">
      <alignment horizontal="center"/>
    </xf>
    <xf numFmtId="3" fontId="9" fillId="0" borderId="43" xfId="0" applyNumberFormat="1" applyFont="1" applyFill="1" applyBorder="1" applyAlignment="1">
      <alignment horizontal="center"/>
    </xf>
    <xf numFmtId="3" fontId="10" fillId="4" borderId="45" xfId="0" applyNumberFormat="1" applyFont="1" applyFill="1" applyBorder="1" applyAlignment="1">
      <alignment horizontal="center"/>
    </xf>
    <xf numFmtId="3" fontId="9" fillId="0" borderId="29" xfId="0" applyNumberFormat="1" applyFont="1" applyFill="1" applyBorder="1" applyAlignment="1">
      <alignment horizontal="center"/>
    </xf>
    <xf numFmtId="3" fontId="10" fillId="5" borderId="28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2" fillId="0" borderId="1" xfId="4" applyFill="1" applyBorder="1"/>
    <xf numFmtId="0" fontId="18" fillId="0" borderId="2" xfId="4" applyFont="1" applyFill="1" applyBorder="1"/>
    <xf numFmtId="0" fontId="2" fillId="0" borderId="2" xfId="4" applyFill="1" applyBorder="1"/>
    <xf numFmtId="0" fontId="2" fillId="0" borderId="20" xfId="4" applyFill="1" applyBorder="1"/>
    <xf numFmtId="0" fontId="18" fillId="7" borderId="0" xfId="0" applyFont="1" applyFill="1" applyBorder="1" applyAlignment="1"/>
    <xf numFmtId="0" fontId="16" fillId="4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20" xfId="0" applyBorder="1"/>
    <xf numFmtId="0" fontId="0" fillId="2" borderId="46" xfId="0" applyFill="1" applyBorder="1"/>
    <xf numFmtId="0" fontId="0" fillId="2" borderId="25" xfId="0" applyFill="1" applyBorder="1"/>
    <xf numFmtId="0" fontId="0" fillId="2" borderId="26" xfId="0" applyFill="1" applyBorder="1"/>
    <xf numFmtId="0" fontId="4" fillId="3" borderId="46" xfId="0" applyFont="1" applyFill="1" applyBorder="1"/>
    <xf numFmtId="0" fontId="4" fillId="3" borderId="25" xfId="0" applyFont="1" applyFill="1" applyBorder="1"/>
    <xf numFmtId="0" fontId="0" fillId="0" borderId="25" xfId="0" applyBorder="1"/>
    <xf numFmtId="0" fontId="0" fillId="0" borderId="26" xfId="0" applyBorder="1"/>
    <xf numFmtId="49" fontId="9" fillId="0" borderId="41" xfId="2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3" xfId="2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3" fontId="10" fillId="6" borderId="12" xfId="0" applyNumberFormat="1" applyFont="1" applyFill="1" applyBorder="1" applyAlignment="1">
      <alignment horizontal="center" vertical="center"/>
    </xf>
    <xf numFmtId="3" fontId="10" fillId="5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4" xfId="2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/>
    </xf>
    <xf numFmtId="3" fontId="10" fillId="6" borderId="17" xfId="0" applyNumberFormat="1" applyFont="1" applyFill="1" applyBorder="1" applyAlignment="1">
      <alignment horizontal="center" vertical="center"/>
    </xf>
    <xf numFmtId="3" fontId="10" fillId="5" borderId="17" xfId="0" applyNumberFormat="1" applyFont="1" applyFill="1" applyBorder="1" applyAlignment="1">
      <alignment horizontal="center" vertical="center"/>
    </xf>
    <xf numFmtId="49" fontId="9" fillId="0" borderId="47" xfId="2" applyNumberFormat="1" applyFont="1" applyFill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80" fillId="0" borderId="27" xfId="0" applyNumberFormat="1" applyFont="1" applyFill="1" applyBorder="1" applyAlignment="1">
      <alignment horizontal="center" vertical="center"/>
    </xf>
    <xf numFmtId="3" fontId="80" fillId="0" borderId="10" xfId="0" applyNumberFormat="1" applyFont="1" applyFill="1" applyBorder="1" applyAlignment="1">
      <alignment horizontal="center" vertical="center"/>
    </xf>
    <xf numFmtId="3" fontId="80" fillId="0" borderId="10" xfId="2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3" fontId="9" fillId="0" borderId="40" xfId="2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5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 vertical="center"/>
    </xf>
    <xf numFmtId="3" fontId="9" fillId="0" borderId="15" xfId="2" applyNumberFormat="1" applyFont="1" applyFill="1" applyBorder="1" applyAlignment="1">
      <alignment horizontal="center" vertical="center"/>
    </xf>
    <xf numFmtId="3" fontId="9" fillId="0" borderId="66" xfId="2" applyNumberFormat="1" applyFont="1" applyFill="1" applyBorder="1" applyAlignment="1">
      <alignment horizontal="center" vertical="center"/>
    </xf>
    <xf numFmtId="3" fontId="9" fillId="0" borderId="68" xfId="0" applyNumberFormat="1" applyFont="1" applyFill="1" applyBorder="1" applyAlignment="1">
      <alignment horizontal="center"/>
    </xf>
    <xf numFmtId="3" fontId="10" fillId="4" borderId="69" xfId="0" applyNumberFormat="1" applyFont="1" applyFill="1" applyBorder="1" applyAlignment="1">
      <alignment horizontal="center"/>
    </xf>
    <xf numFmtId="3" fontId="10" fillId="4" borderId="70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 vertical="center"/>
    </xf>
    <xf numFmtId="3" fontId="10" fillId="4" borderId="70" xfId="0" applyNumberFormat="1" applyFont="1" applyFill="1" applyBorder="1" applyAlignment="1">
      <alignment horizontal="center" vertical="center"/>
    </xf>
    <xf numFmtId="3" fontId="81" fillId="4" borderId="1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3" fontId="10" fillId="4" borderId="72" xfId="0" applyNumberFormat="1" applyFont="1" applyFill="1" applyBorder="1" applyAlignment="1">
      <alignment horizontal="center" vertical="center"/>
    </xf>
    <xf numFmtId="3" fontId="82" fillId="0" borderId="27" xfId="0" applyNumberFormat="1" applyFont="1" applyFill="1" applyBorder="1" applyAlignment="1">
      <alignment horizontal="center" vertical="center"/>
    </xf>
    <xf numFmtId="3" fontId="82" fillId="0" borderId="10" xfId="0" applyNumberFormat="1" applyFont="1" applyFill="1" applyBorder="1" applyAlignment="1">
      <alignment horizontal="center" vertical="center"/>
    </xf>
    <xf numFmtId="3" fontId="82" fillId="0" borderId="10" xfId="2" applyNumberFormat="1" applyFont="1" applyFill="1" applyBorder="1" applyAlignment="1">
      <alignment horizontal="center" vertical="center"/>
    </xf>
    <xf numFmtId="3" fontId="83" fillId="4" borderId="16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 vertical="center"/>
    </xf>
    <xf numFmtId="3" fontId="9" fillId="0" borderId="73" xfId="0" applyNumberFormat="1" applyFont="1" applyBorder="1" applyAlignment="1">
      <alignment horizontal="center" vertical="center"/>
    </xf>
    <xf numFmtId="3" fontId="9" fillId="0" borderId="34" xfId="0" applyNumberFormat="1" applyFont="1" applyBorder="1" applyAlignment="1">
      <alignment horizontal="center" vertical="center"/>
    </xf>
    <xf numFmtId="3" fontId="9" fillId="0" borderId="74" xfId="2" applyNumberFormat="1" applyFont="1" applyFill="1" applyBorder="1" applyAlignment="1">
      <alignment horizontal="center" vertical="center"/>
    </xf>
    <xf numFmtId="3" fontId="10" fillId="4" borderId="36" xfId="0" applyNumberFormat="1" applyFont="1" applyFill="1" applyBorder="1" applyAlignment="1">
      <alignment horizontal="center" vertical="center"/>
    </xf>
    <xf numFmtId="3" fontId="9" fillId="0" borderId="73" xfId="0" applyNumberFormat="1" applyFont="1" applyFill="1" applyBorder="1" applyAlignment="1">
      <alignment horizontal="center" vertical="center"/>
    </xf>
    <xf numFmtId="3" fontId="9" fillId="0" borderId="34" xfId="0" applyNumberFormat="1" applyFont="1" applyFill="1" applyBorder="1" applyAlignment="1">
      <alignment horizontal="center" vertical="center"/>
    </xf>
    <xf numFmtId="3" fontId="9" fillId="0" borderId="34" xfId="2" applyNumberFormat="1" applyFont="1" applyFill="1" applyBorder="1" applyAlignment="1">
      <alignment horizontal="center" vertical="center"/>
    </xf>
    <xf numFmtId="3" fontId="82" fillId="0" borderId="73" xfId="0" applyNumberFormat="1" applyFont="1" applyFill="1" applyBorder="1" applyAlignment="1">
      <alignment horizontal="center" vertical="center"/>
    </xf>
    <xf numFmtId="3" fontId="82" fillId="0" borderId="34" xfId="0" applyNumberFormat="1" applyFont="1" applyFill="1" applyBorder="1" applyAlignment="1">
      <alignment horizontal="center" vertical="center"/>
    </xf>
    <xf numFmtId="3" fontId="82" fillId="0" borderId="34" xfId="2" applyNumberFormat="1" applyFont="1" applyFill="1" applyBorder="1" applyAlignment="1">
      <alignment horizontal="center" vertical="center"/>
    </xf>
    <xf numFmtId="3" fontId="10" fillId="5" borderId="21" xfId="0" applyNumberFormat="1" applyFont="1" applyFill="1" applyBorder="1" applyAlignment="1">
      <alignment horizontal="center" vertical="center"/>
    </xf>
    <xf numFmtId="3" fontId="10" fillId="4" borderId="35" xfId="0" applyNumberFormat="1" applyFont="1" applyFill="1" applyBorder="1" applyAlignment="1">
      <alignment horizontal="center" vertical="center"/>
    </xf>
    <xf numFmtId="3" fontId="83" fillId="4" borderId="35" xfId="0" applyNumberFormat="1" applyFont="1" applyFill="1" applyBorder="1" applyAlignment="1">
      <alignment horizontal="center" vertical="center"/>
    </xf>
    <xf numFmtId="3" fontId="10" fillId="6" borderId="21" xfId="0" applyNumberFormat="1" applyFont="1" applyFill="1" applyBorder="1" applyAlignment="1">
      <alignment horizontal="center" vertical="center"/>
    </xf>
    <xf numFmtId="3" fontId="9" fillId="0" borderId="32" xfId="0" applyNumberFormat="1" applyFont="1" applyBorder="1" applyAlignment="1">
      <alignment horizontal="center" vertical="center"/>
    </xf>
    <xf numFmtId="3" fontId="82" fillId="0" borderId="32" xfId="0" applyNumberFormat="1" applyFont="1" applyFill="1" applyBorder="1" applyAlignment="1">
      <alignment horizontal="center" vertical="center"/>
    </xf>
    <xf numFmtId="3" fontId="82" fillId="0" borderId="14" xfId="0" applyNumberFormat="1" applyFont="1" applyFill="1" applyBorder="1" applyAlignment="1">
      <alignment horizontal="center" vertical="center"/>
    </xf>
    <xf numFmtId="3" fontId="82" fillId="0" borderId="14" xfId="2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4" fillId="0" borderId="0" xfId="3" applyBorder="1" applyAlignment="1">
      <alignment horizontal="left"/>
    </xf>
    <xf numFmtId="0" fontId="13" fillId="7" borderId="0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8" fillId="2" borderId="25" xfId="4" applyFont="1" applyFill="1" applyBorder="1" applyAlignment="1">
      <alignment horizontal="left"/>
    </xf>
    <xf numFmtId="0" fontId="18" fillId="2" borderId="26" xfId="4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0" fontId="5" fillId="7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/>
    </xf>
  </cellXfs>
  <cellStyles count="475">
    <cellStyle name="=C:\WINNT\SYSTEM32\COMMAND.COM" xfId="1"/>
    <cellStyle name="=C:\WINNT\SYSTEM32\COMMAND.COM 2" xfId="44"/>
    <cellStyle name="=C:\WINNT\SYSTEM32\COMMAND.COM 3" xfId="2"/>
    <cellStyle name="=C:\WINNT\SYSTEM32\COMMAND.COM 3 2" xfId="61"/>
    <cellStyle name="=C:\WINNT\SYSTEM32\COMMAND.COM 4" xfId="45"/>
    <cellStyle name="=C:\WINNT\SYSTEM32\COMMAND.COM 5" xfId="5"/>
    <cellStyle name="=C:\WINNT\SYSTEM32\COMMAND.COM 6" xfId="124"/>
    <cellStyle name="=C:\WINNT\SYSTEM32\COMMAND.COM 7" xfId="40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2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5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8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1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4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7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3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6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9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2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5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8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" xfId="11" builtinId="26" customBuiltin="1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Calculation" xfId="87"/>
    <cellStyle name="Cálculo" xfId="15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7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6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7" builtinId="16" customBuiltin="1"/>
    <cellStyle name="Encabezado 4" xfId="10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1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4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7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30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3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6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3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3" builtinId="8"/>
    <cellStyle name="Incorrecto" xfId="12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1"/>
    <cellStyle name="Millares 2" xfId="42"/>
    <cellStyle name="Millares 2 2" xfId="47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8"/>
    <cellStyle name="Millares 3 2" xfId="141"/>
    <cellStyle name="Millares 4" xfId="49"/>
    <cellStyle name="Millares 5" xfId="50"/>
    <cellStyle name="Millares 5 2" xfId="146"/>
    <cellStyle name="Millares 6" xfId="51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4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3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9"/>
    <cellStyle name="Normal 28" xfId="114"/>
    <cellStyle name="Normal 29" xfId="473"/>
    <cellStyle name="Normal 3" xfId="52"/>
    <cellStyle name="Normal 3 2" xfId="46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0" xfId="113"/>
    <cellStyle name="Normal 31" xfId="474"/>
    <cellStyle name="Normal 4" xfId="53"/>
    <cellStyle name="Normal 4 2" xfId="128"/>
    <cellStyle name="Normal 4 2 2" xfId="173"/>
    <cellStyle name="Normal 4 3" xfId="150"/>
    <cellStyle name="Normal 4 4" xfId="170"/>
    <cellStyle name="Normal 4 5" xfId="463"/>
    <cellStyle name="Normal 5" xfId="54"/>
    <cellStyle name="Normal 5 2" xfId="129"/>
    <cellStyle name="Normal 5 3" xfId="151"/>
    <cellStyle name="Normal 5 4" xfId="175"/>
    <cellStyle name="Normal 5 5" xfId="394"/>
    <cellStyle name="Normal 6" xfId="55"/>
    <cellStyle name="Normal 6 2" xfId="155"/>
    <cellStyle name="Normal 6 3" xfId="171"/>
    <cellStyle name="Normal 6 4" xfId="464"/>
    <cellStyle name="Normal 7" xfId="6"/>
    <cellStyle name="Normal 7 2" xfId="157"/>
    <cellStyle name="Normal 8" xfId="59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 2" xfId="56"/>
    <cellStyle name="Porcentaje 2 2" xfId="161"/>
    <cellStyle name="Porcentaje 2 3" xfId="152"/>
    <cellStyle name="Porcentaje 3" xfId="57"/>
    <cellStyle name="Porcentaje 3 2" xfId="153"/>
    <cellStyle name="Porcentaje 4" xfId="58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4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8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9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8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9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20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LÍNEAS ACTIVAS POR MODALIDAD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'Lineas por modalidad'!$N$12</c:f>
              <c:strCache>
                <c:ptCount val="1"/>
                <c:pt idx="0">
                  <c:v>PREPAGO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modalidad'!$A$182,'Lineas por modalidad'!$A$183)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</c:strCache>
            </c:strRef>
          </c:cat>
          <c:val>
            <c:numRef>
              <c: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modalidad'!$N$157,'Lineas por modalidad'!$N$169,'Lineas por modalidad'!$N$181,'Lineas por modalidad'!$N$182,'Lineas por modalidad'!$N$183)</c:f>
              <c:numCache>
                <c:formatCode>#,##0</c:formatCode>
                <c:ptCount val="17"/>
                <c:pt idx="0">
                  <c:v>10097768</c:v>
                </c:pt>
                <c:pt idx="1">
                  <c:v>11662294</c:v>
                </c:pt>
                <c:pt idx="2">
                  <c:v>12929040</c:v>
                </c:pt>
                <c:pt idx="3">
                  <c:v>13295834</c:v>
                </c:pt>
                <c:pt idx="4">
                  <c:v>14008104</c:v>
                </c:pt>
                <c:pt idx="5">
                  <c:v>14005126</c:v>
                </c:pt>
                <c:pt idx="6">
                  <c:v>13666071</c:v>
                </c:pt>
                <c:pt idx="7">
                  <c:v>9476240</c:v>
                </c:pt>
                <c:pt idx="8">
                  <c:v>10498467</c:v>
                </c:pt>
                <c:pt idx="9">
                  <c:v>10219457</c:v>
                </c:pt>
                <c:pt idx="10">
                  <c:v>11254168</c:v>
                </c:pt>
                <c:pt idx="11">
                  <c:v>11462048</c:v>
                </c:pt>
                <c:pt idx="12">
                  <c:v>11917697</c:v>
                </c:pt>
                <c:pt idx="13">
                  <c:v>13174530</c:v>
                </c:pt>
                <c:pt idx="14">
                  <c:v>13740159</c:v>
                </c:pt>
                <c:pt idx="15">
                  <c:v>13744592</c:v>
                </c:pt>
                <c:pt idx="16">
                  <c:v>13771966.999999996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E4-42CC-9D25-494B6889801C}"/>
            </c:ext>
          </c:extLst>
        </c:ser>
        <c:ser>
          <c:idx val="1"/>
          <c:order val="1"/>
          <c:tx>
            <c:strRef>
              <c:f>'Lineas por modalidad'!$O$12</c:f>
              <c:strCache>
                <c:ptCount val="1"/>
                <c:pt idx="0">
                  <c:v>POSPAGO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modalidad'!$A$182,'Lineas por modalidad'!$A$183)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</c:strCache>
            </c:strRef>
          </c:cat>
          <c:val>
            <c:numRef>
              <c: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modalidad'!$O$157,'Lineas por modalidad'!$O$169,'Lineas por modalidad'!$O$181,'Lineas por modalidad'!$O$182,'Lineas por modalidad'!$O$183)</c:f>
              <c:numCache>
                <c:formatCode>#,##0</c:formatCode>
                <c:ptCount val="17"/>
                <c:pt idx="0">
                  <c:v>1452088</c:v>
                </c:pt>
                <c:pt idx="1">
                  <c:v>1649838</c:v>
                </c:pt>
                <c:pt idx="2">
                  <c:v>2033814</c:v>
                </c:pt>
                <c:pt idx="3">
                  <c:v>2467378</c:v>
                </c:pt>
                <c:pt idx="4">
                  <c:v>2976194</c:v>
                </c:pt>
                <c:pt idx="5">
                  <c:v>3425277</c:v>
                </c:pt>
                <c:pt idx="6">
                  <c:v>3846271</c:v>
                </c:pt>
                <c:pt idx="7">
                  <c:v>4326937</c:v>
                </c:pt>
                <c:pt idx="8">
                  <c:v>4293426</c:v>
                </c:pt>
                <c:pt idx="9">
                  <c:v>4393703</c:v>
                </c:pt>
                <c:pt idx="10">
                  <c:v>4480975</c:v>
                </c:pt>
                <c:pt idx="11">
                  <c:v>4351686</c:v>
                </c:pt>
                <c:pt idx="12">
                  <c:v>3539192</c:v>
                </c:pt>
                <c:pt idx="13">
                  <c:v>3598383</c:v>
                </c:pt>
                <c:pt idx="14">
                  <c:v>3743849</c:v>
                </c:pt>
                <c:pt idx="15">
                  <c:v>3762200</c:v>
                </c:pt>
                <c:pt idx="16">
                  <c:v>3773530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256362064"/>
        <c:axId val="256362456"/>
      </c:lineChart>
      <c:lineChart>
        <c:grouping val="standard"/>
        <c:varyColors val="0"/>
        <c:ser>
          <c:idx val="2"/>
          <c:order val="2"/>
          <c:tx>
            <c:strRef>
              <c:f>'Lineas por modalidad'!$P$12</c:f>
              <c:strCache>
                <c:ptCount val="1"/>
                <c:pt idx="0">
                  <c:v>TTUP</c:v>
                </c:pt>
              </c:strCache>
            </c:strRef>
          </c:tx>
          <c:spPr>
            <a:ln w="34925" cap="rnd">
              <a:solidFill>
                <a:srgbClr val="6CA64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modalidad'!$A$171:$A$173,'Lineas por modalidad'!$A$174,'Lineas por modalidad'!$A$175,'Lineas por modalidad'!$A$176,'Lineas por modalidad'!$A$177,'Lineas por modalidad'!$A$178,'Lineas por modalidad'!$A$179,'Lineas por modalidad'!$A$180,'Lineas por modalidad'!$A$181)</c:f>
              <c:strCache>
                <c:ptCount val="2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Feb 2022</c:v>
                </c:pt>
                <c:pt idx="15">
                  <c:v>Mar 2022</c:v>
                </c:pt>
                <c:pt idx="16">
                  <c:v>Abr 2022</c:v>
                </c:pt>
                <c:pt idx="17">
                  <c:v>May 2022</c:v>
                </c:pt>
                <c:pt idx="18">
                  <c:v>Jun 2022</c:v>
                </c:pt>
                <c:pt idx="19">
                  <c:v>Jul 2022</c:v>
                </c:pt>
                <c:pt idx="20">
                  <c:v>Ago 2022</c:v>
                </c:pt>
                <c:pt idx="21">
                  <c:v>Sep 2022</c:v>
                </c:pt>
                <c:pt idx="22">
                  <c:v>Oct 2022</c:v>
                </c:pt>
                <c:pt idx="23">
                  <c:v>Nov 2022</c:v>
                </c:pt>
                <c:pt idx="24">
                  <c:v>2022</c:v>
                </c:pt>
              </c:strCache>
            </c:strRef>
          </c:cat>
          <c:val>
            <c:numRef>
              <c: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modalidad'!$P$157,'Lineas por modalidad'!$P$169,'Lineas por modalidad'!$P$181,'Lineas por modalidad'!$P$182,'Lineas por modalidad'!$P$183)</c:f>
              <c:numCache>
                <c:formatCode>#,##0</c:formatCode>
                <c:ptCount val="17"/>
                <c:pt idx="0">
                  <c:v>142392</c:v>
                </c:pt>
                <c:pt idx="1">
                  <c:v>142468</c:v>
                </c:pt>
                <c:pt idx="2">
                  <c:v>155977</c:v>
                </c:pt>
                <c:pt idx="3">
                  <c:v>111346</c:v>
                </c:pt>
                <c:pt idx="4">
                  <c:v>102565</c:v>
                </c:pt>
                <c:pt idx="5">
                  <c:v>111351</c:v>
                </c:pt>
                <c:pt idx="6">
                  <c:v>92215</c:v>
                </c:pt>
                <c:pt idx="7">
                  <c:v>55843</c:v>
                </c:pt>
                <c:pt idx="8">
                  <c:v>56241</c:v>
                </c:pt>
                <c:pt idx="9">
                  <c:v>38244</c:v>
                </c:pt>
                <c:pt idx="10">
                  <c:v>37695</c:v>
                </c:pt>
                <c:pt idx="11">
                  <c:v>39366</c:v>
                </c:pt>
                <c:pt idx="12">
                  <c:v>28477</c:v>
                </c:pt>
                <c:pt idx="13">
                  <c:v>16687</c:v>
                </c:pt>
                <c:pt idx="14">
                  <c:v>6743</c:v>
                </c:pt>
                <c:pt idx="15">
                  <c:v>6743</c:v>
                </c:pt>
                <c:pt idx="16">
                  <c:v>6512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256363240"/>
        <c:axId val="256362848"/>
      </c:lineChart>
      <c:catAx>
        <c:axId val="25636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56362456"/>
        <c:crosses val="autoZero"/>
        <c:auto val="1"/>
        <c:lblAlgn val="ctr"/>
        <c:lblOffset val="100"/>
        <c:noMultiLvlLbl val="0"/>
      </c:catAx>
      <c:valAx>
        <c:axId val="25636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56362064"/>
        <c:crosses val="autoZero"/>
        <c:crossBetween val="between"/>
      </c:valAx>
      <c:valAx>
        <c:axId val="256362848"/>
        <c:scaling>
          <c:orientation val="minMax"/>
        </c:scaling>
        <c:delete val="0"/>
        <c:axPos val="r"/>
        <c:numFmt formatCode="#,##0" sourceLinked="1"/>
        <c:majorTickMark val="out"/>
        <c:minorTickMark val="out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56363240"/>
        <c:crosses val="max"/>
        <c:crossBetween val="between"/>
      </c:valAx>
      <c:catAx>
        <c:axId val="2563632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56362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0</xdr:rowOff>
    </xdr:from>
    <xdr:to>
      <xdr:col>9</xdr:col>
      <xdr:colOff>542925</xdr:colOff>
      <xdr:row>3</xdr:row>
      <xdr:rowOff>165143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247650"/>
          <a:ext cx="2219325" cy="66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624417</xdr:colOff>
      <xdr:row>1</xdr:row>
      <xdr:rowOff>105834</xdr:rowOff>
    </xdr:from>
    <xdr:to>
      <xdr:col>16</xdr:col>
      <xdr:colOff>588698</xdr:colOff>
      <xdr:row>3</xdr:row>
      <xdr:rowOff>169334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8417" y="359834"/>
          <a:ext cx="3012281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695325</xdr:colOff>
      <xdr:row>1</xdr:row>
      <xdr:rowOff>85725</xdr:rowOff>
    </xdr:from>
    <xdr:to>
      <xdr:col>13</xdr:col>
      <xdr:colOff>659606</xdr:colOff>
      <xdr:row>3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333375"/>
          <a:ext cx="3012281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13</xdr:col>
      <xdr:colOff>752474</xdr:colOff>
      <xdr:row>29</xdr:row>
      <xdr:rowOff>23813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zoomScaleNormal="100" zoomScaleSheetLayoutView="100" workbookViewId="0"/>
  </sheetViews>
  <sheetFormatPr baseColWidth="10" defaultRowHeight="12.75"/>
  <cols>
    <col min="3" max="3" width="15.85546875" customWidth="1"/>
  </cols>
  <sheetData>
    <row r="1" spans="1:10" ht="20.100000000000001" customHeight="1">
      <c r="A1" s="31"/>
      <c r="B1" s="32"/>
      <c r="C1" s="32"/>
      <c r="D1" s="32"/>
      <c r="E1" s="32"/>
      <c r="F1" s="32"/>
      <c r="G1" s="32"/>
      <c r="H1" s="32"/>
      <c r="I1" s="32"/>
      <c r="J1" s="33"/>
    </row>
    <row r="2" spans="1:10" ht="20.100000000000001" customHeight="1">
      <c r="A2" s="34"/>
      <c r="B2" s="35" t="s">
        <v>93</v>
      </c>
      <c r="C2" s="36"/>
      <c r="D2" s="36"/>
      <c r="E2" s="36"/>
      <c r="F2" s="36"/>
      <c r="G2" s="36"/>
      <c r="H2" s="36"/>
      <c r="I2" s="36"/>
      <c r="J2" s="37"/>
    </row>
    <row r="3" spans="1:10" ht="20.100000000000001" customHeight="1">
      <c r="A3" s="34"/>
      <c r="B3" s="200"/>
      <c r="C3" s="200"/>
      <c r="D3" s="200"/>
      <c r="E3" s="200"/>
      <c r="F3" s="36"/>
      <c r="G3" s="36"/>
      <c r="H3" s="36"/>
      <c r="I3" s="36"/>
      <c r="J3" s="37"/>
    </row>
    <row r="4" spans="1:10" ht="20.100000000000001" customHeight="1">
      <c r="A4" s="34"/>
      <c r="B4" s="80" t="s">
        <v>94</v>
      </c>
      <c r="C4" s="80"/>
      <c r="D4" s="80"/>
      <c r="E4" s="36"/>
      <c r="F4" s="36"/>
      <c r="G4" s="36"/>
      <c r="H4" s="36"/>
      <c r="I4" s="36"/>
      <c r="J4" s="37"/>
    </row>
    <row r="5" spans="1:10" ht="20.100000000000001" customHeight="1" thickBot="1">
      <c r="A5" s="34"/>
      <c r="B5" s="80" t="s">
        <v>95</v>
      </c>
      <c r="C5" s="81"/>
      <c r="D5" s="81"/>
      <c r="E5" s="36"/>
      <c r="F5" s="36"/>
      <c r="G5" s="36"/>
      <c r="H5" s="36"/>
      <c r="I5" s="36"/>
      <c r="J5" s="37"/>
    </row>
    <row r="6" spans="1:10" ht="20.100000000000001" customHeight="1">
      <c r="A6" s="43"/>
      <c r="B6" s="53" t="s">
        <v>100</v>
      </c>
      <c r="C6" s="44"/>
      <c r="D6" s="44"/>
      <c r="E6" s="44"/>
      <c r="F6" s="44"/>
      <c r="G6" s="44"/>
      <c r="H6" s="44"/>
      <c r="I6" s="44"/>
      <c r="J6" s="45"/>
    </row>
    <row r="7" spans="1:10" ht="20.100000000000001" customHeight="1">
      <c r="A7" s="38"/>
      <c r="B7" s="88" t="s">
        <v>224</v>
      </c>
      <c r="C7" s="88"/>
      <c r="D7" s="88"/>
      <c r="E7" s="39"/>
      <c r="F7" s="39"/>
      <c r="G7" s="39"/>
      <c r="H7" s="39"/>
      <c r="I7" s="39"/>
      <c r="J7" s="40"/>
    </row>
    <row r="8" spans="1:10" ht="20.100000000000001" customHeight="1" thickBot="1">
      <c r="A8" s="46"/>
      <c r="B8" s="82" t="s">
        <v>225</v>
      </c>
      <c r="C8" s="47"/>
      <c r="D8" s="47"/>
      <c r="E8" s="47"/>
      <c r="F8" s="47"/>
      <c r="G8" s="47"/>
      <c r="H8" s="47"/>
      <c r="I8" s="47"/>
      <c r="J8" s="48"/>
    </row>
    <row r="9" spans="1:10" ht="20.100000000000001" customHeight="1" thickBot="1">
      <c r="A9" s="201"/>
      <c r="B9" s="202"/>
      <c r="C9" s="202"/>
      <c r="D9" s="202"/>
      <c r="E9" s="202"/>
      <c r="F9" s="202"/>
      <c r="G9" s="202"/>
      <c r="H9" s="202"/>
      <c r="I9" s="202"/>
      <c r="J9" s="203"/>
    </row>
    <row r="10" spans="1:10" ht="20.100000000000001" customHeight="1" thickBot="1">
      <c r="A10" s="79"/>
      <c r="B10" s="204" t="s">
        <v>96</v>
      </c>
      <c r="C10" s="204"/>
      <c r="D10" s="204"/>
      <c r="E10" s="204" t="s">
        <v>97</v>
      </c>
      <c r="F10" s="204"/>
      <c r="G10" s="204"/>
      <c r="H10" s="204"/>
      <c r="I10" s="204"/>
      <c r="J10" s="205"/>
    </row>
    <row r="11" spans="1:10" ht="12.75" customHeight="1">
      <c r="A11" s="112"/>
      <c r="B11" s="113"/>
      <c r="C11" s="114"/>
      <c r="D11" s="114"/>
      <c r="E11" s="114"/>
      <c r="F11" s="114"/>
      <c r="G11" s="113"/>
      <c r="H11" s="114"/>
      <c r="I11" s="114"/>
      <c r="J11" s="115"/>
    </row>
    <row r="12" spans="1:10" ht="14.25" customHeight="1">
      <c r="A12" s="41"/>
      <c r="B12" s="199" t="s">
        <v>106</v>
      </c>
      <c r="C12" s="199"/>
      <c r="D12" s="26"/>
      <c r="E12" s="197" t="s">
        <v>102</v>
      </c>
      <c r="F12" s="197"/>
      <c r="G12" s="197"/>
      <c r="H12" s="197"/>
      <c r="I12" s="197"/>
      <c r="J12" s="198"/>
    </row>
    <row r="13" spans="1:10">
      <c r="A13" s="41"/>
      <c r="B13" s="26"/>
      <c r="C13" s="26"/>
      <c r="D13" s="26"/>
      <c r="E13" s="197"/>
      <c r="F13" s="197"/>
      <c r="G13" s="197"/>
      <c r="H13" s="197"/>
      <c r="I13" s="197"/>
      <c r="J13" s="198"/>
    </row>
    <row r="14" spans="1:10" ht="14.25">
      <c r="A14" s="41"/>
      <c r="B14" s="26"/>
      <c r="C14" s="26"/>
      <c r="D14" s="26"/>
      <c r="E14" s="110"/>
      <c r="F14" s="110"/>
      <c r="G14" s="110"/>
      <c r="H14" s="110"/>
      <c r="I14" s="110"/>
      <c r="J14" s="111"/>
    </row>
    <row r="15" spans="1:10" ht="14.25" customHeight="1">
      <c r="A15" s="41"/>
      <c r="B15" s="199" t="s">
        <v>105</v>
      </c>
      <c r="C15" s="199"/>
      <c r="D15" s="26"/>
      <c r="E15" s="197" t="s">
        <v>103</v>
      </c>
      <c r="F15" s="197"/>
      <c r="G15" s="197"/>
      <c r="H15" s="197"/>
      <c r="I15" s="197"/>
      <c r="J15" s="198"/>
    </row>
    <row r="16" spans="1:10" ht="14.25" customHeight="1">
      <c r="A16" s="41"/>
      <c r="B16" s="27"/>
      <c r="C16" s="26"/>
      <c r="D16" s="26"/>
      <c r="E16" s="197"/>
      <c r="F16" s="197"/>
      <c r="G16" s="197"/>
      <c r="H16" s="197"/>
      <c r="I16" s="197"/>
      <c r="J16" s="198"/>
    </row>
    <row r="17" spans="1:10" ht="13.5" thickBot="1">
      <c r="A17" s="76"/>
      <c r="B17" s="77"/>
      <c r="C17" s="77"/>
      <c r="D17" s="77"/>
      <c r="E17" s="77"/>
      <c r="F17" s="77"/>
      <c r="G17" s="77"/>
      <c r="H17" s="77"/>
      <c r="I17" s="77"/>
      <c r="J17" s="78"/>
    </row>
  </sheetData>
  <mergeCells count="8">
    <mergeCell ref="E15:J16"/>
    <mergeCell ref="B12:C12"/>
    <mergeCell ref="B15:C15"/>
    <mergeCell ref="B3:E3"/>
    <mergeCell ref="A9:J9"/>
    <mergeCell ref="E10:J10"/>
    <mergeCell ref="B10:D10"/>
    <mergeCell ref="E12:J13"/>
  </mergeCells>
  <hyperlinks>
    <hyperlink ref="B12" location="'Lineas por modalidad'!A1" display="1. Lineas por modalidad"/>
    <hyperlink ref="B15" location="Evolución!A1" display="2. Evolución"/>
  </hyperlink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showGridLines="0" zoomScaleNormal="100" workbookViewId="0">
      <pane xSplit="1" ySplit="12" topLeftCell="B175" activePane="bottomRight" state="frozen"/>
      <selection pane="topRight" activeCell="B1" sqref="B1"/>
      <selection pane="bottomLeft" activeCell="A13" sqref="A13"/>
      <selection pane="bottomRight" activeCell="B183" sqref="B183:D183"/>
    </sheetView>
  </sheetViews>
  <sheetFormatPr baseColWidth="10" defaultRowHeight="12.75"/>
  <cols>
    <col min="1" max="1" width="11.42578125" style="12"/>
  </cols>
  <sheetData>
    <row r="1" spans="1:21" ht="20.25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22"/>
    </row>
    <row r="2" spans="1:21" ht="21.75" customHeight="1">
      <c r="A2" s="17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3"/>
    </row>
    <row r="3" spans="1:21" ht="18">
      <c r="A3" s="17"/>
      <c r="B3" s="220"/>
      <c r="C3" s="220"/>
      <c r="D3" s="220"/>
      <c r="E3" s="220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3"/>
    </row>
    <row r="4" spans="1:21" ht="21" customHeight="1">
      <c r="A4" s="17"/>
      <c r="B4" s="116" t="s">
        <v>104</v>
      </c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3"/>
    </row>
    <row r="5" spans="1:21" ht="21" customHeight="1" thickBot="1">
      <c r="A5" s="17"/>
      <c r="B5" s="20"/>
      <c r="C5" s="19"/>
      <c r="D5" s="18"/>
      <c r="E5" s="18"/>
      <c r="F5" s="18"/>
      <c r="G5" s="18"/>
      <c r="H5" s="18"/>
      <c r="I5" s="18"/>
      <c r="J5" s="28"/>
      <c r="K5" s="18"/>
      <c r="L5" s="18"/>
      <c r="M5" s="18"/>
      <c r="N5" s="18"/>
      <c r="O5" s="18"/>
      <c r="P5" s="18"/>
      <c r="Q5" s="23"/>
    </row>
    <row r="6" spans="1:21" ht="21" customHeight="1">
      <c r="A6" s="61"/>
      <c r="B6" s="53" t="s">
        <v>100</v>
      </c>
      <c r="C6" s="44"/>
      <c r="D6" s="44"/>
      <c r="E6" s="44"/>
      <c r="F6" s="44"/>
      <c r="G6" s="62"/>
      <c r="H6" s="62"/>
      <c r="I6" s="62"/>
      <c r="J6" s="63"/>
      <c r="K6" s="62"/>
      <c r="L6" s="62"/>
      <c r="M6" s="62"/>
      <c r="N6" s="62"/>
      <c r="O6" s="62"/>
      <c r="P6" s="62"/>
      <c r="Q6" s="64"/>
    </row>
    <row r="7" spans="1:21" ht="21" customHeight="1">
      <c r="A7" s="49"/>
      <c r="B7" s="221" t="str">
        <f>Indice!B7</f>
        <v>Fecha de publicación: Marzo 2023</v>
      </c>
      <c r="C7" s="221"/>
      <c r="D7" s="221"/>
      <c r="E7" s="221"/>
      <c r="F7" s="221"/>
      <c r="G7" s="50"/>
      <c r="H7" s="50"/>
      <c r="I7" s="50"/>
      <c r="J7" s="52"/>
      <c r="K7" s="50"/>
      <c r="L7" s="50"/>
      <c r="M7" s="50"/>
      <c r="N7" s="222" t="s">
        <v>90</v>
      </c>
      <c r="O7" s="222"/>
      <c r="P7" s="50"/>
      <c r="Q7" s="51"/>
    </row>
    <row r="8" spans="1:21" ht="21" customHeight="1" thickBot="1">
      <c r="A8" s="65"/>
      <c r="B8" s="82" t="str">
        <f>Indice!B8</f>
        <v>Fecha de corte: Febrero 2023</v>
      </c>
      <c r="C8" s="47"/>
      <c r="D8" s="47"/>
      <c r="E8" s="47"/>
      <c r="F8" s="47"/>
      <c r="G8" s="66"/>
      <c r="H8" s="66"/>
      <c r="I8" s="66"/>
      <c r="J8" s="67"/>
      <c r="K8" s="66"/>
      <c r="L8" s="66"/>
      <c r="M8" s="66"/>
      <c r="N8" s="66"/>
      <c r="O8" s="66"/>
      <c r="P8" s="66"/>
      <c r="Q8" s="68"/>
    </row>
    <row r="9" spans="1:21" s="21" customFormat="1" ht="9.75" customHeight="1" thickBot="1">
      <c r="A9" s="54"/>
      <c r="B9" s="55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21" s="21" customFormat="1" ht="20.100000000000001" hidden="1" customHeight="1" thickBot="1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21" ht="17.25" customHeight="1" thickBot="1">
      <c r="A11" s="208" t="s">
        <v>0</v>
      </c>
      <c r="B11" s="212" t="s">
        <v>1</v>
      </c>
      <c r="C11" s="213"/>
      <c r="D11" s="214"/>
      <c r="E11" s="69" t="s">
        <v>3</v>
      </c>
      <c r="F11" s="212" t="s">
        <v>2</v>
      </c>
      <c r="G11" s="213"/>
      <c r="H11" s="214"/>
      <c r="I11" s="69" t="s">
        <v>3</v>
      </c>
      <c r="J11" s="212" t="s">
        <v>109</v>
      </c>
      <c r="K11" s="213"/>
      <c r="L11" s="214"/>
      <c r="M11" s="69" t="s">
        <v>3</v>
      </c>
      <c r="N11" s="69" t="s">
        <v>3</v>
      </c>
      <c r="O11" s="69" t="s">
        <v>3</v>
      </c>
      <c r="P11" s="69" t="s">
        <v>3</v>
      </c>
      <c r="Q11" s="208" t="s">
        <v>3</v>
      </c>
    </row>
    <row r="12" spans="1:21" ht="16.5" customHeight="1" thickBot="1">
      <c r="A12" s="209"/>
      <c r="B12" s="93" t="s">
        <v>4</v>
      </c>
      <c r="C12" s="94" t="s">
        <v>5</v>
      </c>
      <c r="D12" s="95" t="s">
        <v>6</v>
      </c>
      <c r="E12" s="96" t="s">
        <v>9</v>
      </c>
      <c r="F12" s="93" t="s">
        <v>4</v>
      </c>
      <c r="G12" s="94" t="s">
        <v>5</v>
      </c>
      <c r="H12" s="95" t="s">
        <v>6</v>
      </c>
      <c r="I12" s="96" t="s">
        <v>8</v>
      </c>
      <c r="J12" s="85" t="s">
        <v>4</v>
      </c>
      <c r="K12" s="86" t="s">
        <v>5</v>
      </c>
      <c r="L12" s="84" t="s">
        <v>6</v>
      </c>
      <c r="M12" s="87" t="s">
        <v>7</v>
      </c>
      <c r="N12" s="83" t="s">
        <v>4</v>
      </c>
      <c r="O12" s="83" t="s">
        <v>5</v>
      </c>
      <c r="P12" s="83" t="s">
        <v>6</v>
      </c>
      <c r="Q12" s="209"/>
    </row>
    <row r="13" spans="1:21">
      <c r="A13" s="89">
        <v>2008</v>
      </c>
      <c r="B13" s="97">
        <v>7195466</v>
      </c>
      <c r="C13" s="98">
        <v>928531</v>
      </c>
      <c r="D13" s="157">
        <v>32362</v>
      </c>
      <c r="E13" s="165">
        <f t="shared" ref="E13:E59" si="0">SUM(B13:D13)</f>
        <v>8156359</v>
      </c>
      <c r="F13" s="164">
        <v>2650539</v>
      </c>
      <c r="G13" s="101">
        <v>471981</v>
      </c>
      <c r="H13" s="99">
        <v>89402</v>
      </c>
      <c r="I13" s="100">
        <f t="shared" ref="I13:I59" si="1">SUM(F13:H13)</f>
        <v>3211922</v>
      </c>
      <c r="J13" s="91">
        <v>251763</v>
      </c>
      <c r="K13" s="2">
        <v>51576</v>
      </c>
      <c r="L13" s="1">
        <v>20628</v>
      </c>
      <c r="M13" s="3">
        <f t="shared" ref="M13:M59" si="2">SUM(J13:L13)</f>
        <v>323967</v>
      </c>
      <c r="N13" s="13">
        <f>SUM(B13,F13,J13)</f>
        <v>10097768</v>
      </c>
      <c r="O13" s="13">
        <f t="shared" ref="O13:P13" si="3">SUM(C13,G13,K13)</f>
        <v>1452088</v>
      </c>
      <c r="P13" s="13">
        <f t="shared" si="3"/>
        <v>142392</v>
      </c>
      <c r="Q13" s="4">
        <f t="shared" ref="Q13:Q76" si="4">SUM(E13,I13,M13)</f>
        <v>11692248</v>
      </c>
      <c r="U13" s="14"/>
    </row>
    <row r="14" spans="1:21">
      <c r="A14" s="90" t="s">
        <v>10</v>
      </c>
      <c r="B14" s="5">
        <v>7318093</v>
      </c>
      <c r="C14" s="6">
        <v>937029</v>
      </c>
      <c r="D14" s="158">
        <v>32362</v>
      </c>
      <c r="E14" s="166">
        <f t="shared" si="0"/>
        <v>8287484</v>
      </c>
      <c r="F14" s="92">
        <v>2611348</v>
      </c>
      <c r="G14" s="7">
        <v>472223</v>
      </c>
      <c r="H14" s="7">
        <v>89633</v>
      </c>
      <c r="I14" s="9">
        <f t="shared" si="1"/>
        <v>3173204</v>
      </c>
      <c r="J14" s="92">
        <v>239991</v>
      </c>
      <c r="K14" s="7">
        <v>65357</v>
      </c>
      <c r="L14" s="7">
        <v>24921</v>
      </c>
      <c r="M14" s="9">
        <f t="shared" si="2"/>
        <v>330269</v>
      </c>
      <c r="N14" s="13">
        <f t="shared" ref="N14:N77" si="5">SUM(B14,F14,J14)</f>
        <v>10169432</v>
      </c>
      <c r="O14" s="13">
        <f t="shared" ref="O14:O77" si="6">SUM(C14,G14,K14)</f>
        <v>1474609</v>
      </c>
      <c r="P14" s="13">
        <f t="shared" ref="P14:P77" si="7">SUM(D14,H14,L14)</f>
        <v>146916</v>
      </c>
      <c r="Q14" s="10">
        <f t="shared" si="4"/>
        <v>11790957</v>
      </c>
      <c r="U14" s="14"/>
    </row>
    <row r="15" spans="1:21">
      <c r="A15" s="90" t="s">
        <v>11</v>
      </c>
      <c r="B15" s="5">
        <v>7410599</v>
      </c>
      <c r="C15" s="6">
        <v>945573</v>
      </c>
      <c r="D15" s="158">
        <v>32362</v>
      </c>
      <c r="E15" s="166">
        <f t="shared" si="0"/>
        <v>8388534</v>
      </c>
      <c r="F15" s="92">
        <v>2621078</v>
      </c>
      <c r="G15" s="7">
        <v>468235</v>
      </c>
      <c r="H15" s="7">
        <v>87189</v>
      </c>
      <c r="I15" s="9">
        <f t="shared" si="1"/>
        <v>3176502</v>
      </c>
      <c r="J15" s="92">
        <v>239991</v>
      </c>
      <c r="K15" s="7">
        <v>65953</v>
      </c>
      <c r="L15" s="7">
        <v>28397</v>
      </c>
      <c r="M15" s="9">
        <f t="shared" si="2"/>
        <v>334341</v>
      </c>
      <c r="N15" s="13">
        <f t="shared" si="5"/>
        <v>10271668</v>
      </c>
      <c r="O15" s="13">
        <f t="shared" si="6"/>
        <v>1479761</v>
      </c>
      <c r="P15" s="13">
        <f t="shared" si="7"/>
        <v>147948</v>
      </c>
      <c r="Q15" s="10">
        <f t="shared" si="4"/>
        <v>11899377</v>
      </c>
      <c r="U15" s="14"/>
    </row>
    <row r="16" spans="1:21">
      <c r="A16" s="90" t="s">
        <v>12</v>
      </c>
      <c r="B16" s="5">
        <v>7476774</v>
      </c>
      <c r="C16" s="6">
        <v>955898</v>
      </c>
      <c r="D16" s="158">
        <v>30862</v>
      </c>
      <c r="E16" s="166">
        <f t="shared" si="0"/>
        <v>8463534</v>
      </c>
      <c r="F16" s="92">
        <v>2630575</v>
      </c>
      <c r="G16" s="7">
        <v>546126</v>
      </c>
      <c r="H16" s="7">
        <v>80998</v>
      </c>
      <c r="I16" s="9">
        <f t="shared" si="1"/>
        <v>3257699</v>
      </c>
      <c r="J16" s="92">
        <v>239991</v>
      </c>
      <c r="K16" s="7">
        <v>65953</v>
      </c>
      <c r="L16" s="7">
        <v>28397</v>
      </c>
      <c r="M16" s="9">
        <f t="shared" si="2"/>
        <v>334341</v>
      </c>
      <c r="N16" s="13">
        <f t="shared" si="5"/>
        <v>10347340</v>
      </c>
      <c r="O16" s="13">
        <f t="shared" si="6"/>
        <v>1567977</v>
      </c>
      <c r="P16" s="13">
        <f t="shared" si="7"/>
        <v>140257</v>
      </c>
      <c r="Q16" s="10">
        <f t="shared" si="4"/>
        <v>12055574</v>
      </c>
      <c r="U16" s="14"/>
    </row>
    <row r="17" spans="1:21">
      <c r="A17" s="90" t="s">
        <v>13</v>
      </c>
      <c r="B17" s="5">
        <v>7547727</v>
      </c>
      <c r="C17" s="6">
        <v>962465</v>
      </c>
      <c r="D17" s="158">
        <v>30862</v>
      </c>
      <c r="E17" s="166">
        <f t="shared" si="0"/>
        <v>8541054</v>
      </c>
      <c r="F17" s="92">
        <v>2630702</v>
      </c>
      <c r="G17" s="7">
        <v>551002</v>
      </c>
      <c r="H17" s="7">
        <v>80998</v>
      </c>
      <c r="I17" s="9">
        <f t="shared" si="1"/>
        <v>3262702</v>
      </c>
      <c r="J17" s="92">
        <v>234534</v>
      </c>
      <c r="K17" s="7">
        <v>64047</v>
      </c>
      <c r="L17" s="7">
        <v>32675</v>
      </c>
      <c r="M17" s="9">
        <f t="shared" si="2"/>
        <v>331256</v>
      </c>
      <c r="N17" s="13">
        <f t="shared" si="5"/>
        <v>10412963</v>
      </c>
      <c r="O17" s="13">
        <f t="shared" si="6"/>
        <v>1577514</v>
      </c>
      <c r="P17" s="13">
        <f t="shared" si="7"/>
        <v>144535</v>
      </c>
      <c r="Q17" s="10">
        <f t="shared" si="4"/>
        <v>12135012</v>
      </c>
      <c r="U17" s="14"/>
    </row>
    <row r="18" spans="1:21">
      <c r="A18" s="90" t="s">
        <v>14</v>
      </c>
      <c r="B18" s="5">
        <v>7623908</v>
      </c>
      <c r="C18" s="6">
        <v>976811</v>
      </c>
      <c r="D18" s="158">
        <v>30862</v>
      </c>
      <c r="E18" s="166">
        <f t="shared" si="0"/>
        <v>8631581</v>
      </c>
      <c r="F18" s="92">
        <v>2749282</v>
      </c>
      <c r="G18" s="7">
        <v>474993</v>
      </c>
      <c r="H18" s="7">
        <v>83354</v>
      </c>
      <c r="I18" s="9">
        <f t="shared" si="1"/>
        <v>3307629</v>
      </c>
      <c r="J18" s="92">
        <v>241626</v>
      </c>
      <c r="K18" s="7">
        <v>60034</v>
      </c>
      <c r="L18" s="7">
        <v>34065</v>
      </c>
      <c r="M18" s="9">
        <f t="shared" si="2"/>
        <v>335725</v>
      </c>
      <c r="N18" s="13">
        <f t="shared" si="5"/>
        <v>10614816</v>
      </c>
      <c r="O18" s="13">
        <f t="shared" si="6"/>
        <v>1511838</v>
      </c>
      <c r="P18" s="13">
        <f t="shared" si="7"/>
        <v>148281</v>
      </c>
      <c r="Q18" s="10">
        <f t="shared" si="4"/>
        <v>12274935</v>
      </c>
      <c r="U18" s="14"/>
    </row>
    <row r="19" spans="1:21">
      <c r="A19" s="90" t="s">
        <v>15</v>
      </c>
      <c r="B19" s="5">
        <v>7676322</v>
      </c>
      <c r="C19" s="6">
        <v>985786</v>
      </c>
      <c r="D19" s="158">
        <v>30862</v>
      </c>
      <c r="E19" s="166">
        <f t="shared" si="0"/>
        <v>8692970</v>
      </c>
      <c r="F19" s="92">
        <v>2772101</v>
      </c>
      <c r="G19" s="7">
        <v>481521</v>
      </c>
      <c r="H19" s="7">
        <v>76334</v>
      </c>
      <c r="I19" s="9">
        <f t="shared" si="1"/>
        <v>3329956</v>
      </c>
      <c r="J19" s="92">
        <v>252207</v>
      </c>
      <c r="K19" s="7">
        <v>60174</v>
      </c>
      <c r="L19" s="7">
        <v>35371</v>
      </c>
      <c r="M19" s="9">
        <f t="shared" si="2"/>
        <v>347752</v>
      </c>
      <c r="N19" s="13">
        <f t="shared" si="5"/>
        <v>10700630</v>
      </c>
      <c r="O19" s="13">
        <f t="shared" si="6"/>
        <v>1527481</v>
      </c>
      <c r="P19" s="13">
        <f t="shared" si="7"/>
        <v>142567</v>
      </c>
      <c r="Q19" s="10">
        <f t="shared" si="4"/>
        <v>12370678</v>
      </c>
      <c r="U19" s="14"/>
    </row>
    <row r="20" spans="1:21">
      <c r="A20" s="90" t="s">
        <v>16</v>
      </c>
      <c r="B20" s="5">
        <v>7730410</v>
      </c>
      <c r="C20" s="6">
        <v>996049</v>
      </c>
      <c r="D20" s="158">
        <v>30862</v>
      </c>
      <c r="E20" s="166">
        <f t="shared" si="0"/>
        <v>8757321</v>
      </c>
      <c r="F20" s="92">
        <v>2819143</v>
      </c>
      <c r="G20" s="7">
        <v>488778</v>
      </c>
      <c r="H20" s="7">
        <v>77812</v>
      </c>
      <c r="I20" s="9">
        <f t="shared" si="1"/>
        <v>3385733</v>
      </c>
      <c r="J20" s="92">
        <v>257008</v>
      </c>
      <c r="K20" s="7">
        <v>60487</v>
      </c>
      <c r="L20" s="7">
        <v>36062</v>
      </c>
      <c r="M20" s="9">
        <f t="shared" si="2"/>
        <v>353557</v>
      </c>
      <c r="N20" s="13">
        <f t="shared" si="5"/>
        <v>10806561</v>
      </c>
      <c r="O20" s="13">
        <f t="shared" si="6"/>
        <v>1545314</v>
      </c>
      <c r="P20" s="13">
        <f t="shared" si="7"/>
        <v>144736</v>
      </c>
      <c r="Q20" s="10">
        <f t="shared" si="4"/>
        <v>12496611</v>
      </c>
      <c r="U20" s="14"/>
    </row>
    <row r="21" spans="1:21">
      <c r="A21" s="90" t="s">
        <v>17</v>
      </c>
      <c r="B21" s="5">
        <v>7779300</v>
      </c>
      <c r="C21" s="6">
        <v>1007055</v>
      </c>
      <c r="D21" s="158">
        <v>29354</v>
      </c>
      <c r="E21" s="166">
        <f t="shared" si="0"/>
        <v>8815709</v>
      </c>
      <c r="F21" s="92">
        <v>2894031</v>
      </c>
      <c r="G21" s="7">
        <v>493150</v>
      </c>
      <c r="H21" s="7">
        <v>79032</v>
      </c>
      <c r="I21" s="9">
        <f t="shared" si="1"/>
        <v>3466213</v>
      </c>
      <c r="J21" s="92">
        <v>259501</v>
      </c>
      <c r="K21" s="7">
        <v>59645</v>
      </c>
      <c r="L21" s="7">
        <v>37181</v>
      </c>
      <c r="M21" s="9">
        <f t="shared" si="2"/>
        <v>356327</v>
      </c>
      <c r="N21" s="13">
        <f t="shared" si="5"/>
        <v>10932832</v>
      </c>
      <c r="O21" s="13">
        <f t="shared" si="6"/>
        <v>1559850</v>
      </c>
      <c r="P21" s="13">
        <f t="shared" si="7"/>
        <v>145567</v>
      </c>
      <c r="Q21" s="10">
        <f t="shared" si="4"/>
        <v>12638249</v>
      </c>
      <c r="U21" s="14"/>
    </row>
    <row r="22" spans="1:21">
      <c r="A22" s="90" t="s">
        <v>18</v>
      </c>
      <c r="B22" s="5">
        <v>7848200</v>
      </c>
      <c r="C22" s="6">
        <v>1018711</v>
      </c>
      <c r="D22" s="158">
        <v>22654</v>
      </c>
      <c r="E22" s="166">
        <f t="shared" si="0"/>
        <v>8889565</v>
      </c>
      <c r="F22" s="92">
        <v>2952859</v>
      </c>
      <c r="G22" s="7">
        <v>499186</v>
      </c>
      <c r="H22" s="7">
        <v>80640</v>
      </c>
      <c r="I22" s="9">
        <f t="shared" si="1"/>
        <v>3532685</v>
      </c>
      <c r="J22" s="92">
        <v>259501</v>
      </c>
      <c r="K22" s="7">
        <v>59645</v>
      </c>
      <c r="L22" s="7">
        <v>37181</v>
      </c>
      <c r="M22" s="9">
        <f t="shared" si="2"/>
        <v>356327</v>
      </c>
      <c r="N22" s="13">
        <f t="shared" si="5"/>
        <v>11060560</v>
      </c>
      <c r="O22" s="13">
        <f t="shared" si="6"/>
        <v>1577542</v>
      </c>
      <c r="P22" s="13">
        <f t="shared" si="7"/>
        <v>140475</v>
      </c>
      <c r="Q22" s="10">
        <f t="shared" si="4"/>
        <v>12778577</v>
      </c>
      <c r="U22" s="14"/>
    </row>
    <row r="23" spans="1:21">
      <c r="A23" s="90" t="s">
        <v>19</v>
      </c>
      <c r="B23" s="5">
        <v>7926239</v>
      </c>
      <c r="C23" s="6">
        <v>1030666</v>
      </c>
      <c r="D23" s="158">
        <v>22654</v>
      </c>
      <c r="E23" s="166">
        <f t="shared" si="0"/>
        <v>8979559</v>
      </c>
      <c r="F23" s="92">
        <v>3002226</v>
      </c>
      <c r="G23" s="7">
        <v>510239</v>
      </c>
      <c r="H23" s="7">
        <v>82431</v>
      </c>
      <c r="I23" s="9">
        <f t="shared" si="1"/>
        <v>3594896</v>
      </c>
      <c r="J23" s="92">
        <v>259501</v>
      </c>
      <c r="K23" s="7">
        <v>59645</v>
      </c>
      <c r="L23" s="7">
        <v>37181</v>
      </c>
      <c r="M23" s="9">
        <f t="shared" si="2"/>
        <v>356327</v>
      </c>
      <c r="N23" s="13">
        <f t="shared" si="5"/>
        <v>11187966</v>
      </c>
      <c r="O23" s="13">
        <f t="shared" si="6"/>
        <v>1600550</v>
      </c>
      <c r="P23" s="13">
        <f t="shared" si="7"/>
        <v>142266</v>
      </c>
      <c r="Q23" s="10">
        <f t="shared" si="4"/>
        <v>12930782</v>
      </c>
      <c r="U23" s="14"/>
    </row>
    <row r="24" spans="1:21">
      <c r="A24" s="90" t="s">
        <v>20</v>
      </c>
      <c r="B24" s="5">
        <v>8021581</v>
      </c>
      <c r="C24" s="6">
        <v>1040814</v>
      </c>
      <c r="D24" s="158">
        <v>22654</v>
      </c>
      <c r="E24" s="166">
        <f t="shared" si="0"/>
        <v>9085049</v>
      </c>
      <c r="F24" s="92">
        <v>3043819</v>
      </c>
      <c r="G24" s="7">
        <v>518249</v>
      </c>
      <c r="H24" s="7">
        <v>83926</v>
      </c>
      <c r="I24" s="9">
        <f t="shared" si="1"/>
        <v>3645994</v>
      </c>
      <c r="J24" s="92">
        <v>262487</v>
      </c>
      <c r="K24" s="7">
        <v>59070</v>
      </c>
      <c r="L24" s="7">
        <v>35343</v>
      </c>
      <c r="M24" s="9">
        <f t="shared" si="2"/>
        <v>356900</v>
      </c>
      <c r="N24" s="13">
        <f t="shared" si="5"/>
        <v>11327887</v>
      </c>
      <c r="O24" s="13">
        <f t="shared" si="6"/>
        <v>1618133</v>
      </c>
      <c r="P24" s="13">
        <f t="shared" si="7"/>
        <v>141923</v>
      </c>
      <c r="Q24" s="10">
        <f t="shared" si="4"/>
        <v>13087943</v>
      </c>
      <c r="U24" s="14"/>
    </row>
    <row r="25" spans="1:21">
      <c r="A25" s="90" t="s">
        <v>21</v>
      </c>
      <c r="B25" s="5">
        <v>8205895</v>
      </c>
      <c r="C25" s="6">
        <v>1062919</v>
      </c>
      <c r="D25" s="159">
        <v>22454</v>
      </c>
      <c r="E25" s="166">
        <f t="shared" si="0"/>
        <v>9291268</v>
      </c>
      <c r="F25" s="92">
        <v>3193912</v>
      </c>
      <c r="G25" s="7">
        <v>527849</v>
      </c>
      <c r="H25" s="11">
        <v>84671</v>
      </c>
      <c r="I25" s="9">
        <f t="shared" si="1"/>
        <v>3806432</v>
      </c>
      <c r="J25" s="92">
        <v>262487</v>
      </c>
      <c r="K25" s="7">
        <v>59070</v>
      </c>
      <c r="L25" s="11">
        <v>35343</v>
      </c>
      <c r="M25" s="9">
        <f t="shared" si="2"/>
        <v>356900</v>
      </c>
      <c r="N25" s="13">
        <f t="shared" si="5"/>
        <v>11662294</v>
      </c>
      <c r="O25" s="13">
        <f t="shared" si="6"/>
        <v>1649838</v>
      </c>
      <c r="P25" s="13">
        <f t="shared" si="7"/>
        <v>142468</v>
      </c>
      <c r="Q25" s="10">
        <f t="shared" si="4"/>
        <v>13454600</v>
      </c>
      <c r="U25" s="14"/>
    </row>
    <row r="26" spans="1:21">
      <c r="A26" s="90" t="s">
        <v>22</v>
      </c>
      <c r="B26" s="5">
        <v>8312259</v>
      </c>
      <c r="C26" s="6">
        <v>1078387</v>
      </c>
      <c r="D26" s="158">
        <v>22374</v>
      </c>
      <c r="E26" s="166">
        <f t="shared" si="0"/>
        <v>9413020</v>
      </c>
      <c r="F26" s="92">
        <v>3252545</v>
      </c>
      <c r="G26" s="7">
        <v>530195</v>
      </c>
      <c r="H26" s="7">
        <v>85827</v>
      </c>
      <c r="I26" s="9">
        <f t="shared" si="1"/>
        <v>3868567</v>
      </c>
      <c r="J26" s="92">
        <v>262487</v>
      </c>
      <c r="K26" s="7">
        <v>58860</v>
      </c>
      <c r="L26" s="7">
        <v>35553</v>
      </c>
      <c r="M26" s="9">
        <f t="shared" si="2"/>
        <v>356900</v>
      </c>
      <c r="N26" s="13">
        <f t="shared" si="5"/>
        <v>11827291</v>
      </c>
      <c r="O26" s="13">
        <f t="shared" si="6"/>
        <v>1667442</v>
      </c>
      <c r="P26" s="13">
        <f t="shared" si="7"/>
        <v>143754</v>
      </c>
      <c r="Q26" s="10">
        <f t="shared" si="4"/>
        <v>13638487</v>
      </c>
      <c r="U26" s="14"/>
    </row>
    <row r="27" spans="1:21">
      <c r="A27" s="90" t="s">
        <v>23</v>
      </c>
      <c r="B27" s="5">
        <v>8398670</v>
      </c>
      <c r="C27" s="6">
        <v>1094356</v>
      </c>
      <c r="D27" s="158">
        <v>21573</v>
      </c>
      <c r="E27" s="166">
        <f t="shared" si="0"/>
        <v>9514599</v>
      </c>
      <c r="F27" s="92">
        <v>3278635</v>
      </c>
      <c r="G27" s="7">
        <v>539145</v>
      </c>
      <c r="H27" s="7">
        <v>86610</v>
      </c>
      <c r="I27" s="9">
        <f t="shared" si="1"/>
        <v>3904390</v>
      </c>
      <c r="J27" s="92">
        <v>262487</v>
      </c>
      <c r="K27" s="7">
        <v>58860</v>
      </c>
      <c r="L27" s="7">
        <v>31834</v>
      </c>
      <c r="M27" s="9">
        <f t="shared" si="2"/>
        <v>353181</v>
      </c>
      <c r="N27" s="13">
        <f t="shared" si="5"/>
        <v>11939792</v>
      </c>
      <c r="O27" s="13">
        <f t="shared" si="6"/>
        <v>1692361</v>
      </c>
      <c r="P27" s="13">
        <f t="shared" si="7"/>
        <v>140017</v>
      </c>
      <c r="Q27" s="10">
        <f t="shared" si="4"/>
        <v>13772170</v>
      </c>
      <c r="U27" s="14"/>
    </row>
    <row r="28" spans="1:21">
      <c r="A28" s="90" t="s">
        <v>24</v>
      </c>
      <c r="B28" s="5">
        <v>8491549</v>
      </c>
      <c r="C28" s="6">
        <v>1112857</v>
      </c>
      <c r="D28" s="158">
        <v>24079</v>
      </c>
      <c r="E28" s="166">
        <f t="shared" si="0"/>
        <v>9628485</v>
      </c>
      <c r="F28" s="92">
        <v>3299431</v>
      </c>
      <c r="G28" s="7">
        <v>548688</v>
      </c>
      <c r="H28" s="7">
        <v>87488</v>
      </c>
      <c r="I28" s="9">
        <f t="shared" si="1"/>
        <v>3935607</v>
      </c>
      <c r="J28" s="92">
        <v>267301</v>
      </c>
      <c r="K28" s="7">
        <v>58419</v>
      </c>
      <c r="L28" s="7">
        <v>31624</v>
      </c>
      <c r="M28" s="9">
        <f t="shared" si="2"/>
        <v>357344</v>
      </c>
      <c r="N28" s="13">
        <f t="shared" si="5"/>
        <v>12058281</v>
      </c>
      <c r="O28" s="13">
        <f t="shared" si="6"/>
        <v>1719964</v>
      </c>
      <c r="P28" s="13">
        <f t="shared" si="7"/>
        <v>143191</v>
      </c>
      <c r="Q28" s="10">
        <f t="shared" si="4"/>
        <v>13921436</v>
      </c>
      <c r="U28" s="14"/>
    </row>
    <row r="29" spans="1:21">
      <c r="A29" s="90" t="s">
        <v>25</v>
      </c>
      <c r="B29" s="5">
        <v>8564026</v>
      </c>
      <c r="C29" s="6">
        <v>1131388</v>
      </c>
      <c r="D29" s="158">
        <v>24229</v>
      </c>
      <c r="E29" s="166">
        <f t="shared" si="0"/>
        <v>9719643</v>
      </c>
      <c r="F29" s="92">
        <v>3345109</v>
      </c>
      <c r="G29" s="7">
        <v>550648</v>
      </c>
      <c r="H29" s="7">
        <v>88288</v>
      </c>
      <c r="I29" s="9">
        <f t="shared" si="1"/>
        <v>3984045</v>
      </c>
      <c r="J29" s="92">
        <v>264676</v>
      </c>
      <c r="K29" s="7">
        <v>54452</v>
      </c>
      <c r="L29" s="7">
        <v>36547</v>
      </c>
      <c r="M29" s="9">
        <f t="shared" si="2"/>
        <v>355675</v>
      </c>
      <c r="N29" s="13">
        <f t="shared" si="5"/>
        <v>12173811</v>
      </c>
      <c r="O29" s="13">
        <f t="shared" si="6"/>
        <v>1736488</v>
      </c>
      <c r="P29" s="13">
        <f t="shared" si="7"/>
        <v>149064</v>
      </c>
      <c r="Q29" s="10">
        <f t="shared" si="4"/>
        <v>14059363</v>
      </c>
      <c r="U29" s="14"/>
    </row>
    <row r="30" spans="1:21">
      <c r="A30" s="90" t="s">
        <v>26</v>
      </c>
      <c r="B30" s="5">
        <v>8638340</v>
      </c>
      <c r="C30" s="6">
        <v>1151994</v>
      </c>
      <c r="D30" s="158">
        <v>24141</v>
      </c>
      <c r="E30" s="166">
        <f t="shared" si="0"/>
        <v>9814475</v>
      </c>
      <c r="F30" s="92">
        <v>3389253</v>
      </c>
      <c r="G30" s="7">
        <v>561017</v>
      </c>
      <c r="H30" s="7">
        <v>88892</v>
      </c>
      <c r="I30" s="9">
        <f t="shared" si="1"/>
        <v>4039162</v>
      </c>
      <c r="J30" s="92">
        <v>234895</v>
      </c>
      <c r="K30" s="7">
        <v>54816</v>
      </c>
      <c r="L30" s="7">
        <v>37608</v>
      </c>
      <c r="M30" s="9">
        <f t="shared" si="2"/>
        <v>327319</v>
      </c>
      <c r="N30" s="13">
        <f t="shared" si="5"/>
        <v>12262488</v>
      </c>
      <c r="O30" s="13">
        <f t="shared" si="6"/>
        <v>1767827</v>
      </c>
      <c r="P30" s="13">
        <f t="shared" si="7"/>
        <v>150641</v>
      </c>
      <c r="Q30" s="10">
        <f t="shared" si="4"/>
        <v>14180956</v>
      </c>
      <c r="U30" s="14"/>
    </row>
    <row r="31" spans="1:21">
      <c r="A31" s="90" t="s">
        <v>27</v>
      </c>
      <c r="B31" s="5">
        <v>8710698</v>
      </c>
      <c r="C31" s="6">
        <v>1170285</v>
      </c>
      <c r="D31" s="158">
        <v>24616</v>
      </c>
      <c r="E31" s="166">
        <f t="shared" si="0"/>
        <v>9905599</v>
      </c>
      <c r="F31" s="92">
        <v>3405832</v>
      </c>
      <c r="G31" s="7">
        <v>575118</v>
      </c>
      <c r="H31" s="7">
        <v>89025</v>
      </c>
      <c r="I31" s="9">
        <f t="shared" si="1"/>
        <v>4069975</v>
      </c>
      <c r="J31" s="92">
        <v>245047</v>
      </c>
      <c r="K31" s="7">
        <v>55951</v>
      </c>
      <c r="L31" s="7">
        <v>38720</v>
      </c>
      <c r="M31" s="9">
        <f t="shared" si="2"/>
        <v>339718</v>
      </c>
      <c r="N31" s="13">
        <f t="shared" si="5"/>
        <v>12361577</v>
      </c>
      <c r="O31" s="13">
        <f t="shared" si="6"/>
        <v>1801354</v>
      </c>
      <c r="P31" s="13">
        <f t="shared" si="7"/>
        <v>152361</v>
      </c>
      <c r="Q31" s="10">
        <f t="shared" si="4"/>
        <v>14315292</v>
      </c>
      <c r="U31" s="14"/>
    </row>
    <row r="32" spans="1:21">
      <c r="A32" s="90" t="s">
        <v>28</v>
      </c>
      <c r="B32" s="5">
        <v>8719875</v>
      </c>
      <c r="C32" s="6">
        <v>1261689</v>
      </c>
      <c r="D32" s="158">
        <v>25081</v>
      </c>
      <c r="E32" s="166">
        <f t="shared" si="0"/>
        <v>10006645</v>
      </c>
      <c r="F32" s="92">
        <v>3405861</v>
      </c>
      <c r="G32" s="7">
        <v>586760</v>
      </c>
      <c r="H32" s="7">
        <v>90910</v>
      </c>
      <c r="I32" s="9">
        <f t="shared" si="1"/>
        <v>4083531</v>
      </c>
      <c r="J32" s="92">
        <v>239494</v>
      </c>
      <c r="K32" s="7">
        <v>48961</v>
      </c>
      <c r="L32" s="7">
        <v>29429</v>
      </c>
      <c r="M32" s="9">
        <f t="shared" si="2"/>
        <v>317884</v>
      </c>
      <c r="N32" s="13">
        <f t="shared" si="5"/>
        <v>12365230</v>
      </c>
      <c r="O32" s="13">
        <f t="shared" si="6"/>
        <v>1897410</v>
      </c>
      <c r="P32" s="13">
        <f t="shared" si="7"/>
        <v>145420</v>
      </c>
      <c r="Q32" s="10">
        <f t="shared" si="4"/>
        <v>14408060</v>
      </c>
      <c r="U32" s="14"/>
    </row>
    <row r="33" spans="1:21">
      <c r="A33" s="90" t="s">
        <v>29</v>
      </c>
      <c r="B33" s="5">
        <v>8864879</v>
      </c>
      <c r="C33" s="6">
        <v>1210206</v>
      </c>
      <c r="D33" s="158">
        <v>25685</v>
      </c>
      <c r="E33" s="166">
        <f t="shared" si="0"/>
        <v>10100770</v>
      </c>
      <c r="F33" s="92">
        <v>3415192</v>
      </c>
      <c r="G33" s="7">
        <v>601071</v>
      </c>
      <c r="H33" s="7">
        <v>92388</v>
      </c>
      <c r="I33" s="9">
        <f t="shared" si="1"/>
        <v>4108651</v>
      </c>
      <c r="J33" s="92">
        <v>239643</v>
      </c>
      <c r="K33" s="7">
        <v>50494</v>
      </c>
      <c r="L33" s="7">
        <v>30278</v>
      </c>
      <c r="M33" s="9">
        <f t="shared" si="2"/>
        <v>320415</v>
      </c>
      <c r="N33" s="13">
        <f t="shared" si="5"/>
        <v>12519714</v>
      </c>
      <c r="O33" s="13">
        <f t="shared" si="6"/>
        <v>1861771</v>
      </c>
      <c r="P33" s="13">
        <f t="shared" si="7"/>
        <v>148351</v>
      </c>
      <c r="Q33" s="10">
        <f t="shared" si="4"/>
        <v>14529836</v>
      </c>
      <c r="U33" s="14"/>
    </row>
    <row r="34" spans="1:21">
      <c r="A34" s="90" t="s">
        <v>30</v>
      </c>
      <c r="B34" s="5">
        <v>8914506</v>
      </c>
      <c r="C34" s="6">
        <v>1230897</v>
      </c>
      <c r="D34" s="158">
        <v>26668</v>
      </c>
      <c r="E34" s="166">
        <f t="shared" si="0"/>
        <v>10172071</v>
      </c>
      <c r="F34" s="92">
        <v>3448673</v>
      </c>
      <c r="G34" s="7">
        <v>612055</v>
      </c>
      <c r="H34" s="7">
        <v>94045</v>
      </c>
      <c r="I34" s="9">
        <f t="shared" si="1"/>
        <v>4154773</v>
      </c>
      <c r="J34" s="92">
        <v>236074</v>
      </c>
      <c r="K34" s="7">
        <v>50823</v>
      </c>
      <c r="L34" s="7">
        <v>32055</v>
      </c>
      <c r="M34" s="9">
        <f t="shared" si="2"/>
        <v>318952</v>
      </c>
      <c r="N34" s="13">
        <f t="shared" si="5"/>
        <v>12599253</v>
      </c>
      <c r="O34" s="13">
        <f t="shared" si="6"/>
        <v>1893775</v>
      </c>
      <c r="P34" s="13">
        <f t="shared" si="7"/>
        <v>152768</v>
      </c>
      <c r="Q34" s="10">
        <f t="shared" si="4"/>
        <v>14645796</v>
      </c>
      <c r="U34" s="14"/>
    </row>
    <row r="35" spans="1:21">
      <c r="A35" s="90" t="s">
        <v>31</v>
      </c>
      <c r="B35" s="5">
        <v>8977601</v>
      </c>
      <c r="C35" s="6">
        <v>1252947</v>
      </c>
      <c r="D35" s="158">
        <v>28140</v>
      </c>
      <c r="E35" s="166">
        <f t="shared" si="0"/>
        <v>10258688</v>
      </c>
      <c r="F35" s="92">
        <v>3469494</v>
      </c>
      <c r="G35" s="7">
        <v>629890</v>
      </c>
      <c r="H35" s="7">
        <v>95196</v>
      </c>
      <c r="I35" s="9">
        <f t="shared" si="1"/>
        <v>4194580</v>
      </c>
      <c r="J35" s="92">
        <v>234939</v>
      </c>
      <c r="K35" s="7">
        <v>50896</v>
      </c>
      <c r="L35" s="7">
        <v>30353</v>
      </c>
      <c r="M35" s="9">
        <f t="shared" si="2"/>
        <v>316188</v>
      </c>
      <c r="N35" s="13">
        <f t="shared" si="5"/>
        <v>12682034</v>
      </c>
      <c r="O35" s="13">
        <f t="shared" si="6"/>
        <v>1933733</v>
      </c>
      <c r="P35" s="13">
        <f t="shared" si="7"/>
        <v>153689</v>
      </c>
      <c r="Q35" s="10">
        <f t="shared" si="4"/>
        <v>14769456</v>
      </c>
      <c r="U35" s="14"/>
    </row>
    <row r="36" spans="1:21">
      <c r="A36" s="90" t="s">
        <v>32</v>
      </c>
      <c r="B36" s="5">
        <v>9039100</v>
      </c>
      <c r="C36" s="6">
        <v>1281510</v>
      </c>
      <c r="D36" s="158">
        <v>28659</v>
      </c>
      <c r="E36" s="166">
        <f t="shared" si="0"/>
        <v>10349269</v>
      </c>
      <c r="F36" s="92">
        <v>3483724</v>
      </c>
      <c r="G36" s="7">
        <v>640824</v>
      </c>
      <c r="H36" s="7">
        <v>97045</v>
      </c>
      <c r="I36" s="9">
        <f t="shared" si="1"/>
        <v>4221593</v>
      </c>
      <c r="J36" s="92">
        <v>236972</v>
      </c>
      <c r="K36" s="7">
        <v>52523</v>
      </c>
      <c r="L36" s="7">
        <v>30824</v>
      </c>
      <c r="M36" s="9">
        <f t="shared" si="2"/>
        <v>320319</v>
      </c>
      <c r="N36" s="13">
        <f t="shared" si="5"/>
        <v>12759796</v>
      </c>
      <c r="O36" s="13">
        <f t="shared" si="6"/>
        <v>1974857</v>
      </c>
      <c r="P36" s="13">
        <f t="shared" si="7"/>
        <v>156528</v>
      </c>
      <c r="Q36" s="10">
        <f t="shared" si="4"/>
        <v>14891181</v>
      </c>
      <c r="U36" s="14"/>
    </row>
    <row r="37" spans="1:21">
      <c r="A37" s="90" t="s">
        <v>33</v>
      </c>
      <c r="B37" s="5">
        <v>9119702</v>
      </c>
      <c r="C37" s="6">
        <v>1321759</v>
      </c>
      <c r="D37" s="159">
        <v>29041</v>
      </c>
      <c r="E37" s="166">
        <f t="shared" si="0"/>
        <v>10470502</v>
      </c>
      <c r="F37" s="92">
        <v>3561618</v>
      </c>
      <c r="G37" s="7">
        <v>658199</v>
      </c>
      <c r="H37" s="11">
        <v>94782</v>
      </c>
      <c r="I37" s="9">
        <f t="shared" si="1"/>
        <v>4314599</v>
      </c>
      <c r="J37" s="92">
        <v>247720</v>
      </c>
      <c r="K37" s="7">
        <v>53856</v>
      </c>
      <c r="L37" s="11">
        <v>32154</v>
      </c>
      <c r="M37" s="9">
        <f t="shared" si="2"/>
        <v>333730</v>
      </c>
      <c r="N37" s="13">
        <f t="shared" si="5"/>
        <v>12929040</v>
      </c>
      <c r="O37" s="13">
        <f t="shared" si="6"/>
        <v>2033814</v>
      </c>
      <c r="P37" s="13">
        <f t="shared" si="7"/>
        <v>155977</v>
      </c>
      <c r="Q37" s="10">
        <f t="shared" si="4"/>
        <v>15118831</v>
      </c>
      <c r="U37" s="14"/>
    </row>
    <row r="38" spans="1:21">
      <c r="A38" s="90" t="s">
        <v>34</v>
      </c>
      <c r="B38" s="5">
        <v>9165304</v>
      </c>
      <c r="C38" s="6">
        <v>1348054</v>
      </c>
      <c r="D38" s="158">
        <v>29478</v>
      </c>
      <c r="E38" s="166">
        <f t="shared" si="0"/>
        <v>10542836</v>
      </c>
      <c r="F38" s="92">
        <v>3624016</v>
      </c>
      <c r="G38" s="7">
        <v>680978</v>
      </c>
      <c r="H38" s="7">
        <v>91004</v>
      </c>
      <c r="I38" s="9">
        <f t="shared" si="1"/>
        <v>4395998</v>
      </c>
      <c r="J38" s="92">
        <v>238825</v>
      </c>
      <c r="K38" s="7">
        <v>63583</v>
      </c>
      <c r="L38" s="11">
        <v>37795</v>
      </c>
      <c r="M38" s="9">
        <f t="shared" si="2"/>
        <v>340203</v>
      </c>
      <c r="N38" s="13">
        <f t="shared" si="5"/>
        <v>13028145</v>
      </c>
      <c r="O38" s="13">
        <f t="shared" si="6"/>
        <v>2092615</v>
      </c>
      <c r="P38" s="13">
        <f t="shared" si="7"/>
        <v>158277</v>
      </c>
      <c r="Q38" s="10">
        <f t="shared" si="4"/>
        <v>15279037</v>
      </c>
      <c r="U38" s="14"/>
    </row>
    <row r="39" spans="1:21">
      <c r="A39" s="90" t="s">
        <v>35</v>
      </c>
      <c r="B39" s="5">
        <v>9207751</v>
      </c>
      <c r="C39" s="6">
        <v>1377966</v>
      </c>
      <c r="D39" s="158">
        <v>29829</v>
      </c>
      <c r="E39" s="166">
        <f t="shared" si="0"/>
        <v>10615546</v>
      </c>
      <c r="F39" s="92">
        <v>3693515</v>
      </c>
      <c r="G39" s="7">
        <v>678938</v>
      </c>
      <c r="H39" s="7">
        <v>85503</v>
      </c>
      <c r="I39" s="9">
        <f t="shared" si="1"/>
        <v>4457956</v>
      </c>
      <c r="J39" s="92">
        <v>238303</v>
      </c>
      <c r="K39" s="7">
        <v>64973</v>
      </c>
      <c r="L39" s="7">
        <v>37901</v>
      </c>
      <c r="M39" s="9">
        <f t="shared" si="2"/>
        <v>341177</v>
      </c>
      <c r="N39" s="13">
        <f t="shared" si="5"/>
        <v>13139569</v>
      </c>
      <c r="O39" s="13">
        <f t="shared" si="6"/>
        <v>2121877</v>
      </c>
      <c r="P39" s="13">
        <f t="shared" si="7"/>
        <v>153233</v>
      </c>
      <c r="Q39" s="10">
        <f t="shared" si="4"/>
        <v>15414679</v>
      </c>
      <c r="U39" s="14"/>
    </row>
    <row r="40" spans="1:21">
      <c r="A40" s="90" t="s">
        <v>36</v>
      </c>
      <c r="B40" s="5">
        <v>9270268</v>
      </c>
      <c r="C40" s="6">
        <v>1406500</v>
      </c>
      <c r="D40" s="158">
        <v>29843</v>
      </c>
      <c r="E40" s="166">
        <f t="shared" si="0"/>
        <v>10706611</v>
      </c>
      <c r="F40" s="92">
        <v>3723312</v>
      </c>
      <c r="G40" s="7">
        <v>669085</v>
      </c>
      <c r="H40" s="7">
        <v>76534</v>
      </c>
      <c r="I40" s="9">
        <f t="shared" si="1"/>
        <v>4468931</v>
      </c>
      <c r="J40" s="92">
        <v>231685</v>
      </c>
      <c r="K40" s="7">
        <v>63346</v>
      </c>
      <c r="L40" s="7">
        <v>36767</v>
      </c>
      <c r="M40" s="9">
        <f t="shared" si="2"/>
        <v>331798</v>
      </c>
      <c r="N40" s="13">
        <f t="shared" si="5"/>
        <v>13225265</v>
      </c>
      <c r="O40" s="13">
        <f t="shared" si="6"/>
        <v>2138931</v>
      </c>
      <c r="P40" s="13">
        <f t="shared" si="7"/>
        <v>143144</v>
      </c>
      <c r="Q40" s="10">
        <f t="shared" si="4"/>
        <v>15507340</v>
      </c>
      <c r="U40" s="14"/>
    </row>
    <row r="41" spans="1:21">
      <c r="A41" s="90" t="s">
        <v>37</v>
      </c>
      <c r="B41" s="5">
        <v>9320291</v>
      </c>
      <c r="C41" s="6">
        <v>1434038</v>
      </c>
      <c r="D41" s="158">
        <v>33396</v>
      </c>
      <c r="E41" s="166">
        <f t="shared" si="0"/>
        <v>10787725</v>
      </c>
      <c r="F41" s="92">
        <v>3706740</v>
      </c>
      <c r="G41" s="7">
        <v>671047</v>
      </c>
      <c r="H41" s="7">
        <v>59167</v>
      </c>
      <c r="I41" s="9">
        <f t="shared" si="1"/>
        <v>4436954</v>
      </c>
      <c r="J41" s="92">
        <v>228527</v>
      </c>
      <c r="K41" s="7">
        <v>63230</v>
      </c>
      <c r="L41" s="7">
        <v>36884</v>
      </c>
      <c r="M41" s="9">
        <f t="shared" si="2"/>
        <v>328641</v>
      </c>
      <c r="N41" s="13">
        <f t="shared" si="5"/>
        <v>13255558</v>
      </c>
      <c r="O41" s="13">
        <f t="shared" si="6"/>
        <v>2168315</v>
      </c>
      <c r="P41" s="13">
        <f t="shared" si="7"/>
        <v>129447</v>
      </c>
      <c r="Q41" s="10">
        <f t="shared" si="4"/>
        <v>15553320</v>
      </c>
      <c r="U41" s="14"/>
    </row>
    <row r="42" spans="1:21">
      <c r="A42" s="90" t="s">
        <v>38</v>
      </c>
      <c r="B42" s="5">
        <v>9363416</v>
      </c>
      <c r="C42" s="6">
        <v>1462657</v>
      </c>
      <c r="D42" s="158">
        <v>33205</v>
      </c>
      <c r="E42" s="166">
        <f t="shared" si="0"/>
        <v>10859278</v>
      </c>
      <c r="F42" s="92">
        <v>3745175</v>
      </c>
      <c r="G42" s="7">
        <v>670307</v>
      </c>
      <c r="H42" s="7">
        <v>60602</v>
      </c>
      <c r="I42" s="9">
        <f t="shared" si="1"/>
        <v>4476084</v>
      </c>
      <c r="J42" s="92">
        <v>234530</v>
      </c>
      <c r="K42" s="7">
        <v>63594</v>
      </c>
      <c r="L42" s="7">
        <v>37205</v>
      </c>
      <c r="M42" s="9">
        <f t="shared" si="2"/>
        <v>335329</v>
      </c>
      <c r="N42" s="13">
        <f t="shared" si="5"/>
        <v>13343121</v>
      </c>
      <c r="O42" s="13">
        <f t="shared" si="6"/>
        <v>2196558</v>
      </c>
      <c r="P42" s="13">
        <f t="shared" si="7"/>
        <v>131012</v>
      </c>
      <c r="Q42" s="10">
        <f t="shared" si="4"/>
        <v>15670691</v>
      </c>
      <c r="U42" s="14"/>
    </row>
    <row r="43" spans="1:21">
      <c r="A43" s="90" t="s">
        <v>39</v>
      </c>
      <c r="B43" s="5">
        <v>9380540</v>
      </c>
      <c r="C43" s="6">
        <v>1491389</v>
      </c>
      <c r="D43" s="158">
        <v>33109</v>
      </c>
      <c r="E43" s="166">
        <f t="shared" si="0"/>
        <v>10905038</v>
      </c>
      <c r="F43" s="92">
        <v>3775567</v>
      </c>
      <c r="G43" s="7">
        <v>678630</v>
      </c>
      <c r="H43" s="7">
        <v>59769</v>
      </c>
      <c r="I43" s="9">
        <f t="shared" si="1"/>
        <v>4513966</v>
      </c>
      <c r="J43" s="92">
        <v>229053</v>
      </c>
      <c r="K43" s="7">
        <v>63277</v>
      </c>
      <c r="L43" s="7">
        <v>37394</v>
      </c>
      <c r="M43" s="9">
        <f t="shared" si="2"/>
        <v>329724</v>
      </c>
      <c r="N43" s="13">
        <f t="shared" si="5"/>
        <v>13385160</v>
      </c>
      <c r="O43" s="13">
        <f t="shared" si="6"/>
        <v>2233296</v>
      </c>
      <c r="P43" s="13">
        <f t="shared" si="7"/>
        <v>130272</v>
      </c>
      <c r="Q43" s="10">
        <f t="shared" si="4"/>
        <v>15748728</v>
      </c>
      <c r="U43" s="14"/>
    </row>
    <row r="44" spans="1:21">
      <c r="A44" s="90" t="s">
        <v>40</v>
      </c>
      <c r="B44" s="5">
        <v>9406972</v>
      </c>
      <c r="C44" s="6">
        <v>1517139</v>
      </c>
      <c r="D44" s="158">
        <v>32820</v>
      </c>
      <c r="E44" s="166">
        <f t="shared" si="0"/>
        <v>10956931</v>
      </c>
      <c r="F44" s="92">
        <v>3758929</v>
      </c>
      <c r="G44" s="7">
        <v>686869</v>
      </c>
      <c r="H44" s="7">
        <v>51151</v>
      </c>
      <c r="I44" s="9">
        <f t="shared" si="1"/>
        <v>4496949</v>
      </c>
      <c r="J44" s="92">
        <v>230912</v>
      </c>
      <c r="K44" s="7">
        <v>63763</v>
      </c>
      <c r="L44" s="7">
        <v>37829</v>
      </c>
      <c r="M44" s="9">
        <f t="shared" si="2"/>
        <v>332504</v>
      </c>
      <c r="N44" s="13">
        <f t="shared" si="5"/>
        <v>13396813</v>
      </c>
      <c r="O44" s="13">
        <f t="shared" si="6"/>
        <v>2267771</v>
      </c>
      <c r="P44" s="13">
        <f t="shared" si="7"/>
        <v>121800</v>
      </c>
      <c r="Q44" s="10">
        <f t="shared" si="4"/>
        <v>15786384</v>
      </c>
      <c r="U44" s="14"/>
    </row>
    <row r="45" spans="1:21">
      <c r="A45" s="90" t="s">
        <v>41</v>
      </c>
      <c r="B45" s="5">
        <v>9429021</v>
      </c>
      <c r="C45" s="6">
        <v>1543592</v>
      </c>
      <c r="D45" s="158">
        <v>34038</v>
      </c>
      <c r="E45" s="166">
        <f t="shared" si="0"/>
        <v>11006651</v>
      </c>
      <c r="F45" s="92">
        <v>3776638</v>
      </c>
      <c r="G45" s="7">
        <v>693519</v>
      </c>
      <c r="H45" s="7">
        <v>51601</v>
      </c>
      <c r="I45" s="9">
        <f t="shared" si="1"/>
        <v>4521758</v>
      </c>
      <c r="J45" s="92">
        <v>214603</v>
      </c>
      <c r="K45" s="7">
        <v>65752</v>
      </c>
      <c r="L45" s="7">
        <v>38119</v>
      </c>
      <c r="M45" s="9">
        <f t="shared" si="2"/>
        <v>318474</v>
      </c>
      <c r="N45" s="13">
        <f t="shared" si="5"/>
        <v>13420262</v>
      </c>
      <c r="O45" s="13">
        <f t="shared" si="6"/>
        <v>2302863</v>
      </c>
      <c r="P45" s="13">
        <f t="shared" si="7"/>
        <v>123758</v>
      </c>
      <c r="Q45" s="10">
        <f t="shared" si="4"/>
        <v>15846883</v>
      </c>
      <c r="U45" s="14"/>
    </row>
    <row r="46" spans="1:21">
      <c r="A46" s="90" t="s">
        <v>42</v>
      </c>
      <c r="B46" s="5">
        <v>9452344</v>
      </c>
      <c r="C46" s="6">
        <v>1568824</v>
      </c>
      <c r="D46" s="158">
        <v>35953</v>
      </c>
      <c r="E46" s="166">
        <f t="shared" si="0"/>
        <v>11057121</v>
      </c>
      <c r="F46" s="92">
        <v>3758807</v>
      </c>
      <c r="G46" s="7">
        <v>700539</v>
      </c>
      <c r="H46" s="7">
        <v>42126</v>
      </c>
      <c r="I46" s="9">
        <f t="shared" si="1"/>
        <v>4501472</v>
      </c>
      <c r="J46" s="92">
        <v>197604</v>
      </c>
      <c r="K46" s="7">
        <v>72418</v>
      </c>
      <c r="L46" s="7">
        <v>39397</v>
      </c>
      <c r="M46" s="9">
        <f t="shared" si="2"/>
        <v>309419</v>
      </c>
      <c r="N46" s="13">
        <f t="shared" si="5"/>
        <v>13408755</v>
      </c>
      <c r="O46" s="13">
        <f t="shared" si="6"/>
        <v>2341781</v>
      </c>
      <c r="P46" s="13">
        <f t="shared" si="7"/>
        <v>117476</v>
      </c>
      <c r="Q46" s="10">
        <f t="shared" si="4"/>
        <v>15868012</v>
      </c>
      <c r="U46" s="14"/>
    </row>
    <row r="47" spans="1:21">
      <c r="A47" s="90" t="s">
        <v>43</v>
      </c>
      <c r="B47" s="5">
        <v>9472572</v>
      </c>
      <c r="C47" s="6">
        <v>1592676</v>
      </c>
      <c r="D47" s="158">
        <v>35469</v>
      </c>
      <c r="E47" s="166">
        <f t="shared" si="0"/>
        <v>11100717</v>
      </c>
      <c r="F47" s="92">
        <v>3731572</v>
      </c>
      <c r="G47" s="7">
        <v>709420</v>
      </c>
      <c r="H47" s="7">
        <v>44379</v>
      </c>
      <c r="I47" s="9">
        <f t="shared" si="1"/>
        <v>4485371</v>
      </c>
      <c r="J47" s="92">
        <v>192758</v>
      </c>
      <c r="K47" s="7">
        <v>78386</v>
      </c>
      <c r="L47" s="7">
        <v>40198</v>
      </c>
      <c r="M47" s="9">
        <f t="shared" si="2"/>
        <v>311342</v>
      </c>
      <c r="N47" s="13">
        <f t="shared" si="5"/>
        <v>13396902</v>
      </c>
      <c r="O47" s="13">
        <f t="shared" si="6"/>
        <v>2380482</v>
      </c>
      <c r="P47" s="13">
        <f t="shared" si="7"/>
        <v>120046</v>
      </c>
      <c r="Q47" s="10">
        <f t="shared" si="4"/>
        <v>15897430</v>
      </c>
      <c r="U47" s="14"/>
    </row>
    <row r="48" spans="1:21">
      <c r="A48" s="90" t="s">
        <v>44</v>
      </c>
      <c r="B48" s="5">
        <v>9472541</v>
      </c>
      <c r="C48" s="6">
        <v>1621108</v>
      </c>
      <c r="D48" s="158">
        <v>35265</v>
      </c>
      <c r="E48" s="166">
        <f t="shared" si="0"/>
        <v>11128914</v>
      </c>
      <c r="F48" s="92">
        <v>3717510</v>
      </c>
      <c r="G48" s="7">
        <v>712808</v>
      </c>
      <c r="H48" s="7">
        <v>41963</v>
      </c>
      <c r="I48" s="9">
        <f t="shared" si="1"/>
        <v>4472281</v>
      </c>
      <c r="J48" s="92">
        <v>162067</v>
      </c>
      <c r="K48" s="7">
        <v>82808</v>
      </c>
      <c r="L48" s="7">
        <v>40163</v>
      </c>
      <c r="M48" s="9">
        <f t="shared" si="2"/>
        <v>285038</v>
      </c>
      <c r="N48" s="13">
        <f t="shared" si="5"/>
        <v>13352118</v>
      </c>
      <c r="O48" s="13">
        <f t="shared" si="6"/>
        <v>2416724</v>
      </c>
      <c r="P48" s="13">
        <f t="shared" si="7"/>
        <v>117391</v>
      </c>
      <c r="Q48" s="10">
        <f t="shared" si="4"/>
        <v>15886233</v>
      </c>
      <c r="U48" s="14"/>
    </row>
    <row r="49" spans="1:21">
      <c r="A49" s="90" t="s">
        <v>45</v>
      </c>
      <c r="B49" s="5">
        <v>9366923</v>
      </c>
      <c r="C49" s="6">
        <v>1655651</v>
      </c>
      <c r="D49" s="159">
        <v>34742</v>
      </c>
      <c r="E49" s="166">
        <f t="shared" si="0"/>
        <v>11057316</v>
      </c>
      <c r="F49" s="92">
        <v>3756480</v>
      </c>
      <c r="G49" s="7">
        <v>720993</v>
      </c>
      <c r="H49" s="11">
        <v>36401</v>
      </c>
      <c r="I49" s="9">
        <f t="shared" si="1"/>
        <v>4513874</v>
      </c>
      <c r="J49" s="92">
        <v>172431</v>
      </c>
      <c r="K49" s="7">
        <v>90734</v>
      </c>
      <c r="L49" s="11">
        <v>40203</v>
      </c>
      <c r="M49" s="9">
        <f t="shared" si="2"/>
        <v>303368</v>
      </c>
      <c r="N49" s="13">
        <f t="shared" si="5"/>
        <v>13295834</v>
      </c>
      <c r="O49" s="13">
        <f t="shared" si="6"/>
        <v>2467378</v>
      </c>
      <c r="P49" s="13">
        <f t="shared" si="7"/>
        <v>111346</v>
      </c>
      <c r="Q49" s="10">
        <f t="shared" si="4"/>
        <v>15874558</v>
      </c>
      <c r="U49" s="14"/>
    </row>
    <row r="50" spans="1:21">
      <c r="A50" s="90" t="s">
        <v>46</v>
      </c>
      <c r="B50" s="5">
        <v>9386330</v>
      </c>
      <c r="C50" s="6">
        <v>1665362</v>
      </c>
      <c r="D50" s="158">
        <v>34276</v>
      </c>
      <c r="E50" s="166">
        <f t="shared" si="0"/>
        <v>11085968</v>
      </c>
      <c r="F50" s="92">
        <v>3791232</v>
      </c>
      <c r="G50" s="7">
        <v>729460</v>
      </c>
      <c r="H50" s="7">
        <v>37704</v>
      </c>
      <c r="I50" s="9">
        <f t="shared" si="1"/>
        <v>4558396</v>
      </c>
      <c r="J50" s="92">
        <v>183230</v>
      </c>
      <c r="K50" s="7">
        <v>98298</v>
      </c>
      <c r="L50" s="7">
        <v>40160</v>
      </c>
      <c r="M50" s="9">
        <f t="shared" si="2"/>
        <v>321688</v>
      </c>
      <c r="N50" s="13">
        <f t="shared" si="5"/>
        <v>13360792</v>
      </c>
      <c r="O50" s="13">
        <f t="shared" si="6"/>
        <v>2493120</v>
      </c>
      <c r="P50" s="13">
        <f t="shared" si="7"/>
        <v>112140</v>
      </c>
      <c r="Q50" s="10">
        <f t="shared" si="4"/>
        <v>15966052</v>
      </c>
      <c r="U50" s="14"/>
    </row>
    <row r="51" spans="1:21">
      <c r="A51" s="90" t="s">
        <v>47</v>
      </c>
      <c r="B51" s="5">
        <v>9392905</v>
      </c>
      <c r="C51" s="6">
        <v>1691730</v>
      </c>
      <c r="D51" s="158">
        <v>31729</v>
      </c>
      <c r="E51" s="166">
        <f t="shared" si="0"/>
        <v>11116364</v>
      </c>
      <c r="F51" s="92">
        <v>3845376</v>
      </c>
      <c r="G51" s="7">
        <v>731680</v>
      </c>
      <c r="H51" s="7">
        <v>39804</v>
      </c>
      <c r="I51" s="9">
        <f t="shared" si="1"/>
        <v>4616860</v>
      </c>
      <c r="J51" s="92">
        <v>192859</v>
      </c>
      <c r="K51" s="7">
        <v>105803</v>
      </c>
      <c r="L51" s="7">
        <v>39801</v>
      </c>
      <c r="M51" s="9">
        <f t="shared" si="2"/>
        <v>338463</v>
      </c>
      <c r="N51" s="13">
        <f t="shared" si="5"/>
        <v>13431140</v>
      </c>
      <c r="O51" s="13">
        <f t="shared" si="6"/>
        <v>2529213</v>
      </c>
      <c r="P51" s="13">
        <f t="shared" si="7"/>
        <v>111334</v>
      </c>
      <c r="Q51" s="10">
        <f t="shared" si="4"/>
        <v>16071687</v>
      </c>
      <c r="U51" s="14"/>
    </row>
    <row r="52" spans="1:21">
      <c r="A52" s="90" t="s">
        <v>48</v>
      </c>
      <c r="B52" s="5">
        <v>9401782</v>
      </c>
      <c r="C52" s="6">
        <v>1712265</v>
      </c>
      <c r="D52" s="158">
        <v>34512</v>
      </c>
      <c r="E52" s="166">
        <f t="shared" si="0"/>
        <v>11148559</v>
      </c>
      <c r="F52" s="92">
        <v>3887626</v>
      </c>
      <c r="G52" s="7">
        <v>739759</v>
      </c>
      <c r="H52" s="7">
        <v>40836</v>
      </c>
      <c r="I52" s="9">
        <f t="shared" si="1"/>
        <v>4668221</v>
      </c>
      <c r="J52" s="92">
        <v>178698</v>
      </c>
      <c r="K52" s="7">
        <v>111157</v>
      </c>
      <c r="L52" s="7">
        <v>39523</v>
      </c>
      <c r="M52" s="9">
        <f t="shared" si="2"/>
        <v>329378</v>
      </c>
      <c r="N52" s="13">
        <f t="shared" si="5"/>
        <v>13468106</v>
      </c>
      <c r="O52" s="13">
        <f t="shared" si="6"/>
        <v>2563181</v>
      </c>
      <c r="P52" s="13">
        <f t="shared" si="7"/>
        <v>114871</v>
      </c>
      <c r="Q52" s="10">
        <f t="shared" si="4"/>
        <v>16146158</v>
      </c>
      <c r="U52" s="14"/>
    </row>
    <row r="53" spans="1:21">
      <c r="A53" s="90" t="s">
        <v>49</v>
      </c>
      <c r="B53" s="5">
        <v>9418665</v>
      </c>
      <c r="C53" s="6">
        <v>1736960</v>
      </c>
      <c r="D53" s="158">
        <v>34527</v>
      </c>
      <c r="E53" s="166">
        <f t="shared" si="0"/>
        <v>11190152</v>
      </c>
      <c r="F53" s="92">
        <v>3901277</v>
      </c>
      <c r="G53" s="7">
        <v>742276</v>
      </c>
      <c r="H53" s="7">
        <v>41965</v>
      </c>
      <c r="I53" s="9">
        <f t="shared" si="1"/>
        <v>4685518</v>
      </c>
      <c r="J53" s="92">
        <v>207637</v>
      </c>
      <c r="K53" s="7">
        <v>116058</v>
      </c>
      <c r="L53" s="7">
        <v>33141</v>
      </c>
      <c r="M53" s="9">
        <f t="shared" si="2"/>
        <v>356836</v>
      </c>
      <c r="N53" s="13">
        <f t="shared" si="5"/>
        <v>13527579</v>
      </c>
      <c r="O53" s="13">
        <f t="shared" si="6"/>
        <v>2595294</v>
      </c>
      <c r="P53" s="13">
        <f t="shared" si="7"/>
        <v>109633</v>
      </c>
      <c r="Q53" s="10">
        <f t="shared" si="4"/>
        <v>16232506</v>
      </c>
      <c r="U53" s="14"/>
    </row>
    <row r="54" spans="1:21">
      <c r="A54" s="90" t="s">
        <v>50</v>
      </c>
      <c r="B54" s="5">
        <v>9438207</v>
      </c>
      <c r="C54" s="6">
        <v>1772199</v>
      </c>
      <c r="D54" s="158">
        <v>34872</v>
      </c>
      <c r="E54" s="166">
        <f t="shared" si="0"/>
        <v>11245278</v>
      </c>
      <c r="F54" s="92">
        <v>3944398</v>
      </c>
      <c r="G54" s="7">
        <v>752604</v>
      </c>
      <c r="H54" s="7">
        <v>41275</v>
      </c>
      <c r="I54" s="9">
        <f t="shared" si="1"/>
        <v>4738277</v>
      </c>
      <c r="J54" s="92">
        <v>205685</v>
      </c>
      <c r="K54" s="7">
        <v>122506</v>
      </c>
      <c r="L54" s="7">
        <v>30942</v>
      </c>
      <c r="M54" s="9">
        <f t="shared" si="2"/>
        <v>359133</v>
      </c>
      <c r="N54" s="13">
        <f t="shared" si="5"/>
        <v>13588290</v>
      </c>
      <c r="O54" s="13">
        <f t="shared" si="6"/>
        <v>2647309</v>
      </c>
      <c r="P54" s="13">
        <f t="shared" si="7"/>
        <v>107089</v>
      </c>
      <c r="Q54" s="10">
        <f t="shared" si="4"/>
        <v>16342688</v>
      </c>
      <c r="U54" s="14"/>
    </row>
    <row r="55" spans="1:21">
      <c r="A55" s="90" t="s">
        <v>51</v>
      </c>
      <c r="B55" s="5">
        <v>9453856</v>
      </c>
      <c r="C55" s="6">
        <v>1804275</v>
      </c>
      <c r="D55" s="158">
        <v>35003</v>
      </c>
      <c r="E55" s="166">
        <f t="shared" si="0"/>
        <v>11293134</v>
      </c>
      <c r="F55" s="92">
        <v>3954113</v>
      </c>
      <c r="G55" s="7">
        <v>756188</v>
      </c>
      <c r="H55" s="7">
        <v>40111</v>
      </c>
      <c r="I55" s="9">
        <f t="shared" si="1"/>
        <v>4750412</v>
      </c>
      <c r="J55" s="92">
        <v>200847</v>
      </c>
      <c r="K55" s="7">
        <v>127389</v>
      </c>
      <c r="L55" s="7">
        <v>21433</v>
      </c>
      <c r="M55" s="9">
        <f t="shared" si="2"/>
        <v>349669</v>
      </c>
      <c r="N55" s="13">
        <f t="shared" si="5"/>
        <v>13608816</v>
      </c>
      <c r="O55" s="13">
        <f t="shared" si="6"/>
        <v>2687852</v>
      </c>
      <c r="P55" s="13">
        <f t="shared" si="7"/>
        <v>96547</v>
      </c>
      <c r="Q55" s="10">
        <f t="shared" si="4"/>
        <v>16393215</v>
      </c>
      <c r="U55" s="14"/>
    </row>
    <row r="56" spans="1:21">
      <c r="A56" s="90" t="s">
        <v>52</v>
      </c>
      <c r="B56" s="5">
        <v>9481094</v>
      </c>
      <c r="C56" s="6">
        <v>1837177</v>
      </c>
      <c r="D56" s="158">
        <v>35052</v>
      </c>
      <c r="E56" s="166">
        <f t="shared" si="0"/>
        <v>11353323</v>
      </c>
      <c r="F56" s="92">
        <v>3928000</v>
      </c>
      <c r="G56" s="7">
        <v>762682</v>
      </c>
      <c r="H56" s="7">
        <v>40581</v>
      </c>
      <c r="I56" s="9">
        <f t="shared" si="1"/>
        <v>4731263</v>
      </c>
      <c r="J56" s="92">
        <v>188180</v>
      </c>
      <c r="K56" s="7">
        <v>138647</v>
      </c>
      <c r="L56" s="7">
        <v>21175</v>
      </c>
      <c r="M56" s="9">
        <f t="shared" si="2"/>
        <v>348002</v>
      </c>
      <c r="N56" s="13">
        <f t="shared" si="5"/>
        <v>13597274</v>
      </c>
      <c r="O56" s="13">
        <f t="shared" si="6"/>
        <v>2738506</v>
      </c>
      <c r="P56" s="13">
        <f t="shared" si="7"/>
        <v>96808</v>
      </c>
      <c r="Q56" s="10">
        <f t="shared" si="4"/>
        <v>16432588</v>
      </c>
      <c r="U56" s="14"/>
    </row>
    <row r="57" spans="1:21">
      <c r="A57" s="90" t="s">
        <v>53</v>
      </c>
      <c r="B57" s="5">
        <v>9502686</v>
      </c>
      <c r="C57" s="6">
        <v>1870159</v>
      </c>
      <c r="D57" s="158">
        <v>34831</v>
      </c>
      <c r="E57" s="166">
        <f t="shared" si="0"/>
        <v>11407676</v>
      </c>
      <c r="F57" s="92">
        <v>3923293</v>
      </c>
      <c r="G57" s="7">
        <v>767147</v>
      </c>
      <c r="H57" s="7">
        <v>47440</v>
      </c>
      <c r="I57" s="9">
        <f t="shared" si="1"/>
        <v>4737880</v>
      </c>
      <c r="J57" s="92">
        <v>174795</v>
      </c>
      <c r="K57" s="7">
        <v>143148</v>
      </c>
      <c r="L57" s="7">
        <v>21045</v>
      </c>
      <c r="M57" s="9">
        <f t="shared" si="2"/>
        <v>338988</v>
      </c>
      <c r="N57" s="13">
        <f t="shared" si="5"/>
        <v>13600774</v>
      </c>
      <c r="O57" s="13">
        <f t="shared" si="6"/>
        <v>2780454</v>
      </c>
      <c r="P57" s="13">
        <f t="shared" si="7"/>
        <v>103316</v>
      </c>
      <c r="Q57" s="10">
        <f t="shared" si="4"/>
        <v>16484544</v>
      </c>
      <c r="U57" s="14"/>
    </row>
    <row r="58" spans="1:21">
      <c r="A58" s="90" t="s">
        <v>54</v>
      </c>
      <c r="B58" s="5">
        <v>9523353</v>
      </c>
      <c r="C58" s="6">
        <v>1904171</v>
      </c>
      <c r="D58" s="158">
        <v>34788</v>
      </c>
      <c r="E58" s="166">
        <f t="shared" si="0"/>
        <v>11462312</v>
      </c>
      <c r="F58" s="92">
        <v>3936278</v>
      </c>
      <c r="G58" s="7">
        <v>773812</v>
      </c>
      <c r="H58" s="7">
        <v>45475</v>
      </c>
      <c r="I58" s="9">
        <f t="shared" si="1"/>
        <v>4755565</v>
      </c>
      <c r="J58" s="92">
        <v>163571</v>
      </c>
      <c r="K58" s="7">
        <v>150264</v>
      </c>
      <c r="L58" s="7">
        <v>21026</v>
      </c>
      <c r="M58" s="9">
        <f t="shared" si="2"/>
        <v>334861</v>
      </c>
      <c r="N58" s="13">
        <f t="shared" si="5"/>
        <v>13623202</v>
      </c>
      <c r="O58" s="13">
        <f t="shared" si="6"/>
        <v>2828247</v>
      </c>
      <c r="P58" s="13">
        <f t="shared" si="7"/>
        <v>101289</v>
      </c>
      <c r="Q58" s="10">
        <f t="shared" si="4"/>
        <v>16552738</v>
      </c>
      <c r="U58" s="14"/>
    </row>
    <row r="59" spans="1:21">
      <c r="A59" s="90" t="s">
        <v>55</v>
      </c>
      <c r="B59" s="5">
        <v>9556871</v>
      </c>
      <c r="C59" s="6">
        <v>1940819</v>
      </c>
      <c r="D59" s="158">
        <v>35213</v>
      </c>
      <c r="E59" s="166">
        <f t="shared" si="0"/>
        <v>11532903</v>
      </c>
      <c r="F59" s="92">
        <v>4085651</v>
      </c>
      <c r="G59" s="7">
        <v>776970</v>
      </c>
      <c r="H59" s="7">
        <v>47956</v>
      </c>
      <c r="I59" s="9">
        <f t="shared" si="1"/>
        <v>4910577</v>
      </c>
      <c r="J59" s="92">
        <v>157851</v>
      </c>
      <c r="K59" s="7">
        <v>154362</v>
      </c>
      <c r="L59" s="7">
        <v>20956</v>
      </c>
      <c r="M59" s="9">
        <f t="shared" si="2"/>
        <v>333169</v>
      </c>
      <c r="N59" s="13">
        <f t="shared" si="5"/>
        <v>13800373</v>
      </c>
      <c r="O59" s="13">
        <f t="shared" si="6"/>
        <v>2872151</v>
      </c>
      <c r="P59" s="13">
        <f t="shared" si="7"/>
        <v>104125</v>
      </c>
      <c r="Q59" s="10">
        <f t="shared" si="4"/>
        <v>16776649</v>
      </c>
      <c r="U59" s="14"/>
    </row>
    <row r="60" spans="1:21">
      <c r="A60" s="90" t="s">
        <v>56</v>
      </c>
      <c r="B60" s="5">
        <v>9627863</v>
      </c>
      <c r="C60" s="6">
        <v>1973591</v>
      </c>
      <c r="D60" s="158">
        <v>35024</v>
      </c>
      <c r="E60" s="166">
        <f t="shared" ref="E60:E97" si="8">SUM(B60:D60)</f>
        <v>11636478</v>
      </c>
      <c r="F60" s="92">
        <v>4114873</v>
      </c>
      <c r="G60" s="7">
        <v>793389</v>
      </c>
      <c r="H60" s="7">
        <v>50188</v>
      </c>
      <c r="I60" s="9">
        <f t="shared" ref="I60:I97" si="9">SUM(F60:H60)</f>
        <v>4958450</v>
      </c>
      <c r="J60" s="92">
        <v>149811</v>
      </c>
      <c r="K60" s="7">
        <v>156491</v>
      </c>
      <c r="L60" s="7">
        <v>20771</v>
      </c>
      <c r="M60" s="9">
        <f t="shared" ref="M60:M97" si="10">SUM(J60:L60)</f>
        <v>327073</v>
      </c>
      <c r="N60" s="13">
        <f t="shared" si="5"/>
        <v>13892547</v>
      </c>
      <c r="O60" s="13">
        <f t="shared" si="6"/>
        <v>2923471</v>
      </c>
      <c r="P60" s="13">
        <f t="shared" si="7"/>
        <v>105983</v>
      </c>
      <c r="Q60" s="10">
        <f t="shared" si="4"/>
        <v>16922001</v>
      </c>
      <c r="U60" s="14"/>
    </row>
    <row r="61" spans="1:21">
      <c r="A61" s="90" t="s">
        <v>57</v>
      </c>
      <c r="B61" s="5">
        <v>9709279</v>
      </c>
      <c r="C61" s="6">
        <v>2013625</v>
      </c>
      <c r="D61" s="159">
        <v>35002</v>
      </c>
      <c r="E61" s="166">
        <f t="shared" si="8"/>
        <v>11757906</v>
      </c>
      <c r="F61" s="92">
        <v>4169528</v>
      </c>
      <c r="G61" s="7">
        <v>803298</v>
      </c>
      <c r="H61" s="11">
        <v>46860</v>
      </c>
      <c r="I61" s="9">
        <f t="shared" si="9"/>
        <v>5019686</v>
      </c>
      <c r="J61" s="92">
        <v>129297</v>
      </c>
      <c r="K61" s="7">
        <v>159271</v>
      </c>
      <c r="L61" s="11">
        <v>20703</v>
      </c>
      <c r="M61" s="9">
        <f t="shared" si="10"/>
        <v>309271</v>
      </c>
      <c r="N61" s="13">
        <f t="shared" si="5"/>
        <v>14008104</v>
      </c>
      <c r="O61" s="13">
        <f t="shared" si="6"/>
        <v>2976194</v>
      </c>
      <c r="P61" s="13">
        <f t="shared" si="7"/>
        <v>102565</v>
      </c>
      <c r="Q61" s="10">
        <f t="shared" si="4"/>
        <v>17086863</v>
      </c>
      <c r="U61" s="14"/>
    </row>
    <row r="62" spans="1:21">
      <c r="A62" s="90" t="s">
        <v>58</v>
      </c>
      <c r="B62" s="5">
        <v>9779572</v>
      </c>
      <c r="C62" s="6">
        <v>2040592</v>
      </c>
      <c r="D62" s="158">
        <v>34964</v>
      </c>
      <c r="E62" s="166">
        <f t="shared" si="8"/>
        <v>11855128</v>
      </c>
      <c r="F62" s="92">
        <v>4169669</v>
      </c>
      <c r="G62" s="7">
        <v>815230</v>
      </c>
      <c r="H62" s="7">
        <v>48745</v>
      </c>
      <c r="I62" s="9">
        <f t="shared" si="9"/>
        <v>5033644</v>
      </c>
      <c r="J62" s="92">
        <v>121410</v>
      </c>
      <c r="K62" s="7">
        <v>207066</v>
      </c>
      <c r="L62" s="7">
        <v>20575</v>
      </c>
      <c r="M62" s="9">
        <f t="shared" si="10"/>
        <v>349051</v>
      </c>
      <c r="N62" s="13">
        <f t="shared" si="5"/>
        <v>14070651</v>
      </c>
      <c r="O62" s="13">
        <f t="shared" si="6"/>
        <v>3062888</v>
      </c>
      <c r="P62" s="13">
        <f t="shared" si="7"/>
        <v>104284</v>
      </c>
      <c r="Q62" s="10">
        <f t="shared" si="4"/>
        <v>17237823</v>
      </c>
      <c r="U62" s="14"/>
    </row>
    <row r="63" spans="1:21">
      <c r="A63" s="90" t="s">
        <v>59</v>
      </c>
      <c r="B63" s="5">
        <v>9854247</v>
      </c>
      <c r="C63" s="6">
        <v>2067390</v>
      </c>
      <c r="D63" s="158">
        <v>34926</v>
      </c>
      <c r="E63" s="166">
        <f t="shared" si="8"/>
        <v>11956563</v>
      </c>
      <c r="F63" s="92">
        <v>4177632</v>
      </c>
      <c r="G63" s="7">
        <v>822683</v>
      </c>
      <c r="H63" s="7">
        <v>50884</v>
      </c>
      <c r="I63" s="9">
        <f t="shared" si="9"/>
        <v>5051199</v>
      </c>
      <c r="J63" s="92">
        <v>127370</v>
      </c>
      <c r="K63" s="7">
        <v>201685</v>
      </c>
      <c r="L63" s="7">
        <v>20358</v>
      </c>
      <c r="M63" s="9">
        <f t="shared" si="10"/>
        <v>349413</v>
      </c>
      <c r="N63" s="13">
        <f t="shared" si="5"/>
        <v>14159249</v>
      </c>
      <c r="O63" s="13">
        <f t="shared" si="6"/>
        <v>3091758</v>
      </c>
      <c r="P63" s="13">
        <f t="shared" si="7"/>
        <v>106168</v>
      </c>
      <c r="Q63" s="10">
        <f t="shared" si="4"/>
        <v>17357175</v>
      </c>
      <c r="U63" s="14"/>
    </row>
    <row r="64" spans="1:21">
      <c r="A64" s="90" t="s">
        <v>60</v>
      </c>
      <c r="B64" s="5">
        <v>9875504</v>
      </c>
      <c r="C64" s="6">
        <v>2096318</v>
      </c>
      <c r="D64" s="158">
        <v>34893</v>
      </c>
      <c r="E64" s="166">
        <f t="shared" si="8"/>
        <v>12006715</v>
      </c>
      <c r="F64" s="92">
        <v>4148425</v>
      </c>
      <c r="G64" s="7">
        <v>839921</v>
      </c>
      <c r="H64" s="7">
        <v>44951</v>
      </c>
      <c r="I64" s="9">
        <f t="shared" si="9"/>
        <v>5033297</v>
      </c>
      <c r="J64" s="92">
        <v>169096</v>
      </c>
      <c r="K64" s="7">
        <v>173230</v>
      </c>
      <c r="L64" s="11">
        <v>20234</v>
      </c>
      <c r="M64" s="9">
        <f t="shared" si="10"/>
        <v>362560</v>
      </c>
      <c r="N64" s="13">
        <f t="shared" si="5"/>
        <v>14193025</v>
      </c>
      <c r="O64" s="13">
        <f t="shared" si="6"/>
        <v>3109469</v>
      </c>
      <c r="P64" s="13">
        <f t="shared" si="7"/>
        <v>100078</v>
      </c>
      <c r="Q64" s="10">
        <f t="shared" si="4"/>
        <v>17402572</v>
      </c>
      <c r="U64" s="14"/>
    </row>
    <row r="65" spans="1:21">
      <c r="A65" s="90" t="s">
        <v>61</v>
      </c>
      <c r="B65" s="5">
        <v>9926208</v>
      </c>
      <c r="C65" s="6">
        <v>2123839</v>
      </c>
      <c r="D65" s="158">
        <v>34741</v>
      </c>
      <c r="E65" s="166">
        <f t="shared" si="8"/>
        <v>12084788</v>
      </c>
      <c r="F65" s="92">
        <v>4140477</v>
      </c>
      <c r="G65" s="7">
        <v>854829</v>
      </c>
      <c r="H65" s="7">
        <v>48340</v>
      </c>
      <c r="I65" s="9">
        <f t="shared" si="9"/>
        <v>5043646</v>
      </c>
      <c r="J65" s="92">
        <v>169096</v>
      </c>
      <c r="K65" s="7">
        <v>173230</v>
      </c>
      <c r="L65" s="11">
        <v>20234</v>
      </c>
      <c r="M65" s="9">
        <f t="shared" si="10"/>
        <v>362560</v>
      </c>
      <c r="N65" s="13">
        <f t="shared" si="5"/>
        <v>14235781</v>
      </c>
      <c r="O65" s="13">
        <f t="shared" si="6"/>
        <v>3151898</v>
      </c>
      <c r="P65" s="13">
        <f t="shared" si="7"/>
        <v>103315</v>
      </c>
      <c r="Q65" s="10">
        <f t="shared" si="4"/>
        <v>17490994</v>
      </c>
      <c r="U65" s="14"/>
    </row>
    <row r="66" spans="1:21">
      <c r="A66" s="90" t="s">
        <v>62</v>
      </c>
      <c r="B66" s="5">
        <v>9463204</v>
      </c>
      <c r="C66" s="6">
        <v>2149457</v>
      </c>
      <c r="D66" s="159">
        <v>34741</v>
      </c>
      <c r="E66" s="166">
        <f t="shared" si="8"/>
        <v>11647402</v>
      </c>
      <c r="F66" s="92">
        <v>4136661</v>
      </c>
      <c r="G66" s="7">
        <v>871463</v>
      </c>
      <c r="H66" s="11">
        <v>51073</v>
      </c>
      <c r="I66" s="9">
        <f t="shared" si="9"/>
        <v>5059197</v>
      </c>
      <c r="J66" s="92">
        <v>169096</v>
      </c>
      <c r="K66" s="7">
        <v>173230</v>
      </c>
      <c r="L66" s="11">
        <v>20234</v>
      </c>
      <c r="M66" s="9">
        <f t="shared" si="10"/>
        <v>362560</v>
      </c>
      <c r="N66" s="13">
        <f t="shared" si="5"/>
        <v>13768961</v>
      </c>
      <c r="O66" s="13">
        <f t="shared" si="6"/>
        <v>3194150</v>
      </c>
      <c r="P66" s="13">
        <f t="shared" si="7"/>
        <v>106048</v>
      </c>
      <c r="Q66" s="10">
        <f t="shared" si="4"/>
        <v>17069159</v>
      </c>
      <c r="U66" s="14"/>
    </row>
    <row r="67" spans="1:21">
      <c r="A67" s="90" t="s">
        <v>63</v>
      </c>
      <c r="B67" s="5">
        <v>9494257</v>
      </c>
      <c r="C67" s="7">
        <v>2171164</v>
      </c>
      <c r="D67" s="159">
        <v>34603</v>
      </c>
      <c r="E67" s="166">
        <f t="shared" si="8"/>
        <v>11700024</v>
      </c>
      <c r="F67" s="92">
        <v>4138628</v>
      </c>
      <c r="G67" s="7">
        <v>886926</v>
      </c>
      <c r="H67" s="11">
        <v>52696</v>
      </c>
      <c r="I67" s="9">
        <f t="shared" si="9"/>
        <v>5078250</v>
      </c>
      <c r="J67" s="92">
        <v>169096</v>
      </c>
      <c r="K67" s="7">
        <v>173230</v>
      </c>
      <c r="L67" s="11">
        <v>20234</v>
      </c>
      <c r="M67" s="9">
        <f t="shared" si="10"/>
        <v>362560</v>
      </c>
      <c r="N67" s="13">
        <f t="shared" si="5"/>
        <v>13801981</v>
      </c>
      <c r="O67" s="13">
        <f t="shared" si="6"/>
        <v>3231320</v>
      </c>
      <c r="P67" s="13">
        <f t="shared" si="7"/>
        <v>107533</v>
      </c>
      <c r="Q67" s="10">
        <f t="shared" si="4"/>
        <v>17140834</v>
      </c>
      <c r="U67" s="14"/>
    </row>
    <row r="68" spans="1:21">
      <c r="A68" s="90" t="s">
        <v>64</v>
      </c>
      <c r="B68" s="5">
        <v>9531195</v>
      </c>
      <c r="C68" s="7">
        <v>2194652</v>
      </c>
      <c r="D68" s="159">
        <v>34599</v>
      </c>
      <c r="E68" s="166">
        <f t="shared" si="8"/>
        <v>11760446</v>
      </c>
      <c r="F68" s="92">
        <v>4134729</v>
      </c>
      <c r="G68" s="7">
        <v>902677</v>
      </c>
      <c r="H68" s="11">
        <v>54632</v>
      </c>
      <c r="I68" s="9">
        <f t="shared" si="9"/>
        <v>5092038</v>
      </c>
      <c r="J68" s="92">
        <v>169096</v>
      </c>
      <c r="K68" s="7">
        <v>173230</v>
      </c>
      <c r="L68" s="11">
        <v>20234</v>
      </c>
      <c r="M68" s="9">
        <f t="shared" si="10"/>
        <v>362560</v>
      </c>
      <c r="N68" s="13">
        <f t="shared" si="5"/>
        <v>13835020</v>
      </c>
      <c r="O68" s="13">
        <f t="shared" si="6"/>
        <v>3270559</v>
      </c>
      <c r="P68" s="13">
        <f t="shared" si="7"/>
        <v>109465</v>
      </c>
      <c r="Q68" s="10">
        <f t="shared" si="4"/>
        <v>17215044</v>
      </c>
      <c r="U68" s="14"/>
    </row>
    <row r="69" spans="1:21">
      <c r="A69" s="90" t="s">
        <v>65</v>
      </c>
      <c r="B69" s="5">
        <v>9570834</v>
      </c>
      <c r="C69" s="7">
        <v>2217318</v>
      </c>
      <c r="D69" s="159">
        <v>34519</v>
      </c>
      <c r="E69" s="166">
        <f t="shared" si="8"/>
        <v>11822671</v>
      </c>
      <c r="F69" s="92">
        <v>4133394</v>
      </c>
      <c r="G69" s="7">
        <v>916155</v>
      </c>
      <c r="H69" s="11">
        <v>48714</v>
      </c>
      <c r="I69" s="9">
        <f t="shared" si="9"/>
        <v>5098263</v>
      </c>
      <c r="J69" s="92">
        <v>169096</v>
      </c>
      <c r="K69" s="7">
        <v>173230</v>
      </c>
      <c r="L69" s="11">
        <v>20234</v>
      </c>
      <c r="M69" s="9">
        <f t="shared" si="10"/>
        <v>362560</v>
      </c>
      <c r="N69" s="13">
        <f t="shared" si="5"/>
        <v>13873324</v>
      </c>
      <c r="O69" s="13">
        <f t="shared" si="6"/>
        <v>3306703</v>
      </c>
      <c r="P69" s="13">
        <f t="shared" si="7"/>
        <v>103467</v>
      </c>
      <c r="Q69" s="10">
        <f t="shared" si="4"/>
        <v>17283494</v>
      </c>
      <c r="U69" s="14"/>
    </row>
    <row r="70" spans="1:21">
      <c r="A70" s="90" t="s">
        <v>66</v>
      </c>
      <c r="B70" s="5">
        <v>9621500</v>
      </c>
      <c r="C70" s="7">
        <v>2230789</v>
      </c>
      <c r="D70" s="159">
        <v>34514</v>
      </c>
      <c r="E70" s="166">
        <f t="shared" si="8"/>
        <v>11886803</v>
      </c>
      <c r="F70" s="92">
        <v>4117176</v>
      </c>
      <c r="G70" s="7">
        <v>925625</v>
      </c>
      <c r="H70" s="11">
        <v>53265</v>
      </c>
      <c r="I70" s="9">
        <f t="shared" si="9"/>
        <v>5096066</v>
      </c>
      <c r="J70" s="92">
        <v>169096</v>
      </c>
      <c r="K70" s="7">
        <v>173230</v>
      </c>
      <c r="L70" s="11">
        <v>20234</v>
      </c>
      <c r="M70" s="9">
        <f t="shared" si="10"/>
        <v>362560</v>
      </c>
      <c r="N70" s="13">
        <f t="shared" si="5"/>
        <v>13907772</v>
      </c>
      <c r="O70" s="13">
        <f t="shared" si="6"/>
        <v>3329644</v>
      </c>
      <c r="P70" s="13">
        <f t="shared" si="7"/>
        <v>108013</v>
      </c>
      <c r="Q70" s="10">
        <f t="shared" si="4"/>
        <v>17345429</v>
      </c>
      <c r="U70" s="14"/>
    </row>
    <row r="71" spans="1:21">
      <c r="A71" s="90" t="s">
        <v>67</v>
      </c>
      <c r="B71" s="5">
        <v>9682257</v>
      </c>
      <c r="C71" s="7">
        <v>2251676</v>
      </c>
      <c r="D71" s="159">
        <v>34511</v>
      </c>
      <c r="E71" s="166">
        <f t="shared" si="8"/>
        <v>11968444</v>
      </c>
      <c r="F71" s="92">
        <v>4107845</v>
      </c>
      <c r="G71" s="7">
        <v>935030</v>
      </c>
      <c r="H71" s="11">
        <v>55827</v>
      </c>
      <c r="I71" s="9">
        <f t="shared" si="9"/>
        <v>5098702</v>
      </c>
      <c r="J71" s="92">
        <v>169096</v>
      </c>
      <c r="K71" s="7">
        <v>173230</v>
      </c>
      <c r="L71" s="11">
        <v>20234</v>
      </c>
      <c r="M71" s="9">
        <f t="shared" si="10"/>
        <v>362560</v>
      </c>
      <c r="N71" s="13">
        <f t="shared" si="5"/>
        <v>13959198</v>
      </c>
      <c r="O71" s="13">
        <f t="shared" si="6"/>
        <v>3359936</v>
      </c>
      <c r="P71" s="13">
        <f t="shared" si="7"/>
        <v>110572</v>
      </c>
      <c r="Q71" s="10">
        <f t="shared" si="4"/>
        <v>17429706</v>
      </c>
      <c r="U71" s="14"/>
    </row>
    <row r="72" spans="1:21">
      <c r="A72" s="90" t="s">
        <v>68</v>
      </c>
      <c r="B72" s="5">
        <v>9713014</v>
      </c>
      <c r="C72" s="7">
        <v>2261462</v>
      </c>
      <c r="D72" s="159">
        <v>34511</v>
      </c>
      <c r="E72" s="166">
        <f t="shared" si="8"/>
        <v>12008987</v>
      </c>
      <c r="F72" s="92">
        <v>4079738</v>
      </c>
      <c r="G72" s="7">
        <v>954185</v>
      </c>
      <c r="H72" s="11">
        <v>56569</v>
      </c>
      <c r="I72" s="9">
        <f t="shared" si="9"/>
        <v>5090492</v>
      </c>
      <c r="J72" s="92">
        <v>169096</v>
      </c>
      <c r="K72" s="7">
        <v>173230</v>
      </c>
      <c r="L72" s="11">
        <v>20234</v>
      </c>
      <c r="M72" s="9">
        <f t="shared" si="10"/>
        <v>362560</v>
      </c>
      <c r="N72" s="13">
        <f t="shared" si="5"/>
        <v>13961848</v>
      </c>
      <c r="O72" s="13">
        <f t="shared" si="6"/>
        <v>3388877</v>
      </c>
      <c r="P72" s="13">
        <f t="shared" si="7"/>
        <v>111314</v>
      </c>
      <c r="Q72" s="10">
        <f t="shared" si="4"/>
        <v>17462039</v>
      </c>
      <c r="U72" s="14"/>
    </row>
    <row r="73" spans="1:21">
      <c r="A73" s="90" t="s">
        <v>69</v>
      </c>
      <c r="B73" s="5">
        <v>9718065</v>
      </c>
      <c r="C73" s="7">
        <v>2278310</v>
      </c>
      <c r="D73" s="159">
        <v>34511</v>
      </c>
      <c r="E73" s="166">
        <f t="shared" si="8"/>
        <v>12030886</v>
      </c>
      <c r="F73" s="92">
        <v>4117965</v>
      </c>
      <c r="G73" s="7">
        <v>973737</v>
      </c>
      <c r="H73" s="11">
        <v>56606</v>
      </c>
      <c r="I73" s="9">
        <f t="shared" si="9"/>
        <v>5148308</v>
      </c>
      <c r="J73" s="92">
        <v>169096</v>
      </c>
      <c r="K73" s="7">
        <v>173230</v>
      </c>
      <c r="L73" s="11">
        <v>20234</v>
      </c>
      <c r="M73" s="9">
        <f t="shared" si="10"/>
        <v>362560</v>
      </c>
      <c r="N73" s="13">
        <f t="shared" si="5"/>
        <v>14005126</v>
      </c>
      <c r="O73" s="13">
        <f t="shared" si="6"/>
        <v>3425277</v>
      </c>
      <c r="P73" s="13">
        <f t="shared" si="7"/>
        <v>111351</v>
      </c>
      <c r="Q73" s="10">
        <f t="shared" si="4"/>
        <v>17541754</v>
      </c>
      <c r="U73" s="14"/>
    </row>
    <row r="74" spans="1:21">
      <c r="A74" s="90" t="s">
        <v>70</v>
      </c>
      <c r="B74" s="5">
        <v>9738599</v>
      </c>
      <c r="C74" s="6">
        <v>2290855</v>
      </c>
      <c r="D74" s="159">
        <v>34506</v>
      </c>
      <c r="E74" s="166">
        <f t="shared" si="8"/>
        <v>12063960</v>
      </c>
      <c r="F74" s="92">
        <v>4202361</v>
      </c>
      <c r="G74" s="7">
        <v>985198</v>
      </c>
      <c r="H74" s="11">
        <v>59160</v>
      </c>
      <c r="I74" s="9">
        <f t="shared" si="9"/>
        <v>5246719</v>
      </c>
      <c r="J74" s="92">
        <v>323794</v>
      </c>
      <c r="K74" s="7">
        <v>225941</v>
      </c>
      <c r="L74" s="11">
        <v>8472</v>
      </c>
      <c r="M74" s="9">
        <f t="shared" si="10"/>
        <v>558207</v>
      </c>
      <c r="N74" s="13">
        <f t="shared" si="5"/>
        <v>14264754</v>
      </c>
      <c r="O74" s="13">
        <f t="shared" si="6"/>
        <v>3501994</v>
      </c>
      <c r="P74" s="13">
        <f t="shared" si="7"/>
        <v>102138</v>
      </c>
      <c r="Q74" s="10">
        <f t="shared" si="4"/>
        <v>17868886</v>
      </c>
      <c r="U74" s="14"/>
    </row>
    <row r="75" spans="1:21">
      <c r="A75" s="90" t="s">
        <v>71</v>
      </c>
      <c r="B75" s="5">
        <v>9760871</v>
      </c>
      <c r="C75" s="6">
        <v>2313391</v>
      </c>
      <c r="D75" s="159">
        <v>33778</v>
      </c>
      <c r="E75" s="166">
        <f t="shared" si="8"/>
        <v>12108040</v>
      </c>
      <c r="F75" s="92">
        <v>4183566</v>
      </c>
      <c r="G75" s="7">
        <v>1000076</v>
      </c>
      <c r="H75" s="11">
        <v>59939</v>
      </c>
      <c r="I75" s="9">
        <f t="shared" si="9"/>
        <v>5243581</v>
      </c>
      <c r="J75" s="92">
        <v>333171</v>
      </c>
      <c r="K75" s="7">
        <v>224840</v>
      </c>
      <c r="L75" s="11">
        <v>8150</v>
      </c>
      <c r="M75" s="9">
        <f t="shared" si="10"/>
        <v>566161</v>
      </c>
      <c r="N75" s="13">
        <f t="shared" si="5"/>
        <v>14277608</v>
      </c>
      <c r="O75" s="13">
        <f t="shared" si="6"/>
        <v>3538307</v>
      </c>
      <c r="P75" s="13">
        <f t="shared" si="7"/>
        <v>101867</v>
      </c>
      <c r="Q75" s="10">
        <f t="shared" si="4"/>
        <v>17917782</v>
      </c>
      <c r="U75" s="14"/>
    </row>
    <row r="76" spans="1:21">
      <c r="A76" s="90" t="s">
        <v>72</v>
      </c>
      <c r="B76" s="5">
        <v>9782371</v>
      </c>
      <c r="C76" s="6">
        <v>2329144</v>
      </c>
      <c r="D76" s="159">
        <v>33778</v>
      </c>
      <c r="E76" s="166">
        <f t="shared" si="8"/>
        <v>12145293</v>
      </c>
      <c r="F76" s="92">
        <v>4165405</v>
      </c>
      <c r="G76" s="7">
        <v>1009067</v>
      </c>
      <c r="H76" s="11">
        <v>50422</v>
      </c>
      <c r="I76" s="9">
        <f t="shared" si="9"/>
        <v>5224894</v>
      </c>
      <c r="J76" s="92">
        <v>357610</v>
      </c>
      <c r="K76" s="7">
        <v>224820</v>
      </c>
      <c r="L76" s="11">
        <v>8045</v>
      </c>
      <c r="M76" s="9">
        <f t="shared" si="10"/>
        <v>590475</v>
      </c>
      <c r="N76" s="13">
        <f t="shared" si="5"/>
        <v>14305386</v>
      </c>
      <c r="O76" s="13">
        <f t="shared" si="6"/>
        <v>3563031</v>
      </c>
      <c r="P76" s="13">
        <f t="shared" si="7"/>
        <v>92245</v>
      </c>
      <c r="Q76" s="10">
        <f t="shared" si="4"/>
        <v>17960662</v>
      </c>
      <c r="U76" s="14"/>
    </row>
    <row r="77" spans="1:21">
      <c r="A77" s="90" t="s">
        <v>73</v>
      </c>
      <c r="B77" s="5">
        <v>9802721</v>
      </c>
      <c r="C77" s="6">
        <v>2344508</v>
      </c>
      <c r="D77" s="159">
        <v>33778</v>
      </c>
      <c r="E77" s="166">
        <f t="shared" si="8"/>
        <v>12181007</v>
      </c>
      <c r="F77" s="92">
        <v>4142222</v>
      </c>
      <c r="G77" s="7">
        <v>1023765</v>
      </c>
      <c r="H77" s="11">
        <v>46892</v>
      </c>
      <c r="I77" s="9">
        <f t="shared" si="9"/>
        <v>5212879</v>
      </c>
      <c r="J77" s="92">
        <v>362222</v>
      </c>
      <c r="K77" s="7">
        <v>224189</v>
      </c>
      <c r="L77" s="11">
        <v>8082</v>
      </c>
      <c r="M77" s="9">
        <f t="shared" si="10"/>
        <v>594493</v>
      </c>
      <c r="N77" s="13">
        <f t="shared" si="5"/>
        <v>14307165</v>
      </c>
      <c r="O77" s="13">
        <f t="shared" si="6"/>
        <v>3592462</v>
      </c>
      <c r="P77" s="13">
        <f t="shared" si="7"/>
        <v>88752</v>
      </c>
      <c r="Q77" s="10">
        <f t="shared" ref="Q77:Q92" si="11">SUM(E77,I77,M77)</f>
        <v>17988379</v>
      </c>
      <c r="U77" s="14"/>
    </row>
    <row r="78" spans="1:21">
      <c r="A78" s="90" t="s">
        <v>74</v>
      </c>
      <c r="B78" s="5">
        <v>9807704</v>
      </c>
      <c r="C78" s="6">
        <v>2363954</v>
      </c>
      <c r="D78" s="159">
        <v>33765</v>
      </c>
      <c r="E78" s="166">
        <f t="shared" si="8"/>
        <v>12205423</v>
      </c>
      <c r="F78" s="92">
        <v>4107835</v>
      </c>
      <c r="G78" s="7">
        <v>1031912</v>
      </c>
      <c r="H78" s="11">
        <v>48774</v>
      </c>
      <c r="I78" s="9">
        <f t="shared" si="9"/>
        <v>5188521</v>
      </c>
      <c r="J78" s="92">
        <v>372254</v>
      </c>
      <c r="K78" s="7">
        <v>225852</v>
      </c>
      <c r="L78" s="11">
        <v>7798</v>
      </c>
      <c r="M78" s="9">
        <f t="shared" si="10"/>
        <v>605904</v>
      </c>
      <c r="N78" s="13">
        <f t="shared" ref="N78:N92" si="12">SUM(B78,F78,J78)</f>
        <v>14287793</v>
      </c>
      <c r="O78" s="13">
        <f t="shared" ref="O78:O92" si="13">SUM(C78,G78,K78)</f>
        <v>3621718</v>
      </c>
      <c r="P78" s="13">
        <f t="shared" ref="P78:P92" si="14">SUM(D78,H78,L78)</f>
        <v>90337</v>
      </c>
      <c r="Q78" s="10">
        <f t="shared" si="11"/>
        <v>17999848</v>
      </c>
      <c r="U78" s="14"/>
    </row>
    <row r="79" spans="1:21">
      <c r="A79" s="90" t="s">
        <v>75</v>
      </c>
      <c r="B79" s="5">
        <v>9816815</v>
      </c>
      <c r="C79" s="6">
        <v>2375339</v>
      </c>
      <c r="D79" s="159">
        <v>33598</v>
      </c>
      <c r="E79" s="166">
        <f t="shared" si="8"/>
        <v>12225752</v>
      </c>
      <c r="F79" s="92">
        <v>4111924</v>
      </c>
      <c r="G79" s="7">
        <v>1043512</v>
      </c>
      <c r="H79" s="11">
        <v>49511</v>
      </c>
      <c r="I79" s="9">
        <f t="shared" si="9"/>
        <v>5204947</v>
      </c>
      <c r="J79" s="92">
        <v>391059</v>
      </c>
      <c r="K79" s="7">
        <v>227814</v>
      </c>
      <c r="L79" s="11">
        <v>7477</v>
      </c>
      <c r="M79" s="9">
        <f t="shared" si="10"/>
        <v>626350</v>
      </c>
      <c r="N79" s="13">
        <f t="shared" si="12"/>
        <v>14319798</v>
      </c>
      <c r="O79" s="13">
        <f t="shared" si="13"/>
        <v>3646665</v>
      </c>
      <c r="P79" s="13">
        <f t="shared" si="14"/>
        <v>90586</v>
      </c>
      <c r="Q79" s="10">
        <f t="shared" si="11"/>
        <v>18057049</v>
      </c>
      <c r="U79" s="14"/>
    </row>
    <row r="80" spans="1:21">
      <c r="A80" s="90" t="s">
        <v>76</v>
      </c>
      <c r="B80" s="5">
        <v>9829989</v>
      </c>
      <c r="C80" s="6">
        <v>2382885</v>
      </c>
      <c r="D80" s="158">
        <v>33130</v>
      </c>
      <c r="E80" s="166">
        <f t="shared" si="8"/>
        <v>12246004</v>
      </c>
      <c r="F80" s="92">
        <v>4048951</v>
      </c>
      <c r="G80" s="7">
        <v>1057177</v>
      </c>
      <c r="H80" s="7">
        <v>50404</v>
      </c>
      <c r="I80" s="9">
        <f t="shared" si="9"/>
        <v>5156532</v>
      </c>
      <c r="J80" s="92">
        <v>395306</v>
      </c>
      <c r="K80" s="7">
        <v>233229</v>
      </c>
      <c r="L80" s="7">
        <v>7385</v>
      </c>
      <c r="M80" s="9">
        <f t="shared" si="10"/>
        <v>635920</v>
      </c>
      <c r="N80" s="13">
        <f t="shared" si="12"/>
        <v>14274246</v>
      </c>
      <c r="O80" s="13">
        <f t="shared" si="13"/>
        <v>3673291</v>
      </c>
      <c r="P80" s="13">
        <f t="shared" si="14"/>
        <v>90919</v>
      </c>
      <c r="Q80" s="10">
        <f t="shared" si="11"/>
        <v>18038456</v>
      </c>
      <c r="U80" s="14"/>
    </row>
    <row r="81" spans="1:21">
      <c r="A81" s="90" t="s">
        <v>77</v>
      </c>
      <c r="B81" s="8">
        <v>9847089</v>
      </c>
      <c r="C81" s="7">
        <v>2386337</v>
      </c>
      <c r="D81" s="158">
        <v>33130</v>
      </c>
      <c r="E81" s="166">
        <f t="shared" si="8"/>
        <v>12266556</v>
      </c>
      <c r="F81" s="92">
        <v>4027608</v>
      </c>
      <c r="G81" s="7">
        <v>1069738</v>
      </c>
      <c r="H81" s="7">
        <v>51402</v>
      </c>
      <c r="I81" s="9">
        <f t="shared" si="9"/>
        <v>5148748</v>
      </c>
      <c r="J81" s="92">
        <v>401816</v>
      </c>
      <c r="K81" s="7">
        <v>241287</v>
      </c>
      <c r="L81" s="7">
        <v>7579</v>
      </c>
      <c r="M81" s="9">
        <f t="shared" si="10"/>
        <v>650682</v>
      </c>
      <c r="N81" s="13">
        <f t="shared" si="12"/>
        <v>14276513</v>
      </c>
      <c r="O81" s="13">
        <f t="shared" si="13"/>
        <v>3697362</v>
      </c>
      <c r="P81" s="13">
        <f t="shared" si="14"/>
        <v>92111</v>
      </c>
      <c r="Q81" s="10">
        <f t="shared" si="11"/>
        <v>18065986</v>
      </c>
      <c r="U81" s="14"/>
    </row>
    <row r="82" spans="1:21">
      <c r="A82" s="90" t="s">
        <v>78</v>
      </c>
      <c r="B82" s="5">
        <v>9857260</v>
      </c>
      <c r="C82" s="6">
        <v>2389838</v>
      </c>
      <c r="D82" s="158">
        <v>33130</v>
      </c>
      <c r="E82" s="166">
        <f t="shared" si="8"/>
        <v>12280228</v>
      </c>
      <c r="F82" s="92">
        <v>3915052</v>
      </c>
      <c r="G82" s="7">
        <v>1080870</v>
      </c>
      <c r="H82" s="7">
        <v>51341</v>
      </c>
      <c r="I82" s="9">
        <f t="shared" si="9"/>
        <v>5047263</v>
      </c>
      <c r="J82" s="92">
        <v>426248</v>
      </c>
      <c r="K82" s="7">
        <v>259794</v>
      </c>
      <c r="L82" s="7">
        <v>7779</v>
      </c>
      <c r="M82" s="9">
        <f t="shared" si="10"/>
        <v>693821</v>
      </c>
      <c r="N82" s="13">
        <f t="shared" si="12"/>
        <v>14198560</v>
      </c>
      <c r="O82" s="13">
        <f t="shared" si="13"/>
        <v>3730502</v>
      </c>
      <c r="P82" s="13">
        <f t="shared" si="14"/>
        <v>92250</v>
      </c>
      <c r="Q82" s="10">
        <f t="shared" si="11"/>
        <v>18021312</v>
      </c>
      <c r="U82" s="14"/>
    </row>
    <row r="83" spans="1:21">
      <c r="A83" s="90" t="s">
        <v>79</v>
      </c>
      <c r="B83" s="5">
        <v>9856755</v>
      </c>
      <c r="C83" s="6">
        <v>2391549</v>
      </c>
      <c r="D83" s="158">
        <v>33130</v>
      </c>
      <c r="E83" s="166">
        <f t="shared" si="8"/>
        <v>12281434</v>
      </c>
      <c r="F83" s="92">
        <v>3881802</v>
      </c>
      <c r="G83" s="7">
        <v>1091503</v>
      </c>
      <c r="H83" s="7">
        <v>52662</v>
      </c>
      <c r="I83" s="9">
        <f t="shared" si="9"/>
        <v>5025967</v>
      </c>
      <c r="J83" s="92">
        <v>427857</v>
      </c>
      <c r="K83" s="7">
        <v>282973</v>
      </c>
      <c r="L83" s="7">
        <v>6800</v>
      </c>
      <c r="M83" s="9">
        <f t="shared" si="10"/>
        <v>717630</v>
      </c>
      <c r="N83" s="13">
        <f t="shared" si="12"/>
        <v>14166414</v>
      </c>
      <c r="O83" s="13">
        <f t="shared" si="13"/>
        <v>3766025</v>
      </c>
      <c r="P83" s="13">
        <f t="shared" si="14"/>
        <v>92592</v>
      </c>
      <c r="Q83" s="10">
        <f t="shared" si="11"/>
        <v>18025031</v>
      </c>
      <c r="U83" s="14"/>
    </row>
    <row r="84" spans="1:21">
      <c r="A84" s="90" t="s">
        <v>80</v>
      </c>
      <c r="B84" s="5">
        <v>9849611</v>
      </c>
      <c r="C84" s="6">
        <v>2387836</v>
      </c>
      <c r="D84" s="158">
        <v>32937</v>
      </c>
      <c r="E84" s="166">
        <f t="shared" si="8"/>
        <v>12270384</v>
      </c>
      <c r="F84" s="92">
        <v>3847179</v>
      </c>
      <c r="G84" s="7">
        <v>1095814</v>
      </c>
      <c r="H84" s="7">
        <v>52944</v>
      </c>
      <c r="I84" s="9">
        <f t="shared" si="9"/>
        <v>4995937</v>
      </c>
      <c r="J84" s="92">
        <v>440134</v>
      </c>
      <c r="K84" s="7">
        <v>319895</v>
      </c>
      <c r="L84" s="7">
        <v>6881</v>
      </c>
      <c r="M84" s="9">
        <f t="shared" si="10"/>
        <v>766910</v>
      </c>
      <c r="N84" s="13">
        <f t="shared" si="12"/>
        <v>14136924</v>
      </c>
      <c r="O84" s="13">
        <f t="shared" si="13"/>
        <v>3803545</v>
      </c>
      <c r="P84" s="13">
        <f t="shared" si="14"/>
        <v>92762</v>
      </c>
      <c r="Q84" s="10">
        <f t="shared" si="11"/>
        <v>18033231</v>
      </c>
      <c r="U84" s="14"/>
    </row>
    <row r="85" spans="1:21">
      <c r="A85" s="90" t="s">
        <v>81</v>
      </c>
      <c r="B85" s="5">
        <v>9347049</v>
      </c>
      <c r="C85" s="6">
        <v>2392579</v>
      </c>
      <c r="D85" s="159">
        <v>32392</v>
      </c>
      <c r="E85" s="166">
        <f t="shared" si="8"/>
        <v>11772020</v>
      </c>
      <c r="F85" s="92">
        <v>3897845</v>
      </c>
      <c r="G85" s="7">
        <v>1104667</v>
      </c>
      <c r="H85" s="11">
        <v>53133</v>
      </c>
      <c r="I85" s="9">
        <f t="shared" si="9"/>
        <v>5055645</v>
      </c>
      <c r="J85" s="92">
        <v>421177</v>
      </c>
      <c r="K85" s="7">
        <v>349025</v>
      </c>
      <c r="L85" s="11">
        <v>6690</v>
      </c>
      <c r="M85" s="9">
        <f t="shared" si="10"/>
        <v>776892</v>
      </c>
      <c r="N85" s="13">
        <f t="shared" si="12"/>
        <v>13666071</v>
      </c>
      <c r="O85" s="13">
        <f t="shared" si="13"/>
        <v>3846271</v>
      </c>
      <c r="P85" s="13">
        <f t="shared" si="14"/>
        <v>92215</v>
      </c>
      <c r="Q85" s="10">
        <f t="shared" si="11"/>
        <v>17604557</v>
      </c>
      <c r="U85" s="14"/>
    </row>
    <row r="86" spans="1:21">
      <c r="A86" s="90" t="s">
        <v>82</v>
      </c>
      <c r="B86" s="5">
        <v>8912641</v>
      </c>
      <c r="C86" s="6">
        <v>2385438</v>
      </c>
      <c r="D86" s="158">
        <v>32392</v>
      </c>
      <c r="E86" s="166">
        <f t="shared" si="8"/>
        <v>11330471</v>
      </c>
      <c r="F86" s="92">
        <v>3887913</v>
      </c>
      <c r="G86" s="7">
        <v>1105170</v>
      </c>
      <c r="H86" s="7">
        <v>48461</v>
      </c>
      <c r="I86" s="9">
        <f t="shared" si="9"/>
        <v>5041544</v>
      </c>
      <c r="J86" s="92">
        <v>504124</v>
      </c>
      <c r="K86" s="7">
        <v>378597</v>
      </c>
      <c r="L86" s="7">
        <v>6056</v>
      </c>
      <c r="M86" s="9">
        <f t="shared" si="10"/>
        <v>888777</v>
      </c>
      <c r="N86" s="13">
        <f t="shared" si="12"/>
        <v>13304678</v>
      </c>
      <c r="O86" s="13">
        <f t="shared" si="13"/>
        <v>3869205</v>
      </c>
      <c r="P86" s="13">
        <f t="shared" si="14"/>
        <v>86909</v>
      </c>
      <c r="Q86" s="10">
        <f t="shared" si="11"/>
        <v>17260792</v>
      </c>
      <c r="U86" s="14"/>
    </row>
    <row r="87" spans="1:21">
      <c r="A87" s="90" t="s">
        <v>83</v>
      </c>
      <c r="B87" s="5">
        <v>8462130</v>
      </c>
      <c r="C87" s="6">
        <v>2375577</v>
      </c>
      <c r="D87" s="158">
        <v>32307</v>
      </c>
      <c r="E87" s="166">
        <f t="shared" si="8"/>
        <v>10870014</v>
      </c>
      <c r="F87" s="92">
        <v>3870380</v>
      </c>
      <c r="G87" s="7">
        <v>1120465</v>
      </c>
      <c r="H87" s="7">
        <v>47791</v>
      </c>
      <c r="I87" s="9">
        <f t="shared" si="9"/>
        <v>5038636</v>
      </c>
      <c r="J87" s="92">
        <v>409076</v>
      </c>
      <c r="K87" s="7">
        <v>530936</v>
      </c>
      <c r="L87" s="7">
        <v>5855</v>
      </c>
      <c r="M87" s="9">
        <f t="shared" si="10"/>
        <v>945867</v>
      </c>
      <c r="N87" s="13">
        <f t="shared" si="12"/>
        <v>12741586</v>
      </c>
      <c r="O87" s="13">
        <f t="shared" si="13"/>
        <v>4026978</v>
      </c>
      <c r="P87" s="13">
        <f t="shared" si="14"/>
        <v>85953</v>
      </c>
      <c r="Q87" s="10">
        <f t="shared" si="11"/>
        <v>16854517</v>
      </c>
      <c r="U87" s="14"/>
    </row>
    <row r="88" spans="1:21">
      <c r="A88" s="90" t="s">
        <v>84</v>
      </c>
      <c r="B88" s="5">
        <v>8103996</v>
      </c>
      <c r="C88" s="6">
        <v>2368723</v>
      </c>
      <c r="D88" s="158">
        <v>32112</v>
      </c>
      <c r="E88" s="166">
        <f t="shared" si="8"/>
        <v>10504831</v>
      </c>
      <c r="F88" s="92">
        <v>3545627</v>
      </c>
      <c r="G88" s="7">
        <v>1129688</v>
      </c>
      <c r="H88" s="7">
        <v>48070</v>
      </c>
      <c r="I88" s="9">
        <f t="shared" si="9"/>
        <v>4723385</v>
      </c>
      <c r="J88" s="92">
        <v>446195</v>
      </c>
      <c r="K88" s="7">
        <v>580457</v>
      </c>
      <c r="L88" s="7">
        <v>5671</v>
      </c>
      <c r="M88" s="9">
        <f t="shared" si="10"/>
        <v>1032323</v>
      </c>
      <c r="N88" s="13">
        <f t="shared" si="12"/>
        <v>12095818</v>
      </c>
      <c r="O88" s="13">
        <f t="shared" si="13"/>
        <v>4078868</v>
      </c>
      <c r="P88" s="13">
        <f t="shared" si="14"/>
        <v>85853</v>
      </c>
      <c r="Q88" s="10">
        <f t="shared" si="11"/>
        <v>16260539</v>
      </c>
      <c r="U88" s="14"/>
    </row>
    <row r="89" spans="1:21">
      <c r="A89" s="90" t="s">
        <v>85</v>
      </c>
      <c r="B89" s="5">
        <v>7888186</v>
      </c>
      <c r="C89" s="6">
        <v>2386048</v>
      </c>
      <c r="D89" s="158">
        <v>18768</v>
      </c>
      <c r="E89" s="166">
        <f t="shared" si="8"/>
        <v>10293002</v>
      </c>
      <c r="F89" s="92">
        <v>3502614</v>
      </c>
      <c r="G89" s="7">
        <v>1137038</v>
      </c>
      <c r="H89" s="7">
        <v>49333</v>
      </c>
      <c r="I89" s="9">
        <f t="shared" si="9"/>
        <v>4688985</v>
      </c>
      <c r="J89" s="92">
        <v>440671</v>
      </c>
      <c r="K89" s="7">
        <v>626071</v>
      </c>
      <c r="L89" s="7">
        <v>5634</v>
      </c>
      <c r="M89" s="9">
        <f t="shared" si="10"/>
        <v>1072376</v>
      </c>
      <c r="N89" s="13">
        <f t="shared" si="12"/>
        <v>11831471</v>
      </c>
      <c r="O89" s="13">
        <f t="shared" si="13"/>
        <v>4149157</v>
      </c>
      <c r="P89" s="13">
        <f t="shared" si="14"/>
        <v>73735</v>
      </c>
      <c r="Q89" s="10">
        <f t="shared" si="11"/>
        <v>16054363</v>
      </c>
      <c r="U89" s="14"/>
    </row>
    <row r="90" spans="1:21">
      <c r="A90" s="90" t="s">
        <v>86</v>
      </c>
      <c r="B90" s="5">
        <v>7687636</v>
      </c>
      <c r="C90" s="6">
        <v>2400769</v>
      </c>
      <c r="D90" s="158">
        <v>19072</v>
      </c>
      <c r="E90" s="166">
        <f t="shared" si="8"/>
        <v>10107477</v>
      </c>
      <c r="F90" s="92">
        <v>3372621</v>
      </c>
      <c r="G90" s="7">
        <v>1153599</v>
      </c>
      <c r="H90" s="7">
        <v>43052</v>
      </c>
      <c r="I90" s="9">
        <f t="shared" si="9"/>
        <v>4569272</v>
      </c>
      <c r="J90" s="92">
        <v>449993</v>
      </c>
      <c r="K90" s="7">
        <v>660863</v>
      </c>
      <c r="L90" s="7">
        <v>5605</v>
      </c>
      <c r="M90" s="9">
        <f t="shared" si="10"/>
        <v>1116461</v>
      </c>
      <c r="N90" s="13">
        <f t="shared" si="12"/>
        <v>11510250</v>
      </c>
      <c r="O90" s="13">
        <f t="shared" si="13"/>
        <v>4215231</v>
      </c>
      <c r="P90" s="13">
        <f t="shared" si="14"/>
        <v>67729</v>
      </c>
      <c r="Q90" s="10">
        <f t="shared" si="11"/>
        <v>15793210</v>
      </c>
      <c r="U90" s="14"/>
    </row>
    <row r="91" spans="1:21">
      <c r="A91" s="90" t="s">
        <v>87</v>
      </c>
      <c r="B91" s="5">
        <v>7487122</v>
      </c>
      <c r="C91" s="6">
        <v>2416905</v>
      </c>
      <c r="D91" s="158">
        <v>18691</v>
      </c>
      <c r="E91" s="166">
        <f t="shared" si="8"/>
        <v>9922718</v>
      </c>
      <c r="F91" s="92">
        <v>3351987</v>
      </c>
      <c r="G91" s="7">
        <v>1164562</v>
      </c>
      <c r="H91" s="7">
        <v>43777</v>
      </c>
      <c r="I91" s="9">
        <f t="shared" si="9"/>
        <v>4560326</v>
      </c>
      <c r="J91" s="92">
        <v>487076</v>
      </c>
      <c r="K91" s="7">
        <v>691178</v>
      </c>
      <c r="L91" s="7">
        <v>5585</v>
      </c>
      <c r="M91" s="9">
        <f t="shared" si="10"/>
        <v>1183839</v>
      </c>
      <c r="N91" s="13">
        <f t="shared" si="12"/>
        <v>11326185</v>
      </c>
      <c r="O91" s="13">
        <f t="shared" si="13"/>
        <v>4272645</v>
      </c>
      <c r="P91" s="13">
        <f t="shared" si="14"/>
        <v>68053</v>
      </c>
      <c r="Q91" s="10">
        <f t="shared" si="11"/>
        <v>15666883</v>
      </c>
      <c r="U91" s="14"/>
    </row>
    <row r="92" spans="1:21">
      <c r="A92" s="90" t="s">
        <v>88</v>
      </c>
      <c r="B92" s="5">
        <v>7157951</v>
      </c>
      <c r="C92" s="6">
        <v>2443020</v>
      </c>
      <c r="D92" s="158">
        <v>18654</v>
      </c>
      <c r="E92" s="166">
        <f t="shared" si="8"/>
        <v>9619625</v>
      </c>
      <c r="F92" s="92">
        <v>3328529</v>
      </c>
      <c r="G92" s="7">
        <v>1182552</v>
      </c>
      <c r="H92" s="7">
        <v>44221</v>
      </c>
      <c r="I92" s="9">
        <f t="shared" si="9"/>
        <v>4555302</v>
      </c>
      <c r="J92" s="92">
        <v>450923</v>
      </c>
      <c r="K92" s="7">
        <v>485984</v>
      </c>
      <c r="L92" s="7">
        <v>5562</v>
      </c>
      <c r="M92" s="9">
        <f t="shared" si="10"/>
        <v>942469</v>
      </c>
      <c r="N92" s="13">
        <f t="shared" si="12"/>
        <v>10937403</v>
      </c>
      <c r="O92" s="13">
        <f t="shared" si="13"/>
        <v>4111556</v>
      </c>
      <c r="P92" s="13">
        <f t="shared" si="14"/>
        <v>68437</v>
      </c>
      <c r="Q92" s="10">
        <f t="shared" si="11"/>
        <v>15117396</v>
      </c>
      <c r="U92" s="14"/>
    </row>
    <row r="93" spans="1:21">
      <c r="A93" s="90" t="s">
        <v>99</v>
      </c>
      <c r="B93" s="5">
        <v>6957853</v>
      </c>
      <c r="C93" s="6">
        <v>2472971</v>
      </c>
      <c r="D93" s="158">
        <v>17270</v>
      </c>
      <c r="E93" s="166">
        <f t="shared" si="8"/>
        <v>9448094</v>
      </c>
      <c r="F93" s="92">
        <v>3317363</v>
      </c>
      <c r="G93" s="7">
        <v>1199661</v>
      </c>
      <c r="H93" s="7">
        <v>34952</v>
      </c>
      <c r="I93" s="9">
        <f t="shared" si="9"/>
        <v>4551976</v>
      </c>
      <c r="J93" s="92">
        <v>461351</v>
      </c>
      <c r="K93" s="7">
        <v>492712</v>
      </c>
      <c r="L93" s="7">
        <v>5565</v>
      </c>
      <c r="M93" s="9">
        <f t="shared" si="10"/>
        <v>959628</v>
      </c>
      <c r="N93" s="13">
        <f t="shared" ref="N93:N94" si="15">SUM(B93,F93,J93)</f>
        <v>10736567</v>
      </c>
      <c r="O93" s="13">
        <f t="shared" ref="O93:O94" si="16">SUM(C93,G93,K93)</f>
        <v>4165344</v>
      </c>
      <c r="P93" s="13">
        <f t="shared" ref="P93:P94" si="17">SUM(D93,H93,L93)</f>
        <v>57787</v>
      </c>
      <c r="Q93" s="10">
        <f t="shared" ref="Q93:Q94" si="18">SUM(E93,I93,M93)</f>
        <v>14959698</v>
      </c>
      <c r="U93" s="14"/>
    </row>
    <row r="94" spans="1:21">
      <c r="A94" s="102" t="s">
        <v>98</v>
      </c>
      <c r="B94" s="103">
        <v>6756901</v>
      </c>
      <c r="C94" s="104">
        <v>2497659</v>
      </c>
      <c r="D94" s="160">
        <v>18144</v>
      </c>
      <c r="E94" s="167">
        <f t="shared" si="8"/>
        <v>9272704</v>
      </c>
      <c r="F94" s="108">
        <v>3207042</v>
      </c>
      <c r="G94" s="106">
        <v>1219674</v>
      </c>
      <c r="H94" s="105">
        <v>36645</v>
      </c>
      <c r="I94" s="107">
        <f t="shared" si="9"/>
        <v>4463361</v>
      </c>
      <c r="J94" s="108">
        <v>517804</v>
      </c>
      <c r="K94" s="106">
        <v>496060</v>
      </c>
      <c r="L94" s="105">
        <v>5539</v>
      </c>
      <c r="M94" s="107">
        <f t="shared" si="10"/>
        <v>1019403</v>
      </c>
      <c r="N94" s="13">
        <f t="shared" si="15"/>
        <v>10481747</v>
      </c>
      <c r="O94" s="13">
        <f t="shared" si="16"/>
        <v>4213393</v>
      </c>
      <c r="P94" s="13">
        <f t="shared" si="17"/>
        <v>60328</v>
      </c>
      <c r="Q94" s="109">
        <f t="shared" si="18"/>
        <v>14755468</v>
      </c>
      <c r="U94" s="14"/>
    </row>
    <row r="95" spans="1:21">
      <c r="A95" s="102" t="s">
        <v>107</v>
      </c>
      <c r="B95" s="103">
        <v>6556782</v>
      </c>
      <c r="C95" s="104">
        <v>2509720</v>
      </c>
      <c r="D95" s="160">
        <v>17994</v>
      </c>
      <c r="E95" s="167">
        <f t="shared" si="8"/>
        <v>9084496</v>
      </c>
      <c r="F95" s="108">
        <v>2962164</v>
      </c>
      <c r="G95" s="106">
        <v>1237327</v>
      </c>
      <c r="H95" s="105">
        <v>32937</v>
      </c>
      <c r="I95" s="107">
        <f t="shared" si="9"/>
        <v>4232428</v>
      </c>
      <c r="J95" s="108">
        <v>542166</v>
      </c>
      <c r="K95" s="106">
        <v>502365</v>
      </c>
      <c r="L95" s="105">
        <v>5538</v>
      </c>
      <c r="M95" s="107">
        <f t="shared" si="10"/>
        <v>1050069</v>
      </c>
      <c r="N95" s="13">
        <f t="shared" ref="N95:N97" si="19">SUM(B95,F95,J95)</f>
        <v>10061112</v>
      </c>
      <c r="O95" s="13">
        <f t="shared" ref="O95:O97" si="20">SUM(C95,G95,K95)</f>
        <v>4249412</v>
      </c>
      <c r="P95" s="13">
        <f t="shared" ref="P95:P97" si="21">SUM(D95,H95,L95)</f>
        <v>56469</v>
      </c>
      <c r="Q95" s="109">
        <f t="shared" ref="Q95:Q97" si="22">SUM(E95,I95,M95)</f>
        <v>14366993</v>
      </c>
      <c r="U95" s="14"/>
    </row>
    <row r="96" spans="1:21">
      <c r="A96" s="102" t="s">
        <v>108</v>
      </c>
      <c r="B96" s="103">
        <v>6256314</v>
      </c>
      <c r="C96" s="104">
        <v>2514690</v>
      </c>
      <c r="D96" s="160">
        <v>16907</v>
      </c>
      <c r="E96" s="167">
        <f t="shared" si="8"/>
        <v>8787911</v>
      </c>
      <c r="F96" s="108">
        <v>3020997</v>
      </c>
      <c r="G96" s="106">
        <v>1248473</v>
      </c>
      <c r="H96" s="105">
        <v>33860</v>
      </c>
      <c r="I96" s="107">
        <f t="shared" si="9"/>
        <v>4303330</v>
      </c>
      <c r="J96" s="108">
        <v>513150</v>
      </c>
      <c r="K96" s="106">
        <v>512545</v>
      </c>
      <c r="L96" s="105">
        <v>5524</v>
      </c>
      <c r="M96" s="107">
        <f t="shared" si="10"/>
        <v>1031219</v>
      </c>
      <c r="N96" s="13">
        <f t="shared" si="19"/>
        <v>9790461</v>
      </c>
      <c r="O96" s="13">
        <f t="shared" si="20"/>
        <v>4275708</v>
      </c>
      <c r="P96" s="13">
        <f t="shared" si="21"/>
        <v>56291</v>
      </c>
      <c r="Q96" s="109">
        <f t="shared" si="22"/>
        <v>14122460</v>
      </c>
      <c r="U96" s="14"/>
    </row>
    <row r="97" spans="1:17">
      <c r="A97" s="102" t="s">
        <v>110</v>
      </c>
      <c r="B97" s="103">
        <v>6106181</v>
      </c>
      <c r="C97" s="104">
        <v>2535557</v>
      </c>
      <c r="D97" s="160">
        <v>16881</v>
      </c>
      <c r="E97" s="167">
        <f t="shared" si="8"/>
        <v>8658619</v>
      </c>
      <c r="F97" s="108">
        <v>2839799</v>
      </c>
      <c r="G97" s="106">
        <v>1261455</v>
      </c>
      <c r="H97" s="105">
        <v>33444</v>
      </c>
      <c r="I97" s="107">
        <f t="shared" si="9"/>
        <v>4134698</v>
      </c>
      <c r="J97" s="108">
        <v>530260</v>
      </c>
      <c r="K97" s="106">
        <v>529925</v>
      </c>
      <c r="L97" s="105">
        <v>5518</v>
      </c>
      <c r="M97" s="107">
        <f t="shared" si="10"/>
        <v>1065703</v>
      </c>
      <c r="N97" s="13">
        <f t="shared" si="19"/>
        <v>9476240</v>
      </c>
      <c r="O97" s="13">
        <f t="shared" si="20"/>
        <v>4326937</v>
      </c>
      <c r="P97" s="13">
        <f t="shared" si="21"/>
        <v>55843</v>
      </c>
      <c r="Q97" s="109">
        <f t="shared" si="22"/>
        <v>13859020</v>
      </c>
    </row>
    <row r="98" spans="1:17">
      <c r="A98" s="102" t="s">
        <v>111</v>
      </c>
      <c r="B98" s="103">
        <v>5955820</v>
      </c>
      <c r="C98" s="104">
        <v>2565826</v>
      </c>
      <c r="D98" s="160">
        <v>16299</v>
      </c>
      <c r="E98" s="167">
        <f t="shared" ref="E98:E99" si="23">SUM(B98:D98)</f>
        <v>8537945</v>
      </c>
      <c r="F98" s="108">
        <v>2906957</v>
      </c>
      <c r="G98" s="106">
        <v>1258499</v>
      </c>
      <c r="H98" s="105">
        <v>35068</v>
      </c>
      <c r="I98" s="107">
        <f t="shared" ref="I98:I99" si="24">SUM(F98:H98)</f>
        <v>4200524</v>
      </c>
      <c r="J98" s="108">
        <v>551292</v>
      </c>
      <c r="K98" s="106">
        <v>538716</v>
      </c>
      <c r="L98" s="105">
        <v>5484</v>
      </c>
      <c r="M98" s="107">
        <f t="shared" ref="M98:M99" si="25">SUM(J98:L98)</f>
        <v>1095492</v>
      </c>
      <c r="N98" s="13">
        <f t="shared" ref="N98:N99" si="26">SUM(B98,F98,J98)</f>
        <v>9414069</v>
      </c>
      <c r="O98" s="13">
        <f t="shared" ref="O98:O99" si="27">SUM(C98,G98,K98)</f>
        <v>4363041</v>
      </c>
      <c r="P98" s="13">
        <f t="shared" ref="P98:P99" si="28">SUM(D98,H98,L98)</f>
        <v>56851</v>
      </c>
      <c r="Q98" s="109">
        <f t="shared" ref="Q98:Q99" si="29">SUM(E98,I98,M98)</f>
        <v>13833961</v>
      </c>
    </row>
    <row r="99" spans="1:17">
      <c r="A99" s="102" t="s">
        <v>112</v>
      </c>
      <c r="B99" s="103">
        <v>5986052</v>
      </c>
      <c r="C99" s="104">
        <v>2598108</v>
      </c>
      <c r="D99" s="160">
        <v>16140</v>
      </c>
      <c r="E99" s="167">
        <f t="shared" si="23"/>
        <v>8600300</v>
      </c>
      <c r="F99" s="108">
        <v>2893748</v>
      </c>
      <c r="G99" s="106">
        <v>1258204</v>
      </c>
      <c r="H99" s="105">
        <v>36145</v>
      </c>
      <c r="I99" s="107">
        <f t="shared" si="24"/>
        <v>4188097</v>
      </c>
      <c r="J99" s="108">
        <v>581343</v>
      </c>
      <c r="K99" s="106">
        <v>547432</v>
      </c>
      <c r="L99" s="105">
        <v>5447</v>
      </c>
      <c r="M99" s="107">
        <f t="shared" si="25"/>
        <v>1134222</v>
      </c>
      <c r="N99" s="13">
        <f t="shared" si="26"/>
        <v>9461143</v>
      </c>
      <c r="O99" s="13">
        <f t="shared" si="27"/>
        <v>4403744</v>
      </c>
      <c r="P99" s="13">
        <f t="shared" si="28"/>
        <v>57732</v>
      </c>
      <c r="Q99" s="109">
        <f t="shared" si="29"/>
        <v>13922619</v>
      </c>
    </row>
    <row r="100" spans="1:17">
      <c r="A100" s="102" t="s">
        <v>114</v>
      </c>
      <c r="B100" s="103">
        <v>6041793</v>
      </c>
      <c r="C100" s="104">
        <v>2607028</v>
      </c>
      <c r="D100" s="160">
        <v>16135</v>
      </c>
      <c r="E100" s="167">
        <f t="shared" ref="E100:E163" si="30">SUM(B100:D100)</f>
        <v>8664956</v>
      </c>
      <c r="F100" s="108">
        <v>2897529</v>
      </c>
      <c r="G100" s="106">
        <v>1249059</v>
      </c>
      <c r="H100" s="105">
        <v>36178</v>
      </c>
      <c r="I100" s="107">
        <f t="shared" ref="I100:I103" si="31">SUM(F100:H100)</f>
        <v>4182766</v>
      </c>
      <c r="J100" s="108">
        <v>619958</v>
      </c>
      <c r="K100" s="106">
        <v>549542</v>
      </c>
      <c r="L100" s="105">
        <v>5447</v>
      </c>
      <c r="M100" s="107">
        <f t="shared" ref="M100:M103" si="32">SUM(J100:L100)</f>
        <v>1174947</v>
      </c>
      <c r="N100" s="13">
        <f t="shared" ref="N100:N102" si="33">SUM(B100,F100,J100)</f>
        <v>9559280</v>
      </c>
      <c r="O100" s="13">
        <f t="shared" ref="O100:O102" si="34">SUM(C100,G100,K100)</f>
        <v>4405629</v>
      </c>
      <c r="P100" s="13">
        <f t="shared" ref="P100:P102" si="35">SUM(D100,H100,L100)</f>
        <v>57760</v>
      </c>
      <c r="Q100" s="109">
        <f t="shared" ref="Q100:Q102" si="36">SUM(E100,I100,M100)</f>
        <v>14022669</v>
      </c>
    </row>
    <row r="101" spans="1:17">
      <c r="A101" s="102" t="s">
        <v>115</v>
      </c>
      <c r="B101" s="103">
        <v>6120652</v>
      </c>
      <c r="C101" s="104">
        <v>2627241</v>
      </c>
      <c r="D101" s="160">
        <v>16014</v>
      </c>
      <c r="E101" s="167">
        <f t="shared" si="30"/>
        <v>8763907</v>
      </c>
      <c r="F101" s="108">
        <v>2919450</v>
      </c>
      <c r="G101" s="106">
        <v>1255771</v>
      </c>
      <c r="H101" s="105">
        <v>36728</v>
      </c>
      <c r="I101" s="107">
        <f t="shared" si="31"/>
        <v>4211949</v>
      </c>
      <c r="J101" s="108">
        <v>655277</v>
      </c>
      <c r="K101" s="106">
        <v>555010</v>
      </c>
      <c r="L101" s="105">
        <v>5351</v>
      </c>
      <c r="M101" s="107">
        <f t="shared" si="32"/>
        <v>1215638</v>
      </c>
      <c r="N101" s="13">
        <f t="shared" si="33"/>
        <v>9695379</v>
      </c>
      <c r="O101" s="13">
        <f t="shared" si="34"/>
        <v>4438022</v>
      </c>
      <c r="P101" s="13">
        <f t="shared" si="35"/>
        <v>58093</v>
      </c>
      <c r="Q101" s="109">
        <f t="shared" si="36"/>
        <v>14191494</v>
      </c>
    </row>
    <row r="102" spans="1:17">
      <c r="A102" s="102" t="s">
        <v>118</v>
      </c>
      <c r="B102" s="103">
        <v>6182352</v>
      </c>
      <c r="C102" s="104">
        <v>2631814</v>
      </c>
      <c r="D102" s="160">
        <v>15927</v>
      </c>
      <c r="E102" s="167">
        <f t="shared" si="30"/>
        <v>8830093</v>
      </c>
      <c r="F102" s="108">
        <v>2842394</v>
      </c>
      <c r="G102" s="106">
        <v>1272280</v>
      </c>
      <c r="H102" s="105">
        <v>37117</v>
      </c>
      <c r="I102" s="107">
        <f t="shared" si="31"/>
        <v>4151791</v>
      </c>
      <c r="J102" s="108">
        <v>689563</v>
      </c>
      <c r="K102" s="106">
        <v>550267</v>
      </c>
      <c r="L102" s="105">
        <v>5323</v>
      </c>
      <c r="M102" s="107">
        <f t="shared" si="32"/>
        <v>1245153</v>
      </c>
      <c r="N102" s="13">
        <f t="shared" si="33"/>
        <v>9714309</v>
      </c>
      <c r="O102" s="13">
        <f t="shared" si="34"/>
        <v>4454361</v>
      </c>
      <c r="P102" s="13">
        <f t="shared" si="35"/>
        <v>58367</v>
      </c>
      <c r="Q102" s="109">
        <f t="shared" si="36"/>
        <v>14227037</v>
      </c>
    </row>
    <row r="103" spans="1:17">
      <c r="A103" s="102" t="s">
        <v>119</v>
      </c>
      <c r="B103" s="103">
        <v>6212558</v>
      </c>
      <c r="C103" s="104">
        <v>2636053</v>
      </c>
      <c r="D103" s="160">
        <v>15822</v>
      </c>
      <c r="E103" s="167">
        <f t="shared" si="30"/>
        <v>8864433</v>
      </c>
      <c r="F103" s="108">
        <v>3068067</v>
      </c>
      <c r="G103" s="106">
        <v>1286925</v>
      </c>
      <c r="H103" s="105">
        <v>37713</v>
      </c>
      <c r="I103" s="107">
        <f t="shared" si="31"/>
        <v>4392705</v>
      </c>
      <c r="J103" s="108">
        <v>723244</v>
      </c>
      <c r="K103" s="106">
        <v>554392</v>
      </c>
      <c r="L103" s="105">
        <v>5290</v>
      </c>
      <c r="M103" s="107">
        <f t="shared" si="32"/>
        <v>1282926</v>
      </c>
      <c r="N103" s="13">
        <f t="shared" ref="N103:N105" si="37">SUM(B103,F103,J103)</f>
        <v>10003869</v>
      </c>
      <c r="O103" s="13">
        <f t="shared" ref="O103:O105" si="38">SUM(C103,G103,K103)</f>
        <v>4477370</v>
      </c>
      <c r="P103" s="13">
        <f t="shared" ref="P103:P105" si="39">SUM(D103,H103,L103)</f>
        <v>58825</v>
      </c>
      <c r="Q103" s="109">
        <f t="shared" ref="Q103:Q105" si="40">SUM(E103,I103,M103)</f>
        <v>14540064</v>
      </c>
    </row>
    <row r="104" spans="1:17">
      <c r="A104" s="102" t="s">
        <v>120</v>
      </c>
      <c r="B104" s="103">
        <v>6238529</v>
      </c>
      <c r="C104" s="104">
        <v>2639173</v>
      </c>
      <c r="D104" s="160">
        <v>15771</v>
      </c>
      <c r="E104" s="167">
        <f t="shared" si="30"/>
        <v>8893473</v>
      </c>
      <c r="F104" s="108">
        <v>3165653</v>
      </c>
      <c r="G104" s="106">
        <v>1294916</v>
      </c>
      <c r="H104" s="105">
        <v>39256</v>
      </c>
      <c r="I104" s="107">
        <f t="shared" ref="I104:I114" si="41">SUM(F104:H104)</f>
        <v>4499825</v>
      </c>
      <c r="J104" s="108">
        <v>770210</v>
      </c>
      <c r="K104" s="106">
        <v>552729</v>
      </c>
      <c r="L104" s="105">
        <v>5268</v>
      </c>
      <c r="M104" s="107">
        <f t="shared" ref="M104:M107" si="42">SUM(J104:L104)</f>
        <v>1328207</v>
      </c>
      <c r="N104" s="13">
        <f t="shared" si="37"/>
        <v>10174392</v>
      </c>
      <c r="O104" s="13">
        <f t="shared" si="38"/>
        <v>4486818</v>
      </c>
      <c r="P104" s="13">
        <f t="shared" si="39"/>
        <v>60295</v>
      </c>
      <c r="Q104" s="109">
        <f t="shared" si="40"/>
        <v>14721505</v>
      </c>
    </row>
    <row r="105" spans="1:17">
      <c r="A105" s="102" t="s">
        <v>121</v>
      </c>
      <c r="B105" s="103">
        <v>6244435</v>
      </c>
      <c r="C105" s="104">
        <v>2642227</v>
      </c>
      <c r="D105" s="160">
        <v>15735</v>
      </c>
      <c r="E105" s="167">
        <f t="shared" si="30"/>
        <v>8902397</v>
      </c>
      <c r="F105" s="108">
        <v>3290523</v>
      </c>
      <c r="G105" s="106">
        <v>1307663</v>
      </c>
      <c r="H105" s="105">
        <v>35545</v>
      </c>
      <c r="I105" s="107">
        <f t="shared" si="41"/>
        <v>4633731</v>
      </c>
      <c r="J105" s="108">
        <v>813649</v>
      </c>
      <c r="K105" s="106">
        <v>553194</v>
      </c>
      <c r="L105" s="105">
        <v>5244</v>
      </c>
      <c r="M105" s="107">
        <f t="shared" si="42"/>
        <v>1372087</v>
      </c>
      <c r="N105" s="13">
        <f t="shared" si="37"/>
        <v>10348607</v>
      </c>
      <c r="O105" s="13">
        <f t="shared" si="38"/>
        <v>4503084</v>
      </c>
      <c r="P105" s="13">
        <f t="shared" si="39"/>
        <v>56524</v>
      </c>
      <c r="Q105" s="109">
        <f t="shared" si="40"/>
        <v>14908215</v>
      </c>
    </row>
    <row r="106" spans="1:17">
      <c r="A106" s="102" t="s">
        <v>122</v>
      </c>
      <c r="B106" s="103">
        <v>6254463</v>
      </c>
      <c r="C106" s="104">
        <v>2645270</v>
      </c>
      <c r="D106" s="160">
        <v>15698</v>
      </c>
      <c r="E106" s="167">
        <f t="shared" si="30"/>
        <v>8915431</v>
      </c>
      <c r="F106" s="108">
        <v>3202515</v>
      </c>
      <c r="G106" s="106">
        <v>1310086</v>
      </c>
      <c r="H106" s="105">
        <v>35894</v>
      </c>
      <c r="I106" s="107">
        <f t="shared" si="41"/>
        <v>4548495</v>
      </c>
      <c r="J106" s="108">
        <v>823631</v>
      </c>
      <c r="K106" s="106">
        <v>551872</v>
      </c>
      <c r="L106" s="105">
        <v>5220</v>
      </c>
      <c r="M106" s="107">
        <f t="shared" si="42"/>
        <v>1380723</v>
      </c>
      <c r="N106" s="13">
        <f t="shared" ref="N106" si="43">SUM(B106,F106,J106)</f>
        <v>10280609</v>
      </c>
      <c r="O106" s="13">
        <f t="shared" ref="O106" si="44">SUM(C106,G106,K106)</f>
        <v>4507228</v>
      </c>
      <c r="P106" s="13">
        <f t="shared" ref="P106" si="45">SUM(D106,H106,L106)</f>
        <v>56812</v>
      </c>
      <c r="Q106" s="109">
        <f t="shared" ref="Q106" si="46">SUM(E106,I106,M106)</f>
        <v>14844649</v>
      </c>
    </row>
    <row r="107" spans="1:17">
      <c r="A107" s="102" t="s">
        <v>123</v>
      </c>
      <c r="B107" s="103">
        <v>6264877</v>
      </c>
      <c r="C107" s="104">
        <v>2647587</v>
      </c>
      <c r="D107" s="160">
        <v>16663</v>
      </c>
      <c r="E107" s="167">
        <f t="shared" si="30"/>
        <v>8929127</v>
      </c>
      <c r="F107" s="108">
        <v>3219571</v>
      </c>
      <c r="G107" s="106">
        <v>1309455</v>
      </c>
      <c r="H107" s="105">
        <v>34633</v>
      </c>
      <c r="I107" s="107">
        <f t="shared" si="41"/>
        <v>4563659</v>
      </c>
      <c r="J107" s="108">
        <v>823946</v>
      </c>
      <c r="K107" s="106">
        <v>552456</v>
      </c>
      <c r="L107" s="105">
        <v>5187</v>
      </c>
      <c r="M107" s="107">
        <f t="shared" si="42"/>
        <v>1381589</v>
      </c>
      <c r="N107" s="13">
        <f t="shared" ref="N107" si="47">SUM(B107,F107,J107)</f>
        <v>10308394</v>
      </c>
      <c r="O107" s="13">
        <f t="shared" ref="O107" si="48">SUM(C107,G107,K107)</f>
        <v>4509498</v>
      </c>
      <c r="P107" s="13">
        <f t="shared" ref="P107" si="49">SUM(D107,H107,L107)</f>
        <v>56483</v>
      </c>
      <c r="Q107" s="109">
        <f t="shared" ref="Q107" si="50">SUM(E107,I107,M107)</f>
        <v>14874375</v>
      </c>
    </row>
    <row r="108" spans="1:17">
      <c r="A108" s="102" t="s">
        <v>124</v>
      </c>
      <c r="B108" s="103">
        <v>6275684</v>
      </c>
      <c r="C108" s="104">
        <v>2485645</v>
      </c>
      <c r="D108" s="160">
        <v>16647</v>
      </c>
      <c r="E108" s="167">
        <f t="shared" si="30"/>
        <v>8777976</v>
      </c>
      <c r="F108" s="108">
        <v>3156155</v>
      </c>
      <c r="G108" s="106">
        <v>1308001</v>
      </c>
      <c r="H108" s="105">
        <v>34855</v>
      </c>
      <c r="I108" s="107">
        <f t="shared" si="41"/>
        <v>4499011</v>
      </c>
      <c r="J108" s="108">
        <v>904873</v>
      </c>
      <c r="K108" s="106">
        <v>555411</v>
      </c>
      <c r="L108" s="105">
        <v>5152</v>
      </c>
      <c r="M108" s="107">
        <f t="shared" ref="M108:M110" si="51">SUM(J108:L108)</f>
        <v>1465436</v>
      </c>
      <c r="N108" s="13">
        <f t="shared" ref="N108" si="52">SUM(B108,F108,J108)</f>
        <v>10336712</v>
      </c>
      <c r="O108" s="13">
        <f t="shared" ref="O108" si="53">SUM(C108,G108,K108)</f>
        <v>4349057</v>
      </c>
      <c r="P108" s="13">
        <f t="shared" ref="P108" si="54">SUM(D108,H108,L108)</f>
        <v>56654</v>
      </c>
      <c r="Q108" s="109">
        <f t="shared" ref="Q108" si="55">SUM(E108,I108,M108)</f>
        <v>14742423</v>
      </c>
    </row>
    <row r="109" spans="1:17">
      <c r="A109" s="102" t="s">
        <v>125</v>
      </c>
      <c r="B109" s="103">
        <v>6285874</v>
      </c>
      <c r="C109" s="104">
        <v>2424773</v>
      </c>
      <c r="D109" s="160">
        <v>16176</v>
      </c>
      <c r="E109" s="167">
        <f t="shared" si="30"/>
        <v>8726823</v>
      </c>
      <c r="F109" s="108">
        <v>3240237</v>
      </c>
      <c r="G109" s="106">
        <v>1304912</v>
      </c>
      <c r="H109" s="105">
        <v>34943</v>
      </c>
      <c r="I109" s="107">
        <f t="shared" si="41"/>
        <v>4580092</v>
      </c>
      <c r="J109" s="108">
        <v>972356</v>
      </c>
      <c r="K109" s="106">
        <v>563741</v>
      </c>
      <c r="L109" s="105">
        <v>5122</v>
      </c>
      <c r="M109" s="107">
        <f t="shared" si="51"/>
        <v>1541219</v>
      </c>
      <c r="N109" s="13">
        <f t="shared" ref="N109" si="56">SUM(B109,F109,J109)</f>
        <v>10498467</v>
      </c>
      <c r="O109" s="13">
        <f t="shared" ref="O109" si="57">SUM(C109,G109,K109)</f>
        <v>4293426</v>
      </c>
      <c r="P109" s="13">
        <f t="shared" ref="P109" si="58">SUM(D109,H109,L109)</f>
        <v>56241</v>
      </c>
      <c r="Q109" s="109">
        <f t="shared" ref="Q109" si="59">SUM(E109,I109,M109)</f>
        <v>14848134</v>
      </c>
    </row>
    <row r="110" spans="1:17" s="137" customFormat="1" ht="15.75" customHeight="1">
      <c r="A110" s="128" t="s">
        <v>126</v>
      </c>
      <c r="B110" s="129">
        <v>6296032.2128277775</v>
      </c>
      <c r="C110" s="130">
        <v>2428700.7184087969</v>
      </c>
      <c r="D110" s="161">
        <v>16086</v>
      </c>
      <c r="E110" s="168">
        <f t="shared" si="30"/>
        <v>8740818.9312365744</v>
      </c>
      <c r="F110" s="134">
        <v>3182766</v>
      </c>
      <c r="G110" s="132">
        <v>1307676</v>
      </c>
      <c r="H110" s="131">
        <v>35308</v>
      </c>
      <c r="I110" s="133">
        <f t="shared" si="41"/>
        <v>4525750</v>
      </c>
      <c r="J110" s="134">
        <v>1027179</v>
      </c>
      <c r="K110" s="132">
        <v>573584</v>
      </c>
      <c r="L110" s="131">
        <v>5894</v>
      </c>
      <c r="M110" s="133">
        <f t="shared" si="51"/>
        <v>1606657</v>
      </c>
      <c r="N110" s="135">
        <f t="shared" ref="N110" si="60">SUM(B110,F110,J110)</f>
        <v>10505977.212827777</v>
      </c>
      <c r="O110" s="135">
        <f t="shared" ref="O110" si="61">SUM(C110,G110,K110)</f>
        <v>4309960.7184087969</v>
      </c>
      <c r="P110" s="135">
        <f t="shared" ref="P110" si="62">SUM(D110,H110,L110)</f>
        <v>57288</v>
      </c>
      <c r="Q110" s="136">
        <f t="shared" ref="Q110" si="63">SUM(E110,I110,M110)</f>
        <v>14873225.931236574</v>
      </c>
    </row>
    <row r="111" spans="1:17" s="137" customFormat="1" ht="15.75" customHeight="1">
      <c r="A111" s="128" t="s">
        <v>127</v>
      </c>
      <c r="B111" s="129">
        <v>6308678</v>
      </c>
      <c r="C111" s="130">
        <v>2431959</v>
      </c>
      <c r="D111" s="161">
        <v>16050</v>
      </c>
      <c r="E111" s="168">
        <f t="shared" si="30"/>
        <v>8756687</v>
      </c>
      <c r="F111" s="134">
        <v>3240909</v>
      </c>
      <c r="G111" s="132">
        <v>1303748</v>
      </c>
      <c r="H111" s="131">
        <v>34275</v>
      </c>
      <c r="I111" s="133">
        <f t="shared" si="41"/>
        <v>4578932</v>
      </c>
      <c r="J111" s="134">
        <v>1061783</v>
      </c>
      <c r="K111" s="132">
        <v>567006</v>
      </c>
      <c r="L111" s="131">
        <v>5073</v>
      </c>
      <c r="M111" s="133">
        <f t="shared" ref="M111" si="64">SUM(J111:L111)</f>
        <v>1633862</v>
      </c>
      <c r="N111" s="135">
        <f t="shared" ref="N111" si="65">SUM(B111,F111,J111)</f>
        <v>10611370</v>
      </c>
      <c r="O111" s="135">
        <f t="shared" ref="O111" si="66">SUM(C111,G111,K111)</f>
        <v>4302713</v>
      </c>
      <c r="P111" s="135">
        <f t="shared" ref="P111" si="67">SUM(D111,H111,L111)</f>
        <v>55398</v>
      </c>
      <c r="Q111" s="136">
        <f t="shared" ref="Q111" si="68">SUM(E111,I111,M111)</f>
        <v>14969481</v>
      </c>
    </row>
    <row r="112" spans="1:17" s="137" customFormat="1" ht="15.75" customHeight="1">
      <c r="A112" s="128" t="s">
        <v>128</v>
      </c>
      <c r="B112" s="129">
        <v>6318375</v>
      </c>
      <c r="C112" s="130">
        <v>2436395</v>
      </c>
      <c r="D112" s="161">
        <v>16061</v>
      </c>
      <c r="E112" s="168">
        <f t="shared" si="30"/>
        <v>8770831</v>
      </c>
      <c r="F112" s="134">
        <v>3201954</v>
      </c>
      <c r="G112" s="132">
        <v>1309224</v>
      </c>
      <c r="H112" s="131">
        <v>33927</v>
      </c>
      <c r="I112" s="133">
        <f t="shared" si="41"/>
        <v>4545105</v>
      </c>
      <c r="J112" s="134">
        <v>1073435</v>
      </c>
      <c r="K112" s="132">
        <v>576663</v>
      </c>
      <c r="L112" s="131">
        <v>5033</v>
      </c>
      <c r="M112" s="133">
        <f t="shared" ref="M112:M114" si="69">SUM(J112:L112)</f>
        <v>1655131</v>
      </c>
      <c r="N112" s="135">
        <f t="shared" ref="N112" si="70">SUM(B112,F112,J112)</f>
        <v>10593764</v>
      </c>
      <c r="O112" s="135">
        <f t="shared" ref="O112" si="71">SUM(C112,G112,K112)</f>
        <v>4322282</v>
      </c>
      <c r="P112" s="135">
        <f t="shared" ref="P112" si="72">SUM(D112,H112,L112)</f>
        <v>55021</v>
      </c>
      <c r="Q112" s="136">
        <f t="shared" ref="Q112" si="73">SUM(E112,I112,M112)</f>
        <v>14971067</v>
      </c>
    </row>
    <row r="113" spans="1:17" s="137" customFormat="1" ht="15.75" customHeight="1">
      <c r="A113" s="128" t="s">
        <v>129</v>
      </c>
      <c r="B113" s="129">
        <v>6323871</v>
      </c>
      <c r="C113" s="130">
        <v>2439808</v>
      </c>
      <c r="D113" s="161">
        <v>16049</v>
      </c>
      <c r="E113" s="168">
        <f t="shared" si="30"/>
        <v>8779728</v>
      </c>
      <c r="F113" s="134">
        <v>3254403</v>
      </c>
      <c r="G113" s="132">
        <v>1314458</v>
      </c>
      <c r="H113" s="131">
        <v>34469</v>
      </c>
      <c r="I113" s="133">
        <f t="shared" si="41"/>
        <v>4603330</v>
      </c>
      <c r="J113" s="134">
        <v>1136078</v>
      </c>
      <c r="K113" s="132">
        <v>580313</v>
      </c>
      <c r="L113" s="131">
        <v>5018</v>
      </c>
      <c r="M113" s="133">
        <f t="shared" si="69"/>
        <v>1721409</v>
      </c>
      <c r="N113" s="135">
        <f t="shared" ref="N113" si="74">SUM(B113,F113,J113)</f>
        <v>10714352</v>
      </c>
      <c r="O113" s="135">
        <f t="shared" ref="O113" si="75">SUM(C113,G113,K113)</f>
        <v>4334579</v>
      </c>
      <c r="P113" s="135">
        <f t="shared" ref="P113" si="76">SUM(D113,H113,L113)</f>
        <v>55536</v>
      </c>
      <c r="Q113" s="136">
        <f t="shared" ref="Q113" si="77">SUM(E113,I113,M113)</f>
        <v>15104467</v>
      </c>
    </row>
    <row r="114" spans="1:17" s="137" customFormat="1" ht="15.75" customHeight="1">
      <c r="A114" s="128" t="s">
        <v>130</v>
      </c>
      <c r="B114" s="129">
        <v>6334630</v>
      </c>
      <c r="C114" s="130">
        <v>2450552</v>
      </c>
      <c r="D114" s="161">
        <v>16040</v>
      </c>
      <c r="E114" s="168">
        <f t="shared" si="30"/>
        <v>8801222</v>
      </c>
      <c r="F114" s="134">
        <v>3182844</v>
      </c>
      <c r="G114" s="132">
        <v>1319590</v>
      </c>
      <c r="H114" s="131">
        <v>34719</v>
      </c>
      <c r="I114" s="133">
        <f t="shared" si="41"/>
        <v>4537153</v>
      </c>
      <c r="J114" s="134">
        <v>1138622</v>
      </c>
      <c r="K114" s="132">
        <v>579862</v>
      </c>
      <c r="L114" s="131">
        <v>4999</v>
      </c>
      <c r="M114" s="133">
        <f t="shared" si="69"/>
        <v>1723483</v>
      </c>
      <c r="N114" s="135">
        <f t="shared" ref="N114" si="78">SUM(B114,F114,J114)</f>
        <v>10656096</v>
      </c>
      <c r="O114" s="135">
        <f t="shared" ref="O114" si="79">SUM(C114,G114,K114)</f>
        <v>4350004</v>
      </c>
      <c r="P114" s="135">
        <f t="shared" ref="P114" si="80">SUM(D114,H114,L114)</f>
        <v>55758</v>
      </c>
      <c r="Q114" s="136">
        <f t="shared" ref="Q114" si="81">SUM(E114,I114,M114)</f>
        <v>15061858</v>
      </c>
    </row>
    <row r="115" spans="1:17" s="137" customFormat="1" ht="15.75" customHeight="1">
      <c r="A115" s="128" t="s">
        <v>131</v>
      </c>
      <c r="B115" s="129">
        <v>6339934</v>
      </c>
      <c r="C115" s="130">
        <v>2465603</v>
      </c>
      <c r="D115" s="161">
        <v>16039</v>
      </c>
      <c r="E115" s="168">
        <f t="shared" si="30"/>
        <v>8821576</v>
      </c>
      <c r="F115" s="134">
        <v>3120375</v>
      </c>
      <c r="G115" s="132">
        <v>1324649</v>
      </c>
      <c r="H115" s="131">
        <v>34025</v>
      </c>
      <c r="I115" s="133">
        <f t="shared" ref="I115:I118" si="82">SUM(F115:H115)</f>
        <v>4479049</v>
      </c>
      <c r="J115" s="134">
        <v>1142158</v>
      </c>
      <c r="K115" s="132">
        <v>529015</v>
      </c>
      <c r="L115" s="131">
        <v>4973</v>
      </c>
      <c r="M115" s="133">
        <f t="shared" ref="M115" si="83">SUM(J115:L115)</f>
        <v>1676146</v>
      </c>
      <c r="N115" s="135">
        <f t="shared" ref="N115" si="84">SUM(B115,F115,J115)</f>
        <v>10602467</v>
      </c>
      <c r="O115" s="135">
        <f t="shared" ref="O115" si="85">SUM(C115,G115,K115)</f>
        <v>4319267</v>
      </c>
      <c r="P115" s="135">
        <f t="shared" ref="P115" si="86">SUM(D115,H115,L115)</f>
        <v>55037</v>
      </c>
      <c r="Q115" s="136">
        <f t="shared" ref="Q115" si="87">SUM(E115,I115,M115)</f>
        <v>14976771</v>
      </c>
    </row>
    <row r="116" spans="1:17" s="137" customFormat="1" ht="15.75" customHeight="1">
      <c r="A116" s="128" t="s">
        <v>133</v>
      </c>
      <c r="B116" s="129">
        <v>6259865</v>
      </c>
      <c r="C116" s="130">
        <v>2475705</v>
      </c>
      <c r="D116" s="161">
        <v>16027</v>
      </c>
      <c r="E116" s="168">
        <f t="shared" si="30"/>
        <v>8751597</v>
      </c>
      <c r="F116" s="134">
        <v>3122700</v>
      </c>
      <c r="G116" s="132">
        <v>1317530</v>
      </c>
      <c r="H116" s="131">
        <v>34226</v>
      </c>
      <c r="I116" s="133">
        <f t="shared" si="82"/>
        <v>4474456</v>
      </c>
      <c r="J116" s="134">
        <v>1294900</v>
      </c>
      <c r="K116" s="132">
        <v>529314</v>
      </c>
      <c r="L116" s="131">
        <v>4943</v>
      </c>
      <c r="M116" s="133">
        <f t="shared" ref="M116" si="88">SUM(J116:L116)</f>
        <v>1829157</v>
      </c>
      <c r="N116" s="135">
        <f t="shared" ref="N116" si="89">SUM(B116,F116,J116)</f>
        <v>10677465</v>
      </c>
      <c r="O116" s="135">
        <f t="shared" ref="O116" si="90">SUM(C116,G116,K116)</f>
        <v>4322549</v>
      </c>
      <c r="P116" s="135">
        <f t="shared" ref="P116" si="91">SUM(D116,H116,L116)</f>
        <v>55196</v>
      </c>
      <c r="Q116" s="136">
        <f t="shared" ref="Q116" si="92">SUM(E116,I116,M116)</f>
        <v>15055210</v>
      </c>
    </row>
    <row r="117" spans="1:17" s="137" customFormat="1" ht="15.75" customHeight="1">
      <c r="A117" s="128" t="s">
        <v>135</v>
      </c>
      <c r="B117" s="129">
        <v>6174772</v>
      </c>
      <c r="C117" s="130">
        <v>2491233</v>
      </c>
      <c r="D117" s="161">
        <v>16028</v>
      </c>
      <c r="E117" s="168">
        <f t="shared" si="30"/>
        <v>8682033</v>
      </c>
      <c r="F117" s="134">
        <v>3148818</v>
      </c>
      <c r="G117" s="132">
        <v>1309817</v>
      </c>
      <c r="H117" s="131">
        <v>27167</v>
      </c>
      <c r="I117" s="133">
        <f t="shared" si="82"/>
        <v>4485802</v>
      </c>
      <c r="J117" s="134">
        <v>1347378</v>
      </c>
      <c r="K117" s="132">
        <v>529861</v>
      </c>
      <c r="L117" s="131">
        <v>4923</v>
      </c>
      <c r="M117" s="133">
        <f t="shared" ref="M117" si="93">SUM(J117:L117)</f>
        <v>1882162</v>
      </c>
      <c r="N117" s="135">
        <f t="shared" ref="N117" si="94">SUM(B117,F117,J117)</f>
        <v>10670968</v>
      </c>
      <c r="O117" s="135">
        <f t="shared" ref="O117" si="95">SUM(C117,G117,K117)</f>
        <v>4330911</v>
      </c>
      <c r="P117" s="135">
        <f t="shared" ref="P117" si="96">SUM(D117,H117,L117)</f>
        <v>48118</v>
      </c>
      <c r="Q117" s="136">
        <f t="shared" ref="Q117" si="97">SUM(E117,I117,M117)</f>
        <v>15049997</v>
      </c>
    </row>
    <row r="118" spans="1:17" s="137" customFormat="1" ht="15.75" customHeight="1">
      <c r="A118" s="128" t="s">
        <v>136</v>
      </c>
      <c r="B118" s="129">
        <v>6089287</v>
      </c>
      <c r="C118" s="130">
        <v>2506242</v>
      </c>
      <c r="D118" s="161">
        <v>16024</v>
      </c>
      <c r="E118" s="168">
        <f t="shared" si="30"/>
        <v>8611553</v>
      </c>
      <c r="F118" s="134">
        <v>3173006</v>
      </c>
      <c r="G118" s="132">
        <v>1301389</v>
      </c>
      <c r="H118" s="131">
        <v>26921</v>
      </c>
      <c r="I118" s="133">
        <f t="shared" si="82"/>
        <v>4501316</v>
      </c>
      <c r="J118" s="134">
        <v>1394875</v>
      </c>
      <c r="K118" s="132">
        <v>524575</v>
      </c>
      <c r="L118" s="131">
        <v>4902</v>
      </c>
      <c r="M118" s="133">
        <f t="shared" ref="M118" si="98">SUM(J118:L118)</f>
        <v>1924352</v>
      </c>
      <c r="N118" s="135">
        <f t="shared" ref="N118" si="99">SUM(B118,F118,J118)</f>
        <v>10657168</v>
      </c>
      <c r="O118" s="135">
        <f t="shared" ref="O118" si="100">SUM(C118,G118,K118)</f>
        <v>4332206</v>
      </c>
      <c r="P118" s="135">
        <f t="shared" ref="P118" si="101">SUM(D118,H118,L118)</f>
        <v>47847</v>
      </c>
      <c r="Q118" s="136">
        <f t="shared" ref="Q118" si="102">SUM(E118,I118,M118)</f>
        <v>15037221</v>
      </c>
    </row>
    <row r="119" spans="1:17" s="137" customFormat="1" ht="15.75" customHeight="1">
      <c r="A119" s="128" t="s">
        <v>137</v>
      </c>
      <c r="B119" s="129">
        <v>5989105</v>
      </c>
      <c r="C119" s="130">
        <v>2516429</v>
      </c>
      <c r="D119" s="161">
        <v>16013</v>
      </c>
      <c r="E119" s="168">
        <f t="shared" si="30"/>
        <v>8521547</v>
      </c>
      <c r="F119" s="134">
        <v>3117696</v>
      </c>
      <c r="G119" s="132">
        <v>1296725</v>
      </c>
      <c r="H119" s="131">
        <v>25505</v>
      </c>
      <c r="I119" s="133">
        <f t="shared" ref="I119:I167" si="103">SUM(F119:H119)</f>
        <v>4439926</v>
      </c>
      <c r="J119" s="134">
        <v>1453082</v>
      </c>
      <c r="K119" s="132">
        <v>528153</v>
      </c>
      <c r="L119" s="131">
        <v>4691</v>
      </c>
      <c r="M119" s="133">
        <f t="shared" ref="M119" si="104">SUM(J119:L119)</f>
        <v>1985926</v>
      </c>
      <c r="N119" s="135">
        <f t="shared" ref="N119" si="105">SUM(B119,F119,J119)</f>
        <v>10559883</v>
      </c>
      <c r="O119" s="135">
        <f t="shared" ref="O119" si="106">SUM(C119,G119,K119)</f>
        <v>4341307</v>
      </c>
      <c r="P119" s="135">
        <f t="shared" ref="P119" si="107">SUM(D119,H119,L119)</f>
        <v>46209</v>
      </c>
      <c r="Q119" s="136">
        <f t="shared" ref="Q119" si="108">SUM(E119,I119,M119)</f>
        <v>14947399</v>
      </c>
    </row>
    <row r="120" spans="1:17" s="137" customFormat="1" ht="15.75" customHeight="1">
      <c r="A120" s="128" t="s">
        <v>139</v>
      </c>
      <c r="B120" s="129">
        <v>5879675</v>
      </c>
      <c r="C120" s="130">
        <v>2534126</v>
      </c>
      <c r="D120" s="161">
        <v>7265</v>
      </c>
      <c r="E120" s="168">
        <f t="shared" si="30"/>
        <v>8421066</v>
      </c>
      <c r="F120" s="134">
        <v>3126974</v>
      </c>
      <c r="G120" s="132">
        <v>1314556.9999999998</v>
      </c>
      <c r="H120" s="131">
        <v>25987</v>
      </c>
      <c r="I120" s="133">
        <f t="shared" si="103"/>
        <v>4467518</v>
      </c>
      <c r="J120" s="134">
        <v>1487581</v>
      </c>
      <c r="K120" s="132">
        <v>535159</v>
      </c>
      <c r="L120" s="131">
        <v>4669</v>
      </c>
      <c r="M120" s="133">
        <f t="shared" ref="M120" si="109">SUM(J120:L120)</f>
        <v>2027409</v>
      </c>
      <c r="N120" s="135">
        <f t="shared" ref="N120" si="110">SUM(B120,F120,J120)</f>
        <v>10494230</v>
      </c>
      <c r="O120" s="135">
        <f t="shared" ref="O120" si="111">SUM(C120,G120,K120)</f>
        <v>4383842</v>
      </c>
      <c r="P120" s="135">
        <f t="shared" ref="P120" si="112">SUM(D120,H120,L120)</f>
        <v>37921</v>
      </c>
      <c r="Q120" s="136">
        <f t="shared" ref="Q120" si="113">SUM(E120,I120,M120)</f>
        <v>14915993</v>
      </c>
    </row>
    <row r="121" spans="1:17" s="137" customFormat="1" ht="15.75" customHeight="1">
      <c r="A121" s="102" t="s">
        <v>143</v>
      </c>
      <c r="B121" s="129">
        <v>5411485</v>
      </c>
      <c r="C121" s="130">
        <v>2541515</v>
      </c>
      <c r="D121" s="161">
        <v>7263</v>
      </c>
      <c r="E121" s="168">
        <f t="shared" si="30"/>
        <v>7960263</v>
      </c>
      <c r="F121" s="134">
        <v>3186236</v>
      </c>
      <c r="G121" s="132">
        <v>1336467.9999999998</v>
      </c>
      <c r="H121" s="131">
        <v>26320</v>
      </c>
      <c r="I121" s="133">
        <f t="shared" si="103"/>
        <v>4549024</v>
      </c>
      <c r="J121" s="134">
        <v>1621736</v>
      </c>
      <c r="K121" s="132">
        <v>515720</v>
      </c>
      <c r="L121" s="131">
        <v>4661</v>
      </c>
      <c r="M121" s="133">
        <f t="shared" ref="M121" si="114">SUM(J121:L121)</f>
        <v>2142117</v>
      </c>
      <c r="N121" s="135">
        <f t="shared" ref="N121" si="115">SUM(B121,F121,J121)</f>
        <v>10219457</v>
      </c>
      <c r="O121" s="135">
        <f t="shared" ref="O121" si="116">SUM(C121,G121,K121)</f>
        <v>4393703</v>
      </c>
      <c r="P121" s="135">
        <f t="shared" ref="P121" si="117">SUM(D121,H121,L121)</f>
        <v>38244</v>
      </c>
      <c r="Q121" s="136">
        <f t="shared" ref="Q121" si="118">SUM(E121,I121,M121)</f>
        <v>14651404</v>
      </c>
    </row>
    <row r="122" spans="1:17" s="137" customFormat="1" ht="15.75" customHeight="1">
      <c r="A122" s="102" t="s">
        <v>144</v>
      </c>
      <c r="B122" s="129">
        <v>5424185</v>
      </c>
      <c r="C122" s="130">
        <v>2544282</v>
      </c>
      <c r="D122" s="161">
        <v>7563</v>
      </c>
      <c r="E122" s="168">
        <f t="shared" si="30"/>
        <v>7976030</v>
      </c>
      <c r="F122" s="134">
        <v>3154992</v>
      </c>
      <c r="G122" s="132">
        <v>1332559</v>
      </c>
      <c r="H122" s="131">
        <v>26135</v>
      </c>
      <c r="I122" s="133">
        <f t="shared" si="103"/>
        <v>4513686</v>
      </c>
      <c r="J122" s="134">
        <v>1680355</v>
      </c>
      <c r="K122" s="132">
        <v>551837</v>
      </c>
      <c r="L122" s="131">
        <v>4648</v>
      </c>
      <c r="M122" s="133">
        <f t="shared" ref="M122:M125" si="119">SUM(J122:L122)</f>
        <v>2236840</v>
      </c>
      <c r="N122" s="135">
        <f t="shared" ref="N122" si="120">SUM(B122,F122,J122)</f>
        <v>10259532</v>
      </c>
      <c r="O122" s="135">
        <f t="shared" ref="O122" si="121">SUM(C122,G122,K122)</f>
        <v>4428678</v>
      </c>
      <c r="P122" s="135">
        <f t="shared" ref="P122" si="122">SUM(D122,H122,L122)</f>
        <v>38346</v>
      </c>
      <c r="Q122" s="136">
        <f t="shared" ref="Q122" si="123">SUM(E122,I122,M122)</f>
        <v>14726556</v>
      </c>
    </row>
    <row r="123" spans="1:17" s="137" customFormat="1" ht="15.75" customHeight="1">
      <c r="A123" s="102" t="s">
        <v>145</v>
      </c>
      <c r="B123" s="129">
        <v>5436268</v>
      </c>
      <c r="C123" s="130">
        <v>2546122</v>
      </c>
      <c r="D123" s="161">
        <v>6732</v>
      </c>
      <c r="E123" s="168">
        <f t="shared" si="30"/>
        <v>7989122</v>
      </c>
      <c r="F123" s="134">
        <v>3171871</v>
      </c>
      <c r="G123" s="132">
        <v>1317569.9999999998</v>
      </c>
      <c r="H123" s="131">
        <v>26240</v>
      </c>
      <c r="I123" s="133">
        <f t="shared" si="103"/>
        <v>4515681</v>
      </c>
      <c r="J123" s="134">
        <v>1732715</v>
      </c>
      <c r="K123" s="132">
        <v>559950</v>
      </c>
      <c r="L123" s="131">
        <v>4631</v>
      </c>
      <c r="M123" s="133">
        <f t="shared" si="119"/>
        <v>2297296</v>
      </c>
      <c r="N123" s="135">
        <f t="shared" ref="N123" si="124">SUM(B123,F123,J123)</f>
        <v>10340854</v>
      </c>
      <c r="O123" s="135">
        <f t="shared" ref="O123" si="125">SUM(C123,G123,K123)</f>
        <v>4423642</v>
      </c>
      <c r="P123" s="135">
        <f t="shared" ref="P123" si="126">SUM(D123,H123,L123)</f>
        <v>37603</v>
      </c>
      <c r="Q123" s="136">
        <f t="shared" ref="Q123" si="127">SUM(E123,I123,M123)</f>
        <v>14802099</v>
      </c>
    </row>
    <row r="124" spans="1:17" s="137" customFormat="1" ht="15.75" customHeight="1">
      <c r="A124" s="102" t="s">
        <v>146</v>
      </c>
      <c r="B124" s="129">
        <v>5444309</v>
      </c>
      <c r="C124" s="130">
        <v>2549335</v>
      </c>
      <c r="D124" s="161">
        <v>6731</v>
      </c>
      <c r="E124" s="168">
        <f t="shared" si="30"/>
        <v>8000375</v>
      </c>
      <c r="F124" s="134">
        <v>3155020.9999999995</v>
      </c>
      <c r="G124" s="132">
        <v>1334976</v>
      </c>
      <c r="H124" s="131">
        <v>25057</v>
      </c>
      <c r="I124" s="133">
        <f t="shared" si="103"/>
        <v>4515054</v>
      </c>
      <c r="J124" s="134">
        <v>1799470</v>
      </c>
      <c r="K124" s="132">
        <v>574174</v>
      </c>
      <c r="L124" s="131">
        <v>4631</v>
      </c>
      <c r="M124" s="133">
        <f t="shared" si="119"/>
        <v>2378275</v>
      </c>
      <c r="N124" s="135">
        <f t="shared" ref="N124" si="128">SUM(B124,F124,J124)</f>
        <v>10398800</v>
      </c>
      <c r="O124" s="135">
        <f t="shared" ref="O124" si="129">SUM(C124,G124,K124)</f>
        <v>4458485</v>
      </c>
      <c r="P124" s="135">
        <f t="shared" ref="P124" si="130">SUM(D124,H124,L124)</f>
        <v>36419</v>
      </c>
      <c r="Q124" s="136">
        <f t="shared" ref="Q124" si="131">SUM(E124,I124,M124)</f>
        <v>14893704</v>
      </c>
    </row>
    <row r="125" spans="1:17" s="137" customFormat="1" ht="15.75" customHeight="1">
      <c r="A125" s="102" t="s">
        <v>147</v>
      </c>
      <c r="B125" s="129">
        <v>5455575</v>
      </c>
      <c r="C125" s="130">
        <v>2554827</v>
      </c>
      <c r="D125" s="161">
        <v>6303</v>
      </c>
      <c r="E125" s="168">
        <f t="shared" si="30"/>
        <v>8016705</v>
      </c>
      <c r="F125" s="134">
        <v>3185026</v>
      </c>
      <c r="G125" s="132">
        <v>1340883</v>
      </c>
      <c r="H125" s="131">
        <v>25400</v>
      </c>
      <c r="I125" s="133">
        <f t="shared" si="103"/>
        <v>4551309</v>
      </c>
      <c r="J125" s="134">
        <v>1863019</v>
      </c>
      <c r="K125" s="132">
        <v>576657</v>
      </c>
      <c r="L125" s="131">
        <v>4171</v>
      </c>
      <c r="M125" s="133">
        <f t="shared" si="119"/>
        <v>2443847</v>
      </c>
      <c r="N125" s="135">
        <f t="shared" ref="N125" si="132">SUM(B125,F125,J125)</f>
        <v>10503620</v>
      </c>
      <c r="O125" s="135">
        <f t="shared" ref="O125" si="133">SUM(C125,G125,K125)</f>
        <v>4472367</v>
      </c>
      <c r="P125" s="135">
        <f t="shared" ref="P125" si="134">SUM(D125,H125,L125)</f>
        <v>35874</v>
      </c>
      <c r="Q125" s="136">
        <f t="shared" ref="Q125" si="135">SUM(E125,I125,M125)</f>
        <v>15011861</v>
      </c>
    </row>
    <row r="126" spans="1:17" s="137" customFormat="1" ht="15.75" customHeight="1">
      <c r="A126" s="102" t="s">
        <v>148</v>
      </c>
      <c r="B126" s="129">
        <v>5468445</v>
      </c>
      <c r="C126" s="130">
        <v>2562102</v>
      </c>
      <c r="D126" s="161">
        <v>6303</v>
      </c>
      <c r="E126" s="168">
        <f t="shared" si="30"/>
        <v>8036850</v>
      </c>
      <c r="F126" s="134">
        <v>3202416</v>
      </c>
      <c r="G126" s="132">
        <v>1354084</v>
      </c>
      <c r="H126" s="131">
        <v>25550</v>
      </c>
      <c r="I126" s="133">
        <f t="shared" si="103"/>
        <v>4582050</v>
      </c>
      <c r="J126" s="134">
        <v>1915603</v>
      </c>
      <c r="K126" s="132">
        <v>575760</v>
      </c>
      <c r="L126" s="131">
        <v>4234</v>
      </c>
      <c r="M126" s="133">
        <f t="shared" ref="M126" si="136">SUM(J126:L126)</f>
        <v>2495597</v>
      </c>
      <c r="N126" s="135">
        <f t="shared" ref="N126" si="137">SUM(B126,F126,J126)</f>
        <v>10586464</v>
      </c>
      <c r="O126" s="135">
        <f t="shared" ref="O126" si="138">SUM(C126,G126,K126)</f>
        <v>4491946</v>
      </c>
      <c r="P126" s="135">
        <f t="shared" ref="P126" si="139">SUM(D126,H126,L126)</f>
        <v>36087</v>
      </c>
      <c r="Q126" s="136">
        <f t="shared" ref="Q126" si="140">SUM(E126,I126,M126)</f>
        <v>15114497</v>
      </c>
    </row>
    <row r="127" spans="1:17" s="137" customFormat="1" ht="15.75" customHeight="1">
      <c r="A127" s="102" t="s">
        <v>151</v>
      </c>
      <c r="B127" s="129">
        <v>5493521</v>
      </c>
      <c r="C127" s="130">
        <v>2567902</v>
      </c>
      <c r="D127" s="161">
        <v>6303</v>
      </c>
      <c r="E127" s="168">
        <f t="shared" si="30"/>
        <v>8067726</v>
      </c>
      <c r="F127" s="134">
        <v>3244378</v>
      </c>
      <c r="G127" s="132">
        <v>1352528</v>
      </c>
      <c r="H127" s="131">
        <v>25108</v>
      </c>
      <c r="I127" s="133">
        <f t="shared" si="103"/>
        <v>4622014</v>
      </c>
      <c r="J127" s="134">
        <v>1947767</v>
      </c>
      <c r="K127" s="132">
        <v>581824</v>
      </c>
      <c r="L127" s="131">
        <v>4221</v>
      </c>
      <c r="M127" s="133">
        <f t="shared" ref="M127" si="141">SUM(J127:L127)</f>
        <v>2533812</v>
      </c>
      <c r="N127" s="135">
        <f t="shared" ref="N127" si="142">SUM(B127,F127,J127)</f>
        <v>10685666</v>
      </c>
      <c r="O127" s="135">
        <f t="shared" ref="O127" si="143">SUM(C127,G127,K127)</f>
        <v>4502254</v>
      </c>
      <c r="P127" s="135">
        <f t="shared" ref="P127" si="144">SUM(D127,H127,L127)</f>
        <v>35632</v>
      </c>
      <c r="Q127" s="136">
        <f t="shared" ref="Q127" si="145">SUM(E127,I127,M127)</f>
        <v>15223552</v>
      </c>
    </row>
    <row r="128" spans="1:17" s="137" customFormat="1" ht="15.75" customHeight="1">
      <c r="A128" s="102" t="s">
        <v>152</v>
      </c>
      <c r="B128" s="129">
        <v>5527244</v>
      </c>
      <c r="C128" s="130">
        <v>2574740</v>
      </c>
      <c r="D128" s="161">
        <v>6280</v>
      </c>
      <c r="E128" s="168">
        <f t="shared" si="30"/>
        <v>8108264</v>
      </c>
      <c r="F128" s="134">
        <v>3273802</v>
      </c>
      <c r="G128" s="132">
        <v>1366428</v>
      </c>
      <c r="H128" s="131">
        <v>25933</v>
      </c>
      <c r="I128" s="133">
        <f t="shared" si="103"/>
        <v>4666163</v>
      </c>
      <c r="J128" s="134">
        <v>2022404</v>
      </c>
      <c r="K128" s="132">
        <v>582957</v>
      </c>
      <c r="L128" s="131">
        <v>4206</v>
      </c>
      <c r="M128" s="133">
        <f t="shared" ref="M128" si="146">SUM(J128:L128)</f>
        <v>2609567</v>
      </c>
      <c r="N128" s="135">
        <f t="shared" ref="N128" si="147">SUM(B128,F128,J128)</f>
        <v>10823450</v>
      </c>
      <c r="O128" s="135">
        <f t="shared" ref="O128" si="148">SUM(C128,G128,K128)</f>
        <v>4524125</v>
      </c>
      <c r="P128" s="135">
        <f t="shared" ref="P128" si="149">SUM(D128,H128,L128)</f>
        <v>36419</v>
      </c>
      <c r="Q128" s="136">
        <f t="shared" ref="Q128" si="150">SUM(E128,I128,M128)</f>
        <v>15383994</v>
      </c>
    </row>
    <row r="129" spans="1:17" s="137" customFormat="1" ht="15.75" customHeight="1">
      <c r="A129" s="102" t="s">
        <v>153</v>
      </c>
      <c r="B129" s="129">
        <v>5535323</v>
      </c>
      <c r="C129" s="130">
        <v>2587382</v>
      </c>
      <c r="D129" s="161">
        <v>5933</v>
      </c>
      <c r="E129" s="168">
        <f t="shared" si="30"/>
        <v>8128638</v>
      </c>
      <c r="F129" s="134">
        <v>3255533</v>
      </c>
      <c r="G129" s="132">
        <v>1353987</v>
      </c>
      <c r="H129" s="131">
        <v>26090</v>
      </c>
      <c r="I129" s="133">
        <f t="shared" si="103"/>
        <v>4635610</v>
      </c>
      <c r="J129" s="134">
        <v>2065063</v>
      </c>
      <c r="K129" s="132">
        <v>589608</v>
      </c>
      <c r="L129" s="131">
        <v>4195</v>
      </c>
      <c r="M129" s="133">
        <f t="shared" ref="M129" si="151">SUM(J129:L129)</f>
        <v>2658866</v>
      </c>
      <c r="N129" s="135">
        <f t="shared" ref="N129" si="152">SUM(B129,F129,J129)</f>
        <v>10855919</v>
      </c>
      <c r="O129" s="135">
        <f t="shared" ref="O129" si="153">SUM(C129,G129,K129)</f>
        <v>4530977</v>
      </c>
      <c r="P129" s="135">
        <f t="shared" ref="P129" si="154">SUM(D129,H129,L129)</f>
        <v>36218</v>
      </c>
      <c r="Q129" s="136">
        <f t="shared" ref="Q129" si="155">SUM(E129,I129,M129)</f>
        <v>15423114</v>
      </c>
    </row>
    <row r="130" spans="1:17" s="137" customFormat="1" ht="15.75" customHeight="1">
      <c r="A130" s="102" t="s">
        <v>156</v>
      </c>
      <c r="B130" s="129">
        <v>5555414</v>
      </c>
      <c r="C130" s="130">
        <v>2599215</v>
      </c>
      <c r="D130" s="161">
        <v>5843</v>
      </c>
      <c r="E130" s="168">
        <f t="shared" si="30"/>
        <v>8160472</v>
      </c>
      <c r="F130" s="134">
        <v>3285942.9999999995</v>
      </c>
      <c r="G130" s="132">
        <v>1336629</v>
      </c>
      <c r="H130" s="131">
        <v>26228</v>
      </c>
      <c r="I130" s="133">
        <f t="shared" si="103"/>
        <v>4648800</v>
      </c>
      <c r="J130" s="134">
        <v>2144029</v>
      </c>
      <c r="K130" s="132">
        <v>591064</v>
      </c>
      <c r="L130" s="131">
        <v>4179</v>
      </c>
      <c r="M130" s="133">
        <f t="shared" ref="M130" si="156">SUM(J130:L130)</f>
        <v>2739272</v>
      </c>
      <c r="N130" s="135">
        <f t="shared" ref="N130" si="157">SUM(B130,F130,J130)</f>
        <v>10985386</v>
      </c>
      <c r="O130" s="135">
        <f t="shared" ref="O130" si="158">SUM(C130,G130,K130)</f>
        <v>4526908</v>
      </c>
      <c r="P130" s="135">
        <f t="shared" ref="P130" si="159">SUM(D130,H130,L130)</f>
        <v>36250</v>
      </c>
      <c r="Q130" s="136">
        <f t="shared" ref="Q130" si="160">SUM(E130,I130,M130)</f>
        <v>15548544</v>
      </c>
    </row>
    <row r="131" spans="1:17" s="137" customFormat="1" ht="15.75" customHeight="1">
      <c r="A131" s="102" t="s">
        <v>157</v>
      </c>
      <c r="B131" s="129">
        <v>5572002</v>
      </c>
      <c r="C131" s="130">
        <v>2607988</v>
      </c>
      <c r="D131" s="161">
        <v>5843</v>
      </c>
      <c r="E131" s="168">
        <f t="shared" si="30"/>
        <v>8185833</v>
      </c>
      <c r="F131" s="134">
        <v>3292858</v>
      </c>
      <c r="G131" s="132">
        <v>1306251</v>
      </c>
      <c r="H131" s="131">
        <v>26780</v>
      </c>
      <c r="I131" s="133">
        <f t="shared" si="103"/>
        <v>4625889</v>
      </c>
      <c r="J131" s="134">
        <v>2175738</v>
      </c>
      <c r="K131" s="132">
        <v>591302</v>
      </c>
      <c r="L131" s="131">
        <v>4174</v>
      </c>
      <c r="M131" s="133">
        <f t="shared" ref="M131" si="161">SUM(J131:L131)</f>
        <v>2771214</v>
      </c>
      <c r="N131" s="135">
        <f t="shared" ref="N131" si="162">SUM(B131,F131,J131)</f>
        <v>11040598</v>
      </c>
      <c r="O131" s="135">
        <f t="shared" ref="O131" si="163">SUM(C131,G131,K131)</f>
        <v>4505541</v>
      </c>
      <c r="P131" s="135">
        <f t="shared" ref="P131" si="164">SUM(D131,H131,L131)</f>
        <v>36797</v>
      </c>
      <c r="Q131" s="136">
        <f t="shared" ref="Q131" si="165">SUM(E131,I131,M131)</f>
        <v>15582936</v>
      </c>
    </row>
    <row r="132" spans="1:17" s="137" customFormat="1" ht="15.75" customHeight="1">
      <c r="A132" s="102" t="s">
        <v>158</v>
      </c>
      <c r="B132" s="129">
        <v>5592223</v>
      </c>
      <c r="C132" s="130">
        <v>2613288</v>
      </c>
      <c r="D132" s="161">
        <v>5843</v>
      </c>
      <c r="E132" s="168">
        <f t="shared" si="30"/>
        <v>8211354</v>
      </c>
      <c r="F132" s="134">
        <v>3325487</v>
      </c>
      <c r="G132" s="132">
        <v>1296831</v>
      </c>
      <c r="H132" s="131">
        <v>27680</v>
      </c>
      <c r="I132" s="133">
        <f t="shared" si="103"/>
        <v>4649998</v>
      </c>
      <c r="J132" s="134">
        <v>2216243</v>
      </c>
      <c r="K132" s="132">
        <v>586910</v>
      </c>
      <c r="L132" s="131">
        <v>4178</v>
      </c>
      <c r="M132" s="133">
        <f t="shared" ref="M132:M134" si="166">SUM(J132:L132)</f>
        <v>2807331</v>
      </c>
      <c r="N132" s="135">
        <f t="shared" ref="N132" si="167">SUM(B132,F132,J132)</f>
        <v>11133953</v>
      </c>
      <c r="O132" s="135">
        <f t="shared" ref="O132" si="168">SUM(C132,G132,K132)</f>
        <v>4497029</v>
      </c>
      <c r="P132" s="135">
        <f t="shared" ref="P132" si="169">SUM(D132,H132,L132)</f>
        <v>37701</v>
      </c>
      <c r="Q132" s="136">
        <f t="shared" ref="Q132" si="170">SUM(E132,I132,M132)</f>
        <v>15668683</v>
      </c>
    </row>
    <row r="133" spans="1:17" s="137" customFormat="1" ht="15.75" customHeight="1">
      <c r="A133" s="102" t="s">
        <v>159</v>
      </c>
      <c r="B133" s="129">
        <v>5622294</v>
      </c>
      <c r="C133" s="130">
        <v>2619913</v>
      </c>
      <c r="D133" s="161">
        <v>5843</v>
      </c>
      <c r="E133" s="168">
        <f t="shared" si="30"/>
        <v>8248050</v>
      </c>
      <c r="F133" s="134">
        <v>3372705</v>
      </c>
      <c r="G133" s="132">
        <v>1279261</v>
      </c>
      <c r="H133" s="131">
        <v>27680</v>
      </c>
      <c r="I133" s="133">
        <f t="shared" si="103"/>
        <v>4679646</v>
      </c>
      <c r="J133" s="134">
        <v>2259169</v>
      </c>
      <c r="K133" s="132">
        <v>581801</v>
      </c>
      <c r="L133" s="131">
        <v>4172</v>
      </c>
      <c r="M133" s="133">
        <f t="shared" si="166"/>
        <v>2845142</v>
      </c>
      <c r="N133" s="135">
        <f t="shared" ref="N133" si="171">SUM(B133,F133,J133)</f>
        <v>11254168</v>
      </c>
      <c r="O133" s="135">
        <f t="shared" ref="O133" si="172">SUM(C133,G133,K133)</f>
        <v>4480975</v>
      </c>
      <c r="P133" s="135">
        <f t="shared" ref="P133" si="173">SUM(D133,H133,L133)</f>
        <v>37695</v>
      </c>
      <c r="Q133" s="136">
        <f t="shared" ref="Q133" si="174">SUM(E133,I133,M133)</f>
        <v>15772838</v>
      </c>
    </row>
    <row r="134" spans="1:17" s="137" customFormat="1" ht="15.75" customHeight="1">
      <c r="A134" s="102" t="s">
        <v>160</v>
      </c>
      <c r="B134" s="129">
        <v>5632705</v>
      </c>
      <c r="C134" s="130">
        <v>2623580</v>
      </c>
      <c r="D134" s="161">
        <v>5842</v>
      </c>
      <c r="E134" s="168">
        <f t="shared" si="30"/>
        <v>8262127</v>
      </c>
      <c r="F134" s="134">
        <v>3372178</v>
      </c>
      <c r="G134" s="132">
        <v>1275302.0000000002</v>
      </c>
      <c r="H134" s="131">
        <v>27680</v>
      </c>
      <c r="I134" s="133">
        <f t="shared" si="103"/>
        <v>4675160</v>
      </c>
      <c r="J134" s="134">
        <v>2325626</v>
      </c>
      <c r="K134" s="132">
        <v>574470</v>
      </c>
      <c r="L134" s="131">
        <v>4158</v>
      </c>
      <c r="M134" s="133">
        <f t="shared" si="166"/>
        <v>2904254</v>
      </c>
      <c r="N134" s="135">
        <f t="shared" ref="N134" si="175">SUM(B134,F134,J134)</f>
        <v>11330509</v>
      </c>
      <c r="O134" s="135">
        <f t="shared" ref="O134" si="176">SUM(C134,G134,K134)</f>
        <v>4473352</v>
      </c>
      <c r="P134" s="135">
        <f t="shared" ref="P134" si="177">SUM(D134,H134,L134)</f>
        <v>37680</v>
      </c>
      <c r="Q134" s="136">
        <f t="shared" ref="Q134" si="178">SUM(E134,I134,M134)</f>
        <v>15841541</v>
      </c>
    </row>
    <row r="135" spans="1:17" s="137" customFormat="1" ht="15.75" customHeight="1">
      <c r="A135" s="102" t="s">
        <v>163</v>
      </c>
      <c r="B135" s="129">
        <v>5642879</v>
      </c>
      <c r="C135" s="130">
        <v>2629266</v>
      </c>
      <c r="D135" s="161">
        <v>5842</v>
      </c>
      <c r="E135" s="168">
        <f t="shared" si="30"/>
        <v>8277987</v>
      </c>
      <c r="F135" s="134">
        <v>3369992</v>
      </c>
      <c r="G135" s="132">
        <v>1278873</v>
      </c>
      <c r="H135" s="131">
        <v>27779</v>
      </c>
      <c r="I135" s="133">
        <f t="shared" si="103"/>
        <v>4676644</v>
      </c>
      <c r="J135" s="134">
        <v>2374380</v>
      </c>
      <c r="K135" s="132">
        <v>566415</v>
      </c>
      <c r="L135" s="131">
        <v>4153</v>
      </c>
      <c r="M135" s="133">
        <f t="shared" ref="M135" si="179">SUM(J135:L135)</f>
        <v>2944948</v>
      </c>
      <c r="N135" s="135">
        <f t="shared" ref="N135" si="180">SUM(B135,F135,J135)</f>
        <v>11387251</v>
      </c>
      <c r="O135" s="135">
        <f t="shared" ref="O135" si="181">SUM(C135,G135,K135)</f>
        <v>4474554</v>
      </c>
      <c r="P135" s="135">
        <f t="shared" ref="P135" si="182">SUM(D135,H135,L135)</f>
        <v>37774</v>
      </c>
      <c r="Q135" s="136">
        <f t="shared" ref="Q135" si="183">SUM(E135,I135,M135)</f>
        <v>15899579</v>
      </c>
    </row>
    <row r="136" spans="1:17" s="137" customFormat="1" ht="15.75" customHeight="1">
      <c r="A136" s="102" t="s">
        <v>164</v>
      </c>
      <c r="B136" s="129">
        <v>5666360</v>
      </c>
      <c r="C136" s="130">
        <v>2636295</v>
      </c>
      <c r="D136" s="161">
        <v>5842</v>
      </c>
      <c r="E136" s="168">
        <f t="shared" si="30"/>
        <v>8308497</v>
      </c>
      <c r="F136" s="134">
        <v>3317159</v>
      </c>
      <c r="G136" s="132">
        <v>1278842</v>
      </c>
      <c r="H136" s="131">
        <v>27777</v>
      </c>
      <c r="I136" s="133">
        <f t="shared" si="103"/>
        <v>4623778</v>
      </c>
      <c r="J136" s="134">
        <v>2392772</v>
      </c>
      <c r="K136" s="132">
        <v>567764</v>
      </c>
      <c r="L136" s="131">
        <v>4148</v>
      </c>
      <c r="M136" s="133">
        <f t="shared" ref="M136" si="184">SUM(J136:L136)</f>
        <v>2964684</v>
      </c>
      <c r="N136" s="135">
        <f t="shared" ref="N136" si="185">SUM(B136,F136,J136)</f>
        <v>11376291</v>
      </c>
      <c r="O136" s="135">
        <f t="shared" ref="O136" si="186">SUM(C136,G136,K136)</f>
        <v>4482901</v>
      </c>
      <c r="P136" s="135">
        <f t="shared" ref="P136" si="187">SUM(D136,H136,L136)</f>
        <v>37767</v>
      </c>
      <c r="Q136" s="136">
        <f t="shared" ref="Q136" si="188">SUM(E136,I136,M136)</f>
        <v>15896959</v>
      </c>
    </row>
    <row r="137" spans="1:17" s="137" customFormat="1" ht="15.75" customHeight="1">
      <c r="A137" s="102" t="s">
        <v>165</v>
      </c>
      <c r="B137" s="129">
        <v>5676510</v>
      </c>
      <c r="C137" s="130">
        <v>2641323</v>
      </c>
      <c r="D137" s="161">
        <v>5842</v>
      </c>
      <c r="E137" s="168">
        <f t="shared" si="30"/>
        <v>8323675</v>
      </c>
      <c r="F137" s="134">
        <v>3296463</v>
      </c>
      <c r="G137" s="132">
        <v>1291530</v>
      </c>
      <c r="H137" s="131">
        <v>27777</v>
      </c>
      <c r="I137" s="133">
        <f t="shared" si="103"/>
        <v>4615770</v>
      </c>
      <c r="J137" s="134">
        <v>2454611</v>
      </c>
      <c r="K137" s="132">
        <v>558857</v>
      </c>
      <c r="L137" s="131">
        <v>4148</v>
      </c>
      <c r="M137" s="133">
        <f t="shared" ref="M137" si="189">SUM(J137:L137)</f>
        <v>3017616</v>
      </c>
      <c r="N137" s="135">
        <f t="shared" ref="N137" si="190">SUM(B137,F137,J137)</f>
        <v>11427584</v>
      </c>
      <c r="O137" s="135">
        <f t="shared" ref="O137" si="191">SUM(C137,G137,K137)</f>
        <v>4491710</v>
      </c>
      <c r="P137" s="135">
        <f t="shared" ref="P137" si="192">SUM(D137,H137,L137)</f>
        <v>37767</v>
      </c>
      <c r="Q137" s="136">
        <f t="shared" ref="Q137" si="193">SUM(E137,I137,M137)</f>
        <v>15957061</v>
      </c>
    </row>
    <row r="138" spans="1:17" s="137" customFormat="1" ht="15.75" customHeight="1">
      <c r="A138" s="90" t="s">
        <v>166</v>
      </c>
      <c r="B138" s="139">
        <v>5686813</v>
      </c>
      <c r="C138" s="140">
        <v>2650337</v>
      </c>
      <c r="D138" s="162">
        <v>5840</v>
      </c>
      <c r="E138" s="169">
        <f t="shared" si="30"/>
        <v>8342990</v>
      </c>
      <c r="F138" s="144">
        <v>3235033</v>
      </c>
      <c r="G138" s="142">
        <v>1303419</v>
      </c>
      <c r="H138" s="141">
        <v>27925</v>
      </c>
      <c r="I138" s="143">
        <f t="shared" si="103"/>
        <v>4566377</v>
      </c>
      <c r="J138" s="144">
        <v>2495310</v>
      </c>
      <c r="K138" s="142">
        <v>540628</v>
      </c>
      <c r="L138" s="141">
        <v>4137</v>
      </c>
      <c r="M138" s="143">
        <f t="shared" ref="M138:M141" si="194">SUM(J138:L138)</f>
        <v>3040075</v>
      </c>
      <c r="N138" s="145">
        <f>SUM(B138,F138,J138)</f>
        <v>11417156</v>
      </c>
      <c r="O138" s="145">
        <f t="shared" ref="O138" si="195">SUM(C138,G138,K138)</f>
        <v>4494384</v>
      </c>
      <c r="P138" s="145">
        <f t="shared" ref="P138:P139" si="196">SUM(D138,H138,L138)</f>
        <v>37902</v>
      </c>
      <c r="Q138" s="146">
        <f t="shared" ref="Q138:Q139" si="197">SUM(E138,I138,M138)</f>
        <v>15949442</v>
      </c>
    </row>
    <row r="139" spans="1:17" s="137" customFormat="1" ht="15.75" customHeight="1">
      <c r="A139" s="90" t="s">
        <v>167</v>
      </c>
      <c r="B139" s="139">
        <v>5696911</v>
      </c>
      <c r="C139" s="140">
        <v>2652878</v>
      </c>
      <c r="D139" s="162">
        <v>5838</v>
      </c>
      <c r="E139" s="169">
        <f t="shared" si="30"/>
        <v>8355627</v>
      </c>
      <c r="F139" s="144">
        <v>3208503.0000000005</v>
      </c>
      <c r="G139" s="142">
        <v>1303635</v>
      </c>
      <c r="H139" s="141">
        <v>27925</v>
      </c>
      <c r="I139" s="143">
        <f t="shared" si="103"/>
        <v>4540063</v>
      </c>
      <c r="J139" s="144">
        <v>2595287</v>
      </c>
      <c r="K139" s="142">
        <v>473829</v>
      </c>
      <c r="L139" s="141">
        <v>4040</v>
      </c>
      <c r="M139" s="143">
        <f t="shared" si="194"/>
        <v>3073156</v>
      </c>
      <c r="N139" s="145">
        <f>SUM(B139,F139,J139)</f>
        <v>11500701</v>
      </c>
      <c r="O139" s="145">
        <f t="shared" ref="O139" si="198">SUM(C139,G139,K139)</f>
        <v>4430342</v>
      </c>
      <c r="P139" s="145">
        <f t="shared" si="196"/>
        <v>37803</v>
      </c>
      <c r="Q139" s="146">
        <f t="shared" si="197"/>
        <v>15968846</v>
      </c>
    </row>
    <row r="140" spans="1:17" s="137" customFormat="1" ht="15.75" customHeight="1">
      <c r="A140" s="90" t="s">
        <v>168</v>
      </c>
      <c r="B140" s="139">
        <v>5707385</v>
      </c>
      <c r="C140" s="140">
        <v>2657898</v>
      </c>
      <c r="D140" s="162">
        <v>5838</v>
      </c>
      <c r="E140" s="169">
        <f t="shared" si="30"/>
        <v>8371121</v>
      </c>
      <c r="F140" s="144">
        <v>3162453.0000000005</v>
      </c>
      <c r="G140" s="142">
        <v>1291076.9999999998</v>
      </c>
      <c r="H140" s="141">
        <v>27925</v>
      </c>
      <c r="I140" s="143">
        <f t="shared" si="103"/>
        <v>4481455</v>
      </c>
      <c r="J140" s="144">
        <v>2550266</v>
      </c>
      <c r="K140" s="142">
        <v>463529</v>
      </c>
      <c r="L140" s="141">
        <v>4039</v>
      </c>
      <c r="M140" s="143">
        <f t="shared" si="194"/>
        <v>3017834</v>
      </c>
      <c r="N140" s="145">
        <f>SUM(B140,F140,J140)</f>
        <v>11420104</v>
      </c>
      <c r="O140" s="145">
        <f t="shared" ref="O140" si="199">SUM(C140,G140,K140)</f>
        <v>4412504</v>
      </c>
      <c r="P140" s="145">
        <f t="shared" ref="P140:P141" si="200">SUM(D140,H140,L140)</f>
        <v>37802</v>
      </c>
      <c r="Q140" s="146">
        <f t="shared" ref="Q140:Q141" si="201">SUM(E140,I140,M140)</f>
        <v>15870410</v>
      </c>
    </row>
    <row r="141" spans="1:17" s="137" customFormat="1" ht="15.75" customHeight="1">
      <c r="A141" s="90" t="s">
        <v>169</v>
      </c>
      <c r="B141" s="139">
        <v>5722478</v>
      </c>
      <c r="C141" s="140">
        <v>2663723</v>
      </c>
      <c r="D141" s="162">
        <v>5828</v>
      </c>
      <c r="E141" s="169">
        <f t="shared" si="30"/>
        <v>8392029</v>
      </c>
      <c r="F141" s="144">
        <v>3150697.0000000005</v>
      </c>
      <c r="G141" s="142">
        <v>1281571.9999999998</v>
      </c>
      <c r="H141" s="141">
        <v>28723</v>
      </c>
      <c r="I141" s="143">
        <f t="shared" si="103"/>
        <v>4460992</v>
      </c>
      <c r="J141" s="144">
        <v>2580566</v>
      </c>
      <c r="K141" s="142">
        <v>456819</v>
      </c>
      <c r="L141" s="141">
        <v>4012</v>
      </c>
      <c r="M141" s="143">
        <f t="shared" si="194"/>
        <v>3041397</v>
      </c>
      <c r="N141" s="145">
        <f>SUM(B141,F141,J141)</f>
        <v>11453741</v>
      </c>
      <c r="O141" s="145">
        <f t="shared" ref="O141" si="202">SUM(C141,G141,K141)</f>
        <v>4402114</v>
      </c>
      <c r="P141" s="145">
        <f t="shared" si="200"/>
        <v>38563</v>
      </c>
      <c r="Q141" s="146">
        <f t="shared" si="201"/>
        <v>15894418</v>
      </c>
    </row>
    <row r="142" spans="1:17" s="137" customFormat="1" ht="15.75" customHeight="1">
      <c r="A142" s="90" t="s">
        <v>170</v>
      </c>
      <c r="B142" s="139">
        <v>5747784</v>
      </c>
      <c r="C142" s="140">
        <v>2668286</v>
      </c>
      <c r="D142" s="162">
        <v>5828</v>
      </c>
      <c r="E142" s="169">
        <f t="shared" si="30"/>
        <v>8421898</v>
      </c>
      <c r="F142" s="144">
        <v>3142357</v>
      </c>
      <c r="G142" s="142">
        <v>1268001.0000000002</v>
      </c>
      <c r="H142" s="141">
        <v>29316</v>
      </c>
      <c r="I142" s="143">
        <f t="shared" si="103"/>
        <v>4439674</v>
      </c>
      <c r="J142" s="144">
        <v>2452151</v>
      </c>
      <c r="K142" s="142">
        <v>527138</v>
      </c>
      <c r="L142" s="141">
        <v>4004</v>
      </c>
      <c r="M142" s="143">
        <f t="shared" ref="M142:M143" si="203">SUM(J142:L142)</f>
        <v>2983293</v>
      </c>
      <c r="N142" s="145">
        <f t="shared" ref="N142:N143" si="204">SUM(B142,F142,J142)</f>
        <v>11342292</v>
      </c>
      <c r="O142" s="145">
        <f t="shared" ref="O142:O143" si="205">SUM(C142,G142,K142)</f>
        <v>4463425</v>
      </c>
      <c r="P142" s="145">
        <f t="shared" ref="P142:P143" si="206">SUM(D142,H142,L142)</f>
        <v>39148</v>
      </c>
      <c r="Q142" s="146">
        <f t="shared" ref="Q142:Q143" si="207">SUM(E142,I142,M142)</f>
        <v>15844865</v>
      </c>
    </row>
    <row r="143" spans="1:17" s="137" customFormat="1" ht="15.75" customHeight="1">
      <c r="A143" s="90" t="s">
        <v>171</v>
      </c>
      <c r="B143" s="139">
        <v>5742011</v>
      </c>
      <c r="C143" s="140">
        <v>2661506</v>
      </c>
      <c r="D143" s="162">
        <v>5828</v>
      </c>
      <c r="E143" s="169">
        <f t="shared" si="30"/>
        <v>8409345</v>
      </c>
      <c r="F143" s="144">
        <v>3111531</v>
      </c>
      <c r="G143" s="142">
        <v>1261915</v>
      </c>
      <c r="H143" s="141">
        <v>29416</v>
      </c>
      <c r="I143" s="143">
        <f t="shared" si="103"/>
        <v>4402862</v>
      </c>
      <c r="J143" s="144">
        <v>2475367</v>
      </c>
      <c r="K143" s="142">
        <v>440178</v>
      </c>
      <c r="L143" s="141">
        <v>3999</v>
      </c>
      <c r="M143" s="143">
        <f t="shared" si="203"/>
        <v>2919544</v>
      </c>
      <c r="N143" s="145">
        <f t="shared" si="204"/>
        <v>11328909</v>
      </c>
      <c r="O143" s="145">
        <f t="shared" si="205"/>
        <v>4363599</v>
      </c>
      <c r="P143" s="145">
        <f t="shared" si="206"/>
        <v>39243</v>
      </c>
      <c r="Q143" s="146">
        <f t="shared" si="207"/>
        <v>15731751</v>
      </c>
    </row>
    <row r="144" spans="1:17" s="137" customFormat="1" ht="15.75" customHeight="1">
      <c r="A144" s="90" t="s">
        <v>172</v>
      </c>
      <c r="B144" s="139">
        <v>5768854</v>
      </c>
      <c r="C144" s="140">
        <v>2665997</v>
      </c>
      <c r="D144" s="162">
        <v>5828</v>
      </c>
      <c r="E144" s="169">
        <f t="shared" si="30"/>
        <v>8440679</v>
      </c>
      <c r="F144" s="144">
        <v>3136692</v>
      </c>
      <c r="G144" s="142">
        <v>1254668.9999999998</v>
      </c>
      <c r="H144" s="141">
        <v>29516</v>
      </c>
      <c r="I144" s="143">
        <f t="shared" si="103"/>
        <v>4420877</v>
      </c>
      <c r="J144" s="144">
        <v>2478555</v>
      </c>
      <c r="K144" s="142">
        <v>432133</v>
      </c>
      <c r="L144" s="141">
        <v>3997</v>
      </c>
      <c r="M144" s="143">
        <f t="shared" ref="M144" si="208">SUM(J144:L144)</f>
        <v>2914685</v>
      </c>
      <c r="N144" s="145">
        <f t="shared" ref="N144" si="209">SUM(B144,F144,J144)</f>
        <v>11384101</v>
      </c>
      <c r="O144" s="145">
        <f t="shared" ref="O144" si="210">SUM(C144,G144,K144)</f>
        <v>4352799</v>
      </c>
      <c r="P144" s="145">
        <f t="shared" ref="P144" si="211">SUM(D144,H144,L144)</f>
        <v>39341</v>
      </c>
      <c r="Q144" s="146">
        <f t="shared" ref="Q144" si="212">SUM(E144,I144,M144)</f>
        <v>15776241</v>
      </c>
    </row>
    <row r="145" spans="1:17" s="137" customFormat="1" ht="15.75" customHeight="1">
      <c r="A145" s="102" t="s">
        <v>173</v>
      </c>
      <c r="B145" s="139">
        <v>5815764</v>
      </c>
      <c r="C145" s="140">
        <v>2671732</v>
      </c>
      <c r="D145" s="162">
        <v>5558</v>
      </c>
      <c r="E145" s="169">
        <f t="shared" si="30"/>
        <v>8493054</v>
      </c>
      <c r="F145" s="144">
        <v>3179691</v>
      </c>
      <c r="G145" s="142">
        <v>1246850</v>
      </c>
      <c r="H145" s="141">
        <v>29815</v>
      </c>
      <c r="I145" s="143">
        <f t="shared" si="103"/>
        <v>4456356</v>
      </c>
      <c r="J145" s="144">
        <v>2466593</v>
      </c>
      <c r="K145" s="142">
        <v>433104</v>
      </c>
      <c r="L145" s="141">
        <v>3993</v>
      </c>
      <c r="M145" s="143">
        <f t="shared" ref="M145:M146" si="213">SUM(J145:L145)</f>
        <v>2903690</v>
      </c>
      <c r="N145" s="145">
        <f t="shared" ref="N145" si="214">SUM(B145,F145,J145)</f>
        <v>11462048</v>
      </c>
      <c r="O145" s="145">
        <f t="shared" ref="O145" si="215">SUM(C145,G145,K145)</f>
        <v>4351686</v>
      </c>
      <c r="P145" s="145">
        <f t="shared" ref="P145" si="216">SUM(D145,H145,L145)</f>
        <v>39366</v>
      </c>
      <c r="Q145" s="146">
        <f t="shared" ref="Q145" si="217">SUM(E145,I145,M145)</f>
        <v>15853100</v>
      </c>
    </row>
    <row r="146" spans="1:17" s="137" customFormat="1" ht="15.75" customHeight="1">
      <c r="A146" s="90" t="s">
        <v>174</v>
      </c>
      <c r="B146" s="139">
        <v>5840847</v>
      </c>
      <c r="C146" s="140">
        <v>2678537</v>
      </c>
      <c r="D146" s="162">
        <v>5558</v>
      </c>
      <c r="E146" s="169">
        <f t="shared" si="30"/>
        <v>8524942</v>
      </c>
      <c r="F146" s="144">
        <v>3216620</v>
      </c>
      <c r="G146" s="142">
        <v>1239343</v>
      </c>
      <c r="H146" s="141">
        <v>29815</v>
      </c>
      <c r="I146" s="143">
        <f t="shared" si="103"/>
        <v>4485778</v>
      </c>
      <c r="J146" s="144">
        <v>2475753</v>
      </c>
      <c r="K146" s="142">
        <v>416511</v>
      </c>
      <c r="L146" s="141">
        <v>3973</v>
      </c>
      <c r="M146" s="143">
        <f t="shared" si="213"/>
        <v>2896237</v>
      </c>
      <c r="N146" s="145">
        <f t="shared" ref="N146" si="218">SUM(B146,F146,J146)</f>
        <v>11533220</v>
      </c>
      <c r="O146" s="145">
        <f t="shared" ref="O146" si="219">SUM(C146,G146,K146)</f>
        <v>4334391</v>
      </c>
      <c r="P146" s="145">
        <f t="shared" ref="P146" si="220">SUM(D146,H146,L146)</f>
        <v>39346</v>
      </c>
      <c r="Q146" s="146">
        <f t="shared" ref="Q146" si="221">SUM(E146,I146,M146)</f>
        <v>15906957</v>
      </c>
    </row>
    <row r="147" spans="1:17" s="137" customFormat="1" ht="15.75" customHeight="1">
      <c r="A147" s="90" t="s">
        <v>175</v>
      </c>
      <c r="B147" s="139">
        <v>5861807</v>
      </c>
      <c r="C147" s="140">
        <v>2680074</v>
      </c>
      <c r="D147" s="162">
        <v>5555</v>
      </c>
      <c r="E147" s="169">
        <f t="shared" si="30"/>
        <v>8547436</v>
      </c>
      <c r="F147" s="144">
        <v>3237110</v>
      </c>
      <c r="G147" s="142">
        <v>1224571.9999999998</v>
      </c>
      <c r="H147" s="141">
        <v>29815</v>
      </c>
      <c r="I147" s="143">
        <f t="shared" si="103"/>
        <v>4491497</v>
      </c>
      <c r="J147" s="144">
        <v>2471725</v>
      </c>
      <c r="K147" s="142">
        <v>403832</v>
      </c>
      <c r="L147" s="141">
        <v>3968</v>
      </c>
      <c r="M147" s="143">
        <f t="shared" ref="M147" si="222">SUM(J147:L147)</f>
        <v>2879525</v>
      </c>
      <c r="N147" s="145">
        <f t="shared" ref="N147" si="223">SUM(B147,F147,J147)</f>
        <v>11570642</v>
      </c>
      <c r="O147" s="145">
        <f t="shared" ref="O147" si="224">SUM(C147,G147,K147)</f>
        <v>4308478</v>
      </c>
      <c r="P147" s="145">
        <f t="shared" ref="P147" si="225">SUM(D147,H147,L147)</f>
        <v>39338</v>
      </c>
      <c r="Q147" s="146">
        <f t="shared" ref="Q147" si="226">SUM(E147,I147,M147)</f>
        <v>15918458</v>
      </c>
    </row>
    <row r="148" spans="1:17" s="137" customFormat="1" ht="15.75" customHeight="1">
      <c r="A148" s="90" t="s">
        <v>176</v>
      </c>
      <c r="B148" s="139">
        <v>5803318</v>
      </c>
      <c r="C148" s="140">
        <v>2656219</v>
      </c>
      <c r="D148" s="162">
        <v>5555</v>
      </c>
      <c r="E148" s="169">
        <f t="shared" si="30"/>
        <v>8465092</v>
      </c>
      <c r="F148" s="144">
        <v>3166677</v>
      </c>
      <c r="G148" s="142">
        <v>1207722</v>
      </c>
      <c r="H148" s="141">
        <v>29815</v>
      </c>
      <c r="I148" s="143">
        <f t="shared" si="103"/>
        <v>4404214</v>
      </c>
      <c r="J148" s="144">
        <v>2491522</v>
      </c>
      <c r="K148" s="142">
        <v>414429</v>
      </c>
      <c r="L148" s="141">
        <v>3964</v>
      </c>
      <c r="M148" s="143">
        <f t="shared" ref="M148" si="227">SUM(J148:L148)</f>
        <v>2909915</v>
      </c>
      <c r="N148" s="145">
        <f t="shared" ref="N148" si="228">SUM(B148,F148,J148)</f>
        <v>11461517</v>
      </c>
      <c r="O148" s="145">
        <f t="shared" ref="O148" si="229">SUM(C148,G148,K148)</f>
        <v>4278370</v>
      </c>
      <c r="P148" s="145">
        <f t="shared" ref="P148" si="230">SUM(D148,H148,L148)</f>
        <v>39334</v>
      </c>
      <c r="Q148" s="146">
        <f t="shared" ref="Q148" si="231">SUM(E148,I148,M148)</f>
        <v>15779221</v>
      </c>
    </row>
    <row r="149" spans="1:17" s="137" customFormat="1" ht="15.75" customHeight="1">
      <c r="A149" s="90" t="s">
        <v>177</v>
      </c>
      <c r="B149" s="139">
        <v>5539195</v>
      </c>
      <c r="C149" s="140">
        <v>2613134</v>
      </c>
      <c r="D149" s="162">
        <v>5555</v>
      </c>
      <c r="E149" s="169">
        <f t="shared" si="30"/>
        <v>8157884</v>
      </c>
      <c r="F149" s="144">
        <v>3032276</v>
      </c>
      <c r="G149" s="142">
        <v>1189861.0000000002</v>
      </c>
      <c r="H149" s="141">
        <v>29815</v>
      </c>
      <c r="I149" s="143">
        <f t="shared" si="103"/>
        <v>4251952</v>
      </c>
      <c r="J149" s="144">
        <v>2502186</v>
      </c>
      <c r="K149" s="142">
        <v>414916</v>
      </c>
      <c r="L149" s="141">
        <v>3948</v>
      </c>
      <c r="M149" s="143">
        <f t="shared" ref="M149" si="232">SUM(J149:L149)</f>
        <v>2921050</v>
      </c>
      <c r="N149" s="145">
        <f t="shared" ref="N149" si="233">SUM(B149,F149,J149)</f>
        <v>11073657</v>
      </c>
      <c r="O149" s="145">
        <f t="shared" ref="O149" si="234">SUM(C149,G149,K149)</f>
        <v>4217911</v>
      </c>
      <c r="P149" s="145">
        <f t="shared" ref="P149" si="235">SUM(D149,H149,L149)</f>
        <v>39318</v>
      </c>
      <c r="Q149" s="146">
        <f t="shared" ref="Q149" si="236">SUM(E149,I149,M149)</f>
        <v>15330886</v>
      </c>
    </row>
    <row r="150" spans="1:17" s="137" customFormat="1" ht="15.75" customHeight="1">
      <c r="A150" s="90" t="s">
        <v>178</v>
      </c>
      <c r="B150" s="139">
        <v>5403501</v>
      </c>
      <c r="C150" s="140">
        <v>2578743</v>
      </c>
      <c r="D150" s="162">
        <v>5555</v>
      </c>
      <c r="E150" s="169">
        <f t="shared" si="30"/>
        <v>7987799</v>
      </c>
      <c r="F150" s="144">
        <v>2921257</v>
      </c>
      <c r="G150" s="142">
        <v>1164631</v>
      </c>
      <c r="H150" s="141">
        <v>29815</v>
      </c>
      <c r="I150" s="143">
        <f t="shared" si="103"/>
        <v>4115703</v>
      </c>
      <c r="J150" s="144">
        <v>2481898</v>
      </c>
      <c r="K150" s="142">
        <v>412574</v>
      </c>
      <c r="L150" s="141">
        <v>3948</v>
      </c>
      <c r="M150" s="143">
        <f t="shared" ref="M150" si="237">SUM(J150:L150)</f>
        <v>2898420</v>
      </c>
      <c r="N150" s="145">
        <f t="shared" ref="N150" si="238">SUM(B150,F150,J150)</f>
        <v>10806656</v>
      </c>
      <c r="O150" s="145">
        <f t="shared" ref="O150" si="239">SUM(C150,G150,K150)</f>
        <v>4155948</v>
      </c>
      <c r="P150" s="145">
        <f t="shared" ref="P150" si="240">SUM(D150,H150,L150)</f>
        <v>39318</v>
      </c>
      <c r="Q150" s="146">
        <f t="shared" ref="Q150" si="241">SUM(E150,I150,M150)</f>
        <v>15001922</v>
      </c>
    </row>
    <row r="151" spans="1:17" s="137" customFormat="1" ht="15.75" customHeight="1">
      <c r="A151" s="90" t="s">
        <v>179</v>
      </c>
      <c r="B151" s="139">
        <v>5327336</v>
      </c>
      <c r="C151" s="140">
        <v>2544680</v>
      </c>
      <c r="D151" s="162">
        <v>5555</v>
      </c>
      <c r="E151" s="169">
        <f t="shared" si="30"/>
        <v>7877571</v>
      </c>
      <c r="F151" s="144">
        <v>2945900</v>
      </c>
      <c r="G151" s="142">
        <v>1158663</v>
      </c>
      <c r="H151" s="141">
        <v>29815</v>
      </c>
      <c r="I151" s="143">
        <f t="shared" si="103"/>
        <v>4134378</v>
      </c>
      <c r="J151" s="144">
        <v>2452674</v>
      </c>
      <c r="K151" s="142">
        <v>409226</v>
      </c>
      <c r="L151" s="141">
        <v>3927</v>
      </c>
      <c r="M151" s="143">
        <f t="shared" ref="M151:M152" si="242">SUM(J151:L151)</f>
        <v>2865827</v>
      </c>
      <c r="N151" s="145">
        <f t="shared" ref="N151" si="243">SUM(B151,F151,J151)</f>
        <v>10725910</v>
      </c>
      <c r="O151" s="145">
        <f t="shared" ref="O151" si="244">SUM(C151,G151,K151)</f>
        <v>4112569</v>
      </c>
      <c r="P151" s="145">
        <f t="shared" ref="P151" si="245">SUM(D151,H151,L151)</f>
        <v>39297</v>
      </c>
      <c r="Q151" s="146">
        <f t="shared" ref="Q151" si="246">SUM(E151,I151,M151)</f>
        <v>14877776</v>
      </c>
    </row>
    <row r="152" spans="1:17" s="137" customFormat="1" ht="15.75" customHeight="1">
      <c r="A152" s="90" t="s">
        <v>180</v>
      </c>
      <c r="B152" s="139">
        <v>5401680</v>
      </c>
      <c r="C152" s="140">
        <v>2310838</v>
      </c>
      <c r="D152" s="162">
        <v>5553</v>
      </c>
      <c r="E152" s="169">
        <f t="shared" si="30"/>
        <v>7718071</v>
      </c>
      <c r="F152" s="144">
        <v>3075588</v>
      </c>
      <c r="G152" s="142">
        <v>1161160.0000000002</v>
      </c>
      <c r="H152" s="141">
        <v>29815</v>
      </c>
      <c r="I152" s="143">
        <f t="shared" si="103"/>
        <v>4266563</v>
      </c>
      <c r="J152" s="144">
        <v>2365488</v>
      </c>
      <c r="K152" s="142">
        <v>403022</v>
      </c>
      <c r="L152" s="141">
        <v>3927</v>
      </c>
      <c r="M152" s="143">
        <f t="shared" si="242"/>
        <v>2772437</v>
      </c>
      <c r="N152" s="145">
        <f t="shared" ref="N152" si="247">SUM(B152,F152,J152)</f>
        <v>10842756</v>
      </c>
      <c r="O152" s="145">
        <f t="shared" ref="O152" si="248">SUM(C152,G152,K152)</f>
        <v>3875020</v>
      </c>
      <c r="P152" s="145">
        <f t="shared" ref="P152" si="249">SUM(D152,H152,L152)</f>
        <v>39295</v>
      </c>
      <c r="Q152" s="146">
        <f t="shared" ref="Q152" si="250">SUM(E152,I152,M152)</f>
        <v>14757071</v>
      </c>
    </row>
    <row r="153" spans="1:17" s="137" customFormat="1" ht="15.75" customHeight="1">
      <c r="A153" s="90" t="s">
        <v>181</v>
      </c>
      <c r="B153" s="139">
        <v>5528870</v>
      </c>
      <c r="C153" s="140">
        <v>2272760</v>
      </c>
      <c r="D153" s="162">
        <v>4958</v>
      </c>
      <c r="E153" s="169">
        <f t="shared" si="30"/>
        <v>7806588</v>
      </c>
      <c r="F153" s="144">
        <v>3186280</v>
      </c>
      <c r="G153" s="142">
        <v>1169981</v>
      </c>
      <c r="H153" s="141">
        <v>19648</v>
      </c>
      <c r="I153" s="143">
        <f t="shared" si="103"/>
        <v>4375909</v>
      </c>
      <c r="J153" s="144">
        <v>2359598</v>
      </c>
      <c r="K153" s="142">
        <v>399777</v>
      </c>
      <c r="L153" s="141">
        <v>3928</v>
      </c>
      <c r="M153" s="143">
        <f t="shared" ref="M153" si="251">SUM(J153:L153)</f>
        <v>2763303</v>
      </c>
      <c r="N153" s="145">
        <f t="shared" ref="N153" si="252">SUM(B153,F153,J153)</f>
        <v>11074748</v>
      </c>
      <c r="O153" s="145">
        <f t="shared" ref="O153" si="253">SUM(C153,G153,K153)</f>
        <v>3842518</v>
      </c>
      <c r="P153" s="145">
        <f t="shared" ref="P153" si="254">SUM(D153,H153,L153)</f>
        <v>28534</v>
      </c>
      <c r="Q153" s="146">
        <f t="shared" ref="Q153" si="255">SUM(E153,I153,M153)</f>
        <v>14945800</v>
      </c>
    </row>
    <row r="154" spans="1:17" s="137" customFormat="1" ht="15.75" customHeight="1">
      <c r="A154" s="90" t="s">
        <v>182</v>
      </c>
      <c r="B154" s="139">
        <v>5641372</v>
      </c>
      <c r="C154" s="140">
        <v>2175603</v>
      </c>
      <c r="D154" s="162">
        <v>4902</v>
      </c>
      <c r="E154" s="169">
        <f t="shared" si="30"/>
        <v>7821877</v>
      </c>
      <c r="F154" s="144">
        <v>3290860</v>
      </c>
      <c r="G154" s="142">
        <v>1175503</v>
      </c>
      <c r="H154" s="141">
        <v>19647</v>
      </c>
      <c r="I154" s="143">
        <f t="shared" si="103"/>
        <v>4486010</v>
      </c>
      <c r="J154" s="144">
        <v>2361987</v>
      </c>
      <c r="K154" s="142">
        <v>397024</v>
      </c>
      <c r="L154" s="141">
        <v>3928</v>
      </c>
      <c r="M154" s="143">
        <f t="shared" ref="M154:M167" si="256">SUM(J154:L154)</f>
        <v>2762939</v>
      </c>
      <c r="N154" s="145">
        <f t="shared" ref="N154" si="257">SUM(B154,F154,J154)</f>
        <v>11294219</v>
      </c>
      <c r="O154" s="145">
        <f t="shared" ref="O154" si="258">SUM(C154,G154,K154)</f>
        <v>3748130</v>
      </c>
      <c r="P154" s="145">
        <f t="shared" ref="P154" si="259">SUM(D154,H154,L154)</f>
        <v>28477</v>
      </c>
      <c r="Q154" s="146">
        <f t="shared" ref="Q154:Q155" si="260">SUM(E154,I154,M154)</f>
        <v>15070826</v>
      </c>
    </row>
    <row r="155" spans="1:17" s="137" customFormat="1" ht="15.75" customHeight="1">
      <c r="A155" s="147" t="s">
        <v>185</v>
      </c>
      <c r="B155" s="148">
        <v>5718905</v>
      </c>
      <c r="C155" s="149">
        <v>2086434</v>
      </c>
      <c r="D155" s="163">
        <v>4902</v>
      </c>
      <c r="E155" s="169">
        <f t="shared" si="30"/>
        <v>7810241</v>
      </c>
      <c r="F155" s="151">
        <v>3395464</v>
      </c>
      <c r="G155" s="152">
        <v>1186744.0000000002</v>
      </c>
      <c r="H155" s="150">
        <v>19647</v>
      </c>
      <c r="I155" s="143">
        <f t="shared" si="103"/>
        <v>4601855</v>
      </c>
      <c r="J155" s="151">
        <v>2385271</v>
      </c>
      <c r="K155" s="152">
        <v>391346</v>
      </c>
      <c r="L155" s="150">
        <v>3928</v>
      </c>
      <c r="M155" s="143">
        <f t="shared" si="256"/>
        <v>2780545</v>
      </c>
      <c r="N155" s="145">
        <f t="shared" ref="N155" si="261">SUM(B155,F155,J155)</f>
        <v>11499640</v>
      </c>
      <c r="O155" s="145">
        <f t="shared" ref="O155" si="262">SUM(C155,G155,K155)</f>
        <v>3664524</v>
      </c>
      <c r="P155" s="145">
        <f t="shared" ref="P155" si="263">SUM(D155,H155,L155)</f>
        <v>28477</v>
      </c>
      <c r="Q155" s="146">
        <f t="shared" si="260"/>
        <v>15192641</v>
      </c>
    </row>
    <row r="156" spans="1:17" s="137" customFormat="1" ht="15.75" customHeight="1">
      <c r="A156" s="147" t="s">
        <v>186</v>
      </c>
      <c r="B156" s="148">
        <v>5833018</v>
      </c>
      <c r="C156" s="149">
        <v>1998176</v>
      </c>
      <c r="D156" s="163">
        <v>4902</v>
      </c>
      <c r="E156" s="169">
        <f t="shared" si="30"/>
        <v>7836096</v>
      </c>
      <c r="F156" s="151">
        <v>3471227</v>
      </c>
      <c r="G156" s="152">
        <v>1145289</v>
      </c>
      <c r="H156" s="150">
        <v>19647</v>
      </c>
      <c r="I156" s="143">
        <f t="shared" si="103"/>
        <v>4636163</v>
      </c>
      <c r="J156" s="151">
        <v>2404340</v>
      </c>
      <c r="K156" s="152">
        <v>388801</v>
      </c>
      <c r="L156" s="150">
        <v>3928</v>
      </c>
      <c r="M156" s="143">
        <f t="shared" si="256"/>
        <v>2797069</v>
      </c>
      <c r="N156" s="145">
        <f t="shared" ref="N156:N158" si="264">SUM(B156,F156,J156)</f>
        <v>11708585</v>
      </c>
      <c r="O156" s="145">
        <f t="shared" ref="O156:O157" si="265">SUM(C156,G156,K156)</f>
        <v>3532266</v>
      </c>
      <c r="P156" s="145">
        <f t="shared" ref="P156:P157" si="266">SUM(D156,H156,L156)</f>
        <v>28477</v>
      </c>
      <c r="Q156" s="146">
        <f t="shared" ref="Q156:Q157" si="267">SUM(E156,I156,M156)</f>
        <v>15269328</v>
      </c>
    </row>
    <row r="157" spans="1:17" s="137" customFormat="1" ht="15.75" customHeight="1">
      <c r="A157" s="147" t="s">
        <v>209</v>
      </c>
      <c r="B157" s="148">
        <v>5922717</v>
      </c>
      <c r="C157" s="149">
        <v>2001634</v>
      </c>
      <c r="D157" s="163">
        <v>4902</v>
      </c>
      <c r="E157" s="169">
        <f t="shared" si="30"/>
        <v>7929253</v>
      </c>
      <c r="F157" s="151">
        <v>3564830</v>
      </c>
      <c r="G157" s="152">
        <v>1145247.9999999998</v>
      </c>
      <c r="H157" s="150">
        <v>19647</v>
      </c>
      <c r="I157" s="143">
        <f t="shared" si="103"/>
        <v>4729725</v>
      </c>
      <c r="J157" s="151">
        <v>2430150</v>
      </c>
      <c r="K157" s="152">
        <v>392310</v>
      </c>
      <c r="L157" s="150">
        <v>3928</v>
      </c>
      <c r="M157" s="143">
        <f t="shared" si="256"/>
        <v>2826388</v>
      </c>
      <c r="N157" s="145">
        <f t="shared" si="264"/>
        <v>11917697</v>
      </c>
      <c r="O157" s="145">
        <f t="shared" si="265"/>
        <v>3539192</v>
      </c>
      <c r="P157" s="145">
        <f t="shared" si="266"/>
        <v>28477</v>
      </c>
      <c r="Q157" s="146">
        <f t="shared" si="267"/>
        <v>15485366</v>
      </c>
    </row>
    <row r="158" spans="1:17" s="137" customFormat="1" ht="15.75" customHeight="1">
      <c r="A158" s="147" t="s">
        <v>187</v>
      </c>
      <c r="B158" s="148">
        <v>5952775</v>
      </c>
      <c r="C158" s="149">
        <v>2007952</v>
      </c>
      <c r="D158" s="163">
        <v>4547</v>
      </c>
      <c r="E158" s="169">
        <f t="shared" si="30"/>
        <v>7965274</v>
      </c>
      <c r="F158" s="151">
        <v>3629028</v>
      </c>
      <c r="G158" s="152">
        <v>1151933</v>
      </c>
      <c r="H158" s="150">
        <v>19647</v>
      </c>
      <c r="I158" s="143">
        <f t="shared" si="103"/>
        <v>4800608</v>
      </c>
      <c r="J158" s="151">
        <v>2422146</v>
      </c>
      <c r="K158" s="152">
        <v>329104</v>
      </c>
      <c r="L158" s="150">
        <v>3927</v>
      </c>
      <c r="M158" s="143">
        <f t="shared" si="256"/>
        <v>2755177</v>
      </c>
      <c r="N158" s="145">
        <f t="shared" si="264"/>
        <v>12003949</v>
      </c>
      <c r="O158" s="145">
        <f t="shared" ref="O158" si="268">SUM(C158,G158,K158)</f>
        <v>3488989</v>
      </c>
      <c r="P158" s="145">
        <f t="shared" ref="P158" si="269">SUM(D158,H158,L158)</f>
        <v>28121</v>
      </c>
      <c r="Q158" s="146">
        <f t="shared" ref="Q158" si="270">SUM(E158,I158,M158)</f>
        <v>15521059</v>
      </c>
    </row>
    <row r="159" spans="1:17" s="137" customFormat="1" ht="15.75" customHeight="1">
      <c r="A159" s="147" t="s">
        <v>188</v>
      </c>
      <c r="B159" s="148">
        <v>5990315</v>
      </c>
      <c r="C159" s="149">
        <v>2020542</v>
      </c>
      <c r="D159" s="163">
        <v>2037</v>
      </c>
      <c r="E159" s="169">
        <f t="shared" si="30"/>
        <v>8012894</v>
      </c>
      <c r="F159" s="151">
        <v>3679017</v>
      </c>
      <c r="G159" s="152">
        <v>1158213</v>
      </c>
      <c r="H159" s="150">
        <v>19647</v>
      </c>
      <c r="I159" s="143">
        <f t="shared" si="103"/>
        <v>4856877</v>
      </c>
      <c r="J159" s="151">
        <v>2437115</v>
      </c>
      <c r="K159" s="152">
        <v>390745</v>
      </c>
      <c r="L159" s="150">
        <v>3904</v>
      </c>
      <c r="M159" s="143">
        <f t="shared" si="256"/>
        <v>2831764</v>
      </c>
      <c r="N159" s="145">
        <f t="shared" ref="N159:N160" si="271">SUM(B159,F159,J159)</f>
        <v>12106447</v>
      </c>
      <c r="O159" s="145">
        <f t="shared" ref="O159:O160" si="272">SUM(C159,G159,K159)</f>
        <v>3569500</v>
      </c>
      <c r="P159" s="145">
        <f t="shared" ref="P159:P160" si="273">SUM(D159,H159,L159)</f>
        <v>25588</v>
      </c>
      <c r="Q159" s="146">
        <f t="shared" ref="Q159:Q161" si="274">SUM(E159,I159,M159)</f>
        <v>15701535</v>
      </c>
    </row>
    <row r="160" spans="1:17" s="137" customFormat="1" ht="15.75" customHeight="1">
      <c r="A160" s="147" t="s">
        <v>189</v>
      </c>
      <c r="B160" s="148">
        <v>6071616</v>
      </c>
      <c r="C160" s="149">
        <v>2030690</v>
      </c>
      <c r="D160" s="163">
        <v>1567</v>
      </c>
      <c r="E160" s="169">
        <f t="shared" si="30"/>
        <v>8103873</v>
      </c>
      <c r="F160" s="151">
        <v>3723919</v>
      </c>
      <c r="G160" s="152">
        <v>1165867.0000000002</v>
      </c>
      <c r="H160" s="150">
        <v>19647</v>
      </c>
      <c r="I160" s="143">
        <f t="shared" si="103"/>
        <v>4909433</v>
      </c>
      <c r="J160" s="151">
        <v>2450753</v>
      </c>
      <c r="K160" s="152">
        <v>372589</v>
      </c>
      <c r="L160" s="150">
        <v>3904</v>
      </c>
      <c r="M160" s="143">
        <f t="shared" si="256"/>
        <v>2827246</v>
      </c>
      <c r="N160" s="145">
        <f t="shared" si="271"/>
        <v>12246288</v>
      </c>
      <c r="O160" s="145">
        <f t="shared" si="272"/>
        <v>3569146</v>
      </c>
      <c r="P160" s="145">
        <f t="shared" si="273"/>
        <v>25118</v>
      </c>
      <c r="Q160" s="146">
        <f t="shared" si="274"/>
        <v>15840552</v>
      </c>
    </row>
    <row r="161" spans="1:17" s="137" customFormat="1" ht="15.75" customHeight="1">
      <c r="A161" s="147" t="s">
        <v>190</v>
      </c>
      <c r="B161" s="148">
        <v>6122143</v>
      </c>
      <c r="C161" s="149">
        <v>2040769</v>
      </c>
      <c r="D161" s="163">
        <v>972</v>
      </c>
      <c r="E161" s="169">
        <f t="shared" si="30"/>
        <v>8163884</v>
      </c>
      <c r="F161" s="151">
        <v>3736445.0000000047</v>
      </c>
      <c r="G161" s="152">
        <v>1159807</v>
      </c>
      <c r="H161" s="150">
        <v>19578</v>
      </c>
      <c r="I161" s="143">
        <f t="shared" si="103"/>
        <v>4915830.0000000047</v>
      </c>
      <c r="J161" s="151">
        <v>2466724</v>
      </c>
      <c r="K161" s="152">
        <v>344333</v>
      </c>
      <c r="L161" s="150">
        <v>3837</v>
      </c>
      <c r="M161" s="143">
        <f t="shared" si="256"/>
        <v>2814894</v>
      </c>
      <c r="N161" s="145">
        <f t="shared" ref="N161" si="275">SUM(B161,F161,J161)</f>
        <v>12325312.000000004</v>
      </c>
      <c r="O161" s="145">
        <f t="shared" ref="O161" si="276">SUM(C161,G161,K161)</f>
        <v>3544909</v>
      </c>
      <c r="P161" s="145">
        <f t="shared" ref="P161" si="277">SUM(D161,H161,L161)</f>
        <v>24387</v>
      </c>
      <c r="Q161" s="146">
        <f t="shared" si="274"/>
        <v>15894608.000000004</v>
      </c>
    </row>
    <row r="162" spans="1:17" s="137" customFormat="1" ht="15.75" customHeight="1">
      <c r="A162" s="147" t="s">
        <v>191</v>
      </c>
      <c r="B162" s="148">
        <v>6182772</v>
      </c>
      <c r="C162" s="149">
        <v>2043869</v>
      </c>
      <c r="D162" s="163">
        <v>972</v>
      </c>
      <c r="E162" s="169">
        <f t="shared" si="30"/>
        <v>8227613</v>
      </c>
      <c r="F162" s="151">
        <v>3744409</v>
      </c>
      <c r="G162" s="152">
        <v>1159275</v>
      </c>
      <c r="H162" s="150">
        <v>19561</v>
      </c>
      <c r="I162" s="143">
        <f t="shared" si="103"/>
        <v>4923245</v>
      </c>
      <c r="J162" s="151">
        <v>2482974</v>
      </c>
      <c r="K162" s="152">
        <v>338590</v>
      </c>
      <c r="L162" s="150">
        <v>3837</v>
      </c>
      <c r="M162" s="143">
        <f t="shared" si="256"/>
        <v>2825401</v>
      </c>
      <c r="N162" s="145">
        <f t="shared" ref="N162" si="278">SUM(B162,F162,J162)</f>
        <v>12410155</v>
      </c>
      <c r="O162" s="145">
        <f t="shared" ref="O162" si="279">SUM(C162,G162,K162)</f>
        <v>3541734</v>
      </c>
      <c r="P162" s="145">
        <f t="shared" ref="P162" si="280">SUM(D162,H162,L162)</f>
        <v>24370</v>
      </c>
      <c r="Q162" s="146">
        <f t="shared" ref="Q162" si="281">SUM(E162,I162,M162)</f>
        <v>15976259</v>
      </c>
    </row>
    <row r="163" spans="1:17" s="137" customFormat="1" ht="15.75" customHeight="1">
      <c r="A163" s="147" t="s">
        <v>192</v>
      </c>
      <c r="B163" s="148">
        <v>6259968</v>
      </c>
      <c r="C163" s="149">
        <v>2047757</v>
      </c>
      <c r="D163" s="163">
        <v>190</v>
      </c>
      <c r="E163" s="169">
        <f t="shared" si="30"/>
        <v>8307915</v>
      </c>
      <c r="F163" s="151">
        <v>3746767</v>
      </c>
      <c r="G163" s="152">
        <v>1160968</v>
      </c>
      <c r="H163" s="150">
        <v>19572</v>
      </c>
      <c r="I163" s="143">
        <f t="shared" si="103"/>
        <v>4927307</v>
      </c>
      <c r="J163" s="153">
        <v>2482974</v>
      </c>
      <c r="K163" s="154">
        <v>338590</v>
      </c>
      <c r="L163" s="155">
        <v>3837</v>
      </c>
      <c r="M163" s="170">
        <f t="shared" si="256"/>
        <v>2825401</v>
      </c>
      <c r="N163" s="145">
        <f t="shared" ref="N163" si="282">SUM(B163,F163,J163)</f>
        <v>12489709</v>
      </c>
      <c r="O163" s="145">
        <f t="shared" ref="O163" si="283">SUM(C163,G163,K163)</f>
        <v>3547315</v>
      </c>
      <c r="P163" s="145">
        <f t="shared" ref="P163" si="284">SUM(D163,H163,L163)</f>
        <v>23599</v>
      </c>
      <c r="Q163" s="146">
        <f t="shared" ref="Q163" si="285">SUM(E163,I163,M163)</f>
        <v>16060623</v>
      </c>
    </row>
    <row r="164" spans="1:17" s="137" customFormat="1" ht="15.75" customHeight="1">
      <c r="A164" s="147" t="s">
        <v>195</v>
      </c>
      <c r="B164" s="148">
        <v>6330018</v>
      </c>
      <c r="C164" s="149">
        <v>2053397</v>
      </c>
      <c r="D164" s="163">
        <v>189</v>
      </c>
      <c r="E164" s="169">
        <f t="shared" ref="E164:E167" si="286">SUM(B164:D164)</f>
        <v>8383604</v>
      </c>
      <c r="F164" s="151">
        <v>3818860</v>
      </c>
      <c r="G164" s="152">
        <v>1158254</v>
      </c>
      <c r="H164" s="150">
        <v>19561</v>
      </c>
      <c r="I164" s="143">
        <f t="shared" si="103"/>
        <v>4996675</v>
      </c>
      <c r="J164" s="153">
        <v>2482974</v>
      </c>
      <c r="K164" s="154">
        <v>338590</v>
      </c>
      <c r="L164" s="155">
        <v>3837</v>
      </c>
      <c r="M164" s="170">
        <f t="shared" si="256"/>
        <v>2825401</v>
      </c>
      <c r="N164" s="145">
        <f t="shared" ref="N164" si="287">SUM(B164,F164,J164)</f>
        <v>12631852</v>
      </c>
      <c r="O164" s="145">
        <f t="shared" ref="O164" si="288">SUM(C164,G164,K164)</f>
        <v>3550241</v>
      </c>
      <c r="P164" s="145">
        <f t="shared" ref="P164" si="289">SUM(D164,H164,L164)</f>
        <v>23587</v>
      </c>
      <c r="Q164" s="146">
        <f t="shared" ref="Q164" si="290">SUM(E164,I164,M164)</f>
        <v>16205680</v>
      </c>
    </row>
    <row r="165" spans="1:17" s="137" customFormat="1" ht="15.75" customHeight="1">
      <c r="A165" s="147" t="s">
        <v>196</v>
      </c>
      <c r="B165" s="148">
        <v>6400026</v>
      </c>
      <c r="C165" s="149">
        <v>2059446</v>
      </c>
      <c r="D165" s="163">
        <v>187</v>
      </c>
      <c r="E165" s="169">
        <f t="shared" si="286"/>
        <v>8459659</v>
      </c>
      <c r="F165" s="151">
        <v>3870770</v>
      </c>
      <c r="G165" s="152">
        <v>1162580</v>
      </c>
      <c r="H165" s="150">
        <v>19530</v>
      </c>
      <c r="I165" s="143">
        <f t="shared" si="103"/>
        <v>5052880</v>
      </c>
      <c r="J165" s="153">
        <v>2482974</v>
      </c>
      <c r="K165" s="154">
        <v>338590</v>
      </c>
      <c r="L165" s="155">
        <v>3837</v>
      </c>
      <c r="M165" s="170">
        <f t="shared" si="256"/>
        <v>2825401</v>
      </c>
      <c r="N165" s="145">
        <f t="shared" ref="N165" si="291">SUM(B165,F165,J165)</f>
        <v>12753770</v>
      </c>
      <c r="O165" s="145">
        <f t="shared" ref="O165" si="292">SUM(C165,G165,K165)</f>
        <v>3560616</v>
      </c>
      <c r="P165" s="145">
        <f t="shared" ref="P165" si="293">SUM(D165,H165,L165)</f>
        <v>23554</v>
      </c>
      <c r="Q165" s="146">
        <f t="shared" ref="Q165" si="294">SUM(E165,I165,M165)</f>
        <v>16337940</v>
      </c>
    </row>
    <row r="166" spans="1:17" s="137" customFormat="1" ht="15.75" customHeight="1">
      <c r="A166" s="147" t="s">
        <v>198</v>
      </c>
      <c r="B166" s="148">
        <v>6476641</v>
      </c>
      <c r="C166" s="149">
        <v>2069840</v>
      </c>
      <c r="D166" s="163">
        <v>187</v>
      </c>
      <c r="E166" s="169">
        <f t="shared" si="286"/>
        <v>8546668</v>
      </c>
      <c r="F166" s="151">
        <v>3951777</v>
      </c>
      <c r="G166" s="152">
        <v>1166829</v>
      </c>
      <c r="H166" s="150">
        <v>19158</v>
      </c>
      <c r="I166" s="143">
        <f t="shared" si="103"/>
        <v>5137764</v>
      </c>
      <c r="J166" s="153">
        <v>2482974</v>
      </c>
      <c r="K166" s="154">
        <v>338590</v>
      </c>
      <c r="L166" s="155">
        <v>3837</v>
      </c>
      <c r="M166" s="170">
        <f t="shared" si="256"/>
        <v>2825401</v>
      </c>
      <c r="N166" s="145">
        <f t="shared" ref="N166" si="295">SUM(B166,F166,J166)</f>
        <v>12911392</v>
      </c>
      <c r="O166" s="145">
        <f t="shared" ref="O166" si="296">SUM(C166,G166,K166)</f>
        <v>3575259</v>
      </c>
      <c r="P166" s="145">
        <f t="shared" ref="P166" si="297">SUM(D166,H166,L166)</f>
        <v>23182</v>
      </c>
      <c r="Q166" s="146">
        <f t="shared" ref="Q166" si="298">SUM(E166,I166,M166)</f>
        <v>16509833</v>
      </c>
    </row>
    <row r="167" spans="1:17" s="137" customFormat="1" ht="15.75" customHeight="1">
      <c r="A167" s="147" t="s">
        <v>205</v>
      </c>
      <c r="B167" s="148">
        <v>6506657</v>
      </c>
      <c r="C167" s="149">
        <v>2075400</v>
      </c>
      <c r="D167" s="163">
        <v>84</v>
      </c>
      <c r="E167" s="172">
        <f t="shared" si="286"/>
        <v>8582141</v>
      </c>
      <c r="F167" s="151">
        <v>3988407</v>
      </c>
      <c r="G167" s="152">
        <v>1172171.9999999998</v>
      </c>
      <c r="H167" s="150">
        <v>18758</v>
      </c>
      <c r="I167" s="143">
        <f t="shared" si="103"/>
        <v>5179337</v>
      </c>
      <c r="J167" s="173">
        <v>2535482</v>
      </c>
      <c r="K167" s="174">
        <v>330006</v>
      </c>
      <c r="L167" s="175">
        <v>3763</v>
      </c>
      <c r="M167" s="176">
        <f t="shared" si="256"/>
        <v>2869251</v>
      </c>
      <c r="N167" s="145">
        <f t="shared" ref="N167" si="299">SUM(B167,F167,J167)</f>
        <v>13030546</v>
      </c>
      <c r="O167" s="145">
        <f t="shared" ref="O167" si="300">SUM(C167,G167,K167)</f>
        <v>3577578</v>
      </c>
      <c r="P167" s="145">
        <f t="shared" ref="P167" si="301">SUM(D167,H167,L167)</f>
        <v>22605</v>
      </c>
      <c r="Q167" s="146">
        <f t="shared" ref="Q167" si="302">SUM(E167,I167,M167)</f>
        <v>16630729</v>
      </c>
    </row>
    <row r="168" spans="1:17" s="137" customFormat="1" ht="15.75" customHeight="1">
      <c r="A168" s="147" t="s">
        <v>206</v>
      </c>
      <c r="B168" s="148">
        <v>6526761</v>
      </c>
      <c r="C168" s="149">
        <v>2081707</v>
      </c>
      <c r="D168" s="163">
        <v>77</v>
      </c>
      <c r="E168" s="172">
        <f t="shared" ref="E168:E181" si="303">SUM(B168:D168)</f>
        <v>8608545</v>
      </c>
      <c r="F168" s="151">
        <v>4024068.9999999995</v>
      </c>
      <c r="G168" s="152">
        <v>1178556</v>
      </c>
      <c r="H168" s="150">
        <v>13952</v>
      </c>
      <c r="I168" s="143">
        <f t="shared" ref="I168:I181" si="304">SUM(F168:H168)</f>
        <v>5216577</v>
      </c>
      <c r="J168" s="173">
        <v>2528104</v>
      </c>
      <c r="K168" s="174">
        <v>329209</v>
      </c>
      <c r="L168" s="175">
        <v>3716</v>
      </c>
      <c r="M168" s="176">
        <f t="shared" ref="M168" si="305">SUM(J168:L168)</f>
        <v>2861029</v>
      </c>
      <c r="N168" s="145">
        <f t="shared" ref="N168" si="306">SUM(B168,F168,J168)</f>
        <v>13078934</v>
      </c>
      <c r="O168" s="145">
        <f t="shared" ref="O168" si="307">SUM(C168,G168,K168)</f>
        <v>3589472</v>
      </c>
      <c r="P168" s="145">
        <f t="shared" ref="P168" si="308">SUM(D168,H168,L168)</f>
        <v>17745</v>
      </c>
      <c r="Q168" s="146">
        <f t="shared" ref="Q168" si="309">SUM(E168,I168,M168)</f>
        <v>16686151</v>
      </c>
    </row>
    <row r="169" spans="1:17" s="137" customFormat="1" ht="15.75" customHeight="1">
      <c r="A169" s="147" t="s">
        <v>211</v>
      </c>
      <c r="B169" s="148">
        <v>6576325</v>
      </c>
      <c r="C169" s="149">
        <v>2089313</v>
      </c>
      <c r="D169" s="163">
        <v>77</v>
      </c>
      <c r="E169" s="172">
        <f t="shared" si="303"/>
        <v>8665715</v>
      </c>
      <c r="F169" s="151">
        <v>4058862</v>
      </c>
      <c r="G169" s="152">
        <v>1182821</v>
      </c>
      <c r="H169" s="150">
        <v>12785</v>
      </c>
      <c r="I169" s="143">
        <f t="shared" si="304"/>
        <v>5254468</v>
      </c>
      <c r="J169" s="173">
        <v>2539343</v>
      </c>
      <c r="K169" s="174">
        <v>326249</v>
      </c>
      <c r="L169" s="175">
        <v>3825</v>
      </c>
      <c r="M169" s="176">
        <f t="shared" ref="M169:M176" si="310">SUM(J169:L169)</f>
        <v>2869417</v>
      </c>
      <c r="N169" s="145">
        <f t="shared" ref="N169" si="311">SUM(B169,F169,J169)</f>
        <v>13174530</v>
      </c>
      <c r="O169" s="145">
        <f t="shared" ref="O169" si="312">SUM(C169,G169,K169)</f>
        <v>3598383</v>
      </c>
      <c r="P169" s="145">
        <f t="shared" ref="P169" si="313">SUM(D169,H169,L169)</f>
        <v>16687</v>
      </c>
      <c r="Q169" s="146">
        <f t="shared" ref="Q169" si="314">SUM(E169,I169,M169)</f>
        <v>16789600</v>
      </c>
    </row>
    <row r="170" spans="1:17" s="137" customFormat="1" ht="15.75" customHeight="1">
      <c r="A170" s="147" t="s">
        <v>210</v>
      </c>
      <c r="B170" s="148">
        <v>6601352</v>
      </c>
      <c r="C170" s="149">
        <v>2093902</v>
      </c>
      <c r="D170" s="163">
        <v>77</v>
      </c>
      <c r="E170" s="172">
        <f>SUM(B170:D170)</f>
        <v>8695331</v>
      </c>
      <c r="F170" s="151">
        <v>4068001</v>
      </c>
      <c r="G170" s="152">
        <v>1192204.0000000002</v>
      </c>
      <c r="H170" s="150">
        <v>12585</v>
      </c>
      <c r="I170" s="143">
        <f t="shared" si="304"/>
        <v>5272790</v>
      </c>
      <c r="J170" s="173">
        <v>2551157</v>
      </c>
      <c r="K170" s="174">
        <v>325096</v>
      </c>
      <c r="L170" s="175">
        <v>3815</v>
      </c>
      <c r="M170" s="176">
        <f t="shared" si="310"/>
        <v>2880068</v>
      </c>
      <c r="N170" s="145">
        <f t="shared" ref="N170" si="315">SUM(B170,F170,J170)</f>
        <v>13220510</v>
      </c>
      <c r="O170" s="145">
        <f t="shared" ref="O170" si="316">SUM(C170,G170,K170)</f>
        <v>3611202</v>
      </c>
      <c r="P170" s="145">
        <f t="shared" ref="P170" si="317">SUM(D170,H170,L170)</f>
        <v>16477</v>
      </c>
      <c r="Q170" s="146">
        <f t="shared" ref="Q170:Q171" si="318">SUM(E170,I170,M170)</f>
        <v>16848189</v>
      </c>
    </row>
    <row r="171" spans="1:17" s="137" customFormat="1" ht="15.75" customHeight="1">
      <c r="A171" s="147" t="s">
        <v>212</v>
      </c>
      <c r="B171" s="148">
        <v>6621439</v>
      </c>
      <c r="C171" s="149">
        <v>2100426</v>
      </c>
      <c r="D171" s="163">
        <v>77</v>
      </c>
      <c r="E171" s="172">
        <f>SUM(B171:D171)</f>
        <v>8721942</v>
      </c>
      <c r="F171" s="151">
        <v>4093169.9999999972</v>
      </c>
      <c r="G171" s="152">
        <v>1192193</v>
      </c>
      <c r="H171" s="150">
        <v>12585</v>
      </c>
      <c r="I171" s="143">
        <f t="shared" si="304"/>
        <v>5297947.9999999972</v>
      </c>
      <c r="J171" s="173">
        <v>2562628</v>
      </c>
      <c r="K171" s="174">
        <v>319505</v>
      </c>
      <c r="L171" s="175">
        <v>3815</v>
      </c>
      <c r="M171" s="176">
        <f t="shared" si="310"/>
        <v>2885948</v>
      </c>
      <c r="N171" s="145">
        <f t="shared" ref="N171:N176" si="319">SUM(B171,F171,J171)</f>
        <v>13277236.999999996</v>
      </c>
      <c r="O171" s="145">
        <f t="shared" ref="O171:O175" si="320">SUM(C171,G171,K171)</f>
        <v>3612124</v>
      </c>
      <c r="P171" s="145">
        <f t="shared" ref="P171" si="321">SUM(D171,H171,L171)</f>
        <v>16477</v>
      </c>
      <c r="Q171" s="146">
        <f t="shared" si="318"/>
        <v>16905837.999999996</v>
      </c>
    </row>
    <row r="172" spans="1:17" s="137" customFormat="1" ht="15.75" customHeight="1">
      <c r="A172" s="147" t="s">
        <v>213</v>
      </c>
      <c r="B172" s="148">
        <v>6636392</v>
      </c>
      <c r="C172" s="149">
        <v>2110488</v>
      </c>
      <c r="D172" s="163">
        <v>77</v>
      </c>
      <c r="E172" s="172">
        <f t="shared" si="303"/>
        <v>8746957</v>
      </c>
      <c r="F172" s="151">
        <v>4105926</v>
      </c>
      <c r="G172" s="152">
        <v>1198822</v>
      </c>
      <c r="H172" s="150">
        <v>4482</v>
      </c>
      <c r="I172" s="143">
        <f t="shared" si="304"/>
        <v>5309230</v>
      </c>
      <c r="J172" s="173">
        <v>2577303</v>
      </c>
      <c r="K172" s="174">
        <v>312390</v>
      </c>
      <c r="L172" s="175">
        <v>3813</v>
      </c>
      <c r="M172" s="176">
        <f t="shared" si="310"/>
        <v>2893506</v>
      </c>
      <c r="N172" s="145">
        <f t="shared" si="319"/>
        <v>13319621</v>
      </c>
      <c r="O172" s="145">
        <f t="shared" si="320"/>
        <v>3621700</v>
      </c>
      <c r="P172" s="145">
        <f t="shared" ref="P172:Q176" si="322">SUM(D172,H172,L172)</f>
        <v>8372</v>
      </c>
      <c r="Q172" s="146">
        <f t="shared" si="322"/>
        <v>16949693</v>
      </c>
    </row>
    <row r="173" spans="1:17" s="137" customFormat="1" ht="15.75" customHeight="1">
      <c r="A173" s="147" t="s">
        <v>214</v>
      </c>
      <c r="B173" s="148">
        <v>6657701</v>
      </c>
      <c r="C173" s="149">
        <v>2115632</v>
      </c>
      <c r="D173" s="163">
        <v>23</v>
      </c>
      <c r="E173" s="172">
        <f t="shared" si="303"/>
        <v>8773356</v>
      </c>
      <c r="F173" s="151">
        <v>4144230</v>
      </c>
      <c r="G173" s="152">
        <v>1201238</v>
      </c>
      <c r="H173" s="150">
        <v>4321</v>
      </c>
      <c r="I173" s="143">
        <f t="shared" si="304"/>
        <v>5349789</v>
      </c>
      <c r="J173" s="173">
        <v>2589565</v>
      </c>
      <c r="K173" s="174">
        <v>311331</v>
      </c>
      <c r="L173" s="175">
        <v>3756</v>
      </c>
      <c r="M173" s="176">
        <f t="shared" si="310"/>
        <v>2904652</v>
      </c>
      <c r="N173" s="145">
        <f t="shared" si="319"/>
        <v>13391496</v>
      </c>
      <c r="O173" s="145">
        <f t="shared" si="320"/>
        <v>3628201</v>
      </c>
      <c r="P173" s="145">
        <f t="shared" si="322"/>
        <v>8100</v>
      </c>
      <c r="Q173" s="146">
        <f t="shared" si="322"/>
        <v>17027797</v>
      </c>
    </row>
    <row r="174" spans="1:17" s="137" customFormat="1" ht="15.75" customHeight="1">
      <c r="A174" s="147" t="s">
        <v>216</v>
      </c>
      <c r="B174" s="148">
        <v>6685134</v>
      </c>
      <c r="C174" s="149">
        <v>2125261</v>
      </c>
      <c r="D174" s="163">
        <v>23</v>
      </c>
      <c r="E174" s="172">
        <f t="shared" si="303"/>
        <v>8810418</v>
      </c>
      <c r="F174" s="151">
        <v>4147246</v>
      </c>
      <c r="G174" s="152">
        <v>1207532</v>
      </c>
      <c r="H174" s="150">
        <v>3554</v>
      </c>
      <c r="I174" s="143">
        <f t="shared" si="304"/>
        <v>5358332</v>
      </c>
      <c r="J174" s="173">
        <v>2602324</v>
      </c>
      <c r="K174" s="174">
        <v>309907</v>
      </c>
      <c r="L174" s="175">
        <v>3821</v>
      </c>
      <c r="M174" s="176">
        <f t="shared" si="310"/>
        <v>2916052</v>
      </c>
      <c r="N174" s="145">
        <f t="shared" si="319"/>
        <v>13434704</v>
      </c>
      <c r="O174" s="145">
        <f t="shared" si="320"/>
        <v>3642700</v>
      </c>
      <c r="P174" s="145">
        <f t="shared" si="322"/>
        <v>7398</v>
      </c>
      <c r="Q174" s="146">
        <f t="shared" si="322"/>
        <v>17084802</v>
      </c>
    </row>
    <row r="175" spans="1:17" s="137" customFormat="1" ht="15.75" customHeight="1">
      <c r="A175" s="147" t="s">
        <v>215</v>
      </c>
      <c r="B175" s="148">
        <v>6667839</v>
      </c>
      <c r="C175" s="149">
        <v>2134529</v>
      </c>
      <c r="D175" s="163">
        <v>23</v>
      </c>
      <c r="E175" s="172">
        <f t="shared" si="303"/>
        <v>8802391</v>
      </c>
      <c r="F175" s="151">
        <v>4114587</v>
      </c>
      <c r="G175" s="152">
        <v>1208612</v>
      </c>
      <c r="H175" s="150">
        <v>3407</v>
      </c>
      <c r="I175" s="143">
        <f t="shared" si="304"/>
        <v>5326606</v>
      </c>
      <c r="J175" s="173">
        <v>2613823</v>
      </c>
      <c r="K175" s="174">
        <v>309299</v>
      </c>
      <c r="L175" s="175">
        <v>3820</v>
      </c>
      <c r="M175" s="176">
        <f t="shared" si="310"/>
        <v>2926942</v>
      </c>
      <c r="N175" s="145">
        <f t="shared" si="319"/>
        <v>13396249</v>
      </c>
      <c r="O175" s="145">
        <f t="shared" si="320"/>
        <v>3652440</v>
      </c>
      <c r="P175" s="145">
        <f t="shared" si="322"/>
        <v>7250</v>
      </c>
      <c r="Q175" s="146">
        <f t="shared" si="322"/>
        <v>17055939</v>
      </c>
    </row>
    <row r="176" spans="1:17" s="137" customFormat="1" ht="15.75" customHeight="1">
      <c r="A176" s="147" t="s">
        <v>217</v>
      </c>
      <c r="B176" s="148">
        <v>6668324</v>
      </c>
      <c r="C176" s="149">
        <v>2143092</v>
      </c>
      <c r="D176" s="163">
        <v>16</v>
      </c>
      <c r="E176" s="172">
        <f t="shared" si="303"/>
        <v>8811432</v>
      </c>
      <c r="F176" s="151">
        <v>4114316</v>
      </c>
      <c r="G176" s="152">
        <v>1216704</v>
      </c>
      <c r="H176" s="150">
        <v>3208</v>
      </c>
      <c r="I176" s="143">
        <f t="shared" si="304"/>
        <v>5334228</v>
      </c>
      <c r="J176" s="173">
        <v>2627369</v>
      </c>
      <c r="K176" s="174">
        <v>309166</v>
      </c>
      <c r="L176" s="175">
        <v>3818</v>
      </c>
      <c r="M176" s="176">
        <f t="shared" si="310"/>
        <v>2940353</v>
      </c>
      <c r="N176" s="145">
        <f t="shared" si="319"/>
        <v>13410009</v>
      </c>
      <c r="O176" s="145">
        <f t="shared" ref="O176" si="323">SUM(C176,G176,K176)</f>
        <v>3668962</v>
      </c>
      <c r="P176" s="145">
        <f t="shared" ref="P176" si="324">SUM(D176,H176,L176)</f>
        <v>7042</v>
      </c>
      <c r="Q176" s="146">
        <f t="shared" si="322"/>
        <v>17086013</v>
      </c>
    </row>
    <row r="177" spans="1:17" s="137" customFormat="1" ht="15.75" customHeight="1">
      <c r="A177" s="147" t="s">
        <v>218</v>
      </c>
      <c r="B177" s="148">
        <v>6698913</v>
      </c>
      <c r="C177" s="149">
        <v>2156980</v>
      </c>
      <c r="D177" s="163">
        <v>16</v>
      </c>
      <c r="E177" s="172">
        <f t="shared" si="303"/>
        <v>8855909</v>
      </c>
      <c r="F177" s="151">
        <v>4125268</v>
      </c>
      <c r="G177" s="152">
        <v>1217403.9999999998</v>
      </c>
      <c r="H177" s="150">
        <v>3099</v>
      </c>
      <c r="I177" s="143">
        <f t="shared" si="304"/>
        <v>5345771</v>
      </c>
      <c r="J177" s="173">
        <v>2642161</v>
      </c>
      <c r="K177" s="174">
        <v>308024</v>
      </c>
      <c r="L177" s="175">
        <v>3817</v>
      </c>
      <c r="M177" s="176">
        <f t="shared" ref="M177" si="325">SUM(J177:L177)</f>
        <v>2954002</v>
      </c>
      <c r="N177" s="145">
        <f t="shared" ref="N177" si="326">SUM(B177,F177,J177)</f>
        <v>13466342</v>
      </c>
      <c r="O177" s="145">
        <f t="shared" ref="O177" si="327">SUM(C177,G177,K177)</f>
        <v>3682408</v>
      </c>
      <c r="P177" s="145">
        <f t="shared" ref="P177" si="328">SUM(D177,H177,L177)</f>
        <v>6932</v>
      </c>
      <c r="Q177" s="146">
        <f t="shared" ref="Q177" si="329">SUM(E177,I177,M177)</f>
        <v>17155682</v>
      </c>
    </row>
    <row r="178" spans="1:17" s="137" customFormat="1" ht="15.75" customHeight="1">
      <c r="A178" s="147" t="s">
        <v>219</v>
      </c>
      <c r="B178" s="148">
        <v>6730420</v>
      </c>
      <c r="C178" s="149">
        <v>2169840</v>
      </c>
      <c r="D178" s="163">
        <v>16</v>
      </c>
      <c r="E178" s="172">
        <f t="shared" si="303"/>
        <v>8900276</v>
      </c>
      <c r="F178" s="151">
        <v>4162078</v>
      </c>
      <c r="G178" s="152">
        <v>1221238</v>
      </c>
      <c r="H178" s="150">
        <v>3039</v>
      </c>
      <c r="I178" s="143">
        <f t="shared" si="304"/>
        <v>5386355</v>
      </c>
      <c r="J178" s="173">
        <v>2657676</v>
      </c>
      <c r="K178" s="174">
        <v>305513</v>
      </c>
      <c r="L178" s="175">
        <v>3814</v>
      </c>
      <c r="M178" s="176">
        <f t="shared" ref="M178" si="330">SUM(J178:L178)</f>
        <v>2967003</v>
      </c>
      <c r="N178" s="145">
        <f t="shared" ref="N178" si="331">SUM(B178,F178,J178)</f>
        <v>13550174</v>
      </c>
      <c r="O178" s="145">
        <f t="shared" ref="O178" si="332">SUM(C178,G178,K178)</f>
        <v>3696591</v>
      </c>
      <c r="P178" s="145">
        <f t="shared" ref="P178" si="333">SUM(D178,H178,L178)</f>
        <v>6869</v>
      </c>
      <c r="Q178" s="146">
        <f t="shared" ref="Q178" si="334">SUM(E178,I178,M178)</f>
        <v>17253634</v>
      </c>
    </row>
    <row r="179" spans="1:17" s="137" customFormat="1" ht="15.75" customHeight="1">
      <c r="A179" s="147" t="s">
        <v>220</v>
      </c>
      <c r="B179" s="148">
        <v>6758363</v>
      </c>
      <c r="C179" s="149">
        <v>2180221</v>
      </c>
      <c r="D179" s="163">
        <v>16</v>
      </c>
      <c r="E179" s="172">
        <f t="shared" si="303"/>
        <v>8938600</v>
      </c>
      <c r="F179" s="151">
        <v>4190711</v>
      </c>
      <c r="G179" s="152">
        <v>1224541</v>
      </c>
      <c r="H179" s="150">
        <v>2977</v>
      </c>
      <c r="I179" s="143">
        <f t="shared" si="304"/>
        <v>5418229</v>
      </c>
      <c r="J179" s="173">
        <v>2672066</v>
      </c>
      <c r="K179" s="174">
        <v>305091</v>
      </c>
      <c r="L179" s="175">
        <v>3812</v>
      </c>
      <c r="M179" s="176">
        <f t="shared" ref="M179" si="335">SUM(J179:L179)</f>
        <v>2980969</v>
      </c>
      <c r="N179" s="145">
        <f t="shared" ref="N179" si="336">SUM(B179,F179,J179)</f>
        <v>13621140</v>
      </c>
      <c r="O179" s="145">
        <f t="shared" ref="O179" si="337">SUM(C179,G179,K179)</f>
        <v>3709853</v>
      </c>
      <c r="P179" s="145">
        <f t="shared" ref="P179" si="338">SUM(D179,H179,L179)</f>
        <v>6805</v>
      </c>
      <c r="Q179" s="146">
        <f t="shared" ref="Q179" si="339">SUM(E179,I179,M179)</f>
        <v>17337798</v>
      </c>
    </row>
    <row r="180" spans="1:17" s="137" customFormat="1" ht="15.75" customHeight="1">
      <c r="A180" s="147" t="s">
        <v>221</v>
      </c>
      <c r="B180" s="148">
        <v>6768079</v>
      </c>
      <c r="C180" s="149">
        <v>2191641</v>
      </c>
      <c r="D180" s="163">
        <v>16</v>
      </c>
      <c r="E180" s="172">
        <f t="shared" si="303"/>
        <v>8959736</v>
      </c>
      <c r="F180" s="151">
        <v>4203415</v>
      </c>
      <c r="G180" s="152">
        <v>1229231.0000000002</v>
      </c>
      <c r="H180" s="150">
        <v>2977</v>
      </c>
      <c r="I180" s="143">
        <f t="shared" si="304"/>
        <v>5435623</v>
      </c>
      <c r="J180" s="173">
        <v>2687544</v>
      </c>
      <c r="K180" s="174">
        <v>305231</v>
      </c>
      <c r="L180" s="175">
        <v>3811</v>
      </c>
      <c r="M180" s="176">
        <f t="shared" ref="M180:M181" si="340">SUM(J180:L180)</f>
        <v>2996586</v>
      </c>
      <c r="N180" s="145">
        <f t="shared" ref="N180" si="341">SUM(B180,F180,J180)</f>
        <v>13659038</v>
      </c>
      <c r="O180" s="145">
        <f t="shared" ref="O180" si="342">SUM(C180,G180,K180)</f>
        <v>3726103</v>
      </c>
      <c r="P180" s="145">
        <f t="shared" ref="P180" si="343">SUM(D180,H180,L180)</f>
        <v>6804</v>
      </c>
      <c r="Q180" s="146">
        <f t="shared" ref="Q180" si="344">SUM(E180,I180,M180)</f>
        <v>17391945</v>
      </c>
    </row>
    <row r="181" spans="1:17" s="137" customFormat="1" ht="15.75" customHeight="1">
      <c r="A181" s="147" t="s">
        <v>222</v>
      </c>
      <c r="B181" s="193">
        <v>6823362</v>
      </c>
      <c r="C181" s="140">
        <v>2204359</v>
      </c>
      <c r="D181" s="162">
        <v>16</v>
      </c>
      <c r="E181" s="169">
        <f t="shared" si="303"/>
        <v>9027737</v>
      </c>
      <c r="F181" s="144">
        <v>4214015</v>
      </c>
      <c r="G181" s="142">
        <v>1234178.9999999998</v>
      </c>
      <c r="H181" s="141">
        <v>2921</v>
      </c>
      <c r="I181" s="143">
        <f t="shared" si="304"/>
        <v>5451115</v>
      </c>
      <c r="J181" s="194">
        <v>2702782</v>
      </c>
      <c r="K181" s="195">
        <v>305311</v>
      </c>
      <c r="L181" s="196">
        <v>3806</v>
      </c>
      <c r="M181" s="176">
        <f t="shared" si="340"/>
        <v>3011899</v>
      </c>
      <c r="N181" s="145">
        <f t="shared" ref="N181" si="345">SUM(B181,F181,J181)</f>
        <v>13740159</v>
      </c>
      <c r="O181" s="145">
        <f t="shared" ref="O181" si="346">SUM(C181,G181,K181)</f>
        <v>3743849</v>
      </c>
      <c r="P181" s="145">
        <f t="shared" ref="P181" si="347">SUM(D181,H181,L181)</f>
        <v>6743</v>
      </c>
      <c r="Q181" s="146">
        <f t="shared" ref="Q181" si="348">SUM(E181,I181,M181)</f>
        <v>17490751</v>
      </c>
    </row>
    <row r="182" spans="1:17" s="137" customFormat="1" ht="15.75" customHeight="1">
      <c r="A182" s="147" t="s">
        <v>223</v>
      </c>
      <c r="B182" s="193">
        <v>6856998</v>
      </c>
      <c r="C182" s="140">
        <v>2216407</v>
      </c>
      <c r="D182" s="162">
        <v>16</v>
      </c>
      <c r="E182" s="169">
        <f t="shared" ref="E182" si="349">SUM(B182:D182)</f>
        <v>9073421</v>
      </c>
      <c r="F182" s="144">
        <v>4167744</v>
      </c>
      <c r="G182" s="142">
        <v>1241195</v>
      </c>
      <c r="H182" s="141">
        <v>2921</v>
      </c>
      <c r="I182" s="143">
        <f t="shared" ref="I182" si="350">SUM(F182:H182)</f>
        <v>5411860</v>
      </c>
      <c r="J182" s="194">
        <v>2719850</v>
      </c>
      <c r="K182" s="195">
        <v>304598</v>
      </c>
      <c r="L182" s="196">
        <v>3806</v>
      </c>
      <c r="M182" s="176">
        <f t="shared" ref="M182" si="351">SUM(J182:L182)</f>
        <v>3028254</v>
      </c>
      <c r="N182" s="145">
        <f t="shared" ref="N182" si="352">SUM(B182,F182,J182)</f>
        <v>13744592</v>
      </c>
      <c r="O182" s="145">
        <f t="shared" ref="O182" si="353">SUM(C182,G182,K182)</f>
        <v>3762200</v>
      </c>
      <c r="P182" s="145">
        <f t="shared" ref="P182" si="354">SUM(D182,H182,L182)</f>
        <v>6743</v>
      </c>
      <c r="Q182" s="146">
        <f t="shared" ref="Q182" si="355">SUM(E182,I182,M182)</f>
        <v>17513535</v>
      </c>
    </row>
    <row r="183" spans="1:17" s="137" customFormat="1" ht="15.75" customHeight="1" thickBot="1">
      <c r="A183" s="147" t="s">
        <v>226</v>
      </c>
      <c r="B183" s="179">
        <v>6871839</v>
      </c>
      <c r="C183" s="180">
        <v>2220635</v>
      </c>
      <c r="D183" s="181">
        <v>16</v>
      </c>
      <c r="E183" s="182">
        <f t="shared" ref="E183" si="356">SUM(B183:D183)</f>
        <v>9092490</v>
      </c>
      <c r="F183" s="183">
        <v>4161235.9999999972</v>
      </c>
      <c r="G183" s="184">
        <v>1246756</v>
      </c>
      <c r="H183" s="185">
        <v>2690</v>
      </c>
      <c r="I183" s="190">
        <f t="shared" ref="I183" si="357">SUM(F183:H183)</f>
        <v>5410681.9999999972</v>
      </c>
      <c r="J183" s="186">
        <v>2738892</v>
      </c>
      <c r="K183" s="187">
        <v>306139</v>
      </c>
      <c r="L183" s="188">
        <v>3806</v>
      </c>
      <c r="M183" s="191">
        <f t="shared" ref="M183" si="358">SUM(J183:L183)</f>
        <v>3048837</v>
      </c>
      <c r="N183" s="192">
        <f t="shared" ref="N183" si="359">SUM(B183,F183,J183)</f>
        <v>13771966.999999996</v>
      </c>
      <c r="O183" s="192">
        <f t="shared" ref="O183" si="360">SUM(C183,G183,K183)</f>
        <v>3773530</v>
      </c>
      <c r="P183" s="192">
        <f t="shared" ref="P183" si="361">SUM(D183,H183,L183)</f>
        <v>6512</v>
      </c>
      <c r="Q183" s="189">
        <f t="shared" ref="Q183" si="362">SUM(E183,I183,M183)</f>
        <v>17552008.999999996</v>
      </c>
    </row>
    <row r="184" spans="1:17" ht="29.25" customHeight="1" thickBot="1">
      <c r="A184" s="178" t="s">
        <v>101</v>
      </c>
      <c r="B184" s="223" t="s">
        <v>183</v>
      </c>
      <c r="C184" s="224"/>
      <c r="D184" s="224"/>
      <c r="E184" s="224"/>
      <c r="F184" s="224"/>
      <c r="G184" s="224"/>
      <c r="H184" s="224"/>
      <c r="I184" s="224"/>
      <c r="J184" s="224"/>
      <c r="K184" s="224"/>
      <c r="L184" s="224"/>
      <c r="M184" s="224"/>
      <c r="N184" s="224"/>
      <c r="O184" s="224"/>
      <c r="P184" s="224"/>
      <c r="Q184" s="225"/>
    </row>
    <row r="185" spans="1:17" ht="29.25" customHeight="1">
      <c r="A185" s="138" t="s">
        <v>116</v>
      </c>
      <c r="B185" s="210" t="s">
        <v>113</v>
      </c>
      <c r="C185" s="210"/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1"/>
    </row>
    <row r="186" spans="1:17" ht="27" customHeight="1">
      <c r="A186" s="138" t="s">
        <v>132</v>
      </c>
      <c r="B186" s="218" t="s">
        <v>117</v>
      </c>
      <c r="C186" s="218"/>
      <c r="D186" s="218"/>
      <c r="E186" s="218"/>
      <c r="F186" s="218"/>
      <c r="G186" s="218"/>
      <c r="H186" s="218"/>
      <c r="I186" s="218"/>
      <c r="J186" s="218"/>
      <c r="K186" s="218"/>
      <c r="L186" s="218"/>
      <c r="M186" s="218"/>
      <c r="N186" s="218"/>
      <c r="O186" s="218"/>
      <c r="P186" s="218"/>
      <c r="Q186" s="218"/>
    </row>
    <row r="187" spans="1:17">
      <c r="A187" s="138" t="s">
        <v>138</v>
      </c>
      <c r="B187" s="218" t="s">
        <v>134</v>
      </c>
      <c r="C187" s="218"/>
      <c r="D187" s="218"/>
      <c r="E187" s="218"/>
      <c r="F187" s="218"/>
      <c r="G187" s="218"/>
      <c r="H187" s="218"/>
      <c r="I187" s="218"/>
      <c r="J187" s="218"/>
      <c r="K187" s="218"/>
      <c r="L187" s="218"/>
      <c r="M187" s="218"/>
      <c r="N187" s="218"/>
      <c r="O187" s="218"/>
      <c r="P187" s="218"/>
      <c r="Q187" s="218"/>
    </row>
    <row r="188" spans="1:17">
      <c r="A188" s="138" t="s">
        <v>141</v>
      </c>
      <c r="B188" s="218" t="s">
        <v>140</v>
      </c>
      <c r="C188" s="218"/>
      <c r="D188" s="218"/>
      <c r="E188" s="218"/>
      <c r="F188" s="218"/>
      <c r="G188" s="218"/>
      <c r="H188" s="218"/>
      <c r="I188" s="218"/>
      <c r="J188" s="218"/>
      <c r="K188" s="218"/>
      <c r="L188" s="218"/>
      <c r="M188" s="218"/>
      <c r="N188" s="218"/>
      <c r="O188" s="218"/>
      <c r="P188" s="218"/>
      <c r="Q188" s="218"/>
    </row>
    <row r="189" spans="1:17" ht="12.75" customHeight="1">
      <c r="A189" s="138" t="s">
        <v>150</v>
      </c>
      <c r="B189" s="218" t="s">
        <v>142</v>
      </c>
      <c r="C189" s="218"/>
      <c r="D189" s="218"/>
      <c r="E189" s="218"/>
      <c r="F189" s="218"/>
      <c r="G189" s="218"/>
      <c r="H189" s="218"/>
      <c r="I189" s="218"/>
      <c r="J189" s="218"/>
      <c r="K189" s="218"/>
      <c r="L189" s="218"/>
      <c r="M189" s="218"/>
      <c r="N189" s="218"/>
      <c r="O189" s="218"/>
      <c r="P189" s="218"/>
      <c r="Q189" s="218"/>
    </row>
    <row r="190" spans="1:17" ht="12.75" customHeight="1">
      <c r="A190" s="138" t="s">
        <v>154</v>
      </c>
      <c r="B190" s="218" t="s">
        <v>149</v>
      </c>
      <c r="C190" s="218"/>
      <c r="D190" s="218"/>
      <c r="E190" s="218"/>
      <c r="F190" s="218"/>
      <c r="G190" s="218"/>
      <c r="H190" s="218"/>
      <c r="I190" s="218"/>
      <c r="J190" s="218"/>
      <c r="K190" s="218"/>
      <c r="L190" s="218"/>
      <c r="M190" s="218"/>
      <c r="N190" s="218"/>
      <c r="O190" s="218"/>
      <c r="P190" s="218"/>
      <c r="Q190" s="218"/>
    </row>
    <row r="191" spans="1:17" ht="12.75" customHeight="1">
      <c r="A191" s="138" t="s">
        <v>161</v>
      </c>
      <c r="B191" s="218" t="s">
        <v>155</v>
      </c>
      <c r="C191" s="218"/>
      <c r="D191" s="218"/>
      <c r="E191" s="218"/>
      <c r="F191" s="218"/>
      <c r="G191" s="218"/>
      <c r="H191" s="218"/>
      <c r="I191" s="218"/>
      <c r="J191" s="218"/>
      <c r="K191" s="218"/>
      <c r="L191" s="218"/>
      <c r="M191" s="218"/>
      <c r="N191" s="218"/>
      <c r="O191" s="218"/>
      <c r="P191" s="218"/>
      <c r="Q191" s="218"/>
    </row>
    <row r="192" spans="1:17" ht="12.75" customHeight="1">
      <c r="A192" s="138" t="s">
        <v>184</v>
      </c>
      <c r="B192" s="218" t="s">
        <v>162</v>
      </c>
      <c r="C192" s="218"/>
      <c r="D192" s="218"/>
      <c r="E192" s="218"/>
      <c r="F192" s="218"/>
      <c r="G192" s="218"/>
      <c r="H192" s="218"/>
      <c r="I192" s="218"/>
      <c r="J192" s="218"/>
      <c r="K192" s="218"/>
      <c r="L192" s="218"/>
      <c r="M192" s="218"/>
      <c r="N192" s="218"/>
      <c r="O192" s="218"/>
      <c r="P192" s="218"/>
      <c r="Q192" s="218"/>
    </row>
    <row r="193" spans="1:17">
      <c r="A193" s="156" t="s">
        <v>194</v>
      </c>
      <c r="B193" s="215" t="s">
        <v>193</v>
      </c>
      <c r="C193" s="216"/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7"/>
    </row>
    <row r="194" spans="1:17">
      <c r="A194" s="156" t="s">
        <v>194</v>
      </c>
      <c r="B194" s="215" t="s">
        <v>197</v>
      </c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7"/>
    </row>
    <row r="195" spans="1:17">
      <c r="A195" s="207" t="s">
        <v>199</v>
      </c>
      <c r="B195" s="206" t="s">
        <v>200</v>
      </c>
      <c r="C195" s="206"/>
      <c r="D195" s="206"/>
      <c r="E195" s="206"/>
      <c r="F195" s="206"/>
      <c r="G195" s="206"/>
      <c r="H195" s="206"/>
      <c r="I195" s="206"/>
      <c r="J195" s="206"/>
      <c r="K195" s="206"/>
      <c r="L195" s="206"/>
      <c r="M195" s="206"/>
      <c r="N195" s="206"/>
      <c r="O195" s="206"/>
      <c r="P195" s="206"/>
      <c r="Q195" s="206"/>
    </row>
    <row r="196" spans="1:17">
      <c r="A196" s="207"/>
      <c r="B196" s="206" t="s">
        <v>201</v>
      </c>
      <c r="C196" s="206"/>
      <c r="D196" s="206"/>
      <c r="E196" s="206"/>
      <c r="F196" s="206"/>
      <c r="G196" s="206"/>
      <c r="H196" s="206"/>
      <c r="I196" s="206"/>
      <c r="J196" s="206"/>
      <c r="K196" s="206"/>
      <c r="L196" s="206"/>
      <c r="M196" s="206"/>
      <c r="N196" s="206"/>
      <c r="O196" s="206"/>
      <c r="P196" s="206"/>
      <c r="Q196" s="206"/>
    </row>
    <row r="197" spans="1:17" ht="25.5" customHeight="1">
      <c r="A197" s="207"/>
      <c r="B197" s="219" t="s">
        <v>202</v>
      </c>
      <c r="C197" s="219"/>
      <c r="D197" s="219"/>
      <c r="E197" s="219"/>
      <c r="F197" s="219"/>
      <c r="G197" s="219"/>
      <c r="H197" s="219"/>
      <c r="I197" s="219"/>
      <c r="J197" s="219"/>
      <c r="K197" s="219"/>
      <c r="L197" s="219"/>
      <c r="M197" s="219"/>
      <c r="N197" s="219"/>
      <c r="O197" s="219"/>
      <c r="P197" s="219"/>
      <c r="Q197" s="219"/>
    </row>
    <row r="198" spans="1:17" ht="12.75" hidden="1" customHeight="1">
      <c r="A198" s="171"/>
      <c r="B198" s="219"/>
      <c r="C198" s="219"/>
      <c r="D198" s="219"/>
      <c r="E198" s="219"/>
      <c r="F198" s="219"/>
      <c r="G198" s="219"/>
      <c r="H198" s="219"/>
      <c r="I198" s="219"/>
      <c r="J198" s="219"/>
      <c r="K198" s="219"/>
      <c r="L198" s="219"/>
      <c r="M198" s="219"/>
      <c r="N198" s="219"/>
      <c r="O198" s="219"/>
      <c r="P198" s="219"/>
      <c r="Q198" s="219"/>
    </row>
    <row r="199" spans="1:17">
      <c r="A199" s="156" t="s">
        <v>203</v>
      </c>
      <c r="B199" s="206" t="s">
        <v>204</v>
      </c>
      <c r="C199" s="206"/>
      <c r="D199" s="206"/>
      <c r="E199" s="206"/>
      <c r="F199" s="206"/>
      <c r="G199" s="206"/>
      <c r="H199" s="206"/>
      <c r="I199" s="206"/>
      <c r="J199" s="206"/>
      <c r="K199" s="206"/>
      <c r="L199" s="206"/>
      <c r="M199" s="206"/>
      <c r="N199" s="206"/>
      <c r="O199" s="206"/>
      <c r="P199" s="206"/>
      <c r="Q199" s="206"/>
    </row>
    <row r="200" spans="1:17">
      <c r="A200" s="177" t="s">
        <v>207</v>
      </c>
      <c r="B200" s="206" t="s">
        <v>208</v>
      </c>
      <c r="C200" s="206"/>
      <c r="D200" s="206"/>
      <c r="E200" s="206"/>
      <c r="F200" s="206"/>
      <c r="G200" s="206"/>
      <c r="H200" s="206"/>
      <c r="I200" s="206"/>
      <c r="J200" s="206"/>
      <c r="K200" s="206"/>
      <c r="L200" s="206"/>
      <c r="M200" s="206"/>
      <c r="N200" s="206"/>
      <c r="O200" s="206"/>
      <c r="P200" s="206"/>
      <c r="Q200" s="206"/>
    </row>
  </sheetData>
  <mergeCells count="25">
    <mergeCell ref="B3:E3"/>
    <mergeCell ref="B7:F7"/>
    <mergeCell ref="N7:O7"/>
    <mergeCell ref="B190:Q190"/>
    <mergeCell ref="B189:Q189"/>
    <mergeCell ref="B188:Q188"/>
    <mergeCell ref="B187:Q187"/>
    <mergeCell ref="B186:Q186"/>
    <mergeCell ref="B184:Q184"/>
    <mergeCell ref="B200:Q200"/>
    <mergeCell ref="A195:A197"/>
    <mergeCell ref="B196:Q196"/>
    <mergeCell ref="A11:A12"/>
    <mergeCell ref="B185:Q185"/>
    <mergeCell ref="Q11:Q12"/>
    <mergeCell ref="J11:L11"/>
    <mergeCell ref="F11:H11"/>
    <mergeCell ref="B11:D11"/>
    <mergeCell ref="B195:Q195"/>
    <mergeCell ref="B194:Q194"/>
    <mergeCell ref="B193:Q193"/>
    <mergeCell ref="B192:Q192"/>
    <mergeCell ref="B191:Q191"/>
    <mergeCell ref="B199:Q199"/>
    <mergeCell ref="B197:Q198"/>
  </mergeCells>
  <phoneticPr fontId="9" type="noConversion"/>
  <hyperlinks>
    <hyperlink ref="N7" location="Indice!A1" display="Volver al Indice"/>
  </hyperlinks>
  <pageMargins left="0.7" right="0.7" top="0.75" bottom="0.75" header="0.3" footer="0.3"/>
  <pageSetup paperSize="9" orientation="portrait" r:id="rId1"/>
  <ignoredErrors>
    <ignoredError sqref="E13 E14:E92" formulaRange="1"/>
    <ignoredError sqref="A25 A37 A49 A61 A73 A85 A97 A109 A121 A133 A1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Normal="100" workbookViewId="0"/>
  </sheetViews>
  <sheetFormatPr baseColWidth="10" defaultRowHeight="12.75"/>
  <sheetData>
    <row r="1" spans="1:14" ht="20.100000000000001" customHeight="1">
      <c r="A1" s="72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3"/>
    </row>
    <row r="2" spans="1:14" ht="20.100000000000001" customHeight="1">
      <c r="A2" s="74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</row>
    <row r="3" spans="1:14" ht="20.100000000000001" customHeight="1">
      <c r="A3" s="74"/>
      <c r="B3" s="220"/>
      <c r="C3" s="220"/>
      <c r="D3" s="220"/>
      <c r="E3" s="220"/>
      <c r="F3" s="18"/>
      <c r="G3" s="18"/>
      <c r="H3" s="18"/>
      <c r="I3" s="18"/>
      <c r="J3" s="18"/>
      <c r="K3" s="18"/>
      <c r="L3" s="18"/>
      <c r="M3" s="18"/>
      <c r="N3" s="23"/>
    </row>
    <row r="4" spans="1:14" ht="20.100000000000001" customHeight="1">
      <c r="A4" s="74"/>
      <c r="B4" s="116" t="s">
        <v>89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/>
    </row>
    <row r="5" spans="1:14" ht="20.100000000000001" customHeight="1" thickBot="1">
      <c r="A5" s="7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ht="20.100000000000001" customHeight="1">
      <c r="A6" s="70"/>
      <c r="B6" s="117" t="s">
        <v>100</v>
      </c>
      <c r="C6" s="39"/>
      <c r="D6" s="39"/>
      <c r="E6" s="39"/>
      <c r="F6" s="39"/>
      <c r="G6" s="50"/>
      <c r="H6" s="50"/>
      <c r="I6" s="50"/>
      <c r="J6" s="50"/>
      <c r="K6" s="50"/>
      <c r="L6" s="50"/>
      <c r="M6" s="50"/>
      <c r="N6" s="51"/>
    </row>
    <row r="7" spans="1:14" ht="20.100000000000001" customHeight="1">
      <c r="A7" s="70"/>
      <c r="B7" s="88" t="str">
        <f>Indice!B7</f>
        <v>Fecha de publicación: Marzo 2023</v>
      </c>
      <c r="C7" s="88"/>
      <c r="D7" s="88"/>
      <c r="E7" s="88"/>
      <c r="F7" s="88"/>
      <c r="G7" s="50"/>
      <c r="H7" s="50"/>
      <c r="I7" s="50"/>
      <c r="J7" s="226" t="s">
        <v>90</v>
      </c>
      <c r="K7" s="226"/>
      <c r="L7" s="50"/>
      <c r="M7" s="50"/>
      <c r="N7" s="51"/>
    </row>
    <row r="8" spans="1:14" ht="20.100000000000001" customHeight="1" thickBot="1">
      <c r="A8" s="71"/>
      <c r="B8" s="82" t="str">
        <f>Indice!B8</f>
        <v>Fecha de corte: Febrero 2023</v>
      </c>
      <c r="C8" s="47"/>
      <c r="D8" s="47"/>
      <c r="E8" s="47"/>
      <c r="F8" s="47"/>
      <c r="G8" s="66"/>
      <c r="H8" s="66"/>
      <c r="I8" s="66"/>
      <c r="J8" s="66"/>
      <c r="K8" s="66"/>
      <c r="L8" s="66"/>
      <c r="M8" s="66"/>
      <c r="N8" s="68"/>
    </row>
    <row r="9" spans="1:14" ht="20.100000000000001" customHeight="1" thickBot="1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7"/>
    </row>
    <row r="10" spans="1:14" ht="20.100000000000001" customHeight="1" thickBot="1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1:14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20"/>
    </row>
    <row r="12" spans="1:14">
      <c r="A12" s="41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2"/>
    </row>
    <row r="13" spans="1:14">
      <c r="A13" s="41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2"/>
    </row>
    <row r="14" spans="1:14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2"/>
    </row>
    <row r="15" spans="1:14">
      <c r="A15" s="4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2"/>
    </row>
    <row r="16" spans="1:14">
      <c r="A16" s="4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2"/>
    </row>
    <row r="17" spans="1:14">
      <c r="A17" s="4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2"/>
    </row>
    <row r="18" spans="1:14">
      <c r="A18" s="4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2"/>
    </row>
    <row r="19" spans="1:14">
      <c r="A19" s="4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2"/>
    </row>
    <row r="20" spans="1:14">
      <c r="A20" s="4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2"/>
    </row>
    <row r="21" spans="1:14">
      <c r="A21" s="4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2"/>
    </row>
    <row r="22" spans="1:14">
      <c r="A22" s="41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2"/>
    </row>
    <row r="23" spans="1:14">
      <c r="A23" s="41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2"/>
    </row>
    <row r="24" spans="1:14">
      <c r="A24" s="4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2"/>
    </row>
    <row r="25" spans="1:14">
      <c r="A25" s="41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2"/>
    </row>
    <row r="26" spans="1:14">
      <c r="A26" s="41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2"/>
    </row>
    <row r="27" spans="1:14" ht="23.25" customHeight="1">
      <c r="A27" s="41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2"/>
    </row>
    <row r="28" spans="1:14">
      <c r="A28" s="4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2"/>
    </row>
    <row r="29" spans="1:14" ht="13.5" thickBot="1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</row>
    <row r="30" spans="1:14" ht="25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</sheetData>
  <mergeCells count="2">
    <mergeCell ref="B3:E3"/>
    <mergeCell ref="J7:K7"/>
  </mergeCells>
  <hyperlinks>
    <hyperlink ref="J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RowHeight="12.75"/>
  <cols>
    <col min="1" max="1" width="26.140625" style="30" customWidth="1"/>
    <col min="2" max="16384" width="11.42578125" style="30"/>
  </cols>
  <sheetData>
    <row r="1" spans="1:1">
      <c r="A1" s="29" t="s">
        <v>91</v>
      </c>
    </row>
    <row r="2" spans="1:1">
      <c r="A2" s="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Lineas por modalidad</vt:lpstr>
      <vt:lpstr>Evolución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GUAYGUA TOAPANTA DAVID EMILIO</cp:lastModifiedBy>
  <dcterms:created xsi:type="dcterms:W3CDTF">2015-09-24T22:35:12Z</dcterms:created>
  <dcterms:modified xsi:type="dcterms:W3CDTF">2023-03-21T17:10:41Z</dcterms:modified>
</cp:coreProperties>
</file>