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SMA\SMA\1.1.1-2-3\2023\Marzo\"/>
    </mc:Choice>
  </mc:AlternateContent>
  <bookViews>
    <workbookView xWindow="0" yWindow="0" windowWidth="20490" windowHeight="7065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4" i="1" l="1"/>
  <c r="I184" i="1"/>
  <c r="M184" i="1"/>
  <c r="N184" i="1"/>
  <c r="O184" i="1"/>
  <c r="P184" i="1"/>
  <c r="Q184" i="1" l="1"/>
  <c r="E183" i="1"/>
  <c r="I183" i="1"/>
  <c r="M183" i="1"/>
  <c r="Q183" i="1" s="1"/>
  <c r="N183" i="1"/>
  <c r="O183" i="1"/>
  <c r="P183" i="1"/>
  <c r="E182" i="1" l="1"/>
  <c r="I182" i="1"/>
  <c r="M182" i="1"/>
  <c r="N182" i="1"/>
  <c r="O182" i="1"/>
  <c r="P182" i="1"/>
  <c r="Q182" i="1"/>
  <c r="N181" i="1" l="1"/>
  <c r="O181" i="1"/>
  <c r="P181" i="1"/>
  <c r="M181" i="1"/>
  <c r="Q181" i="1" s="1"/>
  <c r="I181" i="1"/>
  <c r="E181" i="1"/>
  <c r="M180" i="1" l="1"/>
  <c r="N180" i="1"/>
  <c r="O180" i="1"/>
  <c r="P180" i="1"/>
  <c r="I180" i="1"/>
  <c r="E180" i="1"/>
  <c r="Q180" i="1" s="1"/>
  <c r="M179" i="1" l="1"/>
  <c r="N179" i="1"/>
  <c r="O179" i="1"/>
  <c r="P179" i="1"/>
  <c r="I179" i="1"/>
  <c r="E179" i="1"/>
  <c r="Q179" i="1" l="1"/>
  <c r="M178" i="1"/>
  <c r="N178" i="1"/>
  <c r="O178" i="1"/>
  <c r="P178" i="1"/>
  <c r="I178" i="1"/>
  <c r="E178" i="1"/>
  <c r="Q178" i="1" l="1"/>
  <c r="M177" i="1"/>
  <c r="N177" i="1"/>
  <c r="O177" i="1"/>
  <c r="P177" i="1"/>
  <c r="I177" i="1"/>
  <c r="E177" i="1"/>
  <c r="Q177" i="1" s="1"/>
  <c r="N176" i="1" l="1"/>
  <c r="O176" i="1"/>
  <c r="P176" i="1"/>
  <c r="M176" i="1"/>
  <c r="I176" i="1"/>
  <c r="E176" i="1"/>
  <c r="Q176" i="1" l="1"/>
  <c r="Q175" i="1"/>
  <c r="P175" i="1"/>
  <c r="O175" i="1"/>
  <c r="N175" i="1"/>
  <c r="M175" i="1"/>
  <c r="I175" i="1"/>
  <c r="E175" i="1"/>
  <c r="Q174" i="1" l="1"/>
  <c r="P174" i="1"/>
  <c r="O174" i="1"/>
  <c r="N174" i="1"/>
  <c r="M174" i="1"/>
  <c r="I174" i="1"/>
  <c r="E174" i="1"/>
  <c r="Q173" i="1" l="1"/>
  <c r="P173" i="1"/>
  <c r="O173" i="1"/>
  <c r="N173" i="1"/>
  <c r="M173" i="1"/>
  <c r="I173" i="1"/>
  <c r="E173" i="1"/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<sst xmlns="http://schemas.openxmlformats.org/spreadsheetml/2006/main" count="249" uniqueCount="228">
  <si>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</si>
  <si>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</si>
  <si>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</si>
  <si>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</si>
  <si>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</si>
  <si>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</si>
  <si>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</si>
  <si>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</si>
  <si>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</si>
  <si>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</si>
  <si>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</si>
  <si>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</si>
  <si>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</si>
  <si>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</si>
  <si>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</si>
  <si>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</si>
  <si>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</si>
  <si>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</si>
  <si>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</si>
  <si>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</si>
  <si>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</si>
  <si>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</si>
  <si>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</si>
  <si>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</si>
  <si>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</si>
  <si>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</si>
  <si>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</si>
  <si>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</si>
  <si>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</si>
  <si>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</si>
  <si>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</si>
  <si>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</si>
  <si>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</si>
  <si>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</si>
  <si>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</si>
  <si>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</si>
  <si>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</si>
  <si>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</si>
  <si>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</si>
  <si>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</si>
  <si>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</si>
  <si>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</si>
  <si>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</si>
  <si>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</si>
  <si>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</si>
  <si>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</si>
  <si>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</si>
  <si>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</si>
  <si>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</si>
  <si>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</si>
  <si>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</si>
  <si>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</si>
  <si>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</si>
  <si>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</si>
  <si>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</si>
  <si>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</si>
  <si>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</si>
  <si>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</si>
  <si>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</si>
  <si>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</si>
  <si>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</si>
  <si>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</si>
  <si>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</si>
  <si>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</si>
  <si>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</si>
  <si>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</si>
  <si>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</si>
  <si>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</si>
  <si>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</si>
  <si>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</si>
  <si>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</si>
  <si>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</si>
  <si>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</si>
  <si>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</si>
  <si>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</si>
  <si>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</si>
  <si>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</si>
  <si>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</si>
  <si>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</si>
  <si>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</si>
  <si>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</si>
  <si>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</si>
  <si>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</si>
  <si>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</si>
  <si>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</si>
  <si>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</si>
  <si>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</si>
  <si>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</si>
  <si>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</si>
  <si>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</si>
  <si>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</si>
  <si>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</si>
  <si>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</si>
  <si>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</si>
  <si>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</si>
  <si>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</si>
  <si>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</si>
  <si>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</si>
  <si>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</si>
  <si>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</si>
  <si>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</si>
  <si>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</si>
  <si>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</si>
  <si>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</si>
  <si>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</si>
  <si>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</si>
  <si>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</si>
  <si>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</si>
  <si>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</si>
  <si>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</si>
  <si>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</si>
  <si>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</si>
  <si>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</si>
  <si>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</si>
  <si>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</si>
  <si>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</si>
  <si>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</si>
  <si>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</si>
  <si>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</si>
  <si>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</si>
  <si>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</si>
  <si>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</si>
  <si>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</si>
  <si>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</si>
  <si>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</si>
  <si>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</si>
  <si>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</si>
  <si>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</si>
  <si>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</si>
  <si>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</si>
  <si>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</si>
  <si>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</si>
  <si>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</si>
  <si>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</si>
  <si>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</si>
  <si>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</si>
  <si>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</si>
  <si>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</si>
  <si>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</si>
  <si>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</si>
  <si>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</si>
  <si>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</si>
  <si>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</si>
  <si>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</si>
  <si>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</si>
  <si>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</si>
  <si>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</si>
  <si>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</si>
  <si>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</si>
  <si>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</si>
  <si>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</si>
  <si>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</si>
  <si>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</si>
  <si>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</si>
  <si>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</si>
  <si>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</si>
  <si>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</si>
  <si>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</si>
  <si>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</si>
  <si>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</si>
  <si>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</si>
  <si>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</si>
  <si>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</si>
  <si>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</si>
  <si>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</si>
  <si>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</si>
  <si>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</si>
  <si>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</si>
  <si>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</si>
  <si>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</si>
  <si>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</si>
  <si>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</si>
  <si>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</si>
  <si>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</si>
  <si>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</si>
  <si>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</si>
  <si>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</si>
  <si>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</si>
  <si>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</si>
  <si>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</si>
  <si>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</si>
  <si>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</si>
  <si>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</si>
  <si>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</si>
  <si>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</si>
  <si>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</si>
  <si>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</si>
  <si>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</si>
  <si>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</si>
  <si>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</si>
  <si>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</si>
  <si>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</si>
  <si>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</si>
  <si>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</si>
  <si>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</si>
  <si>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</si>
  <si>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</si>
  <si>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</si>
  <si>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</si>
  <si>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</si>
  <si>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</si>
  <si>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</si>
  <si>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</si>
  <si>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</si>
  <si>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</si>
  <si>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</si>
  <si>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</si>
  <si>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</si>
  <si>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</si>
  <si>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</si>
  <si>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</si>
  <si>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</si>
  <si>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</si>
  <si>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</si>
  <si>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</si>
  <si>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Jun 2022</t>
  </si>
  <si>
    <t>May 2022</t>
  </si>
  <si>
    <t>Jul 2022</t>
  </si>
  <si>
    <t>Ago 2022</t>
  </si>
  <si>
    <t>Sep 2022</t>
  </si>
  <si>
    <t>Oct 2022</t>
  </si>
  <si>
    <t>Nov 2022</t>
  </si>
  <si>
    <t>2022</t>
  </si>
  <si>
    <t>Ene 2023</t>
  </si>
  <si>
    <t>Feb 2023</t>
  </si>
  <si>
    <t>Fecha de publicación: Abril 2023</t>
  </si>
  <si>
    <t>Fecha de corte: Marzo 2023</t>
  </si>
  <si>
    <t>Mar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</si>
</sst>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164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43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27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 vertical="center"/>
    </xf>
    <xf numFmtId="3" fontId="9" fillId="0" borderId="73" xfId="0" applyNumberFormat="1" applyFont="1" applyBorder="1" applyAlignment="1">
      <alignment horizontal="center" vertical="center"/>
    </xf>
    <xf numFmtId="3" fontId="9" fillId="0" borderId="34" xfId="0" applyNumberFormat="1" applyFont="1" applyBorder="1" applyAlignment="1">
      <alignment horizontal="center" vertical="center"/>
    </xf>
    <xf numFmtId="3" fontId="9" fillId="0" borderId="74" xfId="2" applyNumberFormat="1" applyFont="1" applyFill="1" applyBorder="1" applyAlignment="1">
      <alignment horizontal="center" vertical="center"/>
    </xf>
    <xf numFmtId="3" fontId="10" fillId="4" borderId="36" xfId="0" applyNumberFormat="1" applyFont="1" applyFill="1" applyBorder="1" applyAlignment="1">
      <alignment horizontal="center" vertical="center"/>
    </xf>
    <xf numFmtId="3" fontId="9" fillId="0" borderId="73" xfId="0" applyNumberFormat="1" applyFont="1" applyFill="1" applyBorder="1" applyAlignment="1">
      <alignment horizontal="center" vertical="center"/>
    </xf>
    <xf numFmtId="3" fontId="9" fillId="0" borderId="34" xfId="0" applyNumberFormat="1" applyFont="1" applyFill="1" applyBorder="1" applyAlignment="1">
      <alignment horizontal="center" vertical="center"/>
    </xf>
    <xf numFmtId="3" fontId="9" fillId="0" borderId="34" xfId="2" applyNumberFormat="1" applyFont="1" applyFill="1" applyBorder="1" applyAlignment="1">
      <alignment horizontal="center" vertical="center"/>
    </xf>
    <xf numFmtId="3" fontId="82" fillId="0" borderId="73" xfId="0" applyNumberFormat="1" applyFont="1" applyFill="1" applyBorder="1" applyAlignment="1">
      <alignment horizontal="center" vertical="center"/>
    </xf>
    <xf numFmtId="3" fontId="82" fillId="0" borderId="34" xfId="0" applyNumberFormat="1" applyFont="1" applyFill="1" applyBorder="1" applyAlignment="1">
      <alignment horizontal="center" vertical="center"/>
    </xf>
    <xf numFmtId="3" fontId="82" fillId="0" borderId="34" xfId="2" applyNumberFormat="1" applyFont="1" applyFill="1" applyBorder="1" applyAlignment="1">
      <alignment horizontal="center" vertical="center"/>
    </xf>
    <xf numFmtId="3" fontId="10" fillId="5" borderId="21" xfId="0" applyNumberFormat="1" applyFont="1" applyFill="1" applyBorder="1" applyAlignment="1">
      <alignment horizontal="center" vertical="center"/>
    </xf>
    <xf numFmtId="3" fontId="10" fillId="4" borderId="35" xfId="0" applyNumberFormat="1" applyFont="1" applyFill="1" applyBorder="1" applyAlignment="1">
      <alignment horizontal="center" vertical="center"/>
    </xf>
    <xf numFmtId="3" fontId="83" fillId="4" borderId="35" xfId="0" applyNumberFormat="1" applyFont="1" applyFill="1" applyBorder="1" applyAlignment="1">
      <alignment horizontal="center" vertical="center"/>
    </xf>
    <xf numFmtId="3" fontId="10" fillId="6" borderId="21" xfId="0" applyNumberFormat="1" applyFont="1" applyFill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82" fillId="0" borderId="32" xfId="0" applyNumberFormat="1" applyFont="1" applyFill="1" applyBorder="1" applyAlignment="1">
      <alignment horizontal="center" vertical="center"/>
    </xf>
    <xf numFmtId="3" fontId="82" fillId="0" borderId="14" xfId="0" applyNumberFormat="1" applyFont="1" applyFill="1" applyBorder="1" applyAlignment="1">
      <alignment horizontal="center" vertical="center"/>
    </xf>
    <xf numFmtId="3" fontId="82" fillId="0" borderId="14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wrapText="1"/>
    </xf>
    <xf numFmtId="0" fontId="20" fillId="4" borderId="0" xfId="0" applyFont="1" applyFill="1" applyBorder="1" applyAlignment="1">
      <alignment horizontal="left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1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LÍNEAS ACTIVAS POR MODALIDAD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modalidad'!$A$184)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</c:strCache>
            </c:strRef>
          </c:cat>
          <c:val>
            <c:numRef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modalidad'!$N$157,'Lineas por modalidad'!$N$169,'Lineas por modalidad'!$N$181,'Lineas por modalidad'!$N$182,'Lineas por modalidad'!$N$183,'Lineas por modalidad'!$N$184)</c:f>
              <c:numCache>
                <c:formatCode>#,##0</c:formatCode>
                <c:ptCount val="18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11917697</c:v>
                </c:pt>
                <c:pt idx="13">
                  <c:v>13174530</c:v>
                </c:pt>
                <c:pt idx="14">
                  <c:v>13740159</c:v>
                </c:pt>
                <c:pt idx="15">
                  <c:v>13744592</c:v>
                </c:pt>
                <c:pt idx="16">
                  <c:v>13771966.999999996</c:v>
                </c:pt>
                <c:pt idx="17">
                  <c:v>13859395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modalidad'!$A$184)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</c:strCache>
            </c:strRef>
          </c:cat>
          <c:val>
            <c:numRef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modalidad'!$O$157,'Lineas por modalidad'!$O$169,'Lineas por modalidad'!$O$181,'Lineas por modalidad'!$O$182,'Lineas por modalidad'!$O$183,'Lineas por modalidad'!$O$184)</c:f>
              <c:numCache>
                <c:formatCode>#,##0</c:formatCode>
                <c:ptCount val="18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3539192</c:v>
                </c:pt>
                <c:pt idx="13">
                  <c:v>3598383</c:v>
                </c:pt>
                <c:pt idx="14">
                  <c:v>3743849</c:v>
                </c:pt>
                <c:pt idx="15">
                  <c:v>3762200</c:v>
                </c:pt>
                <c:pt idx="16">
                  <c:v>3773530</c:v>
                </c:pt>
                <c:pt idx="17">
                  <c:v>3786936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310562136"/>
        <c:axId val="310561744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modalidad'!$A$171:$A$173,'Lineas por modalidad'!$A$174,'Lineas por modalidad'!$A$175,'Lineas por modalidad'!$A$176,'Lineas por modalidad'!$A$177,'Lineas por modalidad'!$A$178,'Lineas por modalidad'!$A$179,'Lineas por modalidad'!$A$180,'Lineas por modalidad'!$A$181,'Lineas por modalidad'!$A$184)</c:f>
              <c:strCache>
                <c:ptCount val="2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Feb 2022</c:v>
                </c:pt>
                <c:pt idx="15">
                  <c:v>Mar 2022</c:v>
                </c:pt>
                <c:pt idx="16">
                  <c:v>Abr 2022</c:v>
                </c:pt>
                <c:pt idx="17">
                  <c:v>May 2022</c:v>
                </c:pt>
                <c:pt idx="18">
                  <c:v>Jun 2022</c:v>
                </c:pt>
                <c:pt idx="19">
                  <c:v>Jul 2022</c:v>
                </c:pt>
                <c:pt idx="20">
                  <c:v>Ago 2022</c:v>
                </c:pt>
                <c:pt idx="21">
                  <c:v>Sep 2022</c:v>
                </c:pt>
                <c:pt idx="22">
                  <c:v>Oct 2022</c:v>
                </c:pt>
                <c:pt idx="23">
                  <c:v>Nov 2022</c:v>
                </c:pt>
                <c:pt idx="24">
                  <c:v>2022</c:v>
                </c:pt>
                <c:pt idx="25">
                  <c:v>Mar 2023</c:v>
                </c:pt>
              </c:strCache>
            </c:strRef>
          </c:cat>
          <c:val>
            <c:numRef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modalidad'!$P$157,'Lineas por modalidad'!$P$169,'Lineas por modalidad'!$P$181,'Lineas por modalidad'!$P$182,'Lineas por modalidad'!$P$183,'Lineas por modalidad'!$P$184)</c:f>
              <c:numCache>
                <c:formatCode>#,##0</c:formatCode>
                <c:ptCount val="18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28477</c:v>
                </c:pt>
                <c:pt idx="13">
                  <c:v>16687</c:v>
                </c:pt>
                <c:pt idx="14">
                  <c:v>6743</c:v>
                </c:pt>
                <c:pt idx="15">
                  <c:v>6743</c:v>
                </c:pt>
                <c:pt idx="16">
                  <c:v>6512</c:v>
                </c:pt>
                <c:pt idx="17">
                  <c:v>6512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310561352"/>
        <c:axId val="310560568"/>
      </c:lineChart>
      <c:catAx>
        <c:axId val="31056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10561744"/>
        <c:crosses val="autoZero"/>
        <c:auto val="1"/>
        <c:lblAlgn val="ctr"/>
        <c:lblOffset val="100"/>
        <c:noMultiLvlLbl val="0"/>
      </c:catAx>
      <c:valAx>
        <c:axId val="31056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10562136"/>
        <c:crosses val="autoZero"/>
        <c:crossBetween val="between"/>
      </c:valAx>
      <c:valAx>
        <c:axId val="310560568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10561352"/>
        <c:crosses val="max"/>
        <c:crossBetween val="between"/>
      </c:valAx>
      <c:catAx>
        <c:axId val="310561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10560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13</xdr:col>
      <xdr:colOff>752474</xdr:colOff>
      <xdr:row>29</xdr:row>
      <xdr:rowOff>23813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>
      <selection activeCell="A9" sqref="A9:J9"/>
    </sheetView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200"/>
      <c r="C3" s="200"/>
      <c r="D3" s="200"/>
      <c r="E3" s="200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225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226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201"/>
      <c r="B9" s="202"/>
      <c r="C9" s="202"/>
      <c r="D9" s="202"/>
      <c r="E9" s="202"/>
      <c r="F9" s="202"/>
      <c r="G9" s="202"/>
      <c r="H9" s="202"/>
      <c r="I9" s="202"/>
      <c r="J9" s="203"/>
    </row>
    <row r="10" spans="1:10" ht="20.100000000000001" customHeight="1" thickBot="1">
      <c r="A10" s="79"/>
      <c r="B10" s="204" t="s">
        <v>96</v>
      </c>
      <c r="C10" s="204"/>
      <c r="D10" s="204"/>
      <c r="E10" s="204" t="s">
        <v>97</v>
      </c>
      <c r="F10" s="204"/>
      <c r="G10" s="204"/>
      <c r="H10" s="204"/>
      <c r="I10" s="204"/>
      <c r="J10" s="205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99" t="s">
        <v>106</v>
      </c>
      <c r="C12" s="199"/>
      <c r="D12" s="26"/>
      <c r="E12" s="197" t="s">
        <v>102</v>
      </c>
      <c r="F12" s="197"/>
      <c r="G12" s="197"/>
      <c r="H12" s="197"/>
      <c r="I12" s="197"/>
      <c r="J12" s="198"/>
    </row>
    <row r="13" spans="1:10">
      <c r="A13" s="41"/>
      <c r="B13" s="26"/>
      <c r="C13" s="26"/>
      <c r="D13" s="26"/>
      <c r="E13" s="197"/>
      <c r="F13" s="197"/>
      <c r="G13" s="197"/>
      <c r="H13" s="197"/>
      <c r="I13" s="197"/>
      <c r="J13" s="198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99" t="s">
        <v>105</v>
      </c>
      <c r="C15" s="199"/>
      <c r="D15" s="26"/>
      <c r="E15" s="197" t="s">
        <v>103</v>
      </c>
      <c r="F15" s="197"/>
      <c r="G15" s="197"/>
      <c r="H15" s="197"/>
      <c r="I15" s="197"/>
      <c r="J15" s="198"/>
    </row>
    <row r="16" spans="1:10" ht="14.25" customHeight="1">
      <c r="A16" s="41"/>
      <c r="B16" s="27"/>
      <c r="C16" s="26"/>
      <c r="D16" s="26"/>
      <c r="E16" s="197"/>
      <c r="F16" s="197"/>
      <c r="G16" s="197"/>
      <c r="H16" s="197"/>
      <c r="I16" s="197"/>
      <c r="J16" s="198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showGridLines="0" zoomScaleNormal="100" workbookViewId="0">
      <pane xSplit="1" ySplit="12" topLeftCell="B179" activePane="bottomRight" state="frozen"/>
      <selection pane="topRight" activeCell="B1" sqref="B1"/>
      <selection pane="bottomLeft" activeCell="A13" sqref="A13"/>
      <selection pane="bottomRight" activeCell="G7" sqref="G7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206"/>
      <c r="C3" s="206"/>
      <c r="D3" s="206"/>
      <c r="E3" s="20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207" t="str">
        <f>Indice!B7</f>
        <v>Fecha de publicación: Abril 2023</v>
      </c>
      <c r="C7" s="207"/>
      <c r="D7" s="207"/>
      <c r="E7" s="207"/>
      <c r="F7" s="207"/>
      <c r="G7" s="50"/>
      <c r="H7" s="50"/>
      <c r="I7" s="50"/>
      <c r="J7" s="52"/>
      <c r="K7" s="50"/>
      <c r="L7" s="50"/>
      <c r="M7" s="50"/>
      <c r="N7" s="208" t="s">
        <v>90</v>
      </c>
      <c r="O7" s="208"/>
      <c r="P7" s="50"/>
      <c r="Q7" s="51"/>
    </row>
    <row r="8" spans="1:21" ht="21" customHeight="1" thickBot="1">
      <c r="A8" s="65"/>
      <c r="B8" s="82" t="str">
        <f>Indice!B8</f>
        <v>Fecha de corte: Marzo 2023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215" t="s">
        <v>0</v>
      </c>
      <c r="B11" s="219" t="s">
        <v>1</v>
      </c>
      <c r="C11" s="220"/>
      <c r="D11" s="221"/>
      <c r="E11" s="69" t="s">
        <v>3</v>
      </c>
      <c r="F11" s="219" t="s">
        <v>2</v>
      </c>
      <c r="G11" s="220"/>
      <c r="H11" s="221"/>
      <c r="I11" s="69" t="s">
        <v>3</v>
      </c>
      <c r="J11" s="219" t="s">
        <v>109</v>
      </c>
      <c r="K11" s="220"/>
      <c r="L11" s="221"/>
      <c r="M11" s="69" t="s">
        <v>3</v>
      </c>
      <c r="N11" s="69" t="s">
        <v>3</v>
      </c>
      <c r="O11" s="69" t="s">
        <v>3</v>
      </c>
      <c r="P11" s="69" t="s">
        <v>3</v>
      </c>
      <c r="Q11" s="215" t="s">
        <v>3</v>
      </c>
    </row>
    <row r="12" spans="1:21" ht="16.5" customHeight="1" thickBot="1">
      <c r="A12" s="216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216"/>
    </row>
    <row r="13" spans="1:21">
      <c r="A13" s="89">
        <v>2008</v>
      </c>
      <c r="B13" s="97">
        <v>7195466</v>
      </c>
      <c r="C13" s="98">
        <v>928531</v>
      </c>
      <c r="D13" s="157">
        <v>32362</v>
      </c>
      <c r="E13" s="165">
        <f t="shared" ref="E13:E59" si="0">SUM(B13:D13)</f>
        <v>8156359</v>
      </c>
      <c r="F13" s="164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8">
        <v>32362</v>
      </c>
      <c r="E14" s="166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8">
        <v>32362</v>
      </c>
      <c r="E15" s="166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8">
        <v>30862</v>
      </c>
      <c r="E16" s="166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8">
        <v>30862</v>
      </c>
      <c r="E17" s="166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8">
        <v>30862</v>
      </c>
      <c r="E18" s="166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8">
        <v>30862</v>
      </c>
      <c r="E19" s="166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8">
        <v>30862</v>
      </c>
      <c r="E20" s="166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8">
        <v>29354</v>
      </c>
      <c r="E21" s="166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8">
        <v>22654</v>
      </c>
      <c r="E22" s="166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8">
        <v>22654</v>
      </c>
      <c r="E23" s="166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8">
        <v>22654</v>
      </c>
      <c r="E24" s="166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59">
        <v>22454</v>
      </c>
      <c r="E25" s="166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8">
        <v>22374</v>
      </c>
      <c r="E26" s="166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8">
        <v>21573</v>
      </c>
      <c r="E27" s="166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8">
        <v>24079</v>
      </c>
      <c r="E28" s="166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8">
        <v>24229</v>
      </c>
      <c r="E29" s="166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8">
        <v>24141</v>
      </c>
      <c r="E30" s="166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8">
        <v>24616</v>
      </c>
      <c r="E31" s="166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8">
        <v>25081</v>
      </c>
      <c r="E32" s="166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8">
        <v>25685</v>
      </c>
      <c r="E33" s="166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8">
        <v>26668</v>
      </c>
      <c r="E34" s="166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8">
        <v>28140</v>
      </c>
      <c r="E35" s="166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8">
        <v>28659</v>
      </c>
      <c r="E36" s="166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59">
        <v>29041</v>
      </c>
      <c r="E37" s="166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8">
        <v>29478</v>
      </c>
      <c r="E38" s="166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8">
        <v>29829</v>
      </c>
      <c r="E39" s="166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8">
        <v>29843</v>
      </c>
      <c r="E40" s="166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8">
        <v>33396</v>
      </c>
      <c r="E41" s="166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8">
        <v>33205</v>
      </c>
      <c r="E42" s="166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8">
        <v>33109</v>
      </c>
      <c r="E43" s="166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8">
        <v>32820</v>
      </c>
      <c r="E44" s="166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8">
        <v>34038</v>
      </c>
      <c r="E45" s="166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8">
        <v>35953</v>
      </c>
      <c r="E46" s="166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8">
        <v>35469</v>
      </c>
      <c r="E47" s="166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8">
        <v>35265</v>
      </c>
      <c r="E48" s="166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59">
        <v>34742</v>
      </c>
      <c r="E49" s="166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8">
        <v>34276</v>
      </c>
      <c r="E50" s="166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8">
        <v>31729</v>
      </c>
      <c r="E51" s="166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8">
        <v>34512</v>
      </c>
      <c r="E52" s="166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8">
        <v>34527</v>
      </c>
      <c r="E53" s="166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8">
        <v>34872</v>
      </c>
      <c r="E54" s="166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8">
        <v>35003</v>
      </c>
      <c r="E55" s="166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8">
        <v>35052</v>
      </c>
      <c r="E56" s="166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8">
        <v>34831</v>
      </c>
      <c r="E57" s="166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8">
        <v>34788</v>
      </c>
      <c r="E58" s="166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8">
        <v>35213</v>
      </c>
      <c r="E59" s="166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8">
        <v>35024</v>
      </c>
      <c r="E60" s="166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59">
        <v>35002</v>
      </c>
      <c r="E61" s="166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8">
        <v>34964</v>
      </c>
      <c r="E62" s="166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8">
        <v>34926</v>
      </c>
      <c r="E63" s="166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8">
        <v>34893</v>
      </c>
      <c r="E64" s="166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8">
        <v>34741</v>
      </c>
      <c r="E65" s="166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59">
        <v>34741</v>
      </c>
      <c r="E66" s="166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59">
        <v>34603</v>
      </c>
      <c r="E67" s="166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59">
        <v>34599</v>
      </c>
      <c r="E68" s="166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59">
        <v>34519</v>
      </c>
      <c r="E69" s="166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59">
        <v>34514</v>
      </c>
      <c r="E70" s="166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59">
        <v>34511</v>
      </c>
      <c r="E71" s="166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59">
        <v>34511</v>
      </c>
      <c r="E72" s="166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59">
        <v>34511</v>
      </c>
      <c r="E73" s="166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59">
        <v>34506</v>
      </c>
      <c r="E74" s="166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59">
        <v>33778</v>
      </c>
      <c r="E75" s="166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59">
        <v>33778</v>
      </c>
      <c r="E76" s="166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59">
        <v>33778</v>
      </c>
      <c r="E77" s="166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59">
        <v>33765</v>
      </c>
      <c r="E78" s="166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59">
        <v>33598</v>
      </c>
      <c r="E79" s="166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8">
        <v>33130</v>
      </c>
      <c r="E80" s="166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8">
        <v>33130</v>
      </c>
      <c r="E81" s="166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8">
        <v>33130</v>
      </c>
      <c r="E82" s="166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8">
        <v>33130</v>
      </c>
      <c r="E83" s="166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8">
        <v>32937</v>
      </c>
      <c r="E84" s="166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59">
        <v>32392</v>
      </c>
      <c r="E85" s="166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8">
        <v>32392</v>
      </c>
      <c r="E86" s="166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8">
        <v>32307</v>
      </c>
      <c r="E87" s="166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8">
        <v>32112</v>
      </c>
      <c r="E88" s="166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8">
        <v>18768</v>
      </c>
      <c r="E89" s="166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8">
        <v>19072</v>
      </c>
      <c r="E90" s="166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8">
        <v>18691</v>
      </c>
      <c r="E91" s="166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8">
        <v>18654</v>
      </c>
      <c r="E92" s="166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8">
        <v>17270</v>
      </c>
      <c r="E93" s="166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0">
        <v>18144</v>
      </c>
      <c r="E94" s="167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0">
        <v>17994</v>
      </c>
      <c r="E95" s="167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0">
        <v>16907</v>
      </c>
      <c r="E96" s="167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0">
        <v>16881</v>
      </c>
      <c r="E97" s="167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0">
        <v>16299</v>
      </c>
      <c r="E98" s="167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0">
        <v>16140</v>
      </c>
      <c r="E99" s="167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0">
        <v>16135</v>
      </c>
      <c r="E100" s="167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0">
        <v>16014</v>
      </c>
      <c r="E101" s="167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0">
        <v>15927</v>
      </c>
      <c r="E102" s="167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0">
        <v>15822</v>
      </c>
      <c r="E103" s="167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0">
        <v>15771</v>
      </c>
      <c r="E104" s="167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0">
        <v>15735</v>
      </c>
      <c r="E105" s="167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0">
        <v>15698</v>
      </c>
      <c r="E106" s="167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0">
        <v>16663</v>
      </c>
      <c r="E107" s="167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0">
        <v>16647</v>
      </c>
      <c r="E108" s="167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0">
        <v>16176</v>
      </c>
      <c r="E109" s="167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7" customFormat="1" ht="15.75" customHeight="1">
      <c r="A110" s="128" t="s">
        <v>126</v>
      </c>
      <c r="B110" s="129">
        <v>6296032.2128277775</v>
      </c>
      <c r="C110" s="130">
        <v>2428700.7184087969</v>
      </c>
      <c r="D110" s="161">
        <v>16086</v>
      </c>
      <c r="E110" s="168">
        <f t="shared" si="30"/>
        <v>8740818.9312365744</v>
      </c>
      <c r="F110" s="134">
        <v>3182766</v>
      </c>
      <c r="G110" s="132">
        <v>1307676</v>
      </c>
      <c r="H110" s="131">
        <v>35308</v>
      </c>
      <c r="I110" s="133">
        <f t="shared" si="41"/>
        <v>4525750</v>
      </c>
      <c r="J110" s="134">
        <v>1027179</v>
      </c>
      <c r="K110" s="132">
        <v>573584</v>
      </c>
      <c r="L110" s="131">
        <v>5894</v>
      </c>
      <c r="M110" s="133">
        <f t="shared" si="51"/>
        <v>1606657</v>
      </c>
      <c r="N110" s="135">
        <f t="shared" ref="N110" si="60">SUM(B110,F110,J110)</f>
        <v>10505977.212827777</v>
      </c>
      <c r="O110" s="135">
        <f t="shared" ref="O110" si="61">SUM(C110,G110,K110)</f>
        <v>4309960.7184087969</v>
      </c>
      <c r="P110" s="135">
        <f t="shared" ref="P110" si="62">SUM(D110,H110,L110)</f>
        <v>57288</v>
      </c>
      <c r="Q110" s="136">
        <f t="shared" ref="Q110" si="63">SUM(E110,I110,M110)</f>
        <v>14873225.931236574</v>
      </c>
    </row>
    <row r="111" spans="1:17" s="137" customFormat="1" ht="15.75" customHeight="1">
      <c r="A111" s="128" t="s">
        <v>127</v>
      </c>
      <c r="B111" s="129">
        <v>6308678</v>
      </c>
      <c r="C111" s="130">
        <v>2431959</v>
      </c>
      <c r="D111" s="161">
        <v>16050</v>
      </c>
      <c r="E111" s="168">
        <f t="shared" si="30"/>
        <v>8756687</v>
      </c>
      <c r="F111" s="134">
        <v>3240909</v>
      </c>
      <c r="G111" s="132">
        <v>1303748</v>
      </c>
      <c r="H111" s="131">
        <v>34275</v>
      </c>
      <c r="I111" s="133">
        <f t="shared" si="41"/>
        <v>4578932</v>
      </c>
      <c r="J111" s="134">
        <v>1061783</v>
      </c>
      <c r="K111" s="132">
        <v>567006</v>
      </c>
      <c r="L111" s="131">
        <v>5073</v>
      </c>
      <c r="M111" s="133">
        <f t="shared" ref="M111" si="64">SUM(J111:L111)</f>
        <v>1633862</v>
      </c>
      <c r="N111" s="135">
        <f t="shared" ref="N111" si="65">SUM(B111,F111,J111)</f>
        <v>10611370</v>
      </c>
      <c r="O111" s="135">
        <f t="shared" ref="O111" si="66">SUM(C111,G111,K111)</f>
        <v>4302713</v>
      </c>
      <c r="P111" s="135">
        <f t="shared" ref="P111" si="67">SUM(D111,H111,L111)</f>
        <v>55398</v>
      </c>
      <c r="Q111" s="136">
        <f t="shared" ref="Q111" si="68">SUM(E111,I111,M111)</f>
        <v>14969481</v>
      </c>
    </row>
    <row r="112" spans="1:17" s="137" customFormat="1" ht="15.75" customHeight="1">
      <c r="A112" s="128" t="s">
        <v>128</v>
      </c>
      <c r="B112" s="129">
        <v>6318375</v>
      </c>
      <c r="C112" s="130">
        <v>2436395</v>
      </c>
      <c r="D112" s="161">
        <v>16061</v>
      </c>
      <c r="E112" s="168">
        <f t="shared" si="30"/>
        <v>8770831</v>
      </c>
      <c r="F112" s="134">
        <v>3201954</v>
      </c>
      <c r="G112" s="132">
        <v>1309224</v>
      </c>
      <c r="H112" s="131">
        <v>33927</v>
      </c>
      <c r="I112" s="133">
        <f t="shared" si="41"/>
        <v>4545105</v>
      </c>
      <c r="J112" s="134">
        <v>1073435</v>
      </c>
      <c r="K112" s="132">
        <v>576663</v>
      </c>
      <c r="L112" s="131">
        <v>5033</v>
      </c>
      <c r="M112" s="133">
        <f t="shared" ref="M112:M114" si="69">SUM(J112:L112)</f>
        <v>1655131</v>
      </c>
      <c r="N112" s="135">
        <f t="shared" ref="N112" si="70">SUM(B112,F112,J112)</f>
        <v>10593764</v>
      </c>
      <c r="O112" s="135">
        <f t="shared" ref="O112" si="71">SUM(C112,G112,K112)</f>
        <v>4322282</v>
      </c>
      <c r="P112" s="135">
        <f t="shared" ref="P112" si="72">SUM(D112,H112,L112)</f>
        <v>55021</v>
      </c>
      <c r="Q112" s="136">
        <f t="shared" ref="Q112" si="73">SUM(E112,I112,M112)</f>
        <v>14971067</v>
      </c>
    </row>
    <row r="113" spans="1:17" s="137" customFormat="1" ht="15.75" customHeight="1">
      <c r="A113" s="128" t="s">
        <v>129</v>
      </c>
      <c r="B113" s="129">
        <v>6323871</v>
      </c>
      <c r="C113" s="130">
        <v>2439808</v>
      </c>
      <c r="D113" s="161">
        <v>16049</v>
      </c>
      <c r="E113" s="168">
        <f t="shared" si="30"/>
        <v>8779728</v>
      </c>
      <c r="F113" s="134">
        <v>3254403</v>
      </c>
      <c r="G113" s="132">
        <v>1314458</v>
      </c>
      <c r="H113" s="131">
        <v>34469</v>
      </c>
      <c r="I113" s="133">
        <f t="shared" si="41"/>
        <v>4603330</v>
      </c>
      <c r="J113" s="134">
        <v>1136078</v>
      </c>
      <c r="K113" s="132">
        <v>580313</v>
      </c>
      <c r="L113" s="131">
        <v>5018</v>
      </c>
      <c r="M113" s="133">
        <f t="shared" si="69"/>
        <v>1721409</v>
      </c>
      <c r="N113" s="135">
        <f t="shared" ref="N113" si="74">SUM(B113,F113,J113)</f>
        <v>10714352</v>
      </c>
      <c r="O113" s="135">
        <f t="shared" ref="O113" si="75">SUM(C113,G113,K113)</f>
        <v>4334579</v>
      </c>
      <c r="P113" s="135">
        <f t="shared" ref="P113" si="76">SUM(D113,H113,L113)</f>
        <v>55536</v>
      </c>
      <c r="Q113" s="136">
        <f t="shared" ref="Q113" si="77">SUM(E113,I113,M113)</f>
        <v>15104467</v>
      </c>
    </row>
    <row r="114" spans="1:17" s="137" customFormat="1" ht="15.75" customHeight="1">
      <c r="A114" s="128" t="s">
        <v>130</v>
      </c>
      <c r="B114" s="129">
        <v>6334630</v>
      </c>
      <c r="C114" s="130">
        <v>2450552</v>
      </c>
      <c r="D114" s="161">
        <v>16040</v>
      </c>
      <c r="E114" s="168">
        <f t="shared" si="30"/>
        <v>8801222</v>
      </c>
      <c r="F114" s="134">
        <v>3182844</v>
      </c>
      <c r="G114" s="132">
        <v>1319590</v>
      </c>
      <c r="H114" s="131">
        <v>34719</v>
      </c>
      <c r="I114" s="133">
        <f t="shared" si="41"/>
        <v>4537153</v>
      </c>
      <c r="J114" s="134">
        <v>1138622</v>
      </c>
      <c r="K114" s="132">
        <v>579862</v>
      </c>
      <c r="L114" s="131">
        <v>4999</v>
      </c>
      <c r="M114" s="133">
        <f t="shared" si="69"/>
        <v>1723483</v>
      </c>
      <c r="N114" s="135">
        <f t="shared" ref="N114" si="78">SUM(B114,F114,J114)</f>
        <v>10656096</v>
      </c>
      <c r="O114" s="135">
        <f t="shared" ref="O114" si="79">SUM(C114,G114,K114)</f>
        <v>4350004</v>
      </c>
      <c r="P114" s="135">
        <f t="shared" ref="P114" si="80">SUM(D114,H114,L114)</f>
        <v>55758</v>
      </c>
      <c r="Q114" s="136">
        <f t="shared" ref="Q114" si="81">SUM(E114,I114,M114)</f>
        <v>15061858</v>
      </c>
    </row>
    <row r="115" spans="1:17" s="137" customFormat="1" ht="15.75" customHeight="1">
      <c r="A115" s="128" t="s">
        <v>131</v>
      </c>
      <c r="B115" s="129">
        <v>6339934</v>
      </c>
      <c r="C115" s="130">
        <v>2465603</v>
      </c>
      <c r="D115" s="161">
        <v>16039</v>
      </c>
      <c r="E115" s="168">
        <f t="shared" si="30"/>
        <v>8821576</v>
      </c>
      <c r="F115" s="134">
        <v>3120375</v>
      </c>
      <c r="G115" s="132">
        <v>1324649</v>
      </c>
      <c r="H115" s="131">
        <v>34025</v>
      </c>
      <c r="I115" s="133">
        <f t="shared" ref="I115:I118" si="82">SUM(F115:H115)</f>
        <v>4479049</v>
      </c>
      <c r="J115" s="134">
        <v>1142158</v>
      </c>
      <c r="K115" s="132">
        <v>529015</v>
      </c>
      <c r="L115" s="131">
        <v>4973</v>
      </c>
      <c r="M115" s="133">
        <f t="shared" ref="M115" si="83">SUM(J115:L115)</f>
        <v>1676146</v>
      </c>
      <c r="N115" s="135">
        <f t="shared" ref="N115" si="84">SUM(B115,F115,J115)</f>
        <v>10602467</v>
      </c>
      <c r="O115" s="135">
        <f t="shared" ref="O115" si="85">SUM(C115,G115,K115)</f>
        <v>4319267</v>
      </c>
      <c r="P115" s="135">
        <f t="shared" ref="P115" si="86">SUM(D115,H115,L115)</f>
        <v>55037</v>
      </c>
      <c r="Q115" s="136">
        <f t="shared" ref="Q115" si="87">SUM(E115,I115,M115)</f>
        <v>14976771</v>
      </c>
    </row>
    <row r="116" spans="1:17" s="137" customFormat="1" ht="15.75" customHeight="1">
      <c r="A116" s="128" t="s">
        <v>133</v>
      </c>
      <c r="B116" s="129">
        <v>6259865</v>
      </c>
      <c r="C116" s="130">
        <v>2475705</v>
      </c>
      <c r="D116" s="161">
        <v>16027</v>
      </c>
      <c r="E116" s="168">
        <f t="shared" si="30"/>
        <v>8751597</v>
      </c>
      <c r="F116" s="134">
        <v>3122700</v>
      </c>
      <c r="G116" s="132">
        <v>1317530</v>
      </c>
      <c r="H116" s="131">
        <v>34226</v>
      </c>
      <c r="I116" s="133">
        <f t="shared" si="82"/>
        <v>4474456</v>
      </c>
      <c r="J116" s="134">
        <v>1294900</v>
      </c>
      <c r="K116" s="132">
        <v>529314</v>
      </c>
      <c r="L116" s="131">
        <v>4943</v>
      </c>
      <c r="M116" s="133">
        <f t="shared" ref="M116" si="88">SUM(J116:L116)</f>
        <v>1829157</v>
      </c>
      <c r="N116" s="135">
        <f t="shared" ref="N116" si="89">SUM(B116,F116,J116)</f>
        <v>10677465</v>
      </c>
      <c r="O116" s="135">
        <f t="shared" ref="O116" si="90">SUM(C116,G116,K116)</f>
        <v>4322549</v>
      </c>
      <c r="P116" s="135">
        <f t="shared" ref="P116" si="91">SUM(D116,H116,L116)</f>
        <v>55196</v>
      </c>
      <c r="Q116" s="136">
        <f t="shared" ref="Q116" si="92">SUM(E116,I116,M116)</f>
        <v>15055210</v>
      </c>
    </row>
    <row r="117" spans="1:17" s="137" customFormat="1" ht="15.75" customHeight="1">
      <c r="A117" s="128" t="s">
        <v>135</v>
      </c>
      <c r="B117" s="129">
        <v>6174772</v>
      </c>
      <c r="C117" s="130">
        <v>2491233</v>
      </c>
      <c r="D117" s="161">
        <v>16028</v>
      </c>
      <c r="E117" s="168">
        <f t="shared" si="30"/>
        <v>8682033</v>
      </c>
      <c r="F117" s="134">
        <v>3148818</v>
      </c>
      <c r="G117" s="132">
        <v>1309817</v>
      </c>
      <c r="H117" s="131">
        <v>27167</v>
      </c>
      <c r="I117" s="133">
        <f t="shared" si="82"/>
        <v>4485802</v>
      </c>
      <c r="J117" s="134">
        <v>1347378</v>
      </c>
      <c r="K117" s="132">
        <v>529861</v>
      </c>
      <c r="L117" s="131">
        <v>4923</v>
      </c>
      <c r="M117" s="133">
        <f t="shared" ref="M117" si="93">SUM(J117:L117)</f>
        <v>1882162</v>
      </c>
      <c r="N117" s="135">
        <f t="shared" ref="N117" si="94">SUM(B117,F117,J117)</f>
        <v>10670968</v>
      </c>
      <c r="O117" s="135">
        <f t="shared" ref="O117" si="95">SUM(C117,G117,K117)</f>
        <v>4330911</v>
      </c>
      <c r="P117" s="135">
        <f t="shared" ref="P117" si="96">SUM(D117,H117,L117)</f>
        <v>48118</v>
      </c>
      <c r="Q117" s="136">
        <f t="shared" ref="Q117" si="97">SUM(E117,I117,M117)</f>
        <v>15049997</v>
      </c>
    </row>
    <row r="118" spans="1:17" s="137" customFormat="1" ht="15.75" customHeight="1">
      <c r="A118" s="128" t="s">
        <v>136</v>
      </c>
      <c r="B118" s="129">
        <v>6089287</v>
      </c>
      <c r="C118" s="130">
        <v>2506242</v>
      </c>
      <c r="D118" s="161">
        <v>16024</v>
      </c>
      <c r="E118" s="168">
        <f t="shared" si="30"/>
        <v>8611553</v>
      </c>
      <c r="F118" s="134">
        <v>3173006</v>
      </c>
      <c r="G118" s="132">
        <v>1301389</v>
      </c>
      <c r="H118" s="131">
        <v>26921</v>
      </c>
      <c r="I118" s="133">
        <f t="shared" si="82"/>
        <v>4501316</v>
      </c>
      <c r="J118" s="134">
        <v>1394875</v>
      </c>
      <c r="K118" s="132">
        <v>524575</v>
      </c>
      <c r="L118" s="131">
        <v>4902</v>
      </c>
      <c r="M118" s="133">
        <f t="shared" ref="M118" si="98">SUM(J118:L118)</f>
        <v>1924352</v>
      </c>
      <c r="N118" s="135">
        <f t="shared" ref="N118" si="99">SUM(B118,F118,J118)</f>
        <v>10657168</v>
      </c>
      <c r="O118" s="135">
        <f t="shared" ref="O118" si="100">SUM(C118,G118,K118)</f>
        <v>4332206</v>
      </c>
      <c r="P118" s="135">
        <f t="shared" ref="P118" si="101">SUM(D118,H118,L118)</f>
        <v>47847</v>
      </c>
      <c r="Q118" s="136">
        <f t="shared" ref="Q118" si="102">SUM(E118,I118,M118)</f>
        <v>15037221</v>
      </c>
    </row>
    <row r="119" spans="1:17" s="137" customFormat="1" ht="15.75" customHeight="1">
      <c r="A119" s="128" t="s">
        <v>137</v>
      </c>
      <c r="B119" s="129">
        <v>5989105</v>
      </c>
      <c r="C119" s="130">
        <v>2516429</v>
      </c>
      <c r="D119" s="161">
        <v>16013</v>
      </c>
      <c r="E119" s="168">
        <f t="shared" si="30"/>
        <v>8521547</v>
      </c>
      <c r="F119" s="134">
        <v>3117696</v>
      </c>
      <c r="G119" s="132">
        <v>1296725</v>
      </c>
      <c r="H119" s="131">
        <v>25505</v>
      </c>
      <c r="I119" s="133">
        <f t="shared" ref="I119:I167" si="103">SUM(F119:H119)</f>
        <v>4439926</v>
      </c>
      <c r="J119" s="134">
        <v>1453082</v>
      </c>
      <c r="K119" s="132">
        <v>528153</v>
      </c>
      <c r="L119" s="131">
        <v>4691</v>
      </c>
      <c r="M119" s="133">
        <f t="shared" ref="M119" si="104">SUM(J119:L119)</f>
        <v>1985926</v>
      </c>
      <c r="N119" s="135">
        <f t="shared" ref="N119" si="105">SUM(B119,F119,J119)</f>
        <v>10559883</v>
      </c>
      <c r="O119" s="135">
        <f t="shared" ref="O119" si="106">SUM(C119,G119,K119)</f>
        <v>4341307</v>
      </c>
      <c r="P119" s="135">
        <f t="shared" ref="P119" si="107">SUM(D119,H119,L119)</f>
        <v>46209</v>
      </c>
      <c r="Q119" s="136">
        <f t="shared" ref="Q119" si="108">SUM(E119,I119,M119)</f>
        <v>14947399</v>
      </c>
    </row>
    <row r="120" spans="1:17" s="137" customFormat="1" ht="15.75" customHeight="1">
      <c r="A120" s="128" t="s">
        <v>139</v>
      </c>
      <c r="B120" s="129">
        <v>5879675</v>
      </c>
      <c r="C120" s="130">
        <v>2534126</v>
      </c>
      <c r="D120" s="161">
        <v>7265</v>
      </c>
      <c r="E120" s="168">
        <f t="shared" si="30"/>
        <v>8421066</v>
      </c>
      <c r="F120" s="134">
        <v>3126974</v>
      </c>
      <c r="G120" s="132">
        <v>1314556.9999999998</v>
      </c>
      <c r="H120" s="131">
        <v>25987</v>
      </c>
      <c r="I120" s="133">
        <f t="shared" si="103"/>
        <v>4467518</v>
      </c>
      <c r="J120" s="134">
        <v>1487581</v>
      </c>
      <c r="K120" s="132">
        <v>535159</v>
      </c>
      <c r="L120" s="131">
        <v>4669</v>
      </c>
      <c r="M120" s="133">
        <f t="shared" ref="M120" si="109">SUM(J120:L120)</f>
        <v>2027409</v>
      </c>
      <c r="N120" s="135">
        <f t="shared" ref="N120" si="110">SUM(B120,F120,J120)</f>
        <v>10494230</v>
      </c>
      <c r="O120" s="135">
        <f t="shared" ref="O120" si="111">SUM(C120,G120,K120)</f>
        <v>4383842</v>
      </c>
      <c r="P120" s="135">
        <f t="shared" ref="P120" si="112">SUM(D120,H120,L120)</f>
        <v>37921</v>
      </c>
      <c r="Q120" s="136">
        <f t="shared" ref="Q120" si="113">SUM(E120,I120,M120)</f>
        <v>14915993</v>
      </c>
    </row>
    <row r="121" spans="1:17" s="137" customFormat="1" ht="15.75" customHeight="1">
      <c r="A121" s="102" t="s">
        <v>143</v>
      </c>
      <c r="B121" s="129">
        <v>5411485</v>
      </c>
      <c r="C121" s="130">
        <v>2541515</v>
      </c>
      <c r="D121" s="161">
        <v>7263</v>
      </c>
      <c r="E121" s="168">
        <f t="shared" si="30"/>
        <v>7960263</v>
      </c>
      <c r="F121" s="134">
        <v>3186236</v>
      </c>
      <c r="G121" s="132">
        <v>1336467.9999999998</v>
      </c>
      <c r="H121" s="131">
        <v>26320</v>
      </c>
      <c r="I121" s="133">
        <f t="shared" si="103"/>
        <v>4549024</v>
      </c>
      <c r="J121" s="134">
        <v>1621736</v>
      </c>
      <c r="K121" s="132">
        <v>515720</v>
      </c>
      <c r="L121" s="131">
        <v>4661</v>
      </c>
      <c r="M121" s="133">
        <f t="shared" ref="M121" si="114">SUM(J121:L121)</f>
        <v>2142117</v>
      </c>
      <c r="N121" s="135">
        <f t="shared" ref="N121" si="115">SUM(B121,F121,J121)</f>
        <v>10219457</v>
      </c>
      <c r="O121" s="135">
        <f t="shared" ref="O121" si="116">SUM(C121,G121,K121)</f>
        <v>4393703</v>
      </c>
      <c r="P121" s="135">
        <f t="shared" ref="P121" si="117">SUM(D121,H121,L121)</f>
        <v>38244</v>
      </c>
      <c r="Q121" s="136">
        <f t="shared" ref="Q121" si="118">SUM(E121,I121,M121)</f>
        <v>14651404</v>
      </c>
    </row>
    <row r="122" spans="1:17" s="137" customFormat="1" ht="15.75" customHeight="1">
      <c r="A122" s="102" t="s">
        <v>144</v>
      </c>
      <c r="B122" s="129">
        <v>5424185</v>
      </c>
      <c r="C122" s="130">
        <v>2544282</v>
      </c>
      <c r="D122" s="161">
        <v>7563</v>
      </c>
      <c r="E122" s="168">
        <f t="shared" si="30"/>
        <v>7976030</v>
      </c>
      <c r="F122" s="134">
        <v>3154992</v>
      </c>
      <c r="G122" s="132">
        <v>1332559</v>
      </c>
      <c r="H122" s="131">
        <v>26135</v>
      </c>
      <c r="I122" s="133">
        <f t="shared" si="103"/>
        <v>4513686</v>
      </c>
      <c r="J122" s="134">
        <v>1680355</v>
      </c>
      <c r="K122" s="132">
        <v>551837</v>
      </c>
      <c r="L122" s="131">
        <v>4648</v>
      </c>
      <c r="M122" s="133">
        <f t="shared" ref="M122:M125" si="119">SUM(J122:L122)</f>
        <v>2236840</v>
      </c>
      <c r="N122" s="135">
        <f t="shared" ref="N122" si="120">SUM(B122,F122,J122)</f>
        <v>10259532</v>
      </c>
      <c r="O122" s="135">
        <f t="shared" ref="O122" si="121">SUM(C122,G122,K122)</f>
        <v>4428678</v>
      </c>
      <c r="P122" s="135">
        <f t="shared" ref="P122" si="122">SUM(D122,H122,L122)</f>
        <v>38346</v>
      </c>
      <c r="Q122" s="136">
        <f t="shared" ref="Q122" si="123">SUM(E122,I122,M122)</f>
        <v>14726556</v>
      </c>
    </row>
    <row r="123" spans="1:17" s="137" customFormat="1" ht="15.75" customHeight="1">
      <c r="A123" s="102" t="s">
        <v>145</v>
      </c>
      <c r="B123" s="129">
        <v>5436268</v>
      </c>
      <c r="C123" s="130">
        <v>2546122</v>
      </c>
      <c r="D123" s="161">
        <v>6732</v>
      </c>
      <c r="E123" s="168">
        <f t="shared" si="30"/>
        <v>7989122</v>
      </c>
      <c r="F123" s="134">
        <v>3171871</v>
      </c>
      <c r="G123" s="132">
        <v>1317569.9999999998</v>
      </c>
      <c r="H123" s="131">
        <v>26240</v>
      </c>
      <c r="I123" s="133">
        <f t="shared" si="103"/>
        <v>4515681</v>
      </c>
      <c r="J123" s="134">
        <v>1732715</v>
      </c>
      <c r="K123" s="132">
        <v>559950</v>
      </c>
      <c r="L123" s="131">
        <v>4631</v>
      </c>
      <c r="M123" s="133">
        <f t="shared" si="119"/>
        <v>2297296</v>
      </c>
      <c r="N123" s="135">
        <f t="shared" ref="N123" si="124">SUM(B123,F123,J123)</f>
        <v>10340854</v>
      </c>
      <c r="O123" s="135">
        <f t="shared" ref="O123" si="125">SUM(C123,G123,K123)</f>
        <v>4423642</v>
      </c>
      <c r="P123" s="135">
        <f t="shared" ref="P123" si="126">SUM(D123,H123,L123)</f>
        <v>37603</v>
      </c>
      <c r="Q123" s="136">
        <f t="shared" ref="Q123" si="127">SUM(E123,I123,M123)</f>
        <v>14802099</v>
      </c>
    </row>
    <row r="124" spans="1:17" s="137" customFormat="1" ht="15.75" customHeight="1">
      <c r="A124" s="102" t="s">
        <v>146</v>
      </c>
      <c r="B124" s="129">
        <v>5444309</v>
      </c>
      <c r="C124" s="130">
        <v>2549335</v>
      </c>
      <c r="D124" s="161">
        <v>6731</v>
      </c>
      <c r="E124" s="168">
        <f t="shared" si="30"/>
        <v>8000375</v>
      </c>
      <c r="F124" s="134">
        <v>3155020.9999999995</v>
      </c>
      <c r="G124" s="132">
        <v>1334976</v>
      </c>
      <c r="H124" s="131">
        <v>25057</v>
      </c>
      <c r="I124" s="133">
        <f t="shared" si="103"/>
        <v>4515054</v>
      </c>
      <c r="J124" s="134">
        <v>1799470</v>
      </c>
      <c r="K124" s="132">
        <v>574174</v>
      </c>
      <c r="L124" s="131">
        <v>4631</v>
      </c>
      <c r="M124" s="133">
        <f t="shared" si="119"/>
        <v>2378275</v>
      </c>
      <c r="N124" s="135">
        <f t="shared" ref="N124" si="128">SUM(B124,F124,J124)</f>
        <v>10398800</v>
      </c>
      <c r="O124" s="135">
        <f t="shared" ref="O124" si="129">SUM(C124,G124,K124)</f>
        <v>4458485</v>
      </c>
      <c r="P124" s="135">
        <f t="shared" ref="P124" si="130">SUM(D124,H124,L124)</f>
        <v>36419</v>
      </c>
      <c r="Q124" s="136">
        <f t="shared" ref="Q124" si="131">SUM(E124,I124,M124)</f>
        <v>14893704</v>
      </c>
    </row>
    <row r="125" spans="1:17" s="137" customFormat="1" ht="15.75" customHeight="1">
      <c r="A125" s="102" t="s">
        <v>147</v>
      </c>
      <c r="B125" s="129">
        <v>5455575</v>
      </c>
      <c r="C125" s="130">
        <v>2554827</v>
      </c>
      <c r="D125" s="161">
        <v>6303</v>
      </c>
      <c r="E125" s="168">
        <f t="shared" si="30"/>
        <v>8016705</v>
      </c>
      <c r="F125" s="134">
        <v>3185026</v>
      </c>
      <c r="G125" s="132">
        <v>1340883</v>
      </c>
      <c r="H125" s="131">
        <v>25400</v>
      </c>
      <c r="I125" s="133">
        <f t="shared" si="103"/>
        <v>4551309</v>
      </c>
      <c r="J125" s="134">
        <v>1863019</v>
      </c>
      <c r="K125" s="132">
        <v>576657</v>
      </c>
      <c r="L125" s="131">
        <v>4171</v>
      </c>
      <c r="M125" s="133">
        <f t="shared" si="119"/>
        <v>2443847</v>
      </c>
      <c r="N125" s="135">
        <f t="shared" ref="N125" si="132">SUM(B125,F125,J125)</f>
        <v>10503620</v>
      </c>
      <c r="O125" s="135">
        <f t="shared" ref="O125" si="133">SUM(C125,G125,K125)</f>
        <v>4472367</v>
      </c>
      <c r="P125" s="135">
        <f t="shared" ref="P125" si="134">SUM(D125,H125,L125)</f>
        <v>35874</v>
      </c>
      <c r="Q125" s="136">
        <f t="shared" ref="Q125" si="135">SUM(E125,I125,M125)</f>
        <v>15011861</v>
      </c>
    </row>
    <row r="126" spans="1:17" s="137" customFormat="1" ht="15.75" customHeight="1">
      <c r="A126" s="102" t="s">
        <v>148</v>
      </c>
      <c r="B126" s="129">
        <v>5468445</v>
      </c>
      <c r="C126" s="130">
        <v>2562102</v>
      </c>
      <c r="D126" s="161">
        <v>6303</v>
      </c>
      <c r="E126" s="168">
        <f t="shared" si="30"/>
        <v>8036850</v>
      </c>
      <c r="F126" s="134">
        <v>3202416</v>
      </c>
      <c r="G126" s="132">
        <v>1354084</v>
      </c>
      <c r="H126" s="131">
        <v>25550</v>
      </c>
      <c r="I126" s="133">
        <f t="shared" si="103"/>
        <v>4582050</v>
      </c>
      <c r="J126" s="134">
        <v>1915603</v>
      </c>
      <c r="K126" s="132">
        <v>575760</v>
      </c>
      <c r="L126" s="131">
        <v>4234</v>
      </c>
      <c r="M126" s="133">
        <f t="shared" ref="M126" si="136">SUM(J126:L126)</f>
        <v>2495597</v>
      </c>
      <c r="N126" s="135">
        <f t="shared" ref="N126" si="137">SUM(B126,F126,J126)</f>
        <v>10586464</v>
      </c>
      <c r="O126" s="135">
        <f t="shared" ref="O126" si="138">SUM(C126,G126,K126)</f>
        <v>4491946</v>
      </c>
      <c r="P126" s="135">
        <f t="shared" ref="P126" si="139">SUM(D126,H126,L126)</f>
        <v>36087</v>
      </c>
      <c r="Q126" s="136">
        <f t="shared" ref="Q126" si="140">SUM(E126,I126,M126)</f>
        <v>15114497</v>
      </c>
    </row>
    <row r="127" spans="1:17" s="137" customFormat="1" ht="15.75" customHeight="1">
      <c r="A127" s="102" t="s">
        <v>151</v>
      </c>
      <c r="B127" s="129">
        <v>5493521</v>
      </c>
      <c r="C127" s="130">
        <v>2567902</v>
      </c>
      <c r="D127" s="161">
        <v>6303</v>
      </c>
      <c r="E127" s="168">
        <f t="shared" si="30"/>
        <v>8067726</v>
      </c>
      <c r="F127" s="134">
        <v>3244378</v>
      </c>
      <c r="G127" s="132">
        <v>1352528</v>
      </c>
      <c r="H127" s="131">
        <v>25108</v>
      </c>
      <c r="I127" s="133">
        <f t="shared" si="103"/>
        <v>4622014</v>
      </c>
      <c r="J127" s="134">
        <v>1947767</v>
      </c>
      <c r="K127" s="132">
        <v>581824</v>
      </c>
      <c r="L127" s="131">
        <v>4221</v>
      </c>
      <c r="M127" s="133">
        <f t="shared" ref="M127" si="141">SUM(J127:L127)</f>
        <v>2533812</v>
      </c>
      <c r="N127" s="135">
        <f t="shared" ref="N127" si="142">SUM(B127,F127,J127)</f>
        <v>10685666</v>
      </c>
      <c r="O127" s="135">
        <f t="shared" ref="O127" si="143">SUM(C127,G127,K127)</f>
        <v>4502254</v>
      </c>
      <c r="P127" s="135">
        <f t="shared" ref="P127" si="144">SUM(D127,H127,L127)</f>
        <v>35632</v>
      </c>
      <c r="Q127" s="136">
        <f t="shared" ref="Q127" si="145">SUM(E127,I127,M127)</f>
        <v>15223552</v>
      </c>
    </row>
    <row r="128" spans="1:17" s="137" customFormat="1" ht="15.75" customHeight="1">
      <c r="A128" s="102" t="s">
        <v>152</v>
      </c>
      <c r="B128" s="129">
        <v>5527244</v>
      </c>
      <c r="C128" s="130">
        <v>2574740</v>
      </c>
      <c r="D128" s="161">
        <v>6280</v>
      </c>
      <c r="E128" s="168">
        <f t="shared" si="30"/>
        <v>8108264</v>
      </c>
      <c r="F128" s="134">
        <v>3273802</v>
      </c>
      <c r="G128" s="132">
        <v>1366428</v>
      </c>
      <c r="H128" s="131">
        <v>25933</v>
      </c>
      <c r="I128" s="133">
        <f t="shared" si="103"/>
        <v>4666163</v>
      </c>
      <c r="J128" s="134">
        <v>2022404</v>
      </c>
      <c r="K128" s="132">
        <v>582957</v>
      </c>
      <c r="L128" s="131">
        <v>4206</v>
      </c>
      <c r="M128" s="133">
        <f t="shared" ref="M128" si="146">SUM(J128:L128)</f>
        <v>2609567</v>
      </c>
      <c r="N128" s="135">
        <f t="shared" ref="N128" si="147">SUM(B128,F128,J128)</f>
        <v>10823450</v>
      </c>
      <c r="O128" s="135">
        <f t="shared" ref="O128" si="148">SUM(C128,G128,K128)</f>
        <v>4524125</v>
      </c>
      <c r="P128" s="135">
        <f t="shared" ref="P128" si="149">SUM(D128,H128,L128)</f>
        <v>36419</v>
      </c>
      <c r="Q128" s="136">
        <f t="shared" ref="Q128" si="150">SUM(E128,I128,M128)</f>
        <v>15383994</v>
      </c>
    </row>
    <row r="129" spans="1:17" s="137" customFormat="1" ht="15.75" customHeight="1">
      <c r="A129" s="102" t="s">
        <v>153</v>
      </c>
      <c r="B129" s="129">
        <v>5535323</v>
      </c>
      <c r="C129" s="130">
        <v>2587382</v>
      </c>
      <c r="D129" s="161">
        <v>5933</v>
      </c>
      <c r="E129" s="168">
        <f t="shared" si="30"/>
        <v>8128638</v>
      </c>
      <c r="F129" s="134">
        <v>3255533</v>
      </c>
      <c r="G129" s="132">
        <v>1353987</v>
      </c>
      <c r="H129" s="131">
        <v>26090</v>
      </c>
      <c r="I129" s="133">
        <f t="shared" si="103"/>
        <v>4635610</v>
      </c>
      <c r="J129" s="134">
        <v>2065063</v>
      </c>
      <c r="K129" s="132">
        <v>589608</v>
      </c>
      <c r="L129" s="131">
        <v>4195</v>
      </c>
      <c r="M129" s="133">
        <f t="shared" ref="M129" si="151">SUM(J129:L129)</f>
        <v>2658866</v>
      </c>
      <c r="N129" s="135">
        <f t="shared" ref="N129" si="152">SUM(B129,F129,J129)</f>
        <v>10855919</v>
      </c>
      <c r="O129" s="135">
        <f t="shared" ref="O129" si="153">SUM(C129,G129,K129)</f>
        <v>4530977</v>
      </c>
      <c r="P129" s="135">
        <f t="shared" ref="P129" si="154">SUM(D129,H129,L129)</f>
        <v>36218</v>
      </c>
      <c r="Q129" s="136">
        <f t="shared" ref="Q129" si="155">SUM(E129,I129,M129)</f>
        <v>15423114</v>
      </c>
    </row>
    <row r="130" spans="1:17" s="137" customFormat="1" ht="15.75" customHeight="1">
      <c r="A130" s="102" t="s">
        <v>156</v>
      </c>
      <c r="B130" s="129">
        <v>5555414</v>
      </c>
      <c r="C130" s="130">
        <v>2599215</v>
      </c>
      <c r="D130" s="161">
        <v>5843</v>
      </c>
      <c r="E130" s="168">
        <f t="shared" si="30"/>
        <v>8160472</v>
      </c>
      <c r="F130" s="134">
        <v>3285942.9999999995</v>
      </c>
      <c r="G130" s="132">
        <v>1336629</v>
      </c>
      <c r="H130" s="131">
        <v>26228</v>
      </c>
      <c r="I130" s="133">
        <f t="shared" si="103"/>
        <v>4648800</v>
      </c>
      <c r="J130" s="134">
        <v>2144029</v>
      </c>
      <c r="K130" s="132">
        <v>591064</v>
      </c>
      <c r="L130" s="131">
        <v>4179</v>
      </c>
      <c r="M130" s="133">
        <f t="shared" ref="M130" si="156">SUM(J130:L130)</f>
        <v>2739272</v>
      </c>
      <c r="N130" s="135">
        <f t="shared" ref="N130" si="157">SUM(B130,F130,J130)</f>
        <v>10985386</v>
      </c>
      <c r="O130" s="135">
        <f t="shared" ref="O130" si="158">SUM(C130,G130,K130)</f>
        <v>4526908</v>
      </c>
      <c r="P130" s="135">
        <f t="shared" ref="P130" si="159">SUM(D130,H130,L130)</f>
        <v>36250</v>
      </c>
      <c r="Q130" s="136">
        <f t="shared" ref="Q130" si="160">SUM(E130,I130,M130)</f>
        <v>15548544</v>
      </c>
    </row>
    <row r="131" spans="1:17" s="137" customFormat="1" ht="15.75" customHeight="1">
      <c r="A131" s="102" t="s">
        <v>157</v>
      </c>
      <c r="B131" s="129">
        <v>5572002</v>
      </c>
      <c r="C131" s="130">
        <v>2607988</v>
      </c>
      <c r="D131" s="161">
        <v>5843</v>
      </c>
      <c r="E131" s="168">
        <f t="shared" si="30"/>
        <v>8185833</v>
      </c>
      <c r="F131" s="134">
        <v>3292858</v>
      </c>
      <c r="G131" s="132">
        <v>1306251</v>
      </c>
      <c r="H131" s="131">
        <v>26780</v>
      </c>
      <c r="I131" s="133">
        <f t="shared" si="103"/>
        <v>4625889</v>
      </c>
      <c r="J131" s="134">
        <v>2175738</v>
      </c>
      <c r="K131" s="132">
        <v>591302</v>
      </c>
      <c r="L131" s="131">
        <v>4174</v>
      </c>
      <c r="M131" s="133">
        <f t="shared" ref="M131" si="161">SUM(J131:L131)</f>
        <v>2771214</v>
      </c>
      <c r="N131" s="135">
        <f t="shared" ref="N131" si="162">SUM(B131,F131,J131)</f>
        <v>11040598</v>
      </c>
      <c r="O131" s="135">
        <f t="shared" ref="O131" si="163">SUM(C131,G131,K131)</f>
        <v>4505541</v>
      </c>
      <c r="P131" s="135">
        <f t="shared" ref="P131" si="164">SUM(D131,H131,L131)</f>
        <v>36797</v>
      </c>
      <c r="Q131" s="136">
        <f t="shared" ref="Q131" si="165">SUM(E131,I131,M131)</f>
        <v>15582936</v>
      </c>
    </row>
    <row r="132" spans="1:17" s="137" customFormat="1" ht="15.75" customHeight="1">
      <c r="A132" s="102" t="s">
        <v>158</v>
      </c>
      <c r="B132" s="129">
        <v>5592223</v>
      </c>
      <c r="C132" s="130">
        <v>2613288</v>
      </c>
      <c r="D132" s="161">
        <v>5843</v>
      </c>
      <c r="E132" s="168">
        <f t="shared" si="30"/>
        <v>8211354</v>
      </c>
      <c r="F132" s="134">
        <v>3325487</v>
      </c>
      <c r="G132" s="132">
        <v>1296831</v>
      </c>
      <c r="H132" s="131">
        <v>27680</v>
      </c>
      <c r="I132" s="133">
        <f t="shared" si="103"/>
        <v>4649998</v>
      </c>
      <c r="J132" s="134">
        <v>2216243</v>
      </c>
      <c r="K132" s="132">
        <v>586910</v>
      </c>
      <c r="L132" s="131">
        <v>4178</v>
      </c>
      <c r="M132" s="133">
        <f t="shared" ref="M132:M134" si="166">SUM(J132:L132)</f>
        <v>2807331</v>
      </c>
      <c r="N132" s="135">
        <f t="shared" ref="N132" si="167">SUM(B132,F132,J132)</f>
        <v>11133953</v>
      </c>
      <c r="O132" s="135">
        <f t="shared" ref="O132" si="168">SUM(C132,G132,K132)</f>
        <v>4497029</v>
      </c>
      <c r="P132" s="135">
        <f t="shared" ref="P132" si="169">SUM(D132,H132,L132)</f>
        <v>37701</v>
      </c>
      <c r="Q132" s="136">
        <f t="shared" ref="Q132" si="170">SUM(E132,I132,M132)</f>
        <v>15668683</v>
      </c>
    </row>
    <row r="133" spans="1:17" s="137" customFormat="1" ht="15.75" customHeight="1">
      <c r="A133" s="102" t="s">
        <v>159</v>
      </c>
      <c r="B133" s="129">
        <v>5622294</v>
      </c>
      <c r="C133" s="130">
        <v>2619913</v>
      </c>
      <c r="D133" s="161">
        <v>5843</v>
      </c>
      <c r="E133" s="168">
        <f t="shared" si="30"/>
        <v>8248050</v>
      </c>
      <c r="F133" s="134">
        <v>3372705</v>
      </c>
      <c r="G133" s="132">
        <v>1279261</v>
      </c>
      <c r="H133" s="131">
        <v>27680</v>
      </c>
      <c r="I133" s="133">
        <f t="shared" si="103"/>
        <v>4679646</v>
      </c>
      <c r="J133" s="134">
        <v>2259169</v>
      </c>
      <c r="K133" s="132">
        <v>581801</v>
      </c>
      <c r="L133" s="131">
        <v>4172</v>
      </c>
      <c r="M133" s="133">
        <f t="shared" si="166"/>
        <v>2845142</v>
      </c>
      <c r="N133" s="135">
        <f t="shared" ref="N133" si="171">SUM(B133,F133,J133)</f>
        <v>11254168</v>
      </c>
      <c r="O133" s="135">
        <f t="shared" ref="O133" si="172">SUM(C133,G133,K133)</f>
        <v>4480975</v>
      </c>
      <c r="P133" s="135">
        <f t="shared" ref="P133" si="173">SUM(D133,H133,L133)</f>
        <v>37695</v>
      </c>
      <c r="Q133" s="136">
        <f t="shared" ref="Q133" si="174">SUM(E133,I133,M133)</f>
        <v>15772838</v>
      </c>
    </row>
    <row r="134" spans="1:17" s="137" customFormat="1" ht="15.75" customHeight="1">
      <c r="A134" s="102" t="s">
        <v>160</v>
      </c>
      <c r="B134" s="129">
        <v>5632705</v>
      </c>
      <c r="C134" s="130">
        <v>2623580</v>
      </c>
      <c r="D134" s="161">
        <v>5842</v>
      </c>
      <c r="E134" s="168">
        <f t="shared" si="30"/>
        <v>8262127</v>
      </c>
      <c r="F134" s="134">
        <v>3372178</v>
      </c>
      <c r="G134" s="132">
        <v>1275302.0000000002</v>
      </c>
      <c r="H134" s="131">
        <v>27680</v>
      </c>
      <c r="I134" s="133">
        <f t="shared" si="103"/>
        <v>4675160</v>
      </c>
      <c r="J134" s="134">
        <v>2325626</v>
      </c>
      <c r="K134" s="132">
        <v>574470</v>
      </c>
      <c r="L134" s="131">
        <v>4158</v>
      </c>
      <c r="M134" s="133">
        <f t="shared" si="166"/>
        <v>2904254</v>
      </c>
      <c r="N134" s="135">
        <f t="shared" ref="N134" si="175">SUM(B134,F134,J134)</f>
        <v>11330509</v>
      </c>
      <c r="O134" s="135">
        <f t="shared" ref="O134" si="176">SUM(C134,G134,K134)</f>
        <v>4473352</v>
      </c>
      <c r="P134" s="135">
        <f t="shared" ref="P134" si="177">SUM(D134,H134,L134)</f>
        <v>37680</v>
      </c>
      <c r="Q134" s="136">
        <f t="shared" ref="Q134" si="178">SUM(E134,I134,M134)</f>
        <v>15841541</v>
      </c>
    </row>
    <row r="135" spans="1:17" s="137" customFormat="1" ht="15.75" customHeight="1">
      <c r="A135" s="102" t="s">
        <v>163</v>
      </c>
      <c r="B135" s="129">
        <v>5642879</v>
      </c>
      <c r="C135" s="130">
        <v>2629266</v>
      </c>
      <c r="D135" s="161">
        <v>5842</v>
      </c>
      <c r="E135" s="168">
        <f t="shared" si="30"/>
        <v>8277987</v>
      </c>
      <c r="F135" s="134">
        <v>3369992</v>
      </c>
      <c r="G135" s="132">
        <v>1278873</v>
      </c>
      <c r="H135" s="131">
        <v>27779</v>
      </c>
      <c r="I135" s="133">
        <f t="shared" si="103"/>
        <v>4676644</v>
      </c>
      <c r="J135" s="134">
        <v>2374380</v>
      </c>
      <c r="K135" s="132">
        <v>566415</v>
      </c>
      <c r="L135" s="131">
        <v>4153</v>
      </c>
      <c r="M135" s="133">
        <f t="shared" ref="M135" si="179">SUM(J135:L135)</f>
        <v>2944948</v>
      </c>
      <c r="N135" s="135">
        <f t="shared" ref="N135" si="180">SUM(B135,F135,J135)</f>
        <v>11387251</v>
      </c>
      <c r="O135" s="135">
        <f t="shared" ref="O135" si="181">SUM(C135,G135,K135)</f>
        <v>4474554</v>
      </c>
      <c r="P135" s="135">
        <f t="shared" ref="P135" si="182">SUM(D135,H135,L135)</f>
        <v>37774</v>
      </c>
      <c r="Q135" s="136">
        <f t="shared" ref="Q135" si="183">SUM(E135,I135,M135)</f>
        <v>15899579</v>
      </c>
    </row>
    <row r="136" spans="1:17" s="137" customFormat="1" ht="15.75" customHeight="1">
      <c r="A136" s="102" t="s">
        <v>164</v>
      </c>
      <c r="B136" s="129">
        <v>5666360</v>
      </c>
      <c r="C136" s="130">
        <v>2636295</v>
      </c>
      <c r="D136" s="161">
        <v>5842</v>
      </c>
      <c r="E136" s="168">
        <f t="shared" si="30"/>
        <v>8308497</v>
      </c>
      <c r="F136" s="134">
        <v>3317159</v>
      </c>
      <c r="G136" s="132">
        <v>1278842</v>
      </c>
      <c r="H136" s="131">
        <v>27777</v>
      </c>
      <c r="I136" s="133">
        <f t="shared" si="103"/>
        <v>4623778</v>
      </c>
      <c r="J136" s="134">
        <v>2392772</v>
      </c>
      <c r="K136" s="132">
        <v>567764</v>
      </c>
      <c r="L136" s="131">
        <v>4148</v>
      </c>
      <c r="M136" s="133">
        <f t="shared" ref="M136" si="184">SUM(J136:L136)</f>
        <v>2964684</v>
      </c>
      <c r="N136" s="135">
        <f t="shared" ref="N136" si="185">SUM(B136,F136,J136)</f>
        <v>11376291</v>
      </c>
      <c r="O136" s="135">
        <f t="shared" ref="O136" si="186">SUM(C136,G136,K136)</f>
        <v>4482901</v>
      </c>
      <c r="P136" s="135">
        <f t="shared" ref="P136" si="187">SUM(D136,H136,L136)</f>
        <v>37767</v>
      </c>
      <c r="Q136" s="136">
        <f t="shared" ref="Q136" si="188">SUM(E136,I136,M136)</f>
        <v>15896959</v>
      </c>
    </row>
    <row r="137" spans="1:17" s="137" customFormat="1" ht="15.75" customHeight="1">
      <c r="A137" s="102" t="s">
        <v>165</v>
      </c>
      <c r="B137" s="129">
        <v>5676510</v>
      </c>
      <c r="C137" s="130">
        <v>2641323</v>
      </c>
      <c r="D137" s="161">
        <v>5842</v>
      </c>
      <c r="E137" s="168">
        <f t="shared" si="30"/>
        <v>8323675</v>
      </c>
      <c r="F137" s="134">
        <v>3296463</v>
      </c>
      <c r="G137" s="132">
        <v>1291530</v>
      </c>
      <c r="H137" s="131">
        <v>27777</v>
      </c>
      <c r="I137" s="133">
        <f t="shared" si="103"/>
        <v>4615770</v>
      </c>
      <c r="J137" s="134">
        <v>2454611</v>
      </c>
      <c r="K137" s="132">
        <v>558857</v>
      </c>
      <c r="L137" s="131">
        <v>4148</v>
      </c>
      <c r="M137" s="133">
        <f t="shared" ref="M137" si="189">SUM(J137:L137)</f>
        <v>3017616</v>
      </c>
      <c r="N137" s="135">
        <f t="shared" ref="N137" si="190">SUM(B137,F137,J137)</f>
        <v>11427584</v>
      </c>
      <c r="O137" s="135">
        <f t="shared" ref="O137" si="191">SUM(C137,G137,K137)</f>
        <v>4491710</v>
      </c>
      <c r="P137" s="135">
        <f t="shared" ref="P137" si="192">SUM(D137,H137,L137)</f>
        <v>37767</v>
      </c>
      <c r="Q137" s="136">
        <f t="shared" ref="Q137" si="193">SUM(E137,I137,M137)</f>
        <v>15957061</v>
      </c>
    </row>
    <row r="138" spans="1:17" s="137" customFormat="1" ht="15.75" customHeight="1">
      <c r="A138" s="90" t="s">
        <v>166</v>
      </c>
      <c r="B138" s="139">
        <v>5686813</v>
      </c>
      <c r="C138" s="140">
        <v>2650337</v>
      </c>
      <c r="D138" s="162">
        <v>5840</v>
      </c>
      <c r="E138" s="169">
        <f t="shared" si="30"/>
        <v>8342990</v>
      </c>
      <c r="F138" s="144">
        <v>3235033</v>
      </c>
      <c r="G138" s="142">
        <v>1303419</v>
      </c>
      <c r="H138" s="141">
        <v>27925</v>
      </c>
      <c r="I138" s="143">
        <f t="shared" si="103"/>
        <v>4566377</v>
      </c>
      <c r="J138" s="144">
        <v>2495310</v>
      </c>
      <c r="K138" s="142">
        <v>540628</v>
      </c>
      <c r="L138" s="141">
        <v>4137</v>
      </c>
      <c r="M138" s="143">
        <f t="shared" ref="M138:M141" si="194">SUM(J138:L138)</f>
        <v>3040075</v>
      </c>
      <c r="N138" s="145">
        <f>SUM(B138,F138,J138)</f>
        <v>11417156</v>
      </c>
      <c r="O138" s="145">
        <f t="shared" ref="O138" si="195">SUM(C138,G138,K138)</f>
        <v>4494384</v>
      </c>
      <c r="P138" s="145">
        <f t="shared" ref="P138:P139" si="196">SUM(D138,H138,L138)</f>
        <v>37902</v>
      </c>
      <c r="Q138" s="146">
        <f t="shared" ref="Q138:Q139" si="197">SUM(E138,I138,M138)</f>
        <v>15949442</v>
      </c>
    </row>
    <row r="139" spans="1:17" s="137" customFormat="1" ht="15.75" customHeight="1">
      <c r="A139" s="90" t="s">
        <v>167</v>
      </c>
      <c r="B139" s="139">
        <v>5696911</v>
      </c>
      <c r="C139" s="140">
        <v>2652878</v>
      </c>
      <c r="D139" s="162">
        <v>5838</v>
      </c>
      <c r="E139" s="169">
        <f t="shared" si="30"/>
        <v>8355627</v>
      </c>
      <c r="F139" s="144">
        <v>3208503.0000000005</v>
      </c>
      <c r="G139" s="142">
        <v>1303635</v>
      </c>
      <c r="H139" s="141">
        <v>27925</v>
      </c>
      <c r="I139" s="143">
        <f t="shared" si="103"/>
        <v>4540063</v>
      </c>
      <c r="J139" s="144">
        <v>2595287</v>
      </c>
      <c r="K139" s="142">
        <v>473829</v>
      </c>
      <c r="L139" s="141">
        <v>4040</v>
      </c>
      <c r="M139" s="143">
        <f t="shared" si="194"/>
        <v>3073156</v>
      </c>
      <c r="N139" s="145">
        <f>SUM(B139,F139,J139)</f>
        <v>11500701</v>
      </c>
      <c r="O139" s="145">
        <f t="shared" ref="O139" si="198">SUM(C139,G139,K139)</f>
        <v>4430342</v>
      </c>
      <c r="P139" s="145">
        <f t="shared" si="196"/>
        <v>37803</v>
      </c>
      <c r="Q139" s="146">
        <f t="shared" si="197"/>
        <v>15968846</v>
      </c>
    </row>
    <row r="140" spans="1:17" s="137" customFormat="1" ht="15.75" customHeight="1">
      <c r="A140" s="90" t="s">
        <v>168</v>
      </c>
      <c r="B140" s="139">
        <v>5707385</v>
      </c>
      <c r="C140" s="140">
        <v>2657898</v>
      </c>
      <c r="D140" s="162">
        <v>5838</v>
      </c>
      <c r="E140" s="169">
        <f t="shared" si="30"/>
        <v>8371121</v>
      </c>
      <c r="F140" s="144">
        <v>3162453.0000000005</v>
      </c>
      <c r="G140" s="142">
        <v>1291076.9999999998</v>
      </c>
      <c r="H140" s="141">
        <v>27925</v>
      </c>
      <c r="I140" s="143">
        <f t="shared" si="103"/>
        <v>4481455</v>
      </c>
      <c r="J140" s="144">
        <v>2550266</v>
      </c>
      <c r="K140" s="142">
        <v>463529</v>
      </c>
      <c r="L140" s="141">
        <v>4039</v>
      </c>
      <c r="M140" s="143">
        <f t="shared" si="194"/>
        <v>3017834</v>
      </c>
      <c r="N140" s="145">
        <f>SUM(B140,F140,J140)</f>
        <v>11420104</v>
      </c>
      <c r="O140" s="145">
        <f t="shared" ref="O140" si="199">SUM(C140,G140,K140)</f>
        <v>4412504</v>
      </c>
      <c r="P140" s="145">
        <f t="shared" ref="P140:P141" si="200">SUM(D140,H140,L140)</f>
        <v>37802</v>
      </c>
      <c r="Q140" s="146">
        <f t="shared" ref="Q140:Q141" si="201">SUM(E140,I140,M140)</f>
        <v>15870410</v>
      </c>
    </row>
    <row r="141" spans="1:17" s="137" customFormat="1" ht="15.75" customHeight="1">
      <c r="A141" s="90" t="s">
        <v>169</v>
      </c>
      <c r="B141" s="139">
        <v>5722478</v>
      </c>
      <c r="C141" s="140">
        <v>2663723</v>
      </c>
      <c r="D141" s="162">
        <v>5828</v>
      </c>
      <c r="E141" s="169">
        <f t="shared" si="30"/>
        <v>8392029</v>
      </c>
      <c r="F141" s="144">
        <v>3150697.0000000005</v>
      </c>
      <c r="G141" s="142">
        <v>1281571.9999999998</v>
      </c>
      <c r="H141" s="141">
        <v>28723</v>
      </c>
      <c r="I141" s="143">
        <f t="shared" si="103"/>
        <v>4460992</v>
      </c>
      <c r="J141" s="144">
        <v>2580566</v>
      </c>
      <c r="K141" s="142">
        <v>456819</v>
      </c>
      <c r="L141" s="141">
        <v>4012</v>
      </c>
      <c r="M141" s="143">
        <f t="shared" si="194"/>
        <v>3041397</v>
      </c>
      <c r="N141" s="145">
        <f>SUM(B141,F141,J141)</f>
        <v>11453741</v>
      </c>
      <c r="O141" s="145">
        <f t="shared" ref="O141" si="202">SUM(C141,G141,K141)</f>
        <v>4402114</v>
      </c>
      <c r="P141" s="145">
        <f t="shared" si="200"/>
        <v>38563</v>
      </c>
      <c r="Q141" s="146">
        <f t="shared" si="201"/>
        <v>15894418</v>
      </c>
    </row>
    <row r="142" spans="1:17" s="137" customFormat="1" ht="15.75" customHeight="1">
      <c r="A142" s="90" t="s">
        <v>170</v>
      </c>
      <c r="B142" s="139">
        <v>5747784</v>
      </c>
      <c r="C142" s="140">
        <v>2668286</v>
      </c>
      <c r="D142" s="162">
        <v>5828</v>
      </c>
      <c r="E142" s="169">
        <f t="shared" si="30"/>
        <v>8421898</v>
      </c>
      <c r="F142" s="144">
        <v>3142357</v>
      </c>
      <c r="G142" s="142">
        <v>1268001.0000000002</v>
      </c>
      <c r="H142" s="141">
        <v>29316</v>
      </c>
      <c r="I142" s="143">
        <f t="shared" si="103"/>
        <v>4439674</v>
      </c>
      <c r="J142" s="144">
        <v>2452151</v>
      </c>
      <c r="K142" s="142">
        <v>527138</v>
      </c>
      <c r="L142" s="141">
        <v>4004</v>
      </c>
      <c r="M142" s="143">
        <f t="shared" ref="M142:M143" si="203">SUM(J142:L142)</f>
        <v>2983293</v>
      </c>
      <c r="N142" s="145">
        <f t="shared" ref="N142:N143" si="204">SUM(B142,F142,J142)</f>
        <v>11342292</v>
      </c>
      <c r="O142" s="145">
        <f t="shared" ref="O142:O143" si="205">SUM(C142,G142,K142)</f>
        <v>4463425</v>
      </c>
      <c r="P142" s="145">
        <f t="shared" ref="P142:P143" si="206">SUM(D142,H142,L142)</f>
        <v>39148</v>
      </c>
      <c r="Q142" s="146">
        <f t="shared" ref="Q142:Q143" si="207">SUM(E142,I142,M142)</f>
        <v>15844865</v>
      </c>
    </row>
    <row r="143" spans="1:17" s="137" customFormat="1" ht="15.75" customHeight="1">
      <c r="A143" s="90" t="s">
        <v>171</v>
      </c>
      <c r="B143" s="139">
        <v>5742011</v>
      </c>
      <c r="C143" s="140">
        <v>2661506</v>
      </c>
      <c r="D143" s="162">
        <v>5828</v>
      </c>
      <c r="E143" s="169">
        <f t="shared" si="30"/>
        <v>8409345</v>
      </c>
      <c r="F143" s="144">
        <v>3111531</v>
      </c>
      <c r="G143" s="142">
        <v>1261915</v>
      </c>
      <c r="H143" s="141">
        <v>29416</v>
      </c>
      <c r="I143" s="143">
        <f t="shared" si="103"/>
        <v>4402862</v>
      </c>
      <c r="J143" s="144">
        <v>2475367</v>
      </c>
      <c r="K143" s="142">
        <v>440178</v>
      </c>
      <c r="L143" s="141">
        <v>3999</v>
      </c>
      <c r="M143" s="143">
        <f t="shared" si="203"/>
        <v>2919544</v>
      </c>
      <c r="N143" s="145">
        <f t="shared" si="204"/>
        <v>11328909</v>
      </c>
      <c r="O143" s="145">
        <f t="shared" si="205"/>
        <v>4363599</v>
      </c>
      <c r="P143" s="145">
        <f t="shared" si="206"/>
        <v>39243</v>
      </c>
      <c r="Q143" s="146">
        <f t="shared" si="207"/>
        <v>15731751</v>
      </c>
    </row>
    <row r="144" spans="1:17" s="137" customFormat="1" ht="15.75" customHeight="1">
      <c r="A144" s="90" t="s">
        <v>172</v>
      </c>
      <c r="B144" s="139">
        <v>5768854</v>
      </c>
      <c r="C144" s="140">
        <v>2665997</v>
      </c>
      <c r="D144" s="162">
        <v>5828</v>
      </c>
      <c r="E144" s="169">
        <f t="shared" si="30"/>
        <v>8440679</v>
      </c>
      <c r="F144" s="144">
        <v>3136692</v>
      </c>
      <c r="G144" s="142">
        <v>1254668.9999999998</v>
      </c>
      <c r="H144" s="141">
        <v>29516</v>
      </c>
      <c r="I144" s="143">
        <f t="shared" si="103"/>
        <v>4420877</v>
      </c>
      <c r="J144" s="144">
        <v>2478555</v>
      </c>
      <c r="K144" s="142">
        <v>432133</v>
      </c>
      <c r="L144" s="141">
        <v>3997</v>
      </c>
      <c r="M144" s="143">
        <f t="shared" ref="M144" si="208">SUM(J144:L144)</f>
        <v>2914685</v>
      </c>
      <c r="N144" s="145">
        <f t="shared" ref="N144" si="209">SUM(B144,F144,J144)</f>
        <v>11384101</v>
      </c>
      <c r="O144" s="145">
        <f t="shared" ref="O144" si="210">SUM(C144,G144,K144)</f>
        <v>4352799</v>
      </c>
      <c r="P144" s="145">
        <f t="shared" ref="P144" si="211">SUM(D144,H144,L144)</f>
        <v>39341</v>
      </c>
      <c r="Q144" s="146">
        <f t="shared" ref="Q144" si="212">SUM(E144,I144,M144)</f>
        <v>15776241</v>
      </c>
    </row>
    <row r="145" spans="1:17" s="137" customFormat="1" ht="15.75" customHeight="1">
      <c r="A145" s="102" t="s">
        <v>173</v>
      </c>
      <c r="B145" s="139">
        <v>5815764</v>
      </c>
      <c r="C145" s="140">
        <v>2671732</v>
      </c>
      <c r="D145" s="162">
        <v>5558</v>
      </c>
      <c r="E145" s="169">
        <f t="shared" si="30"/>
        <v>8493054</v>
      </c>
      <c r="F145" s="144">
        <v>3179691</v>
      </c>
      <c r="G145" s="142">
        <v>1246850</v>
      </c>
      <c r="H145" s="141">
        <v>29815</v>
      </c>
      <c r="I145" s="143">
        <f t="shared" si="103"/>
        <v>4456356</v>
      </c>
      <c r="J145" s="144">
        <v>2466593</v>
      </c>
      <c r="K145" s="142">
        <v>433104</v>
      </c>
      <c r="L145" s="141">
        <v>3993</v>
      </c>
      <c r="M145" s="143">
        <f t="shared" ref="M145:M146" si="213">SUM(J145:L145)</f>
        <v>2903690</v>
      </c>
      <c r="N145" s="145">
        <f t="shared" ref="N145" si="214">SUM(B145,F145,J145)</f>
        <v>11462048</v>
      </c>
      <c r="O145" s="145">
        <f t="shared" ref="O145" si="215">SUM(C145,G145,K145)</f>
        <v>4351686</v>
      </c>
      <c r="P145" s="145">
        <f t="shared" ref="P145" si="216">SUM(D145,H145,L145)</f>
        <v>39366</v>
      </c>
      <c r="Q145" s="146">
        <f t="shared" ref="Q145" si="217">SUM(E145,I145,M145)</f>
        <v>15853100</v>
      </c>
    </row>
    <row r="146" spans="1:17" s="137" customFormat="1" ht="15.75" customHeight="1">
      <c r="A146" s="90" t="s">
        <v>174</v>
      </c>
      <c r="B146" s="139">
        <v>5840847</v>
      </c>
      <c r="C146" s="140">
        <v>2678537</v>
      </c>
      <c r="D146" s="162">
        <v>5558</v>
      </c>
      <c r="E146" s="169">
        <f t="shared" si="30"/>
        <v>8524942</v>
      </c>
      <c r="F146" s="144">
        <v>3216620</v>
      </c>
      <c r="G146" s="142">
        <v>1239343</v>
      </c>
      <c r="H146" s="141">
        <v>29815</v>
      </c>
      <c r="I146" s="143">
        <f t="shared" si="103"/>
        <v>4485778</v>
      </c>
      <c r="J146" s="144">
        <v>2475753</v>
      </c>
      <c r="K146" s="142">
        <v>416511</v>
      </c>
      <c r="L146" s="141">
        <v>3973</v>
      </c>
      <c r="M146" s="143">
        <f t="shared" si="213"/>
        <v>2896237</v>
      </c>
      <c r="N146" s="145">
        <f t="shared" ref="N146" si="218">SUM(B146,F146,J146)</f>
        <v>11533220</v>
      </c>
      <c r="O146" s="145">
        <f t="shared" ref="O146" si="219">SUM(C146,G146,K146)</f>
        <v>4334391</v>
      </c>
      <c r="P146" s="145">
        <f t="shared" ref="P146" si="220">SUM(D146,H146,L146)</f>
        <v>39346</v>
      </c>
      <c r="Q146" s="146">
        <f t="shared" ref="Q146" si="221">SUM(E146,I146,M146)</f>
        <v>15906957</v>
      </c>
    </row>
    <row r="147" spans="1:17" s="137" customFormat="1" ht="15.75" customHeight="1">
      <c r="A147" s="90" t="s">
        <v>175</v>
      </c>
      <c r="B147" s="139">
        <v>5861807</v>
      </c>
      <c r="C147" s="140">
        <v>2680074</v>
      </c>
      <c r="D147" s="162">
        <v>5555</v>
      </c>
      <c r="E147" s="169">
        <f t="shared" si="30"/>
        <v>8547436</v>
      </c>
      <c r="F147" s="144">
        <v>3237110</v>
      </c>
      <c r="G147" s="142">
        <v>1224571.9999999998</v>
      </c>
      <c r="H147" s="141">
        <v>29815</v>
      </c>
      <c r="I147" s="143">
        <f t="shared" si="103"/>
        <v>4491497</v>
      </c>
      <c r="J147" s="144">
        <v>2471725</v>
      </c>
      <c r="K147" s="142">
        <v>403832</v>
      </c>
      <c r="L147" s="141">
        <v>3968</v>
      </c>
      <c r="M147" s="143">
        <f t="shared" ref="M147" si="222">SUM(J147:L147)</f>
        <v>2879525</v>
      </c>
      <c r="N147" s="145">
        <f t="shared" ref="N147" si="223">SUM(B147,F147,J147)</f>
        <v>11570642</v>
      </c>
      <c r="O147" s="145">
        <f t="shared" ref="O147" si="224">SUM(C147,G147,K147)</f>
        <v>4308478</v>
      </c>
      <c r="P147" s="145">
        <f t="shared" ref="P147" si="225">SUM(D147,H147,L147)</f>
        <v>39338</v>
      </c>
      <c r="Q147" s="146">
        <f t="shared" ref="Q147" si="226">SUM(E147,I147,M147)</f>
        <v>15918458</v>
      </c>
    </row>
    <row r="148" spans="1:17" s="137" customFormat="1" ht="15.75" customHeight="1">
      <c r="A148" s="90" t="s">
        <v>176</v>
      </c>
      <c r="B148" s="139">
        <v>5803318</v>
      </c>
      <c r="C148" s="140">
        <v>2656219</v>
      </c>
      <c r="D148" s="162">
        <v>5555</v>
      </c>
      <c r="E148" s="169">
        <f t="shared" si="30"/>
        <v>8465092</v>
      </c>
      <c r="F148" s="144">
        <v>3166677</v>
      </c>
      <c r="G148" s="142">
        <v>1207722</v>
      </c>
      <c r="H148" s="141">
        <v>29815</v>
      </c>
      <c r="I148" s="143">
        <f t="shared" si="103"/>
        <v>4404214</v>
      </c>
      <c r="J148" s="144">
        <v>2491522</v>
      </c>
      <c r="K148" s="142">
        <v>414429</v>
      </c>
      <c r="L148" s="141">
        <v>3964</v>
      </c>
      <c r="M148" s="143">
        <f t="shared" ref="M148" si="227">SUM(J148:L148)</f>
        <v>2909915</v>
      </c>
      <c r="N148" s="145">
        <f t="shared" ref="N148" si="228">SUM(B148,F148,J148)</f>
        <v>11461517</v>
      </c>
      <c r="O148" s="145">
        <f t="shared" ref="O148" si="229">SUM(C148,G148,K148)</f>
        <v>4278370</v>
      </c>
      <c r="P148" s="145">
        <f t="shared" ref="P148" si="230">SUM(D148,H148,L148)</f>
        <v>39334</v>
      </c>
      <c r="Q148" s="146">
        <f t="shared" ref="Q148" si="231">SUM(E148,I148,M148)</f>
        <v>15779221</v>
      </c>
    </row>
    <row r="149" spans="1:17" s="137" customFormat="1" ht="15.75" customHeight="1">
      <c r="A149" s="90" t="s">
        <v>177</v>
      </c>
      <c r="B149" s="139">
        <v>5539195</v>
      </c>
      <c r="C149" s="140">
        <v>2613134</v>
      </c>
      <c r="D149" s="162">
        <v>5555</v>
      </c>
      <c r="E149" s="169">
        <f t="shared" si="30"/>
        <v>8157884</v>
      </c>
      <c r="F149" s="144">
        <v>3032276</v>
      </c>
      <c r="G149" s="142">
        <v>1189861.0000000002</v>
      </c>
      <c r="H149" s="141">
        <v>29815</v>
      </c>
      <c r="I149" s="143">
        <f t="shared" si="103"/>
        <v>4251952</v>
      </c>
      <c r="J149" s="144">
        <v>2502186</v>
      </c>
      <c r="K149" s="142">
        <v>414916</v>
      </c>
      <c r="L149" s="141">
        <v>3948</v>
      </c>
      <c r="M149" s="143">
        <f t="shared" ref="M149" si="232">SUM(J149:L149)</f>
        <v>2921050</v>
      </c>
      <c r="N149" s="145">
        <f t="shared" ref="N149" si="233">SUM(B149,F149,J149)</f>
        <v>11073657</v>
      </c>
      <c r="O149" s="145">
        <f t="shared" ref="O149" si="234">SUM(C149,G149,K149)</f>
        <v>4217911</v>
      </c>
      <c r="P149" s="145">
        <f t="shared" ref="P149" si="235">SUM(D149,H149,L149)</f>
        <v>39318</v>
      </c>
      <c r="Q149" s="146">
        <f t="shared" ref="Q149" si="236">SUM(E149,I149,M149)</f>
        <v>15330886</v>
      </c>
    </row>
    <row r="150" spans="1:17" s="137" customFormat="1" ht="15.75" customHeight="1">
      <c r="A150" s="90" t="s">
        <v>178</v>
      </c>
      <c r="B150" s="139">
        <v>5403501</v>
      </c>
      <c r="C150" s="140">
        <v>2578743</v>
      </c>
      <c r="D150" s="162">
        <v>5555</v>
      </c>
      <c r="E150" s="169">
        <f t="shared" si="30"/>
        <v>7987799</v>
      </c>
      <c r="F150" s="144">
        <v>2921257</v>
      </c>
      <c r="G150" s="142">
        <v>1164631</v>
      </c>
      <c r="H150" s="141">
        <v>29815</v>
      </c>
      <c r="I150" s="143">
        <f t="shared" si="103"/>
        <v>4115703</v>
      </c>
      <c r="J150" s="144">
        <v>2481898</v>
      </c>
      <c r="K150" s="142">
        <v>412574</v>
      </c>
      <c r="L150" s="141">
        <v>3948</v>
      </c>
      <c r="M150" s="143">
        <f t="shared" ref="M150" si="237">SUM(J150:L150)</f>
        <v>2898420</v>
      </c>
      <c r="N150" s="145">
        <f t="shared" ref="N150" si="238">SUM(B150,F150,J150)</f>
        <v>10806656</v>
      </c>
      <c r="O150" s="145">
        <f t="shared" ref="O150" si="239">SUM(C150,G150,K150)</f>
        <v>4155948</v>
      </c>
      <c r="P150" s="145">
        <f t="shared" ref="P150" si="240">SUM(D150,H150,L150)</f>
        <v>39318</v>
      </c>
      <c r="Q150" s="146">
        <f t="shared" ref="Q150" si="241">SUM(E150,I150,M150)</f>
        <v>15001922</v>
      </c>
    </row>
    <row r="151" spans="1:17" s="137" customFormat="1" ht="15.75" customHeight="1">
      <c r="A151" s="90" t="s">
        <v>179</v>
      </c>
      <c r="B151" s="139">
        <v>5327336</v>
      </c>
      <c r="C151" s="140">
        <v>2544680</v>
      </c>
      <c r="D151" s="162">
        <v>5555</v>
      </c>
      <c r="E151" s="169">
        <f t="shared" si="30"/>
        <v>7877571</v>
      </c>
      <c r="F151" s="144">
        <v>2945900</v>
      </c>
      <c r="G151" s="142">
        <v>1158663</v>
      </c>
      <c r="H151" s="141">
        <v>29815</v>
      </c>
      <c r="I151" s="143">
        <f t="shared" si="103"/>
        <v>4134378</v>
      </c>
      <c r="J151" s="144">
        <v>2452674</v>
      </c>
      <c r="K151" s="142">
        <v>409226</v>
      </c>
      <c r="L151" s="141">
        <v>3927</v>
      </c>
      <c r="M151" s="143">
        <f t="shared" ref="M151:M152" si="242">SUM(J151:L151)</f>
        <v>2865827</v>
      </c>
      <c r="N151" s="145">
        <f t="shared" ref="N151" si="243">SUM(B151,F151,J151)</f>
        <v>10725910</v>
      </c>
      <c r="O151" s="145">
        <f t="shared" ref="O151" si="244">SUM(C151,G151,K151)</f>
        <v>4112569</v>
      </c>
      <c r="P151" s="145">
        <f t="shared" ref="P151" si="245">SUM(D151,H151,L151)</f>
        <v>39297</v>
      </c>
      <c r="Q151" s="146">
        <f t="shared" ref="Q151" si="246">SUM(E151,I151,M151)</f>
        <v>14877776</v>
      </c>
    </row>
    <row r="152" spans="1:17" s="137" customFormat="1" ht="15.75" customHeight="1">
      <c r="A152" s="90" t="s">
        <v>180</v>
      </c>
      <c r="B152" s="139">
        <v>5401680</v>
      </c>
      <c r="C152" s="140">
        <v>2310838</v>
      </c>
      <c r="D152" s="162">
        <v>5553</v>
      </c>
      <c r="E152" s="169">
        <f t="shared" si="30"/>
        <v>7718071</v>
      </c>
      <c r="F152" s="144">
        <v>3075588</v>
      </c>
      <c r="G152" s="142">
        <v>1161160.0000000002</v>
      </c>
      <c r="H152" s="141">
        <v>29815</v>
      </c>
      <c r="I152" s="143">
        <f t="shared" si="103"/>
        <v>4266563</v>
      </c>
      <c r="J152" s="144">
        <v>2365488</v>
      </c>
      <c r="K152" s="142">
        <v>403022</v>
      </c>
      <c r="L152" s="141">
        <v>3927</v>
      </c>
      <c r="M152" s="143">
        <f t="shared" si="242"/>
        <v>2772437</v>
      </c>
      <c r="N152" s="145">
        <f t="shared" ref="N152" si="247">SUM(B152,F152,J152)</f>
        <v>10842756</v>
      </c>
      <c r="O152" s="145">
        <f t="shared" ref="O152" si="248">SUM(C152,G152,K152)</f>
        <v>3875020</v>
      </c>
      <c r="P152" s="145">
        <f t="shared" ref="P152" si="249">SUM(D152,H152,L152)</f>
        <v>39295</v>
      </c>
      <c r="Q152" s="146">
        <f t="shared" ref="Q152" si="250">SUM(E152,I152,M152)</f>
        <v>14757071</v>
      </c>
    </row>
    <row r="153" spans="1:17" s="137" customFormat="1" ht="15.75" customHeight="1">
      <c r="A153" s="90" t="s">
        <v>181</v>
      </c>
      <c r="B153" s="139">
        <v>5528870</v>
      </c>
      <c r="C153" s="140">
        <v>2272760</v>
      </c>
      <c r="D153" s="162">
        <v>4958</v>
      </c>
      <c r="E153" s="169">
        <f t="shared" si="30"/>
        <v>7806588</v>
      </c>
      <c r="F153" s="144">
        <v>3186280</v>
      </c>
      <c r="G153" s="142">
        <v>1169981</v>
      </c>
      <c r="H153" s="141">
        <v>19648</v>
      </c>
      <c r="I153" s="143">
        <f t="shared" si="103"/>
        <v>4375909</v>
      </c>
      <c r="J153" s="144">
        <v>2359598</v>
      </c>
      <c r="K153" s="142">
        <v>399777</v>
      </c>
      <c r="L153" s="141">
        <v>3928</v>
      </c>
      <c r="M153" s="143">
        <f t="shared" ref="M153" si="251">SUM(J153:L153)</f>
        <v>2763303</v>
      </c>
      <c r="N153" s="145">
        <f t="shared" ref="N153" si="252">SUM(B153,F153,J153)</f>
        <v>11074748</v>
      </c>
      <c r="O153" s="145">
        <f t="shared" ref="O153" si="253">SUM(C153,G153,K153)</f>
        <v>3842518</v>
      </c>
      <c r="P153" s="145">
        <f t="shared" ref="P153" si="254">SUM(D153,H153,L153)</f>
        <v>28534</v>
      </c>
      <c r="Q153" s="146">
        <f t="shared" ref="Q153" si="255">SUM(E153,I153,M153)</f>
        <v>14945800</v>
      </c>
    </row>
    <row r="154" spans="1:17" s="137" customFormat="1" ht="15.75" customHeight="1">
      <c r="A154" s="90" t="s">
        <v>182</v>
      </c>
      <c r="B154" s="139">
        <v>5641372</v>
      </c>
      <c r="C154" s="140">
        <v>2175603</v>
      </c>
      <c r="D154" s="162">
        <v>4902</v>
      </c>
      <c r="E154" s="169">
        <f t="shared" si="30"/>
        <v>7821877</v>
      </c>
      <c r="F154" s="144">
        <v>3290860</v>
      </c>
      <c r="G154" s="142">
        <v>1175503</v>
      </c>
      <c r="H154" s="141">
        <v>19647</v>
      </c>
      <c r="I154" s="143">
        <f t="shared" si="103"/>
        <v>4486010</v>
      </c>
      <c r="J154" s="144">
        <v>2361987</v>
      </c>
      <c r="K154" s="142">
        <v>397024</v>
      </c>
      <c r="L154" s="141">
        <v>3928</v>
      </c>
      <c r="M154" s="143">
        <f t="shared" ref="M154:M167" si="256">SUM(J154:L154)</f>
        <v>2762939</v>
      </c>
      <c r="N154" s="145">
        <f t="shared" ref="N154" si="257">SUM(B154,F154,J154)</f>
        <v>11294219</v>
      </c>
      <c r="O154" s="145">
        <f t="shared" ref="O154" si="258">SUM(C154,G154,K154)</f>
        <v>3748130</v>
      </c>
      <c r="P154" s="145">
        <f t="shared" ref="P154" si="259">SUM(D154,H154,L154)</f>
        <v>28477</v>
      </c>
      <c r="Q154" s="146">
        <f t="shared" ref="Q154:Q155" si="260">SUM(E154,I154,M154)</f>
        <v>15070826</v>
      </c>
    </row>
    <row r="155" spans="1:17" s="137" customFormat="1" ht="15.75" customHeight="1">
      <c r="A155" s="147" t="s">
        <v>185</v>
      </c>
      <c r="B155" s="148">
        <v>5718905</v>
      </c>
      <c r="C155" s="149">
        <v>2086434</v>
      </c>
      <c r="D155" s="163">
        <v>4902</v>
      </c>
      <c r="E155" s="169">
        <f t="shared" si="30"/>
        <v>7810241</v>
      </c>
      <c r="F155" s="151">
        <v>3395464</v>
      </c>
      <c r="G155" s="152">
        <v>1186744.0000000002</v>
      </c>
      <c r="H155" s="150">
        <v>19647</v>
      </c>
      <c r="I155" s="143">
        <f t="shared" si="103"/>
        <v>4601855</v>
      </c>
      <c r="J155" s="151">
        <v>2385271</v>
      </c>
      <c r="K155" s="152">
        <v>391346</v>
      </c>
      <c r="L155" s="150">
        <v>3928</v>
      </c>
      <c r="M155" s="143">
        <f t="shared" si="256"/>
        <v>2780545</v>
      </c>
      <c r="N155" s="145">
        <f t="shared" ref="N155" si="261">SUM(B155,F155,J155)</f>
        <v>11499640</v>
      </c>
      <c r="O155" s="145">
        <f t="shared" ref="O155" si="262">SUM(C155,G155,K155)</f>
        <v>3664524</v>
      </c>
      <c r="P155" s="145">
        <f t="shared" ref="P155" si="263">SUM(D155,H155,L155)</f>
        <v>28477</v>
      </c>
      <c r="Q155" s="146">
        <f t="shared" si="260"/>
        <v>15192641</v>
      </c>
    </row>
    <row r="156" spans="1:17" s="137" customFormat="1" ht="15.75" customHeight="1">
      <c r="A156" s="147" t="s">
        <v>186</v>
      </c>
      <c r="B156" s="148">
        <v>5833018</v>
      </c>
      <c r="C156" s="149">
        <v>1998176</v>
      </c>
      <c r="D156" s="163">
        <v>4902</v>
      </c>
      <c r="E156" s="169">
        <f t="shared" si="30"/>
        <v>7836096</v>
      </c>
      <c r="F156" s="151">
        <v>3471227</v>
      </c>
      <c r="G156" s="152">
        <v>1145289</v>
      </c>
      <c r="H156" s="150">
        <v>19647</v>
      </c>
      <c r="I156" s="143">
        <f t="shared" si="103"/>
        <v>4636163</v>
      </c>
      <c r="J156" s="151">
        <v>2404340</v>
      </c>
      <c r="K156" s="152">
        <v>388801</v>
      </c>
      <c r="L156" s="150">
        <v>3928</v>
      </c>
      <c r="M156" s="143">
        <f t="shared" si="256"/>
        <v>2797069</v>
      </c>
      <c r="N156" s="145">
        <f t="shared" ref="N156:N158" si="264">SUM(B156,F156,J156)</f>
        <v>11708585</v>
      </c>
      <c r="O156" s="145">
        <f t="shared" ref="O156:O157" si="265">SUM(C156,G156,K156)</f>
        <v>3532266</v>
      </c>
      <c r="P156" s="145">
        <f t="shared" ref="P156:P157" si="266">SUM(D156,H156,L156)</f>
        <v>28477</v>
      </c>
      <c r="Q156" s="146">
        <f t="shared" ref="Q156:Q157" si="267">SUM(E156,I156,M156)</f>
        <v>15269328</v>
      </c>
    </row>
    <row r="157" spans="1:17" s="137" customFormat="1" ht="15.75" customHeight="1">
      <c r="A157" s="147" t="s">
        <v>209</v>
      </c>
      <c r="B157" s="148">
        <v>5922717</v>
      </c>
      <c r="C157" s="149">
        <v>2001634</v>
      </c>
      <c r="D157" s="163">
        <v>4902</v>
      </c>
      <c r="E157" s="169">
        <f t="shared" si="30"/>
        <v>7929253</v>
      </c>
      <c r="F157" s="151">
        <v>3564830</v>
      </c>
      <c r="G157" s="152">
        <v>1145247.9999999998</v>
      </c>
      <c r="H157" s="150">
        <v>19647</v>
      </c>
      <c r="I157" s="143">
        <f t="shared" si="103"/>
        <v>4729725</v>
      </c>
      <c r="J157" s="151">
        <v>2430150</v>
      </c>
      <c r="K157" s="152">
        <v>392310</v>
      </c>
      <c r="L157" s="150">
        <v>3928</v>
      </c>
      <c r="M157" s="143">
        <f t="shared" si="256"/>
        <v>2826388</v>
      </c>
      <c r="N157" s="145">
        <f t="shared" si="264"/>
        <v>11917697</v>
      </c>
      <c r="O157" s="145">
        <f t="shared" si="265"/>
        <v>3539192</v>
      </c>
      <c r="P157" s="145">
        <f t="shared" si="266"/>
        <v>28477</v>
      </c>
      <c r="Q157" s="146">
        <f t="shared" si="267"/>
        <v>15485366</v>
      </c>
    </row>
    <row r="158" spans="1:17" s="137" customFormat="1" ht="15.75" customHeight="1">
      <c r="A158" s="147" t="s">
        <v>187</v>
      </c>
      <c r="B158" s="148">
        <v>5952775</v>
      </c>
      <c r="C158" s="149">
        <v>2007952</v>
      </c>
      <c r="D158" s="163">
        <v>4547</v>
      </c>
      <c r="E158" s="169">
        <f t="shared" si="30"/>
        <v>7965274</v>
      </c>
      <c r="F158" s="151">
        <v>3629028</v>
      </c>
      <c r="G158" s="152">
        <v>1151933</v>
      </c>
      <c r="H158" s="150">
        <v>19647</v>
      </c>
      <c r="I158" s="143">
        <f t="shared" si="103"/>
        <v>4800608</v>
      </c>
      <c r="J158" s="151">
        <v>2422146</v>
      </c>
      <c r="K158" s="152">
        <v>329104</v>
      </c>
      <c r="L158" s="150">
        <v>3927</v>
      </c>
      <c r="M158" s="143">
        <f t="shared" si="256"/>
        <v>2755177</v>
      </c>
      <c r="N158" s="145">
        <f t="shared" si="264"/>
        <v>12003949</v>
      </c>
      <c r="O158" s="145">
        <f t="shared" ref="O158" si="268">SUM(C158,G158,K158)</f>
        <v>3488989</v>
      </c>
      <c r="P158" s="145">
        <f t="shared" ref="P158" si="269">SUM(D158,H158,L158)</f>
        <v>28121</v>
      </c>
      <c r="Q158" s="146">
        <f t="shared" ref="Q158" si="270">SUM(E158,I158,M158)</f>
        <v>15521059</v>
      </c>
    </row>
    <row r="159" spans="1:17" s="137" customFormat="1" ht="15.75" customHeight="1">
      <c r="A159" s="147" t="s">
        <v>188</v>
      </c>
      <c r="B159" s="148">
        <v>5990315</v>
      </c>
      <c r="C159" s="149">
        <v>2020542</v>
      </c>
      <c r="D159" s="163">
        <v>2037</v>
      </c>
      <c r="E159" s="169">
        <f t="shared" si="30"/>
        <v>8012894</v>
      </c>
      <c r="F159" s="151">
        <v>3679017</v>
      </c>
      <c r="G159" s="152">
        <v>1158213</v>
      </c>
      <c r="H159" s="150">
        <v>19647</v>
      </c>
      <c r="I159" s="143">
        <f t="shared" si="103"/>
        <v>4856877</v>
      </c>
      <c r="J159" s="151">
        <v>2437115</v>
      </c>
      <c r="K159" s="152">
        <v>390745</v>
      </c>
      <c r="L159" s="150">
        <v>3904</v>
      </c>
      <c r="M159" s="143">
        <f t="shared" si="256"/>
        <v>2831764</v>
      </c>
      <c r="N159" s="145">
        <f t="shared" ref="N159:N160" si="271">SUM(B159,F159,J159)</f>
        <v>12106447</v>
      </c>
      <c r="O159" s="145">
        <f t="shared" ref="O159:O160" si="272">SUM(C159,G159,K159)</f>
        <v>3569500</v>
      </c>
      <c r="P159" s="145">
        <f t="shared" ref="P159:P160" si="273">SUM(D159,H159,L159)</f>
        <v>25588</v>
      </c>
      <c r="Q159" s="146">
        <f t="shared" ref="Q159:Q161" si="274">SUM(E159,I159,M159)</f>
        <v>15701535</v>
      </c>
    </row>
    <row r="160" spans="1:17" s="137" customFormat="1" ht="15.75" customHeight="1">
      <c r="A160" s="147" t="s">
        <v>189</v>
      </c>
      <c r="B160" s="148">
        <v>6071616</v>
      </c>
      <c r="C160" s="149">
        <v>2030690</v>
      </c>
      <c r="D160" s="163">
        <v>1567</v>
      </c>
      <c r="E160" s="169">
        <f t="shared" si="30"/>
        <v>8103873</v>
      </c>
      <c r="F160" s="151">
        <v>3723919</v>
      </c>
      <c r="G160" s="152">
        <v>1165867.0000000002</v>
      </c>
      <c r="H160" s="150">
        <v>19647</v>
      </c>
      <c r="I160" s="143">
        <f t="shared" si="103"/>
        <v>4909433</v>
      </c>
      <c r="J160" s="151">
        <v>2450753</v>
      </c>
      <c r="K160" s="152">
        <v>372589</v>
      </c>
      <c r="L160" s="150">
        <v>3904</v>
      </c>
      <c r="M160" s="143">
        <f t="shared" si="256"/>
        <v>2827246</v>
      </c>
      <c r="N160" s="145">
        <f t="shared" si="271"/>
        <v>12246288</v>
      </c>
      <c r="O160" s="145">
        <f t="shared" si="272"/>
        <v>3569146</v>
      </c>
      <c r="P160" s="145">
        <f t="shared" si="273"/>
        <v>25118</v>
      </c>
      <c r="Q160" s="146">
        <f t="shared" si="274"/>
        <v>15840552</v>
      </c>
    </row>
    <row r="161" spans="1:17" s="137" customFormat="1" ht="15.75" customHeight="1">
      <c r="A161" s="147" t="s">
        <v>190</v>
      </c>
      <c r="B161" s="148">
        <v>6122143</v>
      </c>
      <c r="C161" s="149">
        <v>2040769</v>
      </c>
      <c r="D161" s="163">
        <v>972</v>
      </c>
      <c r="E161" s="169">
        <f t="shared" si="30"/>
        <v>8163884</v>
      </c>
      <c r="F161" s="151">
        <v>3736445.0000000047</v>
      </c>
      <c r="G161" s="152">
        <v>1159807</v>
      </c>
      <c r="H161" s="150">
        <v>19578</v>
      </c>
      <c r="I161" s="143">
        <f t="shared" si="103"/>
        <v>4915830.0000000047</v>
      </c>
      <c r="J161" s="151">
        <v>2466724</v>
      </c>
      <c r="K161" s="152">
        <v>344333</v>
      </c>
      <c r="L161" s="150">
        <v>3837</v>
      </c>
      <c r="M161" s="143">
        <f t="shared" si="256"/>
        <v>2814894</v>
      </c>
      <c r="N161" s="145">
        <f t="shared" ref="N161" si="275">SUM(B161,F161,J161)</f>
        <v>12325312.000000004</v>
      </c>
      <c r="O161" s="145">
        <f t="shared" ref="O161" si="276">SUM(C161,G161,K161)</f>
        <v>3544909</v>
      </c>
      <c r="P161" s="145">
        <f t="shared" ref="P161" si="277">SUM(D161,H161,L161)</f>
        <v>24387</v>
      </c>
      <c r="Q161" s="146">
        <f t="shared" si="274"/>
        <v>15894608.000000004</v>
      </c>
    </row>
    <row r="162" spans="1:17" s="137" customFormat="1" ht="15.75" customHeight="1">
      <c r="A162" s="147" t="s">
        <v>191</v>
      </c>
      <c r="B162" s="148">
        <v>6182772</v>
      </c>
      <c r="C162" s="149">
        <v>2043869</v>
      </c>
      <c r="D162" s="163">
        <v>972</v>
      </c>
      <c r="E162" s="169">
        <f t="shared" si="30"/>
        <v>8227613</v>
      </c>
      <c r="F162" s="151">
        <v>3744409</v>
      </c>
      <c r="G162" s="152">
        <v>1159275</v>
      </c>
      <c r="H162" s="150">
        <v>19561</v>
      </c>
      <c r="I162" s="143">
        <f t="shared" si="103"/>
        <v>4923245</v>
      </c>
      <c r="J162" s="151">
        <v>2482974</v>
      </c>
      <c r="K162" s="152">
        <v>338590</v>
      </c>
      <c r="L162" s="150">
        <v>3837</v>
      </c>
      <c r="M162" s="143">
        <f t="shared" si="256"/>
        <v>2825401</v>
      </c>
      <c r="N162" s="145">
        <f t="shared" ref="N162" si="278">SUM(B162,F162,J162)</f>
        <v>12410155</v>
      </c>
      <c r="O162" s="145">
        <f t="shared" ref="O162" si="279">SUM(C162,G162,K162)</f>
        <v>3541734</v>
      </c>
      <c r="P162" s="145">
        <f t="shared" ref="P162" si="280">SUM(D162,H162,L162)</f>
        <v>24370</v>
      </c>
      <c r="Q162" s="146">
        <f t="shared" ref="Q162" si="281">SUM(E162,I162,M162)</f>
        <v>15976259</v>
      </c>
    </row>
    <row r="163" spans="1:17" s="137" customFormat="1" ht="15.75" customHeight="1">
      <c r="A163" s="147" t="s">
        <v>192</v>
      </c>
      <c r="B163" s="148">
        <v>6259968</v>
      </c>
      <c r="C163" s="149">
        <v>2047757</v>
      </c>
      <c r="D163" s="163">
        <v>190</v>
      </c>
      <c r="E163" s="169">
        <f t="shared" si="30"/>
        <v>8307915</v>
      </c>
      <c r="F163" s="151">
        <v>3746767</v>
      </c>
      <c r="G163" s="152">
        <v>1160968</v>
      </c>
      <c r="H163" s="150">
        <v>19572</v>
      </c>
      <c r="I163" s="143">
        <f t="shared" si="103"/>
        <v>4927307</v>
      </c>
      <c r="J163" s="153">
        <v>2482974</v>
      </c>
      <c r="K163" s="154">
        <v>338590</v>
      </c>
      <c r="L163" s="155">
        <v>3837</v>
      </c>
      <c r="M163" s="170">
        <f t="shared" si="256"/>
        <v>2825401</v>
      </c>
      <c r="N163" s="145">
        <f t="shared" ref="N163" si="282">SUM(B163,F163,J163)</f>
        <v>12489709</v>
      </c>
      <c r="O163" s="145">
        <f t="shared" ref="O163" si="283">SUM(C163,G163,K163)</f>
        <v>3547315</v>
      </c>
      <c r="P163" s="145">
        <f t="shared" ref="P163" si="284">SUM(D163,H163,L163)</f>
        <v>23599</v>
      </c>
      <c r="Q163" s="146">
        <f t="shared" ref="Q163" si="285">SUM(E163,I163,M163)</f>
        <v>16060623</v>
      </c>
    </row>
    <row r="164" spans="1:17" s="137" customFormat="1" ht="15.75" customHeight="1">
      <c r="A164" s="147" t="s">
        <v>195</v>
      </c>
      <c r="B164" s="148">
        <v>6330018</v>
      </c>
      <c r="C164" s="149">
        <v>2053397</v>
      </c>
      <c r="D164" s="163">
        <v>189</v>
      </c>
      <c r="E164" s="169">
        <f t="shared" ref="E164:E167" si="286">SUM(B164:D164)</f>
        <v>8383604</v>
      </c>
      <c r="F164" s="151">
        <v>3818860</v>
      </c>
      <c r="G164" s="152">
        <v>1158254</v>
      </c>
      <c r="H164" s="150">
        <v>19561</v>
      </c>
      <c r="I164" s="143">
        <f t="shared" si="103"/>
        <v>4996675</v>
      </c>
      <c r="J164" s="153">
        <v>2482974</v>
      </c>
      <c r="K164" s="154">
        <v>338590</v>
      </c>
      <c r="L164" s="155">
        <v>3837</v>
      </c>
      <c r="M164" s="170">
        <f t="shared" si="256"/>
        <v>2825401</v>
      </c>
      <c r="N164" s="145">
        <f t="shared" ref="N164" si="287">SUM(B164,F164,J164)</f>
        <v>12631852</v>
      </c>
      <c r="O164" s="145">
        <f t="shared" ref="O164" si="288">SUM(C164,G164,K164)</f>
        <v>3550241</v>
      </c>
      <c r="P164" s="145">
        <f t="shared" ref="P164" si="289">SUM(D164,H164,L164)</f>
        <v>23587</v>
      </c>
      <c r="Q164" s="146">
        <f t="shared" ref="Q164" si="290">SUM(E164,I164,M164)</f>
        <v>16205680</v>
      </c>
    </row>
    <row r="165" spans="1:17" s="137" customFormat="1" ht="15.75" customHeight="1">
      <c r="A165" s="147" t="s">
        <v>196</v>
      </c>
      <c r="B165" s="148">
        <v>6400026</v>
      </c>
      <c r="C165" s="149">
        <v>2059446</v>
      </c>
      <c r="D165" s="163">
        <v>187</v>
      </c>
      <c r="E165" s="169">
        <f t="shared" si="286"/>
        <v>8459659</v>
      </c>
      <c r="F165" s="151">
        <v>3870770</v>
      </c>
      <c r="G165" s="152">
        <v>1162580</v>
      </c>
      <c r="H165" s="150">
        <v>19530</v>
      </c>
      <c r="I165" s="143">
        <f t="shared" si="103"/>
        <v>5052880</v>
      </c>
      <c r="J165" s="153">
        <v>2482974</v>
      </c>
      <c r="K165" s="154">
        <v>338590</v>
      </c>
      <c r="L165" s="155">
        <v>3837</v>
      </c>
      <c r="M165" s="170">
        <f t="shared" si="256"/>
        <v>2825401</v>
      </c>
      <c r="N165" s="145">
        <f t="shared" ref="N165" si="291">SUM(B165,F165,J165)</f>
        <v>12753770</v>
      </c>
      <c r="O165" s="145">
        <f t="shared" ref="O165" si="292">SUM(C165,G165,K165)</f>
        <v>3560616</v>
      </c>
      <c r="P165" s="145">
        <f t="shared" ref="P165" si="293">SUM(D165,H165,L165)</f>
        <v>23554</v>
      </c>
      <c r="Q165" s="146">
        <f t="shared" ref="Q165" si="294">SUM(E165,I165,M165)</f>
        <v>16337940</v>
      </c>
    </row>
    <row r="166" spans="1:17" s="137" customFormat="1" ht="15.75" customHeight="1">
      <c r="A166" s="147" t="s">
        <v>198</v>
      </c>
      <c r="B166" s="148">
        <v>6476641</v>
      </c>
      <c r="C166" s="149">
        <v>2069840</v>
      </c>
      <c r="D166" s="163">
        <v>187</v>
      </c>
      <c r="E166" s="169">
        <f t="shared" si="286"/>
        <v>8546668</v>
      </c>
      <c r="F166" s="151">
        <v>3951777</v>
      </c>
      <c r="G166" s="152">
        <v>1166829</v>
      </c>
      <c r="H166" s="150">
        <v>19158</v>
      </c>
      <c r="I166" s="143">
        <f t="shared" si="103"/>
        <v>5137764</v>
      </c>
      <c r="J166" s="153">
        <v>2482974</v>
      </c>
      <c r="K166" s="154">
        <v>338590</v>
      </c>
      <c r="L166" s="155">
        <v>3837</v>
      </c>
      <c r="M166" s="170">
        <f t="shared" si="256"/>
        <v>2825401</v>
      </c>
      <c r="N166" s="145">
        <f t="shared" ref="N166" si="295">SUM(B166,F166,J166)</f>
        <v>12911392</v>
      </c>
      <c r="O166" s="145">
        <f t="shared" ref="O166" si="296">SUM(C166,G166,K166)</f>
        <v>3575259</v>
      </c>
      <c r="P166" s="145">
        <f t="shared" ref="P166" si="297">SUM(D166,H166,L166)</f>
        <v>23182</v>
      </c>
      <c r="Q166" s="146">
        <f t="shared" ref="Q166" si="298">SUM(E166,I166,M166)</f>
        <v>16509833</v>
      </c>
    </row>
    <row r="167" spans="1:17" s="137" customFormat="1" ht="15.75" customHeight="1">
      <c r="A167" s="147" t="s">
        <v>205</v>
      </c>
      <c r="B167" s="148">
        <v>6506657</v>
      </c>
      <c r="C167" s="149">
        <v>2075400</v>
      </c>
      <c r="D167" s="163">
        <v>84</v>
      </c>
      <c r="E167" s="172">
        <f t="shared" si="286"/>
        <v>8582141</v>
      </c>
      <c r="F167" s="151">
        <v>3988407</v>
      </c>
      <c r="G167" s="152">
        <v>1172171.9999999998</v>
      </c>
      <c r="H167" s="150">
        <v>18758</v>
      </c>
      <c r="I167" s="143">
        <f t="shared" si="103"/>
        <v>5179337</v>
      </c>
      <c r="J167" s="173">
        <v>2535482</v>
      </c>
      <c r="K167" s="174">
        <v>330006</v>
      </c>
      <c r="L167" s="175">
        <v>3763</v>
      </c>
      <c r="M167" s="176">
        <f t="shared" si="256"/>
        <v>2869251</v>
      </c>
      <c r="N167" s="145">
        <f t="shared" ref="N167" si="299">SUM(B167,F167,J167)</f>
        <v>13030546</v>
      </c>
      <c r="O167" s="145">
        <f t="shared" ref="O167" si="300">SUM(C167,G167,K167)</f>
        <v>3577578</v>
      </c>
      <c r="P167" s="145">
        <f t="shared" ref="P167" si="301">SUM(D167,H167,L167)</f>
        <v>22605</v>
      </c>
      <c r="Q167" s="146">
        <f t="shared" ref="Q167" si="302">SUM(E167,I167,M167)</f>
        <v>16630729</v>
      </c>
    </row>
    <row r="168" spans="1:17" s="137" customFormat="1" ht="15.75" customHeight="1">
      <c r="A168" s="147" t="s">
        <v>206</v>
      </c>
      <c r="B168" s="148">
        <v>6526761</v>
      </c>
      <c r="C168" s="149">
        <v>2081707</v>
      </c>
      <c r="D168" s="163">
        <v>77</v>
      </c>
      <c r="E168" s="172">
        <f t="shared" ref="E168:E181" si="303">SUM(B168:D168)</f>
        <v>8608545</v>
      </c>
      <c r="F168" s="151">
        <v>4024068.9999999995</v>
      </c>
      <c r="G168" s="152">
        <v>1178556</v>
      </c>
      <c r="H168" s="150">
        <v>13952</v>
      </c>
      <c r="I168" s="143">
        <f t="shared" ref="I168:I181" si="304">SUM(F168:H168)</f>
        <v>5216577</v>
      </c>
      <c r="J168" s="173">
        <v>2528104</v>
      </c>
      <c r="K168" s="174">
        <v>329209</v>
      </c>
      <c r="L168" s="175">
        <v>3716</v>
      </c>
      <c r="M168" s="176">
        <f t="shared" ref="M168" si="305">SUM(J168:L168)</f>
        <v>2861029</v>
      </c>
      <c r="N168" s="145">
        <f t="shared" ref="N168" si="306">SUM(B168,F168,J168)</f>
        <v>13078934</v>
      </c>
      <c r="O168" s="145">
        <f t="shared" ref="O168" si="307">SUM(C168,G168,K168)</f>
        <v>3589472</v>
      </c>
      <c r="P168" s="145">
        <f t="shared" ref="P168" si="308">SUM(D168,H168,L168)</f>
        <v>17745</v>
      </c>
      <c r="Q168" s="146">
        <f t="shared" ref="Q168" si="309">SUM(E168,I168,M168)</f>
        <v>16686151</v>
      </c>
    </row>
    <row r="169" spans="1:17" s="137" customFormat="1" ht="15.75" customHeight="1">
      <c r="A169" s="147" t="s">
        <v>211</v>
      </c>
      <c r="B169" s="148">
        <v>6576325</v>
      </c>
      <c r="C169" s="149">
        <v>2089313</v>
      </c>
      <c r="D169" s="163">
        <v>77</v>
      </c>
      <c r="E169" s="172">
        <f t="shared" si="303"/>
        <v>8665715</v>
      </c>
      <c r="F169" s="151">
        <v>4058862</v>
      </c>
      <c r="G169" s="152">
        <v>1182821</v>
      </c>
      <c r="H169" s="150">
        <v>12785</v>
      </c>
      <c r="I169" s="143">
        <f t="shared" si="304"/>
        <v>5254468</v>
      </c>
      <c r="J169" s="173">
        <v>2539343</v>
      </c>
      <c r="K169" s="174">
        <v>326249</v>
      </c>
      <c r="L169" s="175">
        <v>3825</v>
      </c>
      <c r="M169" s="176">
        <f t="shared" ref="M169:M176" si="310">SUM(J169:L169)</f>
        <v>2869417</v>
      </c>
      <c r="N169" s="145">
        <f t="shared" ref="N169" si="311">SUM(B169,F169,J169)</f>
        <v>13174530</v>
      </c>
      <c r="O169" s="145">
        <f t="shared" ref="O169" si="312">SUM(C169,G169,K169)</f>
        <v>3598383</v>
      </c>
      <c r="P169" s="145">
        <f t="shared" ref="P169" si="313">SUM(D169,H169,L169)</f>
        <v>16687</v>
      </c>
      <c r="Q169" s="146">
        <f t="shared" ref="Q169" si="314">SUM(E169,I169,M169)</f>
        <v>16789600</v>
      </c>
    </row>
    <row r="170" spans="1:17" s="137" customFormat="1" ht="15.75" customHeight="1">
      <c r="A170" s="147" t="s">
        <v>210</v>
      </c>
      <c r="B170" s="148">
        <v>6601352</v>
      </c>
      <c r="C170" s="149">
        <v>2093902</v>
      </c>
      <c r="D170" s="163">
        <v>77</v>
      </c>
      <c r="E170" s="172">
        <f>SUM(B170:D170)</f>
        <v>8695331</v>
      </c>
      <c r="F170" s="151">
        <v>4068001</v>
      </c>
      <c r="G170" s="152">
        <v>1192204.0000000002</v>
      </c>
      <c r="H170" s="150">
        <v>12585</v>
      </c>
      <c r="I170" s="143">
        <f t="shared" si="304"/>
        <v>5272790</v>
      </c>
      <c r="J170" s="173">
        <v>2551157</v>
      </c>
      <c r="K170" s="174">
        <v>325096</v>
      </c>
      <c r="L170" s="175">
        <v>3815</v>
      </c>
      <c r="M170" s="176">
        <f t="shared" si="310"/>
        <v>2880068</v>
      </c>
      <c r="N170" s="145">
        <f t="shared" ref="N170" si="315">SUM(B170,F170,J170)</f>
        <v>13220510</v>
      </c>
      <c r="O170" s="145">
        <f t="shared" ref="O170" si="316">SUM(C170,G170,K170)</f>
        <v>3611202</v>
      </c>
      <c r="P170" s="145">
        <f t="shared" ref="P170" si="317">SUM(D170,H170,L170)</f>
        <v>16477</v>
      </c>
      <c r="Q170" s="146">
        <f t="shared" ref="Q170:Q171" si="318">SUM(E170,I170,M170)</f>
        <v>16848189</v>
      </c>
    </row>
    <row r="171" spans="1:17" s="137" customFormat="1" ht="15.75" customHeight="1">
      <c r="A171" s="147" t="s">
        <v>212</v>
      </c>
      <c r="B171" s="148">
        <v>6621439</v>
      </c>
      <c r="C171" s="149">
        <v>2100426</v>
      </c>
      <c r="D171" s="163">
        <v>77</v>
      </c>
      <c r="E171" s="172">
        <f>SUM(B171:D171)</f>
        <v>8721942</v>
      </c>
      <c r="F171" s="151">
        <v>4093169.9999999972</v>
      </c>
      <c r="G171" s="152">
        <v>1192193</v>
      </c>
      <c r="H171" s="150">
        <v>12585</v>
      </c>
      <c r="I171" s="143">
        <f t="shared" si="304"/>
        <v>5297947.9999999972</v>
      </c>
      <c r="J171" s="173">
        <v>2562628</v>
      </c>
      <c r="K171" s="174">
        <v>319505</v>
      </c>
      <c r="L171" s="175">
        <v>3815</v>
      </c>
      <c r="M171" s="176">
        <f t="shared" si="310"/>
        <v>2885948</v>
      </c>
      <c r="N171" s="145">
        <f t="shared" ref="N171:N176" si="319">SUM(B171,F171,J171)</f>
        <v>13277236.999999996</v>
      </c>
      <c r="O171" s="145">
        <f t="shared" ref="O171:O175" si="320">SUM(C171,G171,K171)</f>
        <v>3612124</v>
      </c>
      <c r="P171" s="145">
        <f t="shared" ref="P171" si="321">SUM(D171,H171,L171)</f>
        <v>16477</v>
      </c>
      <c r="Q171" s="146">
        <f t="shared" si="318"/>
        <v>16905837.999999996</v>
      </c>
    </row>
    <row r="172" spans="1:17" s="137" customFormat="1" ht="15.75" customHeight="1">
      <c r="A172" s="147" t="s">
        <v>213</v>
      </c>
      <c r="B172" s="148">
        <v>6636392</v>
      </c>
      <c r="C172" s="149">
        <v>2110488</v>
      </c>
      <c r="D172" s="163">
        <v>77</v>
      </c>
      <c r="E172" s="172">
        <f t="shared" si="303"/>
        <v>8746957</v>
      </c>
      <c r="F172" s="151">
        <v>4105926</v>
      </c>
      <c r="G172" s="152">
        <v>1198822</v>
      </c>
      <c r="H172" s="150">
        <v>4482</v>
      </c>
      <c r="I172" s="143">
        <f t="shared" si="304"/>
        <v>5309230</v>
      </c>
      <c r="J172" s="173">
        <v>2577303</v>
      </c>
      <c r="K172" s="174">
        <v>312390</v>
      </c>
      <c r="L172" s="175">
        <v>3813</v>
      </c>
      <c r="M172" s="176">
        <f t="shared" si="310"/>
        <v>2893506</v>
      </c>
      <c r="N172" s="145">
        <f t="shared" si="319"/>
        <v>13319621</v>
      </c>
      <c r="O172" s="145">
        <f t="shared" si="320"/>
        <v>3621700</v>
      </c>
      <c r="P172" s="145">
        <f t="shared" ref="P172:Q176" si="322">SUM(D172,H172,L172)</f>
        <v>8372</v>
      </c>
      <c r="Q172" s="146">
        <f t="shared" si="322"/>
        <v>16949693</v>
      </c>
    </row>
    <row r="173" spans="1:17" s="137" customFormat="1" ht="15.75" customHeight="1">
      <c r="A173" s="147" t="s">
        <v>214</v>
      </c>
      <c r="B173" s="148">
        <v>6657701</v>
      </c>
      <c r="C173" s="149">
        <v>2115632</v>
      </c>
      <c r="D173" s="163">
        <v>23</v>
      </c>
      <c r="E173" s="172">
        <f t="shared" si="303"/>
        <v>8773356</v>
      </c>
      <c r="F173" s="151">
        <v>4144230</v>
      </c>
      <c r="G173" s="152">
        <v>1201238</v>
      </c>
      <c r="H173" s="150">
        <v>4321</v>
      </c>
      <c r="I173" s="143">
        <f t="shared" si="304"/>
        <v>5349789</v>
      </c>
      <c r="J173" s="173">
        <v>2589565</v>
      </c>
      <c r="K173" s="174">
        <v>311331</v>
      </c>
      <c r="L173" s="175">
        <v>3756</v>
      </c>
      <c r="M173" s="176">
        <f t="shared" si="310"/>
        <v>2904652</v>
      </c>
      <c r="N173" s="145">
        <f t="shared" si="319"/>
        <v>13391496</v>
      </c>
      <c r="O173" s="145">
        <f t="shared" si="320"/>
        <v>3628201</v>
      </c>
      <c r="P173" s="145">
        <f t="shared" si="322"/>
        <v>8100</v>
      </c>
      <c r="Q173" s="146">
        <f t="shared" si="322"/>
        <v>17027797</v>
      </c>
    </row>
    <row r="174" spans="1:17" s="137" customFormat="1" ht="15.75" customHeight="1">
      <c r="A174" s="147" t="s">
        <v>216</v>
      </c>
      <c r="B174" s="148">
        <v>6685134</v>
      </c>
      <c r="C174" s="149">
        <v>2125261</v>
      </c>
      <c r="D174" s="163">
        <v>23</v>
      </c>
      <c r="E174" s="172">
        <f t="shared" si="303"/>
        <v>8810418</v>
      </c>
      <c r="F174" s="151">
        <v>4147246</v>
      </c>
      <c r="G174" s="152">
        <v>1207532</v>
      </c>
      <c r="H174" s="150">
        <v>3554</v>
      </c>
      <c r="I174" s="143">
        <f t="shared" si="304"/>
        <v>5358332</v>
      </c>
      <c r="J174" s="173">
        <v>2602324</v>
      </c>
      <c r="K174" s="174">
        <v>309907</v>
      </c>
      <c r="L174" s="175">
        <v>3821</v>
      </c>
      <c r="M174" s="176">
        <f t="shared" si="310"/>
        <v>2916052</v>
      </c>
      <c r="N174" s="145">
        <f t="shared" si="319"/>
        <v>13434704</v>
      </c>
      <c r="O174" s="145">
        <f t="shared" si="320"/>
        <v>3642700</v>
      </c>
      <c r="P174" s="145">
        <f t="shared" si="322"/>
        <v>7398</v>
      </c>
      <c r="Q174" s="146">
        <f t="shared" si="322"/>
        <v>17084802</v>
      </c>
    </row>
    <row r="175" spans="1:17" s="137" customFormat="1" ht="15.75" customHeight="1">
      <c r="A175" s="147" t="s">
        <v>215</v>
      </c>
      <c r="B175" s="148">
        <v>6667839</v>
      </c>
      <c r="C175" s="149">
        <v>2134529</v>
      </c>
      <c r="D175" s="163">
        <v>23</v>
      </c>
      <c r="E175" s="172">
        <f t="shared" si="303"/>
        <v>8802391</v>
      </c>
      <c r="F175" s="151">
        <v>4114587</v>
      </c>
      <c r="G175" s="152">
        <v>1208612</v>
      </c>
      <c r="H175" s="150">
        <v>3407</v>
      </c>
      <c r="I175" s="143">
        <f t="shared" si="304"/>
        <v>5326606</v>
      </c>
      <c r="J175" s="173">
        <v>2613823</v>
      </c>
      <c r="K175" s="174">
        <v>309299</v>
      </c>
      <c r="L175" s="175">
        <v>3820</v>
      </c>
      <c r="M175" s="176">
        <f t="shared" si="310"/>
        <v>2926942</v>
      </c>
      <c r="N175" s="145">
        <f t="shared" si="319"/>
        <v>13396249</v>
      </c>
      <c r="O175" s="145">
        <f t="shared" si="320"/>
        <v>3652440</v>
      </c>
      <c r="P175" s="145">
        <f t="shared" si="322"/>
        <v>7250</v>
      </c>
      <c r="Q175" s="146">
        <f t="shared" si="322"/>
        <v>17055939</v>
      </c>
    </row>
    <row r="176" spans="1:17" s="137" customFormat="1" ht="15.75" customHeight="1">
      <c r="A176" s="147" t="s">
        <v>217</v>
      </c>
      <c r="B176" s="148">
        <v>6668324</v>
      </c>
      <c r="C176" s="149">
        <v>2143092</v>
      </c>
      <c r="D176" s="163">
        <v>16</v>
      </c>
      <c r="E176" s="172">
        <f t="shared" si="303"/>
        <v>8811432</v>
      </c>
      <c r="F176" s="151">
        <v>4114316</v>
      </c>
      <c r="G176" s="152">
        <v>1216704</v>
      </c>
      <c r="H176" s="150">
        <v>3208</v>
      </c>
      <c r="I176" s="143">
        <f t="shared" si="304"/>
        <v>5334228</v>
      </c>
      <c r="J176" s="173">
        <v>2627369</v>
      </c>
      <c r="K176" s="174">
        <v>309166</v>
      </c>
      <c r="L176" s="175">
        <v>3818</v>
      </c>
      <c r="M176" s="176">
        <f t="shared" si="310"/>
        <v>2940353</v>
      </c>
      <c r="N176" s="145">
        <f t="shared" si="319"/>
        <v>13410009</v>
      </c>
      <c r="O176" s="145">
        <f t="shared" ref="O176" si="323">SUM(C176,G176,K176)</f>
        <v>3668962</v>
      </c>
      <c r="P176" s="145">
        <f t="shared" ref="P176" si="324">SUM(D176,H176,L176)</f>
        <v>7042</v>
      </c>
      <c r="Q176" s="146">
        <f t="shared" si="322"/>
        <v>17086013</v>
      </c>
    </row>
    <row r="177" spans="1:17" s="137" customFormat="1" ht="15.75" customHeight="1">
      <c r="A177" s="147" t="s">
        <v>218</v>
      </c>
      <c r="B177" s="148">
        <v>6698913</v>
      </c>
      <c r="C177" s="149">
        <v>2156980</v>
      </c>
      <c r="D177" s="163">
        <v>16</v>
      </c>
      <c r="E177" s="172">
        <f t="shared" si="303"/>
        <v>8855909</v>
      </c>
      <c r="F177" s="151">
        <v>4125268</v>
      </c>
      <c r="G177" s="152">
        <v>1217403.9999999998</v>
      </c>
      <c r="H177" s="150">
        <v>3099</v>
      </c>
      <c r="I177" s="143">
        <f t="shared" si="304"/>
        <v>5345771</v>
      </c>
      <c r="J177" s="173">
        <v>2642161</v>
      </c>
      <c r="K177" s="174">
        <v>308024</v>
      </c>
      <c r="L177" s="175">
        <v>3817</v>
      </c>
      <c r="M177" s="176">
        <f t="shared" ref="M177" si="325">SUM(J177:L177)</f>
        <v>2954002</v>
      </c>
      <c r="N177" s="145">
        <f t="shared" ref="N177" si="326">SUM(B177,F177,J177)</f>
        <v>13466342</v>
      </c>
      <c r="O177" s="145">
        <f t="shared" ref="O177" si="327">SUM(C177,G177,K177)</f>
        <v>3682408</v>
      </c>
      <c r="P177" s="145">
        <f t="shared" ref="P177" si="328">SUM(D177,H177,L177)</f>
        <v>6932</v>
      </c>
      <c r="Q177" s="146">
        <f t="shared" ref="Q177" si="329">SUM(E177,I177,M177)</f>
        <v>17155682</v>
      </c>
    </row>
    <row r="178" spans="1:17" s="137" customFormat="1" ht="15.75" customHeight="1">
      <c r="A178" s="147" t="s">
        <v>219</v>
      </c>
      <c r="B178" s="148">
        <v>6730420</v>
      </c>
      <c r="C178" s="149">
        <v>2169840</v>
      </c>
      <c r="D178" s="163">
        <v>16</v>
      </c>
      <c r="E178" s="172">
        <f t="shared" si="303"/>
        <v>8900276</v>
      </c>
      <c r="F178" s="151">
        <v>4162078</v>
      </c>
      <c r="G178" s="152">
        <v>1221238</v>
      </c>
      <c r="H178" s="150">
        <v>3039</v>
      </c>
      <c r="I178" s="143">
        <f t="shared" si="304"/>
        <v>5386355</v>
      </c>
      <c r="J178" s="173">
        <v>2657676</v>
      </c>
      <c r="K178" s="174">
        <v>305513</v>
      </c>
      <c r="L178" s="175">
        <v>3814</v>
      </c>
      <c r="M178" s="176">
        <f t="shared" ref="M178" si="330">SUM(J178:L178)</f>
        <v>2967003</v>
      </c>
      <c r="N178" s="145">
        <f t="shared" ref="N178" si="331">SUM(B178,F178,J178)</f>
        <v>13550174</v>
      </c>
      <c r="O178" s="145">
        <f t="shared" ref="O178" si="332">SUM(C178,G178,K178)</f>
        <v>3696591</v>
      </c>
      <c r="P178" s="145">
        <f t="shared" ref="P178" si="333">SUM(D178,H178,L178)</f>
        <v>6869</v>
      </c>
      <c r="Q178" s="146">
        <f t="shared" ref="Q178" si="334">SUM(E178,I178,M178)</f>
        <v>17253634</v>
      </c>
    </row>
    <row r="179" spans="1:17" s="137" customFormat="1" ht="15.75" customHeight="1">
      <c r="A179" s="147" t="s">
        <v>220</v>
      </c>
      <c r="B179" s="148">
        <v>6758363</v>
      </c>
      <c r="C179" s="149">
        <v>2180221</v>
      </c>
      <c r="D179" s="163">
        <v>16</v>
      </c>
      <c r="E179" s="172">
        <f t="shared" si="303"/>
        <v>8938600</v>
      </c>
      <c r="F179" s="151">
        <v>4190711</v>
      </c>
      <c r="G179" s="152">
        <v>1224541</v>
      </c>
      <c r="H179" s="150">
        <v>2977</v>
      </c>
      <c r="I179" s="143">
        <f t="shared" si="304"/>
        <v>5418229</v>
      </c>
      <c r="J179" s="173">
        <v>2672066</v>
      </c>
      <c r="K179" s="174">
        <v>305091</v>
      </c>
      <c r="L179" s="175">
        <v>3812</v>
      </c>
      <c r="M179" s="176">
        <f t="shared" ref="M179" si="335">SUM(J179:L179)</f>
        <v>2980969</v>
      </c>
      <c r="N179" s="145">
        <f t="shared" ref="N179" si="336">SUM(B179,F179,J179)</f>
        <v>13621140</v>
      </c>
      <c r="O179" s="145">
        <f t="shared" ref="O179" si="337">SUM(C179,G179,K179)</f>
        <v>3709853</v>
      </c>
      <c r="P179" s="145">
        <f t="shared" ref="P179" si="338">SUM(D179,H179,L179)</f>
        <v>6805</v>
      </c>
      <c r="Q179" s="146">
        <f t="shared" ref="Q179" si="339">SUM(E179,I179,M179)</f>
        <v>17337798</v>
      </c>
    </row>
    <row r="180" spans="1:17" s="137" customFormat="1" ht="15.75" customHeight="1">
      <c r="A180" s="147" t="s">
        <v>221</v>
      </c>
      <c r="B180" s="148">
        <v>6768079</v>
      </c>
      <c r="C180" s="149">
        <v>2191641</v>
      </c>
      <c r="D180" s="163">
        <v>16</v>
      </c>
      <c r="E180" s="172">
        <f t="shared" si="303"/>
        <v>8959736</v>
      </c>
      <c r="F180" s="151">
        <v>4203415</v>
      </c>
      <c r="G180" s="152">
        <v>1229231.0000000002</v>
      </c>
      <c r="H180" s="150">
        <v>2977</v>
      </c>
      <c r="I180" s="143">
        <f t="shared" si="304"/>
        <v>5435623</v>
      </c>
      <c r="J180" s="173">
        <v>2687544</v>
      </c>
      <c r="K180" s="174">
        <v>305231</v>
      </c>
      <c r="L180" s="175">
        <v>3811</v>
      </c>
      <c r="M180" s="176">
        <f t="shared" ref="M180:M181" si="340">SUM(J180:L180)</f>
        <v>2996586</v>
      </c>
      <c r="N180" s="145">
        <f t="shared" ref="N180" si="341">SUM(B180,F180,J180)</f>
        <v>13659038</v>
      </c>
      <c r="O180" s="145">
        <f t="shared" ref="O180" si="342">SUM(C180,G180,K180)</f>
        <v>3726103</v>
      </c>
      <c r="P180" s="145">
        <f t="shared" ref="P180" si="343">SUM(D180,H180,L180)</f>
        <v>6804</v>
      </c>
      <c r="Q180" s="146">
        <f t="shared" ref="Q180" si="344">SUM(E180,I180,M180)</f>
        <v>17391945</v>
      </c>
    </row>
    <row r="181" spans="1:17" s="137" customFormat="1" ht="15.75" customHeight="1">
      <c r="A181" s="147" t="s">
        <v>222</v>
      </c>
      <c r="B181" s="193">
        <v>6823362</v>
      </c>
      <c r="C181" s="140">
        <v>2204359</v>
      </c>
      <c r="D181" s="162">
        <v>16</v>
      </c>
      <c r="E181" s="169">
        <f t="shared" si="303"/>
        <v>9027737</v>
      </c>
      <c r="F181" s="144">
        <v>4214015</v>
      </c>
      <c r="G181" s="142">
        <v>1234178.9999999998</v>
      </c>
      <c r="H181" s="141">
        <v>2921</v>
      </c>
      <c r="I181" s="143">
        <f t="shared" si="304"/>
        <v>5451115</v>
      </c>
      <c r="J181" s="194">
        <v>2702782</v>
      </c>
      <c r="K181" s="195">
        <v>305311</v>
      </c>
      <c r="L181" s="196">
        <v>3806</v>
      </c>
      <c r="M181" s="176">
        <f t="shared" si="340"/>
        <v>3011899</v>
      </c>
      <c r="N181" s="145">
        <f t="shared" ref="N181" si="345">SUM(B181,F181,J181)</f>
        <v>13740159</v>
      </c>
      <c r="O181" s="145">
        <f t="shared" ref="O181" si="346">SUM(C181,G181,K181)</f>
        <v>3743849</v>
      </c>
      <c r="P181" s="145">
        <f t="shared" ref="P181" si="347">SUM(D181,H181,L181)</f>
        <v>6743</v>
      </c>
      <c r="Q181" s="146">
        <f t="shared" ref="Q181" si="348">SUM(E181,I181,M181)</f>
        <v>17490751</v>
      </c>
    </row>
    <row r="182" spans="1:17" s="137" customFormat="1" ht="15.75" customHeight="1">
      <c r="A182" s="147" t="s">
        <v>223</v>
      </c>
      <c r="B182" s="193">
        <v>6856998</v>
      </c>
      <c r="C182" s="140">
        <v>2216407</v>
      </c>
      <c r="D182" s="162">
        <v>16</v>
      </c>
      <c r="E182" s="169">
        <f t="shared" ref="E182" si="349">SUM(B182:D182)</f>
        <v>9073421</v>
      </c>
      <c r="F182" s="144">
        <v>4167744</v>
      </c>
      <c r="G182" s="142">
        <v>1241195</v>
      </c>
      <c r="H182" s="141">
        <v>2921</v>
      </c>
      <c r="I182" s="143">
        <f t="shared" ref="I182" si="350">SUM(F182:H182)</f>
        <v>5411860</v>
      </c>
      <c r="J182" s="194">
        <v>2719850</v>
      </c>
      <c r="K182" s="195">
        <v>304598</v>
      </c>
      <c r="L182" s="196">
        <v>3806</v>
      </c>
      <c r="M182" s="176">
        <f t="shared" ref="M182" si="351">SUM(J182:L182)</f>
        <v>3028254</v>
      </c>
      <c r="N182" s="145">
        <f t="shared" ref="N182" si="352">SUM(B182,F182,J182)</f>
        <v>13744592</v>
      </c>
      <c r="O182" s="145">
        <f t="shared" ref="O182" si="353">SUM(C182,G182,K182)</f>
        <v>3762200</v>
      </c>
      <c r="P182" s="145">
        <f t="shared" ref="P182" si="354">SUM(D182,H182,L182)</f>
        <v>6743</v>
      </c>
      <c r="Q182" s="146">
        <f t="shared" ref="Q182" si="355">SUM(E182,I182,M182)</f>
        <v>17513535</v>
      </c>
    </row>
    <row r="183" spans="1:17" s="137" customFormat="1" ht="15.75" customHeight="1">
      <c r="A183" s="90" t="s">
        <v>224</v>
      </c>
      <c r="B183" s="193">
        <v>6871839</v>
      </c>
      <c r="C183" s="140">
        <v>2220635</v>
      </c>
      <c r="D183" s="162">
        <v>16</v>
      </c>
      <c r="E183" s="169">
        <f t="shared" ref="E183" si="356">SUM(B183:D183)</f>
        <v>9092490</v>
      </c>
      <c r="F183" s="144">
        <v>4161235.9999999972</v>
      </c>
      <c r="G183" s="142">
        <v>1246756</v>
      </c>
      <c r="H183" s="141">
        <v>2690</v>
      </c>
      <c r="I183" s="143">
        <f t="shared" ref="I183" si="357">SUM(F183:H183)</f>
        <v>5410681.9999999972</v>
      </c>
      <c r="J183" s="194">
        <v>2738892</v>
      </c>
      <c r="K183" s="195">
        <v>306139</v>
      </c>
      <c r="L183" s="196">
        <v>3806</v>
      </c>
      <c r="M183" s="176">
        <f t="shared" ref="M183" si="358">SUM(J183:L183)</f>
        <v>3048837</v>
      </c>
      <c r="N183" s="145">
        <f t="shared" ref="N183" si="359">SUM(B183,F183,J183)</f>
        <v>13771966.999999996</v>
      </c>
      <c r="O183" s="145">
        <f t="shared" ref="O183" si="360">SUM(C183,G183,K183)</f>
        <v>3773530</v>
      </c>
      <c r="P183" s="145">
        <f t="shared" ref="P183" si="361">SUM(D183,H183,L183)</f>
        <v>6512</v>
      </c>
      <c r="Q183" s="146">
        <f t="shared" ref="Q183" si="362">SUM(E183,I183,M183)</f>
        <v>17552008.999999996</v>
      </c>
    </row>
    <row r="184" spans="1:17" s="137" customFormat="1" ht="15.75" customHeight="1" thickBot="1">
      <c r="A184" s="147" t="s">
        <v>227</v>
      </c>
      <c r="B184" s="179">
        <v>6933321</v>
      </c>
      <c r="C184" s="180">
        <v>2229225</v>
      </c>
      <c r="D184" s="181">
        <v>16</v>
      </c>
      <c r="E184" s="182">
        <f t="shared" ref="E184" si="363">SUM(B184:D184)</f>
        <v>9162562</v>
      </c>
      <c r="F184" s="183">
        <v>4167030</v>
      </c>
      <c r="G184" s="184">
        <v>1249950</v>
      </c>
      <c r="H184" s="185">
        <v>2690</v>
      </c>
      <c r="I184" s="190">
        <f t="shared" ref="I184" si="364">SUM(F184:H184)</f>
        <v>5419670</v>
      </c>
      <c r="J184" s="186">
        <v>2759044</v>
      </c>
      <c r="K184" s="187">
        <v>307761</v>
      </c>
      <c r="L184" s="188">
        <v>3806</v>
      </c>
      <c r="M184" s="191">
        <f t="shared" ref="M184" si="365">SUM(J184:L184)</f>
        <v>3070611</v>
      </c>
      <c r="N184" s="192">
        <f t="shared" ref="N184" si="366">SUM(B184,F184,J184)</f>
        <v>13859395</v>
      </c>
      <c r="O184" s="192">
        <f t="shared" ref="O184" si="367">SUM(C184,G184,K184)</f>
        <v>3786936</v>
      </c>
      <c r="P184" s="192">
        <f t="shared" ref="P184" si="368">SUM(D184,H184,L184)</f>
        <v>6512</v>
      </c>
      <c r="Q184" s="189">
        <f t="shared" ref="Q184" si="369">SUM(E184,I184,M184)</f>
        <v>17652843</v>
      </c>
    </row>
    <row r="185" spans="1:17" ht="29.25" customHeight="1" thickBot="1">
      <c r="A185" s="178" t="s">
        <v>101</v>
      </c>
      <c r="B185" s="210" t="s">
        <v>183</v>
      </c>
      <c r="C185" s="211"/>
      <c r="D185" s="211"/>
      <c r="E185" s="211"/>
      <c r="F185" s="211"/>
      <c r="G185" s="211"/>
      <c r="H185" s="211"/>
      <c r="I185" s="211"/>
      <c r="J185" s="211"/>
      <c r="K185" s="211"/>
      <c r="L185" s="211"/>
      <c r="M185" s="211"/>
      <c r="N185" s="211"/>
      <c r="O185" s="211"/>
      <c r="P185" s="211"/>
      <c r="Q185" s="212"/>
    </row>
    <row r="186" spans="1:17" ht="29.25" customHeight="1">
      <c r="A186" s="138" t="s">
        <v>116</v>
      </c>
      <c r="B186" s="217" t="s">
        <v>113</v>
      </c>
      <c r="C186" s="217"/>
      <c r="D186" s="217"/>
      <c r="E186" s="217"/>
      <c r="F186" s="217"/>
      <c r="G186" s="217"/>
      <c r="H186" s="217"/>
      <c r="I186" s="217"/>
      <c r="J186" s="217"/>
      <c r="K186" s="217"/>
      <c r="L186" s="217"/>
      <c r="M186" s="217"/>
      <c r="N186" s="217"/>
      <c r="O186" s="217"/>
      <c r="P186" s="217"/>
      <c r="Q186" s="218"/>
    </row>
    <row r="187" spans="1:17" ht="27" customHeight="1">
      <c r="A187" s="138" t="s">
        <v>132</v>
      </c>
      <c r="B187" s="209" t="s">
        <v>117</v>
      </c>
      <c r="C187" s="209"/>
      <c r="D187" s="209"/>
      <c r="E187" s="209"/>
      <c r="F187" s="209"/>
      <c r="G187" s="209"/>
      <c r="H187" s="209"/>
      <c r="I187" s="209"/>
      <c r="J187" s="209"/>
      <c r="K187" s="209"/>
      <c r="L187" s="209"/>
      <c r="M187" s="209"/>
      <c r="N187" s="209"/>
      <c r="O187" s="209"/>
      <c r="P187" s="209"/>
      <c r="Q187" s="209"/>
    </row>
    <row r="188" spans="1:17">
      <c r="A188" s="138" t="s">
        <v>138</v>
      </c>
      <c r="B188" s="209" t="s">
        <v>134</v>
      </c>
      <c r="C188" s="209"/>
      <c r="D188" s="209"/>
      <c r="E188" s="209"/>
      <c r="F188" s="209"/>
      <c r="G188" s="209"/>
      <c r="H188" s="209"/>
      <c r="I188" s="209"/>
      <c r="J188" s="209"/>
      <c r="K188" s="209"/>
      <c r="L188" s="209"/>
      <c r="M188" s="209"/>
      <c r="N188" s="209"/>
      <c r="O188" s="209"/>
      <c r="P188" s="209"/>
      <c r="Q188" s="209"/>
    </row>
    <row r="189" spans="1:17">
      <c r="A189" s="138" t="s">
        <v>141</v>
      </c>
      <c r="B189" s="209" t="s">
        <v>140</v>
      </c>
      <c r="C189" s="209"/>
      <c r="D189" s="209"/>
      <c r="E189" s="209"/>
      <c r="F189" s="209"/>
      <c r="G189" s="209"/>
      <c r="H189" s="209"/>
      <c r="I189" s="209"/>
      <c r="J189" s="209"/>
      <c r="K189" s="209"/>
      <c r="L189" s="209"/>
      <c r="M189" s="209"/>
      <c r="N189" s="209"/>
      <c r="O189" s="209"/>
      <c r="P189" s="209"/>
      <c r="Q189" s="209"/>
    </row>
    <row r="190" spans="1:17" ht="12.75" customHeight="1">
      <c r="A190" s="138" t="s">
        <v>150</v>
      </c>
      <c r="B190" s="209" t="s">
        <v>142</v>
      </c>
      <c r="C190" s="209"/>
      <c r="D190" s="209"/>
      <c r="E190" s="209"/>
      <c r="F190" s="209"/>
      <c r="G190" s="209"/>
      <c r="H190" s="209"/>
      <c r="I190" s="209"/>
      <c r="J190" s="209"/>
      <c r="K190" s="209"/>
      <c r="L190" s="209"/>
      <c r="M190" s="209"/>
      <c r="N190" s="209"/>
      <c r="O190" s="209"/>
      <c r="P190" s="209"/>
      <c r="Q190" s="209"/>
    </row>
    <row r="191" spans="1:17" ht="12.75" customHeight="1">
      <c r="A191" s="138" t="s">
        <v>154</v>
      </c>
      <c r="B191" s="209" t="s">
        <v>149</v>
      </c>
      <c r="C191" s="209"/>
      <c r="D191" s="209"/>
      <c r="E191" s="209"/>
      <c r="F191" s="209"/>
      <c r="G191" s="209"/>
      <c r="H191" s="209"/>
      <c r="I191" s="209"/>
      <c r="J191" s="209"/>
      <c r="K191" s="209"/>
      <c r="L191" s="209"/>
      <c r="M191" s="209"/>
      <c r="N191" s="209"/>
      <c r="O191" s="209"/>
      <c r="P191" s="209"/>
      <c r="Q191" s="209"/>
    </row>
    <row r="192" spans="1:17" ht="12.75" customHeight="1">
      <c r="A192" s="138" t="s">
        <v>161</v>
      </c>
      <c r="B192" s="209" t="s">
        <v>155</v>
      </c>
      <c r="C192" s="209"/>
      <c r="D192" s="209"/>
      <c r="E192" s="209"/>
      <c r="F192" s="209"/>
      <c r="G192" s="209"/>
      <c r="H192" s="209"/>
      <c r="I192" s="209"/>
      <c r="J192" s="209"/>
      <c r="K192" s="209"/>
      <c r="L192" s="209"/>
      <c r="M192" s="209"/>
      <c r="N192" s="209"/>
      <c r="O192" s="209"/>
      <c r="P192" s="209"/>
      <c r="Q192" s="209"/>
    </row>
    <row r="193" spans="1:17" ht="12.75" customHeight="1">
      <c r="A193" s="138" t="s">
        <v>184</v>
      </c>
      <c r="B193" s="209" t="s">
        <v>162</v>
      </c>
      <c r="C193" s="209"/>
      <c r="D193" s="209"/>
      <c r="E193" s="209"/>
      <c r="F193" s="209"/>
      <c r="G193" s="209"/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</row>
    <row r="194" spans="1:17">
      <c r="A194" s="156" t="s">
        <v>194</v>
      </c>
      <c r="B194" s="222" t="s">
        <v>193</v>
      </c>
      <c r="C194" s="223"/>
      <c r="D194" s="223"/>
      <c r="E194" s="223"/>
      <c r="F194" s="223"/>
      <c r="G194" s="223"/>
      <c r="H194" s="223"/>
      <c r="I194" s="223"/>
      <c r="J194" s="223"/>
      <c r="K194" s="223"/>
      <c r="L194" s="223"/>
      <c r="M194" s="223"/>
      <c r="N194" s="223"/>
      <c r="O194" s="223"/>
      <c r="P194" s="223"/>
      <c r="Q194" s="224"/>
    </row>
    <row r="195" spans="1:17">
      <c r="A195" s="156" t="s">
        <v>194</v>
      </c>
      <c r="B195" s="222" t="s">
        <v>197</v>
      </c>
      <c r="C195" s="223"/>
      <c r="D195" s="223"/>
      <c r="E195" s="223"/>
      <c r="F195" s="223"/>
      <c r="G195" s="223"/>
      <c r="H195" s="223"/>
      <c r="I195" s="223"/>
      <c r="J195" s="223"/>
      <c r="K195" s="223"/>
      <c r="L195" s="223"/>
      <c r="M195" s="223"/>
      <c r="N195" s="223"/>
      <c r="O195" s="223"/>
      <c r="P195" s="223"/>
      <c r="Q195" s="224"/>
    </row>
    <row r="196" spans="1:17">
      <c r="A196" s="214" t="s">
        <v>199</v>
      </c>
      <c r="B196" s="213" t="s">
        <v>200</v>
      </c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</row>
    <row r="197" spans="1:17">
      <c r="A197" s="214"/>
      <c r="B197" s="213" t="s">
        <v>201</v>
      </c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</row>
    <row r="198" spans="1:17" ht="25.5" customHeight="1">
      <c r="A198" s="214"/>
      <c r="B198" s="225" t="s">
        <v>202</v>
      </c>
      <c r="C198" s="225"/>
      <c r="D198" s="225"/>
      <c r="E198" s="225"/>
      <c r="F198" s="225"/>
      <c r="G198" s="225"/>
      <c r="H198" s="225"/>
      <c r="I198" s="225"/>
      <c r="J198" s="225"/>
      <c r="K198" s="225"/>
      <c r="L198" s="225"/>
      <c r="M198" s="225"/>
      <c r="N198" s="225"/>
      <c r="O198" s="225"/>
      <c r="P198" s="225"/>
      <c r="Q198" s="225"/>
    </row>
    <row r="199" spans="1:17" ht="12.75" hidden="1" customHeight="1">
      <c r="A199" s="171"/>
      <c r="B199" s="225"/>
      <c r="C199" s="225"/>
      <c r="D199" s="225"/>
      <c r="E199" s="225"/>
      <c r="F199" s="225"/>
      <c r="G199" s="225"/>
      <c r="H199" s="225"/>
      <c r="I199" s="225"/>
      <c r="J199" s="225"/>
      <c r="K199" s="225"/>
      <c r="L199" s="225"/>
      <c r="M199" s="225"/>
      <c r="N199" s="225"/>
      <c r="O199" s="225"/>
      <c r="P199" s="225"/>
      <c r="Q199" s="225"/>
    </row>
    <row r="200" spans="1:17">
      <c r="A200" s="156" t="s">
        <v>203</v>
      </c>
      <c r="B200" s="213" t="s">
        <v>204</v>
      </c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</row>
    <row r="201" spans="1:17">
      <c r="A201" s="177" t="s">
        <v>207</v>
      </c>
      <c r="B201" s="213" t="s">
        <v>208</v>
      </c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</row>
  </sheetData>
  <mergeCells count="25">
    <mergeCell ref="B201:Q201"/>
    <mergeCell ref="A196:A198"/>
    <mergeCell ref="B197:Q197"/>
    <mergeCell ref="A11:A12"/>
    <mergeCell ref="B186:Q186"/>
    <mergeCell ref="Q11:Q12"/>
    <mergeCell ref="J11:L11"/>
    <mergeCell ref="F11:H11"/>
    <mergeCell ref="B11:D11"/>
    <mergeCell ref="B196:Q196"/>
    <mergeCell ref="B195:Q195"/>
    <mergeCell ref="B194:Q194"/>
    <mergeCell ref="B193:Q193"/>
    <mergeCell ref="B192:Q192"/>
    <mergeCell ref="B200:Q200"/>
    <mergeCell ref="B198:Q199"/>
    <mergeCell ref="B3:E3"/>
    <mergeCell ref="B7:F7"/>
    <mergeCell ref="N7:O7"/>
    <mergeCell ref="B191:Q191"/>
    <mergeCell ref="B190:Q190"/>
    <mergeCell ref="B189:Q189"/>
    <mergeCell ref="B188:Q188"/>
    <mergeCell ref="B187:Q187"/>
    <mergeCell ref="B185:Q185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workbookViewId="0">
      <selection activeCell="F32" sqref="F32"/>
    </sheetView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206"/>
      <c r="C3" s="206"/>
      <c r="D3" s="206"/>
      <c r="E3" s="206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Abril 2023</v>
      </c>
      <c r="C7" s="88"/>
      <c r="D7" s="88"/>
      <c r="E7" s="88"/>
      <c r="F7" s="88"/>
      <c r="G7" s="50"/>
      <c r="H7" s="50"/>
      <c r="I7" s="50"/>
      <c r="J7" s="226" t="s">
        <v>90</v>
      </c>
      <c r="K7" s="226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Marzo 2023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GUAYGUA TOAPANTA DAVID EMILIO</cp:lastModifiedBy>
  <dcterms:created xsi:type="dcterms:W3CDTF">2015-09-24T22:35:12Z</dcterms:created>
  <dcterms:modified xsi:type="dcterms:W3CDTF">2023-04-18T20:06:41Z</dcterms:modified>
</cp:coreProperties>
</file>