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2023\Abril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5" i="1" l="1"/>
  <c r="I185" i="1"/>
  <c r="M185" i="1"/>
  <c r="N185" i="1"/>
  <c r="O185" i="1"/>
  <c r="P185" i="1"/>
  <c r="Q185" i="1" l="1"/>
  <c r="E184" i="1"/>
  <c r="I184" i="1"/>
  <c r="M184" i="1"/>
  <c r="N184" i="1"/>
  <c r="O184" i="1"/>
  <c r="P184" i="1"/>
  <c r="Q184" i="1" l="1"/>
  <c r="E183" i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<sst xmlns="http://schemas.openxmlformats.org/spreadsheetml/2006/main" count="250" uniqueCount="229">
  <si>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</si>
  <si>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</si>
  <si>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</si>
  <si>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</si>
  <si>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</si>
  <si>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</si>
  <si>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</si>
  <si>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</si>
  <si>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</si>
  <si>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</si>
  <si>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</si>
  <si>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</si>
  <si>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</si>
  <si>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</si>
  <si>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</si>
  <si>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</si>
  <si>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</si>
  <si>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</si>
  <si>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</si>
  <si>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</si>
  <si>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</si>
  <si>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</si>
  <si>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</si>
  <si>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</si>
  <si>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</si>
  <si>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</si>
  <si>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</si>
  <si>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</si>
  <si>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</si>
  <si>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</si>
  <si>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</si>
  <si>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</si>
  <si>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</si>
  <si>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</si>
  <si>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</si>
  <si>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</si>
  <si>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</si>
  <si>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</si>
  <si>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</si>
  <si>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</si>
  <si>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</si>
  <si>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</si>
  <si>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</si>
  <si>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</si>
  <si>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</si>
  <si>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</si>
  <si>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</si>
  <si>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</si>
  <si>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</si>
  <si>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</si>
  <si>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</si>
  <si>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</si>
  <si>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</si>
  <si>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</si>
  <si>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</si>
  <si>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</si>
  <si>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</si>
  <si>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</si>
  <si>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</si>
  <si>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</si>
  <si>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</si>
  <si>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</si>
  <si>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</si>
  <si>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</si>
  <si>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</si>
  <si>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</si>
  <si>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</si>
  <si>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</si>
  <si>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</si>
  <si>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</si>
  <si>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</si>
  <si>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</si>
  <si>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</si>
  <si>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</si>
  <si>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</si>
  <si>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</si>
  <si>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</si>
  <si>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</si>
  <si>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</si>
  <si>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</si>
  <si>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</si>
  <si>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</si>
  <si>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</si>
  <si>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</si>
  <si>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</si>
  <si>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</si>
  <si>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</si>
  <si>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</si>
  <si>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</si>
  <si>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</si>
  <si>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</si>
  <si>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</si>
  <si>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</si>
  <si>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</si>
  <si>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</si>
  <si>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</si>
  <si>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</si>
  <si>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</si>
  <si>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</si>
  <si>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</si>
  <si>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</si>
  <si>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</si>
  <si>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</si>
  <si>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</si>
  <si>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</si>
  <si>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</si>
  <si>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</si>
  <si>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</si>
  <si>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</si>
  <si>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</si>
  <si>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</si>
  <si>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</si>
  <si>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</si>
  <si>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</si>
  <si>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</si>
  <si>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</si>
  <si>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</si>
  <si>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</si>
  <si>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</si>
  <si>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</si>
  <si>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</si>
  <si>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</si>
  <si>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</si>
  <si>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</si>
  <si>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</si>
  <si>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</si>
  <si>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</si>
  <si>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</si>
  <si>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</si>
  <si>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</si>
  <si>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</si>
  <si>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</si>
  <si>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</si>
  <si>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</si>
  <si>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</si>
  <si>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</si>
  <si>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</si>
  <si>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</si>
  <si>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</si>
  <si>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</si>
  <si>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</si>
  <si>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</si>
  <si>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</si>
  <si>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</si>
  <si>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</si>
  <si>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</si>
  <si>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</si>
  <si>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</si>
  <si>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</si>
  <si>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</si>
  <si>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</si>
  <si>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</si>
  <si>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</si>
  <si>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</si>
  <si>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</si>
  <si>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</si>
  <si>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</si>
  <si>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</si>
  <si>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</si>
  <si>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</si>
  <si>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</si>
  <si>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</si>
  <si>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</si>
  <si>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</si>
  <si>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</si>
  <si>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</si>
  <si>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</si>
  <si>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</si>
  <si>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</si>
  <si>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</si>
  <si>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</si>
  <si>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</si>
  <si>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</si>
  <si>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</si>
  <si>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</si>
  <si>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</si>
  <si>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</si>
  <si>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</si>
  <si>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</si>
  <si>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</si>
  <si>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</si>
  <si>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</si>
  <si>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</si>
  <si>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</si>
  <si>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</si>
  <si>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</si>
  <si>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</si>
  <si>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</si>
  <si>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</si>
  <si>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</si>
  <si>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</si>
  <si>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</si>
  <si>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</si>
  <si>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</si>
  <si>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</si>
  <si>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</si>
  <si>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</si>
  <si>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</si>
  <si>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</si>
  <si>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</si>
  <si>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</si>
  <si>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</si>
  <si>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</si>
  <si>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</si>
  <si>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</si>
  <si>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</si>
  <si>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</si>
  <si>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</si>
  <si>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</si>
  <si>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</si>
  <si>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</si>
  <si>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</si>
  <si>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</si>
  <si>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</si>
  <si>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</si>
  <si>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</si>
  <si>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</si>
  <si>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</si>
  <si>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</si>
  <si>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</si>
  <si>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</si>
  <si>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</si>
  <si>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</si>
  <si>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</si>
  <si>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</si>
  <si>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</si>
  <si>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Fecha de publicación: Mayo 2023</t>
  </si>
  <si>
    <t>Fecha de corte: Abril 2023</t>
  </si>
  <si>
    <t>Abr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</si>
</sst>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7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10" fillId="4" borderId="36" xfId="0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  <xf numFmtId="3" fontId="10" fillId="5" borderId="21" xfId="0" applyNumberFormat="1" applyFont="1" applyFill="1" applyBorder="1" applyAlignment="1">
      <alignment horizontal="center" vertical="center"/>
    </xf>
    <xf numFmtId="3" fontId="10" fillId="4" borderId="35" xfId="0" applyNumberFormat="1" applyFont="1" applyFill="1" applyBorder="1" applyAlignment="1">
      <alignment horizontal="center" vertical="center"/>
    </xf>
    <xf numFmtId="3" fontId="83" fillId="4" borderId="35" xfId="0" applyNumberFormat="1" applyFont="1" applyFill="1" applyBorder="1" applyAlignment="1">
      <alignment horizontal="center" vertical="center"/>
    </xf>
    <xf numFmtId="3" fontId="10" fillId="6" borderId="21" xfId="0" applyNumberFormat="1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modalidad'!$N$182,'Lineas por modalidad'!$N$183,'Lineas por modalidad'!$N$184,'Lineas por modalidad'!$N$185)</c:f>
              <c:numCache>
                <c:formatCode>#,##0</c:formatCode>
                <c:ptCount val="19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  <c:pt idx="16">
                  <c:v>13771966.999999996</c:v>
                </c:pt>
                <c:pt idx="17">
                  <c:v>13859395</c:v>
                </c:pt>
                <c:pt idx="18">
                  <c:v>13944065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modalidad'!$O$182,'Lineas por modalidad'!$O$183,'Lineas por modalidad'!$O$184,'Lineas por modalidad'!$O$185)</c:f>
              <c:numCache>
                <c:formatCode>#,##0</c:formatCode>
                <c:ptCount val="19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  <c:pt idx="16">
                  <c:v>3773530</c:v>
                </c:pt>
                <c:pt idx="17">
                  <c:v>3786936</c:v>
                </c:pt>
                <c:pt idx="18">
                  <c:v>3768457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390214088"/>
        <c:axId val="390212912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modalidad'!$A$181,'Lineas por modalidad'!$A$184,'Lineas por modalidad'!$A$185)</c:f>
              <c:strCache>
                <c:ptCount val="2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  <c:pt idx="25">
                  <c:v>Mar 2023</c:v>
                </c:pt>
                <c:pt idx="26">
                  <c:v>Abr 2023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modalidad'!$P$182,'Lineas por modalidad'!$P$183,'Lineas por modalidad'!$P$184,'Lineas por modalidad'!$P$185)</c:f>
              <c:numCache>
                <c:formatCode>#,##0</c:formatCode>
                <c:ptCount val="19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  <c:pt idx="16">
                  <c:v>6512</c:v>
                </c:pt>
                <c:pt idx="17">
                  <c:v>6512</c:v>
                </c:pt>
                <c:pt idx="18">
                  <c:v>6511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390211736"/>
        <c:axId val="390213696"/>
      </c:lineChart>
      <c:catAx>
        <c:axId val="39021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0212912"/>
        <c:crosses val="autoZero"/>
        <c:auto val="1"/>
        <c:lblAlgn val="ctr"/>
        <c:lblOffset val="100"/>
        <c:noMultiLvlLbl val="0"/>
      </c:catAx>
      <c:valAx>
        <c:axId val="39021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0214088"/>
        <c:crosses val="autoZero"/>
        <c:crossBetween val="between"/>
      </c:valAx>
      <c:valAx>
        <c:axId val="390213696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0211736"/>
        <c:crosses val="max"/>
        <c:crossBetween val="between"/>
      </c:valAx>
      <c:catAx>
        <c:axId val="390211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0213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29</xdr:row>
      <xdr:rowOff>23813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>
      <selection activeCell="L21" sqref="L21"/>
    </sheetView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200"/>
      <c r="C3" s="200"/>
      <c r="D3" s="200"/>
      <c r="E3" s="200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226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227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201"/>
      <c r="B9" s="202"/>
      <c r="C9" s="202"/>
      <c r="D9" s="202"/>
      <c r="E9" s="202"/>
      <c r="F9" s="202"/>
      <c r="G9" s="202"/>
      <c r="H9" s="202"/>
      <c r="I9" s="202"/>
      <c r="J9" s="203"/>
    </row>
    <row r="10" spans="1:10" ht="20.100000000000001" customHeight="1" thickBot="1">
      <c r="A10" s="79"/>
      <c r="B10" s="204" t="s">
        <v>96</v>
      </c>
      <c r="C10" s="204"/>
      <c r="D10" s="204"/>
      <c r="E10" s="204" t="s">
        <v>97</v>
      </c>
      <c r="F10" s="204"/>
      <c r="G10" s="204"/>
      <c r="H10" s="204"/>
      <c r="I10" s="204"/>
      <c r="J10" s="205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99" t="s">
        <v>106</v>
      </c>
      <c r="C12" s="199"/>
      <c r="D12" s="26"/>
      <c r="E12" s="197" t="s">
        <v>102</v>
      </c>
      <c r="F12" s="197"/>
      <c r="G12" s="197"/>
      <c r="H12" s="197"/>
      <c r="I12" s="197"/>
      <c r="J12" s="198"/>
    </row>
    <row r="13" spans="1:10">
      <c r="A13" s="41"/>
      <c r="B13" s="26"/>
      <c r="C13" s="26"/>
      <c r="D13" s="26"/>
      <c r="E13" s="197"/>
      <c r="F13" s="197"/>
      <c r="G13" s="197"/>
      <c r="H13" s="197"/>
      <c r="I13" s="197"/>
      <c r="J13" s="198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99" t="s">
        <v>105</v>
      </c>
      <c r="C15" s="199"/>
      <c r="D15" s="26"/>
      <c r="E15" s="197" t="s">
        <v>103</v>
      </c>
      <c r="F15" s="197"/>
      <c r="G15" s="197"/>
      <c r="H15" s="197"/>
      <c r="I15" s="197"/>
      <c r="J15" s="198"/>
    </row>
    <row r="16" spans="1:10" ht="14.25" customHeight="1">
      <c r="A16" s="41"/>
      <c r="B16" s="27"/>
      <c r="C16" s="26"/>
      <c r="D16" s="26"/>
      <c r="E16" s="197"/>
      <c r="F16" s="197"/>
      <c r="G16" s="197"/>
      <c r="H16" s="197"/>
      <c r="I16" s="197"/>
      <c r="J16" s="198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showGridLines="0" zoomScaleNormal="100" workbookViewId="0">
      <pane xSplit="1" ySplit="12" topLeftCell="B179" activePane="bottomRight" state="frozen"/>
      <selection pane="topRight" activeCell="B1" sqref="B1"/>
      <selection pane="bottomLeft" activeCell="A13" sqref="A13"/>
      <selection pane="bottomRight" activeCell="R183" sqref="R183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20"/>
      <c r="C3" s="220"/>
      <c r="D3" s="220"/>
      <c r="E3" s="22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21" t="str">
        <f>Indice!B7</f>
        <v>Fecha de publicación: Mayo 2023</v>
      </c>
      <c r="C7" s="221"/>
      <c r="D7" s="221"/>
      <c r="E7" s="221"/>
      <c r="F7" s="221"/>
      <c r="G7" s="50"/>
      <c r="H7" s="50"/>
      <c r="I7" s="50"/>
      <c r="J7" s="52"/>
      <c r="K7" s="50"/>
      <c r="L7" s="50"/>
      <c r="M7" s="50"/>
      <c r="N7" s="222" t="s">
        <v>90</v>
      </c>
      <c r="O7" s="222"/>
      <c r="P7" s="50"/>
      <c r="Q7" s="51"/>
    </row>
    <row r="8" spans="1:21" ht="21" customHeight="1" thickBot="1">
      <c r="A8" s="65"/>
      <c r="B8" s="82" t="str">
        <f>Indice!B8</f>
        <v>Fecha de corte: Abril 2023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08" t="s">
        <v>0</v>
      </c>
      <c r="B11" s="212" t="s">
        <v>1</v>
      </c>
      <c r="C11" s="213"/>
      <c r="D11" s="214"/>
      <c r="E11" s="69" t="s">
        <v>3</v>
      </c>
      <c r="F11" s="212" t="s">
        <v>2</v>
      </c>
      <c r="G11" s="213"/>
      <c r="H11" s="214"/>
      <c r="I11" s="69" t="s">
        <v>3</v>
      </c>
      <c r="J11" s="212" t="s">
        <v>109</v>
      </c>
      <c r="K11" s="213"/>
      <c r="L11" s="214"/>
      <c r="M11" s="69" t="s">
        <v>3</v>
      </c>
      <c r="N11" s="69" t="s">
        <v>3</v>
      </c>
      <c r="O11" s="69" t="s">
        <v>3</v>
      </c>
      <c r="P11" s="69" t="s">
        <v>3</v>
      </c>
      <c r="Q11" s="208" t="s">
        <v>3</v>
      </c>
    </row>
    <row r="12" spans="1:21" ht="16.5" customHeight="1" thickBot="1">
      <c r="A12" s="209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09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222</v>
      </c>
      <c r="B181" s="193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94">
        <v>2702782</v>
      </c>
      <c r="K181" s="195">
        <v>305311</v>
      </c>
      <c r="L181" s="196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147" t="s">
        <v>223</v>
      </c>
      <c r="B182" s="193">
        <v>6856998</v>
      </c>
      <c r="C182" s="140">
        <v>2216407</v>
      </c>
      <c r="D182" s="162">
        <v>16</v>
      </c>
      <c r="E182" s="169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94">
        <v>2719850</v>
      </c>
      <c r="K182" s="195">
        <v>304598</v>
      </c>
      <c r="L182" s="196">
        <v>3806</v>
      </c>
      <c r="M182" s="176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>
      <c r="A183" s="90" t="s">
        <v>224</v>
      </c>
      <c r="B183" s="193">
        <v>6871839</v>
      </c>
      <c r="C183" s="140">
        <v>2220635</v>
      </c>
      <c r="D183" s="162">
        <v>16</v>
      </c>
      <c r="E183" s="169">
        <f t="shared" ref="E183" si="356">SUM(B183:D183)</f>
        <v>9092490</v>
      </c>
      <c r="F183" s="144">
        <v>4161235.9999999972</v>
      </c>
      <c r="G183" s="142">
        <v>1246756</v>
      </c>
      <c r="H183" s="141">
        <v>2690</v>
      </c>
      <c r="I183" s="143">
        <f t="shared" ref="I183" si="357">SUM(F183:H183)</f>
        <v>5410681.9999999972</v>
      </c>
      <c r="J183" s="194">
        <v>2738892</v>
      </c>
      <c r="K183" s="195">
        <v>306139</v>
      </c>
      <c r="L183" s="196">
        <v>3806</v>
      </c>
      <c r="M183" s="176">
        <f t="shared" ref="M183" si="358">SUM(J183:L183)</f>
        <v>3048837</v>
      </c>
      <c r="N183" s="145">
        <f t="shared" ref="N183" si="359">SUM(B183,F183,J183)</f>
        <v>13771966.999999996</v>
      </c>
      <c r="O183" s="145">
        <f t="shared" ref="O183" si="360">SUM(C183,G183,K183)</f>
        <v>3773530</v>
      </c>
      <c r="P183" s="145">
        <f t="shared" ref="P183" si="361">SUM(D183,H183,L183)</f>
        <v>6512</v>
      </c>
      <c r="Q183" s="146">
        <f t="shared" ref="Q183" si="362">SUM(E183,I183,M183)</f>
        <v>17552008.999999996</v>
      </c>
    </row>
    <row r="184" spans="1:17" s="137" customFormat="1" ht="15.75" customHeight="1">
      <c r="A184" s="147" t="s">
        <v>225</v>
      </c>
      <c r="B184" s="193">
        <v>6933321</v>
      </c>
      <c r="C184" s="140">
        <v>2229225</v>
      </c>
      <c r="D184" s="162">
        <v>16</v>
      </c>
      <c r="E184" s="169">
        <f t="shared" ref="E184" si="363">SUM(B184:D184)</f>
        <v>9162562</v>
      </c>
      <c r="F184" s="144">
        <v>4167030</v>
      </c>
      <c r="G184" s="142">
        <v>1249950</v>
      </c>
      <c r="H184" s="141">
        <v>2690</v>
      </c>
      <c r="I184" s="143">
        <f t="shared" ref="I184" si="364">SUM(F184:H184)</f>
        <v>5419670</v>
      </c>
      <c r="J184" s="194">
        <v>2759044</v>
      </c>
      <c r="K184" s="195">
        <v>307761</v>
      </c>
      <c r="L184" s="196">
        <v>3806</v>
      </c>
      <c r="M184" s="176">
        <f t="shared" ref="M184" si="365">SUM(J184:L184)</f>
        <v>3070611</v>
      </c>
      <c r="N184" s="145">
        <f t="shared" ref="N184" si="366">SUM(B184,F184,J184)</f>
        <v>13859395</v>
      </c>
      <c r="O184" s="145">
        <f t="shared" ref="O184" si="367">SUM(C184,G184,K184)</f>
        <v>3786936</v>
      </c>
      <c r="P184" s="145">
        <f t="shared" ref="P184" si="368">SUM(D184,H184,L184)</f>
        <v>6512</v>
      </c>
      <c r="Q184" s="146">
        <f t="shared" ref="Q184" si="369">SUM(E184,I184,M184)</f>
        <v>17652843</v>
      </c>
    </row>
    <row r="185" spans="1:17" s="137" customFormat="1" ht="15.75" customHeight="1" thickBot="1">
      <c r="A185" s="147" t="s">
        <v>228</v>
      </c>
      <c r="B185" s="179">
        <v>6984669</v>
      </c>
      <c r="C185" s="180">
        <v>2235357</v>
      </c>
      <c r="D185" s="181">
        <v>16</v>
      </c>
      <c r="E185" s="182">
        <f t="shared" ref="E185" si="370">SUM(B185:D185)</f>
        <v>9220042</v>
      </c>
      <c r="F185" s="183">
        <v>4181391</v>
      </c>
      <c r="G185" s="184">
        <v>1225500</v>
      </c>
      <c r="H185" s="185">
        <v>2690</v>
      </c>
      <c r="I185" s="190">
        <f t="shared" ref="I185" si="371">SUM(F185:H185)</f>
        <v>5409581</v>
      </c>
      <c r="J185" s="186">
        <v>2778005</v>
      </c>
      <c r="K185" s="187">
        <v>307600</v>
      </c>
      <c r="L185" s="188">
        <v>3805</v>
      </c>
      <c r="M185" s="191">
        <f t="shared" ref="M185" si="372">SUM(J185:L185)</f>
        <v>3089410</v>
      </c>
      <c r="N185" s="192">
        <f t="shared" ref="N185" si="373">SUM(B185,F185,J185)</f>
        <v>13944065</v>
      </c>
      <c r="O185" s="192">
        <f t="shared" ref="O185" si="374">SUM(C185,G185,K185)</f>
        <v>3768457</v>
      </c>
      <c r="P185" s="192">
        <f t="shared" ref="P185" si="375">SUM(D185,H185,L185)</f>
        <v>6511</v>
      </c>
      <c r="Q185" s="189">
        <f t="shared" ref="Q185" si="376">SUM(E185,I185,M185)</f>
        <v>17719033</v>
      </c>
    </row>
    <row r="186" spans="1:17" ht="29.25" customHeight="1" thickBot="1">
      <c r="A186" s="178" t="s">
        <v>101</v>
      </c>
      <c r="B186" s="223" t="s">
        <v>183</v>
      </c>
      <c r="C186" s="224"/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224"/>
      <c r="Q186" s="225"/>
    </row>
    <row r="187" spans="1:17" ht="29.25" customHeight="1">
      <c r="A187" s="138" t="s">
        <v>116</v>
      </c>
      <c r="B187" s="210" t="s">
        <v>113</v>
      </c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1"/>
    </row>
    <row r="188" spans="1:17" ht="27" customHeight="1">
      <c r="A188" s="138" t="s">
        <v>132</v>
      </c>
      <c r="B188" s="218" t="s">
        <v>117</v>
      </c>
      <c r="C188" s="218"/>
      <c r="D188" s="218"/>
      <c r="E188" s="218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</row>
    <row r="189" spans="1:17">
      <c r="A189" s="138" t="s">
        <v>138</v>
      </c>
      <c r="B189" s="218" t="s">
        <v>134</v>
      </c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</row>
    <row r="190" spans="1:17">
      <c r="A190" s="138" t="s">
        <v>141</v>
      </c>
      <c r="B190" s="218" t="s">
        <v>140</v>
      </c>
      <c r="C190" s="218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</row>
    <row r="191" spans="1:17" ht="12.75" customHeight="1">
      <c r="A191" s="138" t="s">
        <v>150</v>
      </c>
      <c r="B191" s="218" t="s">
        <v>142</v>
      </c>
      <c r="C191" s="218"/>
      <c r="D191" s="218"/>
      <c r="E191" s="218"/>
      <c r="F191" s="218"/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</row>
    <row r="192" spans="1:17" ht="12.75" customHeight="1">
      <c r="A192" s="138" t="s">
        <v>154</v>
      </c>
      <c r="B192" s="218" t="s">
        <v>149</v>
      </c>
      <c r="C192" s="218"/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</row>
    <row r="193" spans="1:17" ht="12.75" customHeight="1">
      <c r="A193" s="138" t="s">
        <v>161</v>
      </c>
      <c r="B193" s="218" t="s">
        <v>155</v>
      </c>
      <c r="C193" s="218"/>
      <c r="D193" s="218"/>
      <c r="E193" s="218"/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</row>
    <row r="194" spans="1:17" ht="12.75" customHeight="1">
      <c r="A194" s="138" t="s">
        <v>184</v>
      </c>
      <c r="B194" s="218" t="s">
        <v>162</v>
      </c>
      <c r="C194" s="218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</row>
    <row r="195" spans="1:17">
      <c r="A195" s="156" t="s">
        <v>194</v>
      </c>
      <c r="B195" s="215" t="s">
        <v>193</v>
      </c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7"/>
    </row>
    <row r="196" spans="1:17">
      <c r="A196" s="156" t="s">
        <v>194</v>
      </c>
      <c r="B196" s="215" t="s">
        <v>197</v>
      </c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7"/>
    </row>
    <row r="197" spans="1:17">
      <c r="A197" s="207" t="s">
        <v>199</v>
      </c>
      <c r="B197" s="206" t="s">
        <v>200</v>
      </c>
      <c r="C197" s="206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</row>
    <row r="198" spans="1:17">
      <c r="A198" s="207"/>
      <c r="B198" s="206" t="s">
        <v>201</v>
      </c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</row>
    <row r="199" spans="1:17" ht="25.5" customHeight="1">
      <c r="A199" s="207"/>
      <c r="B199" s="219" t="s">
        <v>202</v>
      </c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</row>
    <row r="200" spans="1:17" ht="12.75" hidden="1" customHeight="1">
      <c r="A200" s="171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</row>
    <row r="201" spans="1:17">
      <c r="A201" s="156" t="s">
        <v>203</v>
      </c>
      <c r="B201" s="206" t="s">
        <v>204</v>
      </c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</row>
    <row r="202" spans="1:17">
      <c r="A202" s="177" t="s">
        <v>207</v>
      </c>
      <c r="B202" s="206" t="s">
        <v>208</v>
      </c>
      <c r="C202" s="206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</row>
  </sheetData>
  <mergeCells count="25">
    <mergeCell ref="B3:E3"/>
    <mergeCell ref="B7:F7"/>
    <mergeCell ref="N7:O7"/>
    <mergeCell ref="B192:Q192"/>
    <mergeCell ref="B191:Q191"/>
    <mergeCell ref="B190:Q190"/>
    <mergeCell ref="B189:Q189"/>
    <mergeCell ref="B188:Q188"/>
    <mergeCell ref="B186:Q186"/>
    <mergeCell ref="B202:Q202"/>
    <mergeCell ref="A197:A199"/>
    <mergeCell ref="B198:Q198"/>
    <mergeCell ref="A11:A12"/>
    <mergeCell ref="B187:Q187"/>
    <mergeCell ref="Q11:Q12"/>
    <mergeCell ref="J11:L11"/>
    <mergeCell ref="F11:H11"/>
    <mergeCell ref="B11:D11"/>
    <mergeCell ref="B197:Q197"/>
    <mergeCell ref="B196:Q196"/>
    <mergeCell ref="B195:Q195"/>
    <mergeCell ref="B194:Q194"/>
    <mergeCell ref="B193:Q193"/>
    <mergeCell ref="B201:Q201"/>
    <mergeCell ref="B199:Q200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>
      <selection activeCell="P26" sqref="P26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20"/>
      <c r="C3" s="220"/>
      <c r="D3" s="220"/>
      <c r="E3" s="220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Mayo 2023</v>
      </c>
      <c r="C7" s="88"/>
      <c r="D7" s="88"/>
      <c r="E7" s="88"/>
      <c r="F7" s="88"/>
      <c r="G7" s="50"/>
      <c r="H7" s="50"/>
      <c r="I7" s="50"/>
      <c r="J7" s="226" t="s">
        <v>90</v>
      </c>
      <c r="K7" s="226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Abril 2023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2015-09-24T22:35:12Z</dcterms:created>
  <dcterms:modified xsi:type="dcterms:W3CDTF">2023-05-18T20:17:13Z</dcterms:modified>
</cp:coreProperties>
</file>