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Junio\"/>
    </mc:Choice>
  </mc:AlternateContent>
  <bookViews>
    <workbookView xWindow="0" yWindow="0" windowWidth="20490" windowHeight="7065" activeTab="3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6" i="1" l="1"/>
  <c r="T186" i="1"/>
  <c r="S186" i="1"/>
  <c r="S185" i="1"/>
  <c r="S184" i="1"/>
  <c r="M186" i="1"/>
  <c r="G186" i="1"/>
  <c r="V186" i="1"/>
  <c r="W186" i="1"/>
  <c r="X186" i="1"/>
  <c r="Y186" i="1" l="1"/>
  <c r="U185" i="1"/>
  <c r="Y185" i="1"/>
  <c r="X185" i="1" l="1"/>
  <c r="W185" i="1"/>
  <c r="V185" i="1"/>
  <c r="T185" i="1"/>
  <c r="M185" i="1"/>
  <c r="G185" i="1"/>
  <c r="G184" i="1" l="1"/>
  <c r="M184" i="1"/>
  <c r="T184" i="1"/>
  <c r="U184" i="1"/>
  <c r="V184" i="1"/>
  <c r="W184" i="1"/>
  <c r="X184" i="1"/>
  <c r="Y184" i="1" l="1"/>
  <c r="G183" i="1"/>
  <c r="M183" i="1"/>
  <c r="S183" i="1"/>
  <c r="T183" i="1"/>
  <c r="U183" i="1"/>
  <c r="V183" i="1"/>
  <c r="W183" i="1"/>
  <c r="X183" i="1"/>
  <c r="Y183" i="1" l="1"/>
  <c r="G182" i="1"/>
  <c r="M182" i="1"/>
  <c r="S182" i="1"/>
  <c r="T182" i="1"/>
  <c r="U182" i="1"/>
  <c r="V182" i="1"/>
  <c r="W182" i="1"/>
  <c r="X182" i="1"/>
  <c r="Y182" i="1" l="1"/>
  <c r="X181" i="1"/>
  <c r="S181" i="1"/>
  <c r="G181" i="1"/>
  <c r="M181" i="1"/>
  <c r="T181" i="1"/>
  <c r="V181" i="1"/>
  <c r="W181" i="1"/>
  <c r="U181" i="1" l="1"/>
  <c r="Y181" i="1"/>
  <c r="U180" i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<sst xmlns="http://schemas.openxmlformats.org/spreadsheetml/2006/main" count="272" uniqueCount="245">
  <si>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</si>
  <si>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</si>
  <si>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</si>
  <si>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</si>
  <si>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</si>
  <si>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</si>
  <si>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</si>
  <si>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</si>
  <si>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</si>
  <si>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</si>
  <si>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</si>
  <si>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</si>
  <si>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</si>
  <si>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</si>
  <si>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</si>
  <si>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</si>
  <si>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</si>
  <si>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</si>
  <si>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</si>
  <si>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</si>
  <si>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</si>
  <si>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</si>
  <si>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</si>
  <si>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</si>
  <si>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</si>
  <si>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</si>
  <si>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</si>
  <si>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</si>
  <si>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</si>
  <si>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</si>
  <si>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</si>
  <si>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</si>
  <si>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</si>
  <si>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</si>
  <si>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</si>
  <si>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</si>
  <si>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</si>
  <si>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</si>
  <si>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</si>
  <si>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</si>
  <si>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</si>
  <si>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</si>
  <si>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</si>
  <si>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</si>
  <si>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</si>
  <si>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</si>
  <si>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</si>
  <si>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</si>
  <si>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</si>
  <si>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</si>
  <si>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</si>
  <si>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</si>
  <si>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</si>
  <si>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</si>
  <si>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</si>
  <si>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</si>
  <si>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</si>
  <si>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</si>
  <si>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</si>
  <si>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</si>
  <si>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</si>
  <si>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</si>
  <si>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</si>
  <si>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</si>
  <si>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</si>
  <si>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</si>
  <si>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</si>
  <si>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</si>
  <si>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</si>
  <si>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</si>
  <si>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</si>
  <si>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</si>
  <si>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</si>
  <si>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</si>
  <si>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</si>
  <si>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</si>
  <si>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</si>
  <si>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</si>
  <si>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</si>
  <si>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</si>
  <si>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</si>
  <si>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</si>
  <si>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</si>
  <si>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</si>
  <si>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</si>
  <si>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</si>
  <si>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</si>
  <si>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</si>
  <si>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</si>
  <si>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</si>
  <si>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</si>
  <si>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</si>
  <si>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</si>
  <si>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</si>
  <si>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</si>
  <si>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</si>
  <si>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</si>
  <si>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</si>
  <si>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</si>
  <si>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</si>
  <si>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</si>
  <si>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</si>
  <si>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</si>
  <si>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</si>
  <si>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</si>
  <si>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</si>
  <si>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</si>
  <si>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</si>
  <si>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</si>
  <si>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</si>
  <si>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</si>
  <si>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</si>
  <si>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</si>
  <si>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</si>
  <si>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</si>
  <si>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</si>
  <si>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</si>
  <si>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</si>
  <si>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</si>
  <si>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</si>
  <si>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</si>
  <si>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</si>
  <si>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</si>
  <si>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</si>
  <si>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</si>
  <si>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</si>
  <si>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</si>
  <si>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</si>
  <si>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</si>
  <si>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</si>
  <si>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</si>
  <si>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</si>
  <si>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</si>
  <si>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</si>
  <si>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</si>
  <si>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</si>
  <si>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</si>
  <si>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</si>
  <si>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</si>
  <si>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</si>
  <si>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</si>
  <si>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</si>
  <si>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</si>
  <si>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</si>
  <si>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</si>
  <si>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</si>
  <si>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</si>
  <si>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</si>
  <si>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</si>
  <si>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</si>
  <si>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</si>
  <si>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</si>
  <si>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</si>
  <si>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</si>
  <si>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</si>
  <si>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</si>
  <si>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</si>
  <si>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</si>
  <si>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</si>
  <si>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</si>
  <si>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</si>
  <si>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</si>
  <si>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</si>
  <si>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</si>
  <si>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</si>
  <si>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</si>
  <si>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</si>
  <si>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</si>
  <si>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</si>
  <si>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</si>
  <si>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</si>
  <si>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</si>
  <si>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</si>
  <si>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</si>
  <si>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</si>
  <si>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</si>
  <si>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</si>
  <si>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</si>
  <si>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</si>
  <si>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</si>
  <si>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</si>
  <si>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</si>
  <si>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</si>
  <si>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</si>
  <si>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</si>
  <si>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</si>
  <si>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</si>
  <si>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</si>
  <si>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</si>
  <si>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</si>
  <si>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</si>
  <si>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</si>
  <si>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</si>
  <si>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</si>
  <si>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</si>
  <si>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</si>
  <si>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</si>
  <si>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</si>
  <si>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</si>
  <si>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</si>
  <si>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</si>
  <si>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</si>
  <si>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</si>
  <si>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</si>
  <si>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</si>
  <si>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</si>
  <si>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</si>
  <si>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</si>
  <si>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</si>
  <si>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</si>
  <si>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</si>
  <si>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</si>
  <si>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</si>
  <si>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</si>
  <si>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</si>
  <si>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</si>
  <si>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</si>
  <si>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</si>
  <si>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</si>
  <si>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</si>
  <si>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</si>
  <si>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</si>
  <si>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</si>
  <si>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</si>
  <si>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</si>
  <si>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</si>
  <si>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</si>
  <si>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</si>
  <si>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</si>
  <si>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</si>
  <si>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</si>
  <si>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</si>
  <si>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</si>
  <si>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</si>
  <si>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</si>
  <si>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</si>
  <si>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</si>
  <si>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</si>
  <si>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</si>
  <si>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</si>
  <si>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</si>
  <si>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</si>
  <si>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Fecha de Publicación: Julio 2023</t>
  </si>
  <si>
    <t>Fecha de corte: Junio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</si>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</sst>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52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  <xf numFmtId="49" fontId="3" fillId="0" borderId="68" xfId="1" applyNumberFormat="1" applyFont="1" applyFill="1" applyBorder="1" applyAlignment="1">
      <alignment horizontal="center"/>
    </xf>
    <xf numFmtId="3" fontId="3" fillId="10" borderId="59" xfId="3" applyNumberFormat="1" applyFont="1" applyFill="1" applyBorder="1" applyAlignment="1">
      <alignment horizontal="center" vertical="center"/>
    </xf>
    <xf numFmtId="3" fontId="4" fillId="8" borderId="75" xfId="3" applyNumberFormat="1" applyFont="1" applyFill="1" applyBorder="1" applyAlignment="1">
      <alignment horizontal="center" vertical="center"/>
    </xf>
    <xf numFmtId="3" fontId="3" fillId="10" borderId="60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2" fillId="3" borderId="58" xfId="1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Pres.'!$B$168,'Líneas por Tecnología y Pres.'!$B$180,'Líneas por Tecnología y Pres.'!$B$181,'Líneas por Tecnología y Pres.'!$B$182,'Líneas por Tecnología y Pres.'!$B$183,'Líneas por Tecnología y Pres.'!$B$184,'Líneas por Tecnología y Pres.'!$B$185,'Líneas por Tecnología y Pres.'!$B$186)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Pres.'!$C$168,'Líneas por Tecnología y Pres.'!$C$180,'Líneas por Tecnología y Pres.'!$C$181,'Líneas por Tecnología y Pres.'!$C$182,'Líneas por Tecnología y Pres.'!$C$183,'Líneas por Tecnología y Pres.'!$C$184,'Líneas por Tecnología y Pres.'!$C$185,'Líneas por Tecnología y Pres.'!$C$186)</c:f>
              <c:numCache>
                <c:formatCode>#,##0</c:formatCode>
                <c:ptCount val="21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1282722</c:v>
                </c:pt>
                <c:pt idx="15">
                  <c:v>1286490</c:v>
                </c:pt>
                <c:pt idx="16">
                  <c:v>1288508</c:v>
                </c:pt>
                <c:pt idx="17">
                  <c:v>1292283</c:v>
                </c:pt>
                <c:pt idx="18">
                  <c:v>1295560</c:v>
                </c:pt>
                <c:pt idx="19">
                  <c:v>1297626</c:v>
                </c:pt>
                <c:pt idx="20">
                  <c:v>1300063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Pres.'!$D$168,'Líneas por Tecnología y Pres.'!$D$180,'Líneas por Tecnología y Pres.'!$D$181,'Líneas por Tecnología y Pres.'!$D$182,'Líneas por Tecnología y Pres.'!$D$183,'Líneas por Tecnología y Pres.'!$D$184,'Líneas por Tecnología y Pres.'!$D$185,'Líneas por Tecnología y Pres.'!$D$186)</c:f>
              <c:numCache>
                <c:formatCode>#,##0</c:formatCode>
                <c:ptCount val="21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2529818</c:v>
                </c:pt>
                <c:pt idx="15">
                  <c:v>2551565</c:v>
                </c:pt>
                <c:pt idx="16">
                  <c:v>2560284</c:v>
                </c:pt>
                <c:pt idx="17">
                  <c:v>2578628</c:v>
                </c:pt>
                <c:pt idx="18">
                  <c:v>2605072</c:v>
                </c:pt>
                <c:pt idx="19">
                  <c:v>2622955</c:v>
                </c:pt>
                <c:pt idx="20">
                  <c:v>2636443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Pres.'!$E$168,'Líneas por Tecnología y Pres.'!$E$180,'Líneas por Tecnología y Pres.'!$E$181,'Líneas por Tecnología y Pres.'!$E$182,'Líneas por Tecnología y Pres.'!$E$183,'Líneas por Tecnología y Pres.'!$E$184,'Líneas por Tecnología y Pres.'!$E$185,'Líneas por Tecnología y Pres.'!$E$186)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1745362</c:v>
                </c:pt>
                <c:pt idx="15">
                  <c:v>1753591</c:v>
                </c:pt>
                <c:pt idx="16">
                  <c:v>1757790</c:v>
                </c:pt>
                <c:pt idx="17">
                  <c:v>1763660</c:v>
                </c:pt>
                <c:pt idx="18">
                  <c:v>1768615</c:v>
                </c:pt>
                <c:pt idx="19">
                  <c:v>1774124</c:v>
                </c:pt>
                <c:pt idx="20">
                  <c:v>1777889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Pres.'!$F$157,'Líneas por Tecnología y Pres.'!$F$168,'Líneas por Tecnología y Pres.'!$F$180,'Líneas por Tecnología y Pres.'!$F$181,'Líneas por Tecnología y Pres.'!$F$182,'Líneas por Tecnología y Pres.'!$F$183,'Líneas por Tecnología y Pres.'!$F$184,'Líneas por Tecnología y Pres.'!$F$185,'Líneas por Tecnología y Pres.'!$F$186)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3219750</c:v>
                </c:pt>
                <c:pt idx="13">
                  <c:v>3385646</c:v>
                </c:pt>
                <c:pt idx="14">
                  <c:v>3469835</c:v>
                </c:pt>
                <c:pt idx="15">
                  <c:v>3481775</c:v>
                </c:pt>
                <c:pt idx="16">
                  <c:v>3485908</c:v>
                </c:pt>
                <c:pt idx="17">
                  <c:v>3527991</c:v>
                </c:pt>
                <c:pt idx="18">
                  <c:v>3550795</c:v>
                </c:pt>
                <c:pt idx="19">
                  <c:v>3564794</c:v>
                </c:pt>
                <c:pt idx="20">
                  <c:v>3575836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96221880"/>
        <c:axId val="580650168"/>
      </c:barChart>
      <c:catAx>
        <c:axId val="109622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0650168"/>
        <c:crosses val="autoZero"/>
        <c:auto val="1"/>
        <c:lblAlgn val="ctr"/>
        <c:lblOffset val="100"/>
        <c:noMultiLvlLbl val="0"/>
      </c:catAx>
      <c:valAx>
        <c:axId val="580650168"/>
        <c:scaling>
          <c:orientation val="minMax"/>
          <c:max val="1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096221880"/>
        <c:crosses val="autoZero"/>
        <c:crossBetween val="between"/>
        <c:majorUnit val="2500000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Pres.'!$H$168,'Líneas por Tecnología y Pres.'!$H$180,'Líneas por Tecnología y Pres.'!$H$181,'Líneas por Tecnología y Pres.'!$H$182,'Líneas por Tecnología y Pres.'!$H$183,'Líneas por Tecnología y Pres.'!$H$184,'Líneas por Tecnología y Pres.'!$H$185,'Líneas por Tecnología y Pres.'!$H$186)</c:f>
              <c:numCache>
                <c:formatCode>#,##0</c:formatCode>
                <c:ptCount val="21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Pres.'!$I$181,'Líneas por Tecnología y Pres.'!$I$182,'Líneas por Tecnología y Pres.'!$I$183,'Líneas por Tecnología y Pres.'!$I$184,'Líneas por Tecnología y Pres.'!$I$185,'Líneas por Tecnología y Pres.'!$I$186)</c:f>
              <c:numCache>
                <c:formatCode>#,##0</c:formatCode>
                <c:ptCount val="21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377030.53606728103</c:v>
                </c:pt>
                <c:pt idx="15">
                  <c:v>375896.19164634671</c:v>
                </c:pt>
                <c:pt idx="16">
                  <c:v>375554.08009519178</c:v>
                </c:pt>
                <c:pt idx="17">
                  <c:v>357345.47820574365</c:v>
                </c:pt>
                <c:pt idx="18">
                  <c:v>345073.07709026453</c:v>
                </c:pt>
                <c:pt idx="19">
                  <c:v>347178.02835797437</c:v>
                </c:pt>
                <c:pt idx="20">
                  <c:v>349845.82511109271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Pres.'!$J$181,'Líneas por Tecnología y Pres.'!$J$182,'Líneas por Tecnología y Pres.'!$J$183,'Líneas por Tecnología y Pres.'!$J$184,'Líneas por Tecnología y Pres.'!$J$185,'Líneas por Tecnología y Pres.'!$J$186)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1060440.2833697845</c:v>
                </c:pt>
                <c:pt idx="15">
                  <c:v>1053485.8203377109</c:v>
                </c:pt>
                <c:pt idx="16">
                  <c:v>1014216.193738039</c:v>
                </c:pt>
                <c:pt idx="17">
                  <c:v>1018883.469631614</c:v>
                </c:pt>
                <c:pt idx="18">
                  <c:v>1012068.5629864663</c:v>
                </c:pt>
                <c:pt idx="19">
                  <c:v>998415.622002105</c:v>
                </c:pt>
                <c:pt idx="20">
                  <c:v>985746.44505545637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Pres.'!$K$181,'Líneas por Tecnología y Pres.'!$K$182,'Líneas por Tecnología y Pres.'!$K$183,'Líneas por Tecnología y Pres.'!$K$184,'Líneas por Tecnología y Pres.'!$K$185,'Líneas por Tecnología y Pres.'!$K$186)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Pres.'!$L$181,'Líneas por Tecnología y Pres.'!$L$182,'Líneas por Tecnología y Pres.'!$L$183,'Líneas por Tecnología y Pres.'!$L$184,'Líneas por Tecnología y Pres.'!$L$185,'Líneas por Tecnología y Pres.'!$L$186)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4013644.1805629344</c:v>
                </c:pt>
                <c:pt idx="15">
                  <c:v>3982477.9880159423</c:v>
                </c:pt>
                <c:pt idx="16">
                  <c:v>4020911.7261667661</c:v>
                </c:pt>
                <c:pt idx="17">
                  <c:v>4043441.0521626421</c:v>
                </c:pt>
                <c:pt idx="18">
                  <c:v>4052439.3599232691</c:v>
                </c:pt>
                <c:pt idx="19">
                  <c:v>4088336.3496399205</c:v>
                </c:pt>
                <c:pt idx="20">
                  <c:v>4123062.7298334469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80648992"/>
        <c:axId val="580649384"/>
      </c:barChart>
      <c:catAx>
        <c:axId val="5806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0649384"/>
        <c:crosses val="autoZero"/>
        <c:auto val="1"/>
        <c:lblAlgn val="ctr"/>
        <c:lblOffset val="100"/>
        <c:noMultiLvlLbl val="0"/>
      </c:catAx>
      <c:valAx>
        <c:axId val="580649384"/>
        <c:scaling>
          <c:orientation val="minMax"/>
          <c:max val="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0648992"/>
        <c:crosses val="autoZero"/>
        <c:crossBetween val="between"/>
        <c:majorUnit val="1000000"/>
        <c:min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Pres.'!$N$156,'Líneas por Tecnología y Pres.'!$N$168,'Líneas por Tecnología y Pres.'!$N$180,'Líneas por Tecnología y Pres.'!$N$181,'Líneas por Tecnología y Pres.'!$N$182,'Líneas por Tecnología y Pres.'!$N$183,'Líneas por Tecnología y Pres.'!$N$184,'Líneas por Tecnología y Pres.'!$N$185,'Líneas por Tecnología y Pres.'!$N$186)</c:f>
              <c:numCache>
                <c:formatCode>#,##0</c:formatCode>
                <c:ptCount val="21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Pres.'!$O$156,'Líneas por Tecnología y Pres.'!$O$168,'Líneas por Tecnología y Pres.'!$O$180,'Líneas por Tecnología y Pres.'!$O$181,'Líneas por Tecnología y Pres.'!$O$182,'Líneas por Tecnología y Pres.'!$O$183,'Líneas por Tecnología y Pres.'!$O$184,'Líneas por Tecnología y Pres.'!$O$185,'Líneas por Tecnología y Pres.'!$O$186)</c:f>
              <c:numCache>
                <c:formatCode>#,##0</c:formatCode>
                <c:ptCount val="21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88328</c:v>
                </c:pt>
                <c:pt idx="13">
                  <c:v>90490</c:v>
                </c:pt>
                <c:pt idx="14">
                  <c:v>89457</c:v>
                </c:pt>
                <c:pt idx="15">
                  <c:v>88678</c:v>
                </c:pt>
                <c:pt idx="16">
                  <c:v>88622</c:v>
                </c:pt>
                <c:pt idx="17">
                  <c:v>88694</c:v>
                </c:pt>
                <c:pt idx="18">
                  <c:v>88685</c:v>
                </c:pt>
                <c:pt idx="19">
                  <c:v>88677</c:v>
                </c:pt>
                <c:pt idx="20">
                  <c:v>88681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Pres.'!$P$156,'Líneas por Tecnología y Pres.'!$P$168,'Líneas por Tecnología y Pres.'!$P$180,'Líneas por Tecnología y Pres.'!$P$181,'Líneas por Tecnología y Pres.'!$P$182,'Líneas por Tecnología y Pres.'!$P$183,'Líneas por Tecnología y Pres.'!$P$184,'Líneas por Tecnología y Pres.'!$P$185,'Líneas por Tecnología y Pres.'!$P$186)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Pres.'!$Q$156,'Líneas por Tecnología y Pres.'!$Q$168,'Líneas por Tecnología y Pres.'!$Q$180,'Líneas por Tecnología y Pres.'!$Q$181,'Líneas por Tecnología y Pres.'!$Q$182,'Líneas por Tecnología y Pres.'!$Q$183,'Líneas por Tecnología y Pres.'!$Q$184,'Líneas por Tecnología y Pres.'!$Q$185,'Líneas por Tecnología y Pres.'!$Q$186)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42633</c:v>
                </c:pt>
                <c:pt idx="13">
                  <c:v>41720</c:v>
                </c:pt>
                <c:pt idx="14">
                  <c:v>40667</c:v>
                </c:pt>
                <c:pt idx="15">
                  <c:v>40363</c:v>
                </c:pt>
                <c:pt idx="16">
                  <c:v>40380</c:v>
                </c:pt>
                <c:pt idx="17">
                  <c:v>40345</c:v>
                </c:pt>
                <c:pt idx="18">
                  <c:v>40306</c:v>
                </c:pt>
                <c:pt idx="19">
                  <c:v>40267</c:v>
                </c:pt>
                <c:pt idx="20">
                  <c:v>40222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Pres.'!$R$156,'Líneas por Tecnología y Pres.'!$R$168,'Líneas por Tecnología y Pres.'!$R$180,'Líneas por Tecnología y Pres.'!$R$181,'Líneas por Tecnología y Pres.'!$R$182,'Líneas por Tecnología y Pres.'!$R$183,'Líneas por Tecnología y Pres.'!$R$184,'Líneas por Tecnología y Pres.'!$R$185,'Líneas por Tecnología y Pres.'!$R$186)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2695427</c:v>
                </c:pt>
                <c:pt idx="13">
                  <c:v>2737207</c:v>
                </c:pt>
                <c:pt idx="14">
                  <c:v>2881775</c:v>
                </c:pt>
                <c:pt idx="15">
                  <c:v>2899213</c:v>
                </c:pt>
                <c:pt idx="16">
                  <c:v>2919835</c:v>
                </c:pt>
                <c:pt idx="17">
                  <c:v>2941572</c:v>
                </c:pt>
                <c:pt idx="18">
                  <c:v>2960419</c:v>
                </c:pt>
                <c:pt idx="19">
                  <c:v>2979461</c:v>
                </c:pt>
                <c:pt idx="20">
                  <c:v>2995002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54694992"/>
        <c:axId val="454695384"/>
      </c:barChart>
      <c:catAx>
        <c:axId val="4546949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54695384"/>
        <c:crosses val="autoZero"/>
        <c:auto val="1"/>
        <c:lblAlgn val="ctr"/>
        <c:lblOffset val="100"/>
        <c:noMultiLvlLbl val="0"/>
      </c:catAx>
      <c:valAx>
        <c:axId val="454695384"/>
        <c:scaling>
          <c:orientation val="minMax"/>
          <c:max val="3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54694992"/>
        <c:crosses val="autoZero"/>
        <c:crossBetween val="between"/>
        <c:majorUnit val="400000"/>
        <c:minorUnit val="20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Pres.'!$T$181,'Líneas por Tecnología y Pres.'!$T$182,'Líneas por Tecnología y Pres.'!$T$183,'Líneas por Tecnología y Pres.'!$T$184,'Líneas por Tecnología y Pres.'!$T$185,'Líneas por Tecnología y Pres.'!$T$186)</c:f>
              <c:numCache>
                <c:formatCode>#,##0</c:formatCode>
                <c:ptCount val="17"/>
                <c:pt idx="0">
                  <c:v>75179</c:v>
                </c:pt>
                <c:pt idx="1">
                  <c:v>83748</c:v>
                </c:pt>
                <c:pt idx="2">
                  <c:v>3009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Pres.'!$U$181,'Líneas por Tecnología y Pres.'!$U$182,'Líneas por Tecnología y Pres.'!$U$183,'Líneas por Tecnología y Pres.'!$U$184,'Líneas por Tecnología y Pres.'!$U$185,'Líneas por Tecnología y Pres.'!$U$186)</c:f>
              <c:numCache>
                <c:formatCode>#,##0</c:formatCode>
                <c:ptCount val="21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1749209.5360672809</c:v>
                </c:pt>
                <c:pt idx="15">
                  <c:v>1751064.1916463468</c:v>
                </c:pt>
                <c:pt idx="16">
                  <c:v>1752684.0800951917</c:v>
                </c:pt>
                <c:pt idx="17">
                  <c:v>1738322.4782057437</c:v>
                </c:pt>
                <c:pt idx="18">
                  <c:v>1729318.0770902645</c:v>
                </c:pt>
                <c:pt idx="19">
                  <c:v>1733481.0283579743</c:v>
                </c:pt>
                <c:pt idx="20">
                  <c:v>1738589.8251110928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Pres.'!$V$180,'Líneas por Tecnología y Pres.'!$V$181,'Líneas por Tecnología y Pres.'!$V$182,'Líneas por Tecnología y Pres.'!$V$183,'Líneas por Tecnología y Pres.'!$V$184,'Líneas por Tecnología y Pres.'!$V$185,'Líneas por Tecnología y Pres.'!$V$186)</c:f>
              <c:numCache>
                <c:formatCode>#,##0</c:formatCode>
                <c:ptCount val="21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3590258.2833697842</c:v>
                </c:pt>
                <c:pt idx="15">
                  <c:v>3605050.8203377109</c:v>
                </c:pt>
                <c:pt idx="16">
                  <c:v>3574500.1937380391</c:v>
                </c:pt>
                <c:pt idx="17">
                  <c:v>3597511.4696316142</c:v>
                </c:pt>
                <c:pt idx="18">
                  <c:v>3617140.5629864661</c:v>
                </c:pt>
                <c:pt idx="19">
                  <c:v>3621370.6220021052</c:v>
                </c:pt>
                <c:pt idx="20">
                  <c:v>3622189.4450554564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Pres.'!$W$181,'Líneas por Tecnología y Pres.'!$W$182,'Líneas por Tecnología y Pres.'!$W$183,'Líneas por Tecnología y Pres.'!$W$184,'Líneas por Tecnología y Pres.'!$W$185,'Líneas por Tecnología y Pres.'!$W$186)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1786029</c:v>
                </c:pt>
                <c:pt idx="15">
                  <c:v>1793954</c:v>
                </c:pt>
                <c:pt idx="16">
                  <c:v>1798170</c:v>
                </c:pt>
                <c:pt idx="17">
                  <c:v>1804005</c:v>
                </c:pt>
                <c:pt idx="18">
                  <c:v>1808921</c:v>
                </c:pt>
                <c:pt idx="19">
                  <c:v>1814391</c:v>
                </c:pt>
                <c:pt idx="20">
                  <c:v>1818111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Pres.'!$X$181,'Líneas por Tecnología y Pres.'!$X$182,'Líneas por Tecnología y Pres.'!$X$183,'Líneas por Tecnología y Pres.'!$X$184,'Líneas por Tecnología y Pres.'!$X$185,'Líneas por Tecnología y Pres.'!$X$186)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10365254.180562934</c:v>
                </c:pt>
                <c:pt idx="15">
                  <c:v>10363465.988015942</c:v>
                </c:pt>
                <c:pt idx="16">
                  <c:v>10426654.726166766</c:v>
                </c:pt>
                <c:pt idx="17">
                  <c:v>10513004.052162642</c:v>
                </c:pt>
                <c:pt idx="18">
                  <c:v>10563653.35992327</c:v>
                </c:pt>
                <c:pt idx="19">
                  <c:v>10632591.349639921</c:v>
                </c:pt>
                <c:pt idx="20">
                  <c:v>10693900.729833446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7875504"/>
        <c:axId val="457874720"/>
        <c:axId val="0"/>
      </c:bar3DChart>
      <c:catAx>
        <c:axId val="45787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57874720"/>
        <c:crosses val="autoZero"/>
        <c:auto val="1"/>
        <c:lblAlgn val="ctr"/>
        <c:lblOffset val="100"/>
        <c:noMultiLvlLbl val="0"/>
      </c:catAx>
      <c:valAx>
        <c:axId val="4578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57875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14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14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=""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14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F12" sqref="F12:K12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20"/>
      <c r="C3" s="220"/>
      <c r="D3" s="220"/>
      <c r="E3" s="220"/>
      <c r="F3" s="220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242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243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22" t="s">
        <v>95</v>
      </c>
      <c r="G10" s="222"/>
      <c r="H10" s="222"/>
      <c r="I10" s="222"/>
      <c r="J10" s="222"/>
      <c r="K10" s="223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21" t="s">
        <v>104</v>
      </c>
      <c r="C12" s="221"/>
      <c r="D12" s="221"/>
      <c r="E12" s="165"/>
      <c r="F12" s="218" t="s">
        <v>102</v>
      </c>
      <c r="G12" s="218"/>
      <c r="H12" s="218"/>
      <c r="I12" s="218"/>
      <c r="J12" s="218"/>
      <c r="K12" s="219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21" t="s">
        <v>103</v>
      </c>
      <c r="C14" s="221"/>
      <c r="D14" s="221"/>
      <c r="E14" s="165"/>
      <c r="F14" s="218" t="s">
        <v>108</v>
      </c>
      <c r="G14" s="218"/>
      <c r="H14" s="218"/>
      <c r="I14" s="218"/>
      <c r="J14" s="218"/>
      <c r="K14" s="219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21" t="s">
        <v>101</v>
      </c>
      <c r="C16" s="221"/>
      <c r="D16" s="221"/>
      <c r="E16" s="165"/>
      <c r="F16" s="218" t="s">
        <v>109</v>
      </c>
      <c r="G16" s="218"/>
      <c r="H16" s="218"/>
      <c r="I16" s="218"/>
      <c r="J16" s="218"/>
      <c r="K16" s="219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showGridLines="0" zoomScaleNormal="100" workbookViewId="0">
      <pane xSplit="1" ySplit="11" topLeftCell="C177" activePane="bottomRight" state="frozen"/>
      <selection pane="topRight" activeCell="B1" sqref="B1"/>
      <selection pane="bottomLeft" activeCell="A12" sqref="A12"/>
      <selection pane="bottomRight" activeCell="A186" sqref="A186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Julio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41" t="s">
        <v>99</v>
      </c>
      <c r="O7" s="241"/>
      <c r="P7" s="241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Junio 2023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44" t="s">
        <v>1</v>
      </c>
      <c r="C10" s="244"/>
      <c r="D10" s="244"/>
      <c r="E10" s="244"/>
      <c r="F10" s="245"/>
      <c r="G10" s="36" t="s">
        <v>2</v>
      </c>
      <c r="H10" s="248" t="s">
        <v>3</v>
      </c>
      <c r="I10" s="244"/>
      <c r="J10" s="244"/>
      <c r="K10" s="244"/>
      <c r="L10" s="245"/>
      <c r="M10" s="36" t="s">
        <v>2</v>
      </c>
      <c r="N10" s="244" t="s">
        <v>98</v>
      </c>
      <c r="O10" s="244"/>
      <c r="P10" s="244"/>
      <c r="Q10" s="244"/>
      <c r="R10" s="244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46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47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236</v>
      </c>
      <c r="B180" s="212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2.75" x14ac:dyDescent="0.2">
      <c r="A181" s="213" t="s">
        <v>237</v>
      </c>
      <c r="B181" s="214">
        <v>0</v>
      </c>
      <c r="C181" s="204">
        <v>1286490</v>
      </c>
      <c r="D181" s="204">
        <v>2551565</v>
      </c>
      <c r="E181" s="204">
        <v>1753591</v>
      </c>
      <c r="F181" s="205">
        <v>3481775</v>
      </c>
      <c r="G181" s="215">
        <f t="shared" ref="G181" si="467">SUM(B181:F181)</f>
        <v>9073421</v>
      </c>
      <c r="H181" s="216">
        <v>0</v>
      </c>
      <c r="I181" s="204">
        <v>375896.19164634671</v>
      </c>
      <c r="J181" s="204">
        <v>1053485.8203377109</v>
      </c>
      <c r="K181" s="204">
        <v>0</v>
      </c>
      <c r="L181" s="205">
        <v>3982477.9880159423</v>
      </c>
      <c r="M181" s="215">
        <f t="shared" ref="M181" si="468">+SUM(H181:L181)</f>
        <v>5411860</v>
      </c>
      <c r="N181" s="216">
        <v>0</v>
      </c>
      <c r="O181" s="204">
        <v>88678</v>
      </c>
      <c r="P181" s="204">
        <v>0</v>
      </c>
      <c r="Q181" s="204">
        <v>40363</v>
      </c>
      <c r="R181" s="205">
        <v>2899213</v>
      </c>
      <c r="S181" s="211">
        <f t="shared" ref="S181" si="469">SUM(N181:R181)</f>
        <v>3028254</v>
      </c>
      <c r="T181" s="198">
        <f t="shared" ref="T181" si="470">SUM(B181,H181,N181)</f>
        <v>0</v>
      </c>
      <c r="U181" s="13">
        <f t="shared" ref="U181" si="471">SUM(C181,I181,O181)</f>
        <v>1751064.1916463468</v>
      </c>
      <c r="V181" s="92">
        <f t="shared" ref="V181" si="472">SUM(D181,J181,P181)</f>
        <v>3605050.8203377109</v>
      </c>
      <c r="W181" s="92">
        <f t="shared" ref="W181" si="473">SUM(E181,K181,Q181)</f>
        <v>1793954</v>
      </c>
      <c r="X181" s="92">
        <f t="shared" ref="X181" si="474">SUM(F181,L181,R181)</f>
        <v>10363465.988015942</v>
      </c>
      <c r="Y181" s="208">
        <f t="shared" ref="Y181" si="475">+G181+M181+S181</f>
        <v>17513535</v>
      </c>
    </row>
    <row r="182" spans="1:25" s="2" customFormat="1" ht="12.75" x14ac:dyDescent="0.2">
      <c r="A182" s="210" t="s">
        <v>238</v>
      </c>
      <c r="B182" s="212">
        <v>0</v>
      </c>
      <c r="C182" s="204">
        <v>1288508</v>
      </c>
      <c r="D182" s="204">
        <v>2560284</v>
      </c>
      <c r="E182" s="204">
        <v>1757790</v>
      </c>
      <c r="F182" s="205">
        <v>3485908</v>
      </c>
      <c r="G182" s="202">
        <f t="shared" ref="G182" si="476">SUM(B182:F182)</f>
        <v>9092490</v>
      </c>
      <c r="H182" s="206">
        <v>0</v>
      </c>
      <c r="I182" s="204">
        <v>375554.08009519178</v>
      </c>
      <c r="J182" s="204">
        <v>1014216.193738039</v>
      </c>
      <c r="K182" s="204">
        <v>0</v>
      </c>
      <c r="L182" s="205">
        <v>4020911.7261667661</v>
      </c>
      <c r="M182" s="202">
        <f t="shared" ref="M182" si="477">+SUM(H182:L182)</f>
        <v>5410681.9999999972</v>
      </c>
      <c r="N182" s="206">
        <v>0</v>
      </c>
      <c r="O182" s="204">
        <v>88622</v>
      </c>
      <c r="P182" s="204">
        <v>0</v>
      </c>
      <c r="Q182" s="204">
        <v>40380</v>
      </c>
      <c r="R182" s="205">
        <v>2919835</v>
      </c>
      <c r="S182" s="211">
        <f t="shared" ref="S182" si="478">SUM(N182:R182)</f>
        <v>3048837</v>
      </c>
      <c r="T182" s="198">
        <f t="shared" ref="T182" si="479">SUM(B182,H182,N182)</f>
        <v>0</v>
      </c>
      <c r="U182" s="13">
        <f t="shared" ref="U182" si="480">SUM(C182,I182,O182)</f>
        <v>1752684.0800951917</v>
      </c>
      <c r="V182" s="13">
        <f t="shared" ref="V182" si="481">SUM(D182,J182,P182)</f>
        <v>3574500.1937380391</v>
      </c>
      <c r="W182" s="13">
        <f t="shared" ref="W182" si="482">SUM(E182,K182,Q182)</f>
        <v>1798170</v>
      </c>
      <c r="X182" s="13">
        <f t="shared" ref="X182" si="483">SUM(F182,L182,R182)</f>
        <v>10426654.726166766</v>
      </c>
      <c r="Y182" s="208">
        <f t="shared" ref="Y182" si="484">+G182+M182+S182</f>
        <v>17552008.999999996</v>
      </c>
    </row>
    <row r="183" spans="1:25" s="2" customFormat="1" ht="12.75" x14ac:dyDescent="0.2">
      <c r="A183" s="210" t="s">
        <v>239</v>
      </c>
      <c r="B183" s="212">
        <v>0</v>
      </c>
      <c r="C183" s="204">
        <v>1292283</v>
      </c>
      <c r="D183" s="204">
        <v>2578628</v>
      </c>
      <c r="E183" s="204">
        <v>1763660</v>
      </c>
      <c r="F183" s="205">
        <v>3527991</v>
      </c>
      <c r="G183" s="202">
        <f t="shared" ref="G183" si="485">SUM(B183:F183)</f>
        <v>9162562</v>
      </c>
      <c r="H183" s="206">
        <v>0</v>
      </c>
      <c r="I183" s="204">
        <v>357345.47820574365</v>
      </c>
      <c r="J183" s="204">
        <v>1018883.469631614</v>
      </c>
      <c r="K183" s="204">
        <v>0</v>
      </c>
      <c r="L183" s="205">
        <v>4043441.0521626421</v>
      </c>
      <c r="M183" s="202">
        <f t="shared" ref="M183" si="486">+SUM(H183:L183)</f>
        <v>5419670</v>
      </c>
      <c r="N183" s="206">
        <v>0</v>
      </c>
      <c r="O183" s="204">
        <v>88694</v>
      </c>
      <c r="P183" s="204">
        <v>0</v>
      </c>
      <c r="Q183" s="204">
        <v>40345</v>
      </c>
      <c r="R183" s="205">
        <v>2941572</v>
      </c>
      <c r="S183" s="211">
        <f t="shared" ref="S183" si="487">SUM(N183:R183)</f>
        <v>3070611</v>
      </c>
      <c r="T183" s="198">
        <f t="shared" ref="T183" si="488">SUM(B183,H183,N183)</f>
        <v>0</v>
      </c>
      <c r="U183" s="13">
        <f t="shared" ref="U183" si="489">SUM(C183,I183,O183)</f>
        <v>1738322.4782057437</v>
      </c>
      <c r="V183" s="13">
        <f t="shared" ref="V183" si="490">SUM(D183,J183,P183)</f>
        <v>3597511.4696316142</v>
      </c>
      <c r="W183" s="13">
        <f t="shared" ref="W183" si="491">SUM(E183,K183,Q183)</f>
        <v>1804005</v>
      </c>
      <c r="X183" s="13">
        <f t="shared" ref="X183" si="492">SUM(F183,L183,R183)</f>
        <v>10513004.052162642</v>
      </c>
      <c r="Y183" s="208">
        <f t="shared" ref="Y183" si="493">+G183+M183+S183</f>
        <v>17652843</v>
      </c>
    </row>
    <row r="184" spans="1:25" s="2" customFormat="1" ht="12.75" x14ac:dyDescent="0.2">
      <c r="A184" s="210" t="s">
        <v>240</v>
      </c>
      <c r="B184" s="212">
        <v>0</v>
      </c>
      <c r="C184" s="204">
        <v>1295560</v>
      </c>
      <c r="D184" s="204">
        <v>2605072</v>
      </c>
      <c r="E184" s="204">
        <v>1768615</v>
      </c>
      <c r="F184" s="205">
        <v>3550795</v>
      </c>
      <c r="G184" s="202">
        <f t="shared" ref="G184" si="494">SUM(B184:F184)</f>
        <v>9220042</v>
      </c>
      <c r="H184" s="206">
        <v>0</v>
      </c>
      <c r="I184" s="204">
        <v>345073.07709026453</v>
      </c>
      <c r="J184" s="204">
        <v>1012068.5629864663</v>
      </c>
      <c r="K184" s="204">
        <v>0</v>
      </c>
      <c r="L184" s="205">
        <v>4052439.3599232691</v>
      </c>
      <c r="M184" s="202">
        <f t="shared" ref="M184" si="495">+SUM(H184:L184)</f>
        <v>5409581</v>
      </c>
      <c r="N184" s="206">
        <v>0</v>
      </c>
      <c r="O184" s="204">
        <v>88685</v>
      </c>
      <c r="P184" s="204">
        <v>0</v>
      </c>
      <c r="Q184" s="204">
        <v>40306</v>
      </c>
      <c r="R184" s="205">
        <v>2960419</v>
      </c>
      <c r="S184" s="211">
        <f>SUM(N184:R184)</f>
        <v>3089410</v>
      </c>
      <c r="T184" s="198">
        <f t="shared" ref="T184" si="496">SUM(B184,H184,N184)</f>
        <v>0</v>
      </c>
      <c r="U184" s="13">
        <f t="shared" ref="U184" si="497">SUM(C184,I184,O184)</f>
        <v>1729318.0770902645</v>
      </c>
      <c r="V184" s="13">
        <f t="shared" ref="V184" si="498">SUM(D184,J184,P184)</f>
        <v>3617140.5629864661</v>
      </c>
      <c r="W184" s="13">
        <f t="shared" ref="W184" si="499">SUM(E184,K184,Q184)</f>
        <v>1808921</v>
      </c>
      <c r="X184" s="13">
        <f t="shared" ref="X184" si="500">SUM(F184,L184,R184)</f>
        <v>10563653.35992327</v>
      </c>
      <c r="Y184" s="208">
        <f t="shared" ref="Y184" si="501">+G184+M184+S184</f>
        <v>17719033</v>
      </c>
    </row>
    <row r="185" spans="1:25" s="2" customFormat="1" ht="12.75" x14ac:dyDescent="0.2">
      <c r="A185" s="210" t="s">
        <v>241</v>
      </c>
      <c r="B185" s="212">
        <v>0</v>
      </c>
      <c r="C185" s="204">
        <v>1297626</v>
      </c>
      <c r="D185" s="204">
        <v>2622955</v>
      </c>
      <c r="E185" s="204">
        <v>1774124</v>
      </c>
      <c r="F185" s="205">
        <v>3564794</v>
      </c>
      <c r="G185" s="202">
        <f t="shared" ref="G185:G186" si="502">SUM(B185:F185)</f>
        <v>9259499</v>
      </c>
      <c r="H185" s="206">
        <v>0</v>
      </c>
      <c r="I185" s="204">
        <v>347178.02835797437</v>
      </c>
      <c r="J185" s="204">
        <v>998415.622002105</v>
      </c>
      <c r="K185" s="204">
        <v>0</v>
      </c>
      <c r="L185" s="205">
        <v>4088336.3496399205</v>
      </c>
      <c r="M185" s="202">
        <f t="shared" ref="M185:M186" si="503">+SUM(H185:L185)</f>
        <v>5433930</v>
      </c>
      <c r="N185" s="206">
        <v>0</v>
      </c>
      <c r="O185" s="204">
        <v>88677</v>
      </c>
      <c r="P185" s="204">
        <v>0</v>
      </c>
      <c r="Q185" s="204">
        <v>40267</v>
      </c>
      <c r="R185" s="205">
        <v>2979461</v>
      </c>
      <c r="S185" s="211">
        <f>SUM(N185:R185)</f>
        <v>3108405</v>
      </c>
      <c r="T185" s="198">
        <f t="shared" ref="T185:T186" si="504">SUM(B185,H185,N185)</f>
        <v>0</v>
      </c>
      <c r="U185" s="13">
        <f>SUM(C185,I185,O185)</f>
        <v>1733481.0283579743</v>
      </c>
      <c r="V185" s="13">
        <f t="shared" ref="V185" si="505">SUM(D185,J185,P185)</f>
        <v>3621370.6220021052</v>
      </c>
      <c r="W185" s="13">
        <f t="shared" ref="W185" si="506">SUM(E185,K185,Q185)</f>
        <v>1814391</v>
      </c>
      <c r="X185" s="13">
        <f t="shared" ref="X185" si="507">SUM(F185,L185,R185)</f>
        <v>10632591.349639921</v>
      </c>
      <c r="Y185" s="208">
        <f>+G185+M185+S185</f>
        <v>17801834</v>
      </c>
    </row>
    <row r="186" spans="1:25" s="2" customFormat="1" ht="12.75" x14ac:dyDescent="0.2">
      <c r="A186" s="210" t="s">
        <v>244</v>
      </c>
      <c r="B186" s="203">
        <v>0</v>
      </c>
      <c r="C186" s="204">
        <v>1300063</v>
      </c>
      <c r="D186" s="204">
        <v>2636443</v>
      </c>
      <c r="E186" s="204">
        <v>1777889</v>
      </c>
      <c r="F186" s="205">
        <v>3575836</v>
      </c>
      <c r="G186" s="202">
        <f t="shared" si="502"/>
        <v>9290231</v>
      </c>
      <c r="H186" s="203">
        <v>0</v>
      </c>
      <c r="I186" s="204">
        <v>349845.82511109271</v>
      </c>
      <c r="J186" s="204">
        <v>985746.44505545637</v>
      </c>
      <c r="K186" s="204">
        <v>0</v>
      </c>
      <c r="L186" s="205">
        <v>4123062.7298334469</v>
      </c>
      <c r="M186" s="202">
        <f t="shared" si="503"/>
        <v>5458654.9999999963</v>
      </c>
      <c r="N186" s="203">
        <v>0</v>
      </c>
      <c r="O186" s="204">
        <v>88681</v>
      </c>
      <c r="P186" s="204">
        <v>0</v>
      </c>
      <c r="Q186" s="204">
        <v>40222</v>
      </c>
      <c r="R186" s="205">
        <v>2995002</v>
      </c>
      <c r="S186" s="211">
        <f>SUM(N186:R186)</f>
        <v>3123905</v>
      </c>
      <c r="T186" s="198">
        <f t="shared" si="504"/>
        <v>0</v>
      </c>
      <c r="U186" s="13">
        <f>SUM(C186,I186,O186)</f>
        <v>1738589.8251110928</v>
      </c>
      <c r="V186" s="13">
        <f t="shared" ref="V186" si="508">SUM(D186,J186,P186)</f>
        <v>3622189.4450554564</v>
      </c>
      <c r="W186" s="13">
        <f t="shared" ref="W186" si="509">SUM(E186,K186,Q186)</f>
        <v>1818111</v>
      </c>
      <c r="X186" s="13">
        <f t="shared" ref="X186" si="510">SUM(F186,L186,R186)</f>
        <v>10693900.729833446</v>
      </c>
      <c r="Y186" s="208">
        <f>+G186+M186+S186</f>
        <v>17872790.999999996</v>
      </c>
    </row>
    <row r="187" spans="1:25" s="2" customFormat="1" ht="17.25" customHeight="1" x14ac:dyDescent="0.2">
      <c r="A187" s="200" t="s">
        <v>100</v>
      </c>
      <c r="B187" s="238" t="s">
        <v>195</v>
      </c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40"/>
    </row>
    <row r="188" spans="1:25" s="2" customFormat="1" ht="17.25" customHeight="1" x14ac:dyDescent="0.2">
      <c r="A188" s="191" t="s">
        <v>120</v>
      </c>
      <c r="B188" s="242" t="s">
        <v>117</v>
      </c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3"/>
    </row>
    <row r="189" spans="1:25" s="2" customFormat="1" ht="12.75" x14ac:dyDescent="0.2">
      <c r="A189" s="191" t="s">
        <v>131</v>
      </c>
      <c r="B189" s="225" t="s">
        <v>121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37"/>
    </row>
    <row r="190" spans="1:25" s="2" customFormat="1" ht="15.75" customHeight="1" x14ac:dyDescent="0.2">
      <c r="A190" s="191" t="s">
        <v>137</v>
      </c>
      <c r="B190" s="225" t="s">
        <v>132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37"/>
    </row>
    <row r="191" spans="1:25" s="2" customFormat="1" ht="15.75" customHeight="1" x14ac:dyDescent="0.2">
      <c r="A191" s="192" t="s">
        <v>144</v>
      </c>
      <c r="B191" s="225" t="s">
        <v>139</v>
      </c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37"/>
    </row>
    <row r="192" spans="1:25" s="2" customFormat="1" ht="15.75" customHeight="1" x14ac:dyDescent="0.2">
      <c r="A192" s="192" t="s">
        <v>147</v>
      </c>
      <c r="B192" s="229" t="s">
        <v>145</v>
      </c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1"/>
    </row>
    <row r="193" spans="1:25" s="2" customFormat="1" ht="15.75" customHeight="1" x14ac:dyDescent="0.2">
      <c r="A193" s="192" t="s">
        <v>152</v>
      </c>
      <c r="B193" s="229" t="s">
        <v>148</v>
      </c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1"/>
    </row>
    <row r="194" spans="1:25" s="2" customFormat="1" ht="15.75" customHeight="1" x14ac:dyDescent="0.2">
      <c r="A194" s="192" t="s">
        <v>156</v>
      </c>
      <c r="B194" s="229" t="s">
        <v>158</v>
      </c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1"/>
    </row>
    <row r="195" spans="1:25" s="2" customFormat="1" ht="15.75" customHeight="1" x14ac:dyDescent="0.2">
      <c r="A195" s="192" t="s">
        <v>160</v>
      </c>
      <c r="B195" s="229" t="s">
        <v>155</v>
      </c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1"/>
    </row>
    <row r="196" spans="1:25" s="2" customFormat="1" ht="15.75" customHeight="1" x14ac:dyDescent="0.2">
      <c r="A196" s="192" t="s">
        <v>166</v>
      </c>
      <c r="B196" s="229" t="s">
        <v>162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1"/>
    </row>
    <row r="197" spans="1:25" s="2" customFormat="1" ht="15.75" customHeight="1" x14ac:dyDescent="0.2">
      <c r="A197" s="192" t="s">
        <v>170</v>
      </c>
      <c r="B197" s="229" t="s">
        <v>167</v>
      </c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1"/>
    </row>
    <row r="198" spans="1:25" s="2" customFormat="1" ht="15.75" customHeight="1" x14ac:dyDescent="0.2">
      <c r="A198" s="192" t="s">
        <v>194</v>
      </c>
      <c r="B198" s="229" t="s">
        <v>171</v>
      </c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1"/>
    </row>
    <row r="199" spans="1:25" s="2" customFormat="1" ht="12.75" x14ac:dyDescent="0.2">
      <c r="A199" s="192" t="s">
        <v>190</v>
      </c>
      <c r="B199" s="235" t="s">
        <v>189</v>
      </c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6"/>
      <c r="T199" s="6"/>
      <c r="U199" s="6"/>
      <c r="V199" s="6"/>
      <c r="W199" s="6"/>
      <c r="X199" s="6"/>
      <c r="Y199" s="6"/>
    </row>
    <row r="200" spans="1:25" s="87" customFormat="1" x14ac:dyDescent="0.25">
      <c r="A200" s="199" t="s">
        <v>204</v>
      </c>
      <c r="B200" s="232" t="s">
        <v>211</v>
      </c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4"/>
    </row>
    <row r="201" spans="1:25" s="2" customFormat="1" x14ac:dyDescent="0.25">
      <c r="A201" s="199" t="s">
        <v>205</v>
      </c>
      <c r="B201" s="232" t="s">
        <v>206</v>
      </c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4"/>
      <c r="T201" s="6"/>
      <c r="U201" s="6"/>
      <c r="V201" s="6"/>
      <c r="W201" s="6"/>
      <c r="X201" s="6"/>
      <c r="Y201" s="6"/>
    </row>
    <row r="202" spans="1:25" s="2" customFormat="1" x14ac:dyDescent="0.25">
      <c r="A202" s="199" t="s">
        <v>209</v>
      </c>
      <c r="B202" s="232" t="s">
        <v>210</v>
      </c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4"/>
      <c r="T202" s="6"/>
      <c r="U202" s="6"/>
      <c r="V202" s="6"/>
      <c r="W202" s="6"/>
      <c r="X202" s="6"/>
      <c r="Y202" s="6"/>
    </row>
    <row r="203" spans="1:25" s="2" customFormat="1" ht="12.75" x14ac:dyDescent="0.2">
      <c r="A203" s="226" t="s">
        <v>213</v>
      </c>
      <c r="B203" s="224" t="s">
        <v>214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6"/>
      <c r="U203" s="6"/>
      <c r="V203" s="6"/>
      <c r="W203" s="6"/>
      <c r="X203" s="6"/>
      <c r="Y203" s="6"/>
    </row>
    <row r="204" spans="1:25" s="2" customFormat="1" ht="12.75" x14ac:dyDescent="0.2">
      <c r="A204" s="227"/>
      <c r="B204" s="224" t="s">
        <v>215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6"/>
      <c r="U204" s="6"/>
      <c r="V204" s="6"/>
      <c r="W204" s="6"/>
      <c r="X204" s="6"/>
      <c r="Y204" s="6"/>
    </row>
    <row r="205" spans="1:25" s="2" customFormat="1" ht="23.25" customHeight="1" x14ac:dyDescent="0.2">
      <c r="A205" s="228"/>
      <c r="B205" s="225" t="s">
        <v>216</v>
      </c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6"/>
      <c r="U205" s="6"/>
      <c r="V205" s="6"/>
      <c r="W205" s="6"/>
      <c r="X205" s="6"/>
      <c r="Y205" s="6"/>
    </row>
    <row r="206" spans="1:25" s="2" customFormat="1" ht="12.75" x14ac:dyDescent="0.2">
      <c r="A206" s="199" t="s">
        <v>217</v>
      </c>
      <c r="B206" s="224" t="s">
        <v>218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6"/>
      <c r="U206" s="6"/>
      <c r="V206" s="6"/>
      <c r="W206" s="6"/>
      <c r="X206" s="6"/>
      <c r="Y206" s="6"/>
    </row>
    <row r="207" spans="1:25" s="2" customFormat="1" ht="12.75" x14ac:dyDescent="0.2">
      <c r="A207" s="207" t="s">
        <v>221</v>
      </c>
      <c r="B207" s="224" t="s">
        <v>222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2" customFormat="1" ht="12.75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2" customFormat="1" ht="12.75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2" customFormat="1" ht="12.75" x14ac:dyDescent="0.2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2" customFormat="1" ht="12.75" x14ac:dyDescent="0.2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2" customFormat="1" ht="12.75" x14ac:dyDescent="0.2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7" customFormat="1" ht="12.75" x14ac:dyDescent="0.2">
      <c r="A279" s="2"/>
      <c r="B279" s="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7" customFormat="1" ht="12" x14ac:dyDescent="0.2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7" customFormat="1" ht="12" x14ac:dyDescent="0.2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3" customFormat="1" ht="12" x14ac:dyDescent="0.2">
      <c r="A282" s="7"/>
      <c r="B282" s="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3" customFormat="1" ht="12" x14ac:dyDescent="0.2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s="3" customFormat="1" ht="12" x14ac:dyDescent="0.2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s="2" customFormat="1" ht="12.75" x14ac:dyDescent="0.2">
      <c r="A285" s="3"/>
      <c r="B285" s="3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s="2" customFormat="1" ht="12.75" x14ac:dyDescent="0.2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5">
      <c r="A287" s="2"/>
      <c r="B287" s="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</sheetData>
  <mergeCells count="27">
    <mergeCell ref="B189:Y189"/>
    <mergeCell ref="B192:Y192"/>
    <mergeCell ref="B206:S206"/>
    <mergeCell ref="B187:Y187"/>
    <mergeCell ref="N7:P7"/>
    <mergeCell ref="B188:Y188"/>
    <mergeCell ref="B10:F10"/>
    <mergeCell ref="Y10:Y11"/>
    <mergeCell ref="H10:L10"/>
    <mergeCell ref="N10:R10"/>
    <mergeCell ref="B194:Y194"/>
    <mergeCell ref="B193:Y193"/>
    <mergeCell ref="B191:Y191"/>
    <mergeCell ref="B190:Y190"/>
    <mergeCell ref="B203:S203"/>
    <mergeCell ref="B202:S202"/>
    <mergeCell ref="B207:S207"/>
    <mergeCell ref="B204:S204"/>
    <mergeCell ref="B205:S205"/>
    <mergeCell ref="A203:A205"/>
    <mergeCell ref="B195:Y195"/>
    <mergeCell ref="B201:S201"/>
    <mergeCell ref="B199:S199"/>
    <mergeCell ref="B198:Y198"/>
    <mergeCell ref="B197:Y197"/>
    <mergeCell ref="B196:Y196"/>
    <mergeCell ref="B200:S200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defaultGridColor="0" topLeftCell="A49" colorId="23" zoomScale="110" zoomScaleNormal="110" workbookViewId="0">
      <selection activeCell="P58" sqref="P58"/>
    </sheetView>
  </sheetViews>
  <sheetFormatPr baseColWidth="10" defaultRowHeight="15" x14ac:dyDescent="0.25"/>
  <cols>
    <col min="12" max="14" width="11.42578125" style="87"/>
  </cols>
  <sheetData>
    <row r="1" spans="1:15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99"/>
      <c r="N1" s="99"/>
      <c r="O1" s="101"/>
    </row>
    <row r="2" spans="1:15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51"/>
      <c r="N2" s="51"/>
      <c r="O2" s="103"/>
    </row>
    <row r="3" spans="1:15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51"/>
      <c r="N3" s="51"/>
      <c r="O3" s="103"/>
    </row>
    <row r="4" spans="1:15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51"/>
      <c r="N4" s="51"/>
      <c r="O4" s="103"/>
    </row>
    <row r="5" spans="1:15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2"/>
      <c r="N5" s="112"/>
      <c r="O5" s="113"/>
    </row>
    <row r="6" spans="1:15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5"/>
      <c r="N6" s="115"/>
      <c r="O6" s="116"/>
    </row>
    <row r="7" spans="1:15" s="19" customFormat="1" ht="20.100000000000001" customHeight="1" x14ac:dyDescent="0.25">
      <c r="A7" s="104"/>
      <c r="B7" s="155" t="str">
        <f>Índice!B7</f>
        <v>Fecha de Publicación: Julio 2023</v>
      </c>
      <c r="C7" s="155"/>
      <c r="D7" s="155"/>
      <c r="E7" s="155"/>
      <c r="F7" s="155"/>
      <c r="G7" s="155"/>
      <c r="H7" s="155"/>
      <c r="I7" s="24"/>
      <c r="J7" s="24"/>
      <c r="K7" s="24"/>
      <c r="L7" s="249" t="s">
        <v>99</v>
      </c>
      <c r="M7" s="249"/>
      <c r="N7" s="249"/>
      <c r="O7" s="250"/>
    </row>
    <row r="8" spans="1:15" s="19" customFormat="1" ht="20.100000000000001" customHeight="1" thickBot="1" x14ac:dyDescent="0.3">
      <c r="A8" s="117"/>
      <c r="B8" s="159" t="str">
        <f>Índice!B8</f>
        <v>Fecha de corte: Junio 2023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8"/>
      <c r="N8" s="118"/>
      <c r="O8" s="119"/>
    </row>
    <row r="9" spans="1:15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6"/>
      <c r="N9" s="106"/>
      <c r="O9" s="108"/>
    </row>
    <row r="10" spans="1:15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24"/>
    </row>
    <row r="13" spans="1:15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24"/>
    </row>
    <row r="14" spans="1:15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24"/>
    </row>
    <row r="15" spans="1:15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24"/>
    </row>
    <row r="16" spans="1:15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24"/>
    </row>
    <row r="17" spans="1:15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24"/>
    </row>
    <row r="18" spans="1:15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24"/>
    </row>
    <row r="19" spans="1:15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24"/>
    </row>
    <row r="20" spans="1:15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24"/>
    </row>
    <row r="21" spans="1:15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4"/>
    </row>
    <row r="22" spans="1:15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24"/>
    </row>
    <row r="23" spans="1:15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24"/>
    </row>
    <row r="24" spans="1:15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24"/>
    </row>
    <row r="25" spans="1:15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24"/>
    </row>
    <row r="26" spans="1:15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24"/>
    </row>
    <row r="27" spans="1:15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24"/>
    </row>
    <row r="28" spans="1:15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24"/>
    </row>
    <row r="29" spans="1:15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24"/>
    </row>
    <row r="30" spans="1:15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24"/>
    </row>
    <row r="31" spans="1:15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24"/>
    </row>
    <row r="32" spans="1:15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4"/>
    </row>
    <row r="33" spans="1:15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24"/>
    </row>
    <row r="34" spans="1:15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24"/>
    </row>
    <row r="35" spans="1:15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24"/>
    </row>
    <row r="36" spans="1:15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24"/>
    </row>
    <row r="37" spans="1:15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24"/>
    </row>
    <row r="38" spans="1:15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24"/>
    </row>
    <row r="39" spans="1:15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24"/>
    </row>
    <row r="40" spans="1:15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24"/>
    </row>
    <row r="41" spans="1:15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24"/>
    </row>
    <row r="42" spans="1:15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24"/>
    </row>
    <row r="43" spans="1:15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24"/>
    </row>
    <row r="44" spans="1:15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24"/>
    </row>
    <row r="45" spans="1:15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124"/>
    </row>
    <row r="46" spans="1:15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24"/>
    </row>
    <row r="47" spans="1:15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24"/>
    </row>
    <row r="48" spans="1:15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124"/>
    </row>
    <row r="49" spans="1:15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124"/>
    </row>
    <row r="50" spans="1:15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24"/>
    </row>
    <row r="51" spans="1:15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24"/>
    </row>
    <row r="52" spans="1:15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124"/>
    </row>
    <row r="53" spans="1:15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124"/>
    </row>
    <row r="54" spans="1:15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124"/>
    </row>
    <row r="55" spans="1:15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24"/>
    </row>
    <row r="56" spans="1:15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124"/>
    </row>
    <row r="57" spans="1:15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24"/>
    </row>
    <row r="58" spans="1:15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24"/>
    </row>
    <row r="59" spans="1:15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24"/>
    </row>
    <row r="60" spans="1:15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124"/>
    </row>
    <row r="61" spans="1:15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124"/>
    </row>
    <row r="62" spans="1:15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24"/>
    </row>
    <row r="63" spans="1:15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4"/>
    </row>
    <row r="64" spans="1:15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24"/>
    </row>
    <row r="65" spans="1:15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124"/>
    </row>
    <row r="66" spans="1:15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24"/>
    </row>
    <row r="67" spans="1:15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24"/>
    </row>
    <row r="68" spans="1:15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7"/>
    </row>
  </sheetData>
  <mergeCells count="1">
    <mergeCell ref="L7:O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zoomScaleNormal="100" workbookViewId="0">
      <selection activeCell="R27" sqref="R27"/>
    </sheetView>
  </sheetViews>
  <sheetFormatPr baseColWidth="10" defaultRowHeight="15" x14ac:dyDescent="0.25"/>
  <cols>
    <col min="14" max="14" width="11.42578125" style="87"/>
  </cols>
  <sheetData>
    <row r="1" spans="1:24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24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4"/>
    </row>
    <row r="3" spans="1:24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1"/>
      <c r="O3" s="54"/>
    </row>
    <row r="4" spans="1:24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4"/>
    </row>
    <row r="5" spans="1:24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O5" s="54"/>
    </row>
    <row r="6" spans="1:24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31"/>
      <c r="O6" s="62"/>
    </row>
    <row r="7" spans="1:24" s="19" customFormat="1" ht="20.100000000000001" customHeight="1" x14ac:dyDescent="0.25">
      <c r="A7" s="55"/>
      <c r="B7" s="155" t="str">
        <f>Índice!B7</f>
        <v>Fecha de Publicación: Julio 2023</v>
      </c>
      <c r="C7" s="155"/>
      <c r="D7" s="155"/>
      <c r="E7" s="155"/>
      <c r="F7" s="155"/>
      <c r="G7" s="155"/>
      <c r="H7" s="180"/>
      <c r="I7" s="180"/>
      <c r="J7" s="180"/>
      <c r="K7" s="251" t="s">
        <v>99</v>
      </c>
      <c r="L7" s="251"/>
      <c r="M7" s="251"/>
      <c r="N7" s="217"/>
      <c r="O7" s="56"/>
      <c r="P7"/>
      <c r="Q7"/>
      <c r="R7"/>
      <c r="S7"/>
      <c r="T7"/>
      <c r="U7"/>
      <c r="V7"/>
      <c r="W7"/>
      <c r="X7"/>
    </row>
    <row r="8" spans="1:24" s="19" customFormat="1" ht="20.100000000000001" customHeight="1" thickBot="1" x14ac:dyDescent="0.3">
      <c r="A8" s="63"/>
      <c r="B8" s="156" t="str">
        <f>Índice!B8</f>
        <v>Fecha de corte: Junio 2023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4"/>
      <c r="O8" s="65"/>
      <c r="P8"/>
      <c r="Q8"/>
      <c r="R8"/>
      <c r="S8"/>
      <c r="T8"/>
      <c r="U8"/>
      <c r="V8"/>
      <c r="W8"/>
      <c r="X8"/>
    </row>
    <row r="9" spans="1:24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24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85"/>
    </row>
    <row r="11" spans="1:24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87"/>
    </row>
    <row r="12" spans="1:24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87"/>
    </row>
    <row r="13" spans="1:24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87"/>
    </row>
    <row r="14" spans="1:24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87"/>
    </row>
    <row r="15" spans="1:24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87"/>
    </row>
    <row r="16" spans="1:24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87"/>
    </row>
    <row r="17" spans="1:15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87"/>
    </row>
    <row r="18" spans="1:15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87"/>
    </row>
    <row r="19" spans="1:15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87"/>
    </row>
    <row r="20" spans="1:15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87"/>
    </row>
    <row r="21" spans="1:15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87"/>
    </row>
    <row r="22" spans="1:15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87"/>
    </row>
    <row r="23" spans="1:15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87"/>
    </row>
    <row r="24" spans="1:15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87"/>
    </row>
    <row r="25" spans="1:15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87"/>
    </row>
    <row r="26" spans="1:15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87"/>
    </row>
    <row r="27" spans="1:15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87"/>
    </row>
    <row r="28" spans="1:15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87"/>
    </row>
    <row r="29" spans="1:15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87"/>
    </row>
    <row r="30" spans="1:15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87"/>
    </row>
    <row r="31" spans="1:15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87"/>
    </row>
    <row r="32" spans="1:15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87"/>
    </row>
    <row r="33" spans="1:15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87"/>
    </row>
    <row r="34" spans="1:15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2023-07-20T20:53:38Z</dcterms:modified>
</cp:coreProperties>
</file>