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3\9. Septiembre\"/>
    </mc:Choice>
  </mc:AlternateContent>
  <bookViews>
    <workbookView xWindow="0" yWindow="0" windowWidth="20490" windowHeight="7365" activeTab="1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0" i="1" l="1"/>
  <c r="N190" i="1"/>
  <c r="O190" i="1"/>
  <c r="P190" i="1"/>
  <c r="I190" i="1"/>
  <c r="E190" i="1"/>
  <c r="Q190" i="1" s="1"/>
  <c r="P189" i="1" l="1"/>
  <c r="O189" i="1"/>
  <c r="N189" i="1"/>
  <c r="M189" i="1"/>
  <c r="I189" i="1"/>
  <c r="E189" i="1"/>
  <c r="Q189" i="1" s="1"/>
  <c r="M188" i="1" l="1"/>
  <c r="I188" i="1"/>
  <c r="E188" i="1"/>
  <c r="N188" i="1"/>
  <c r="O188" i="1"/>
  <c r="P188" i="1"/>
  <c r="Q188" i="1" l="1"/>
  <c r="N187" i="1"/>
  <c r="O187" i="1"/>
  <c r="P187" i="1"/>
  <c r="M187" i="1"/>
  <c r="I187" i="1"/>
  <c r="E187" i="1"/>
  <c r="Q187" i="1" l="1"/>
  <c r="E186" i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I181" i="1"/>
  <c r="E181" i="1"/>
  <c r="Q181" i="1" l="1"/>
  <c r="M180" i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P175" i="1"/>
  <c r="O175" i="1"/>
  <c r="N175" i="1"/>
  <c r="M175" i="1"/>
  <c r="I175" i="1"/>
  <c r="E175" i="1"/>
  <c r="Q175" i="1" s="1"/>
  <c r="P174" i="1" l="1"/>
  <c r="O174" i="1"/>
  <c r="N174" i="1"/>
  <c r="M174" i="1"/>
  <c r="I174" i="1"/>
  <c r="E174" i="1"/>
  <c r="Q174" i="1" s="1"/>
  <c r="P173" i="1" l="1"/>
  <c r="O173" i="1"/>
  <c r="N173" i="1"/>
  <c r="M173" i="1"/>
  <c r="I173" i="1"/>
  <c r="E173" i="1"/>
  <c r="Q173" i="1" s="1"/>
  <c r="E170" i="1" l="1"/>
  <c r="E171" i="1"/>
  <c r="P172" i="1"/>
  <c r="O172" i="1"/>
  <c r="N172" i="1"/>
  <c r="N171" i="1"/>
  <c r="M172" i="1"/>
  <c r="Q172" i="1" s="1"/>
  <c r="I172" i="1"/>
  <c r="E172" i="1"/>
  <c r="O171" i="1" l="1"/>
  <c r="P171" i="1"/>
  <c r="M171" i="1"/>
  <c r="I171" i="1"/>
  <c r="Q171" i="1" s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l="1"/>
  <c r="Q168" i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<sst xmlns="http://schemas.openxmlformats.org/spreadsheetml/2006/main" count="255" uniqueCount="234">
  <si>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</si>
  <si>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</si>
  <si>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</si>
  <si>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</si>
  <si>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</si>
  <si>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</si>
  <si>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</si>
  <si>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</si>
  <si>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</si>
  <si>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</si>
  <si>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</si>
  <si>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</si>
  <si>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</si>
  <si>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</si>
  <si>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</si>
  <si>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</si>
  <si>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</si>
  <si>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</si>
  <si>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</si>
  <si>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</si>
  <si>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</si>
  <si>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</si>
  <si>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</si>
  <si>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</si>
  <si>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</si>
  <si>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</si>
  <si>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</si>
  <si>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</si>
  <si>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</si>
  <si>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</si>
  <si>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</si>
  <si>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</si>
  <si>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</si>
  <si>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</si>
  <si>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</si>
  <si>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</si>
  <si>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</si>
  <si>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</si>
  <si>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</si>
  <si>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</si>
  <si>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</si>
  <si>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</si>
  <si>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</si>
  <si>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</si>
  <si>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</si>
  <si>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</si>
  <si>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</si>
  <si>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</si>
  <si>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</si>
  <si>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</si>
  <si>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</si>
  <si>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</si>
  <si>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</si>
  <si>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</si>
  <si>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</si>
  <si>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</si>
  <si>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</si>
  <si>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</si>
  <si>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</si>
  <si>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</si>
  <si>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</si>
  <si>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</si>
  <si>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</si>
  <si>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</si>
  <si>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</si>
  <si>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</si>
  <si>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</si>
  <si>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</si>
  <si>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</si>
  <si>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</si>
  <si>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</si>
  <si>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</si>
  <si>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</si>
  <si>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</si>
  <si>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</si>
  <si>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</si>
  <si>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</si>
  <si>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</si>
  <si>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</si>
  <si>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</si>
  <si>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</si>
  <si>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</si>
  <si>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</si>
  <si>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</si>
  <si>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</si>
  <si>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</si>
  <si>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</si>
  <si>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</si>
  <si>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</si>
  <si>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</si>
  <si>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</si>
  <si>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</si>
  <si>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</si>
  <si>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</si>
  <si>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</si>
  <si>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</si>
  <si>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</si>
  <si>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</si>
  <si>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</si>
  <si>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</si>
  <si>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</si>
  <si>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</si>
  <si>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</si>
  <si>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</si>
  <si>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</si>
  <si>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</si>
  <si>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</si>
  <si>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</si>
  <si>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</si>
  <si>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</si>
  <si>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</si>
  <si>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</si>
  <si>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</si>
  <si>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</si>
  <si>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</si>
  <si>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</si>
  <si>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</si>
  <si>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</si>
  <si>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</si>
  <si>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</si>
  <si>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</si>
  <si>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</si>
  <si>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</si>
  <si>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</si>
  <si>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</si>
  <si>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</si>
  <si>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</si>
  <si>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</si>
  <si>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</si>
  <si>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</si>
  <si>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</si>
  <si>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</si>
  <si>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</si>
  <si>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</si>
  <si>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</si>
  <si>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</si>
  <si>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</si>
  <si>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</si>
  <si>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</si>
  <si>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</si>
  <si>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</si>
  <si>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</si>
  <si>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</si>
  <si>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</si>
  <si>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</si>
  <si>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</si>
  <si>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</si>
  <si>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</si>
  <si>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</si>
  <si>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</si>
  <si>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</si>
  <si>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</si>
  <si>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</si>
  <si>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</si>
  <si>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</si>
  <si>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</si>
  <si>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</si>
  <si>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</si>
  <si>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</si>
  <si>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</si>
  <si>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</si>
  <si>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</si>
  <si>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</si>
  <si>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</si>
  <si>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</si>
  <si>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</si>
  <si>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</si>
  <si>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</si>
  <si>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</si>
  <si>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</si>
  <si>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</si>
  <si>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</si>
  <si>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</si>
  <si>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</si>
  <si>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</si>
  <si>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</si>
  <si>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</si>
  <si>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</si>
  <si>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</si>
  <si>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</si>
  <si>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</si>
  <si>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</si>
  <si>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</si>
  <si>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</si>
  <si>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</si>
  <si>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</si>
  <si>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</si>
  <si>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</si>
  <si>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</si>
  <si>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</si>
  <si>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</si>
  <si>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</si>
  <si>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</si>
  <si>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</si>
  <si>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</si>
  <si>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</si>
  <si>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</si>
  <si>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</si>
  <si>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</si>
  <si>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</si>
  <si>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</si>
  <si>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</si>
  <si>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</si>
  <si>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</si>
  <si>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</si>
  <si>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</si>
  <si>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</si>
  <si>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</si>
  <si>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</si>
  <si>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</si>
  <si>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</si>
  <si>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</si>
  <si>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</si>
  <si>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</si>
  <si>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</si>
  <si>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</si>
  <si>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</si>
  <si>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</si>
  <si>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</si>
  <si>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</si>
  <si>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</si>
  <si>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</si>
  <si>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</si>
  <si>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</si>
  <si>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</si>
  <si>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</si>
  <si>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</si>
  <si>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</si>
  <si>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</si>
  <si>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</si>
  <si>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</si>
  <si>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Fecha de publicación: Octubre 2023</t>
  </si>
  <si>
    <t>Fecha de corte: Septiembre 2023</t>
  </si>
  <si>
    <t>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</si>
</sst>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2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Bueno" xfId="11" builtinId="26" customBuiltin="1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modalidad'!$N$189,'Lineas por modalidad'!$N$190)</c:f>
              <c:numCache>
                <c:formatCode>#,##0</c:formatCode>
                <c:ptCount val="24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  <c:pt idx="23">
                  <c:v>14265707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modalidad'!$O$189,'Lineas por modalidad'!$O$190)</c:f>
              <c:numCache>
                <c:formatCode>#,##0</c:formatCode>
                <c:ptCount val="24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  <c:pt idx="23">
                  <c:v>3810646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42210864"/>
        <c:axId val="44221243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modalidad'!$A$185)</c:f>
              <c:strCache>
                <c:ptCount val="2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modalidad'!$P$189,'Lineas por modalidad'!$P$190)</c:f>
              <c:numCache>
                <c:formatCode>#,##0</c:formatCode>
                <c:ptCount val="24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  <c:pt idx="23">
                  <c:v>5946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42211256"/>
        <c:axId val="442212040"/>
      </c:lineChart>
      <c:catAx>
        <c:axId val="44221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2212432"/>
        <c:crosses val="autoZero"/>
        <c:auto val="1"/>
        <c:lblAlgn val="ctr"/>
        <c:lblOffset val="100"/>
        <c:noMultiLvlLbl val="0"/>
      </c:catAx>
      <c:valAx>
        <c:axId val="4422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2210864"/>
        <c:crosses val="autoZero"/>
        <c:crossBetween val="between"/>
      </c:valAx>
      <c:valAx>
        <c:axId val="442212040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2211256"/>
        <c:crosses val="max"/>
        <c:crossBetween val="between"/>
      </c:valAx>
      <c:catAx>
        <c:axId val="442211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2212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activeCell="M15" sqref="M15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95"/>
      <c r="C3" s="195"/>
      <c r="D3" s="195"/>
      <c r="E3" s="195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231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232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20.100000000000001" customHeight="1" thickBot="1">
      <c r="A10" s="79"/>
      <c r="B10" s="199" t="s">
        <v>96</v>
      </c>
      <c r="C10" s="199"/>
      <c r="D10" s="199"/>
      <c r="E10" s="199" t="s">
        <v>97</v>
      </c>
      <c r="F10" s="199"/>
      <c r="G10" s="199"/>
      <c r="H10" s="199"/>
      <c r="I10" s="199"/>
      <c r="J10" s="200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4" t="s">
        <v>106</v>
      </c>
      <c r="C12" s="194"/>
      <c r="D12" s="26"/>
      <c r="E12" s="192" t="s">
        <v>102</v>
      </c>
      <c r="F12" s="192"/>
      <c r="G12" s="192"/>
      <c r="H12" s="192"/>
      <c r="I12" s="192"/>
      <c r="J12" s="193"/>
    </row>
    <row r="13" spans="1:10">
      <c r="A13" s="41"/>
      <c r="B13" s="26"/>
      <c r="C13" s="26"/>
      <c r="D13" s="26"/>
      <c r="E13" s="192"/>
      <c r="F13" s="192"/>
      <c r="G13" s="192"/>
      <c r="H13" s="192"/>
      <c r="I13" s="192"/>
      <c r="J13" s="193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4" t="s">
        <v>105</v>
      </c>
      <c r="C15" s="194"/>
      <c r="D15" s="26"/>
      <c r="E15" s="192" t="s">
        <v>103</v>
      </c>
      <c r="F15" s="192"/>
      <c r="G15" s="192"/>
      <c r="H15" s="192"/>
      <c r="I15" s="192"/>
      <c r="J15" s="193"/>
    </row>
    <row r="16" spans="1:10" ht="14.25" customHeight="1">
      <c r="A16" s="41"/>
      <c r="B16" s="27"/>
      <c r="C16" s="26"/>
      <c r="D16" s="26"/>
      <c r="E16" s="192"/>
      <c r="F16" s="192"/>
      <c r="G16" s="192"/>
      <c r="H16" s="192"/>
      <c r="I16" s="192"/>
      <c r="J16" s="193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abSelected="1" zoomScaleNormal="100" workbookViewId="0">
      <pane xSplit="1" ySplit="12" topLeftCell="B204" activePane="bottomRight" state="frozen"/>
      <selection pane="topRight" activeCell="B1" sqref="B1"/>
      <selection pane="bottomLeft" activeCell="A13" sqref="A13"/>
      <selection pane="bottomRight" activeCell="C188" sqref="C188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1"/>
      <c r="C3" s="201"/>
      <c r="D3" s="201"/>
      <c r="E3" s="20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2" t="str">
        <f>Indice!B7</f>
        <v>Fecha de publicación: Octubre 2023</v>
      </c>
      <c r="C7" s="202"/>
      <c r="D7" s="202"/>
      <c r="E7" s="202"/>
      <c r="F7" s="202"/>
      <c r="G7" s="50"/>
      <c r="H7" s="50"/>
      <c r="I7" s="50"/>
      <c r="J7" s="52"/>
      <c r="K7" s="50"/>
      <c r="L7" s="50"/>
      <c r="M7" s="50"/>
      <c r="N7" s="203" t="s">
        <v>90</v>
      </c>
      <c r="O7" s="203"/>
      <c r="P7" s="50"/>
      <c r="Q7" s="51"/>
    </row>
    <row r="8" spans="1:21" ht="21" customHeight="1" thickBot="1">
      <c r="A8" s="65"/>
      <c r="B8" s="82" t="str">
        <f>Indice!B8</f>
        <v>Fecha de corte: Septiembre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10" t="s">
        <v>0</v>
      </c>
      <c r="B11" s="214" t="s">
        <v>1</v>
      </c>
      <c r="C11" s="215"/>
      <c r="D11" s="216"/>
      <c r="E11" s="69" t="s">
        <v>3</v>
      </c>
      <c r="F11" s="214" t="s">
        <v>2</v>
      </c>
      <c r="G11" s="215"/>
      <c r="H11" s="216"/>
      <c r="I11" s="69" t="s">
        <v>3</v>
      </c>
      <c r="J11" s="214" t="s">
        <v>109</v>
      </c>
      <c r="K11" s="215"/>
      <c r="L11" s="216"/>
      <c r="M11" s="69" t="s">
        <v>3</v>
      </c>
      <c r="N11" s="69" t="s">
        <v>3</v>
      </c>
      <c r="O11" s="69" t="s">
        <v>3</v>
      </c>
      <c r="P11" s="69" t="s">
        <v>3</v>
      </c>
      <c r="Q11" s="210" t="s">
        <v>3</v>
      </c>
    </row>
    <row r="12" spans="1:21" ht="16.5" customHeight="1" thickBot="1">
      <c r="A12" s="211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11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88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89">
        <v>2702782</v>
      </c>
      <c r="K181" s="190">
        <v>305311</v>
      </c>
      <c r="L181" s="191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88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89">
        <v>2719850</v>
      </c>
      <c r="K182" s="190">
        <v>304598</v>
      </c>
      <c r="L182" s="191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88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89">
        <v>2738892</v>
      </c>
      <c r="K183" s="190">
        <v>306139</v>
      </c>
      <c r="L183" s="191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88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89">
        <v>2759044</v>
      </c>
      <c r="K184" s="190">
        <v>307761</v>
      </c>
      <c r="L184" s="191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88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89">
        <v>2778005</v>
      </c>
      <c r="K185" s="190">
        <v>307600</v>
      </c>
      <c r="L185" s="191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88">
        <v>7014972</v>
      </c>
      <c r="C186" s="140">
        <v>2244511</v>
      </c>
      <c r="D186" s="162">
        <v>16</v>
      </c>
      <c r="E186" s="169">
        <f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7">SUM(F186:H186)</f>
        <v>5433930</v>
      </c>
      <c r="J186" s="189">
        <v>2796097</v>
      </c>
      <c r="K186" s="190">
        <v>308505</v>
      </c>
      <c r="L186" s="191">
        <v>3803</v>
      </c>
      <c r="M186" s="176">
        <f t="shared" ref="M186:M187" si="378">SUM(J186:L186)</f>
        <v>3108405</v>
      </c>
      <c r="N186" s="145">
        <f t="shared" ref="N186" si="379">SUM(B186,F186,J186)</f>
        <v>14014722</v>
      </c>
      <c r="O186" s="145">
        <f t="shared" ref="O186" si="380">SUM(C186,G186,K186)</f>
        <v>3780848</v>
      </c>
      <c r="P186" s="145">
        <f t="shared" ref="P186" si="381">SUM(D186,H186,L186)</f>
        <v>6264</v>
      </c>
      <c r="Q186" s="146">
        <f t="shared" ref="Q186" si="382">SUM(E186,I186,M186)</f>
        <v>17801834</v>
      </c>
    </row>
    <row r="187" spans="1:17" s="137" customFormat="1" ht="15.75" customHeight="1">
      <c r="A187" s="90" t="s">
        <v>228</v>
      </c>
      <c r="B187" s="188">
        <v>7038609</v>
      </c>
      <c r="C187" s="140">
        <v>2251608</v>
      </c>
      <c r="D187" s="162">
        <v>14</v>
      </c>
      <c r="E187" s="169">
        <f>SUM(B187:D187)</f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7"/>
        <v>5458654.9999999963</v>
      </c>
      <c r="J187" s="189">
        <v>2809900</v>
      </c>
      <c r="K187" s="190">
        <v>310202</v>
      </c>
      <c r="L187" s="191">
        <v>3803</v>
      </c>
      <c r="M187" s="176">
        <f t="shared" si="378"/>
        <v>3123905</v>
      </c>
      <c r="N187" s="145">
        <f t="shared" ref="N187" si="383">SUM(B187,F187,J187)</f>
        <v>14075352.999999996</v>
      </c>
      <c r="O187" s="145">
        <f t="shared" ref="O187" si="384">SUM(C187,G187,K187)</f>
        <v>3791176</v>
      </c>
      <c r="P187" s="145">
        <f t="shared" ref="P187" si="385">SUM(D187,H187,L187)</f>
        <v>6262</v>
      </c>
      <c r="Q187" s="146">
        <f t="shared" ref="Q187" si="386">SUM(E187,I187,M187)</f>
        <v>17872790.999999996</v>
      </c>
    </row>
    <row r="188" spans="1:17" s="137" customFormat="1" ht="15.75" customHeight="1">
      <c r="A188" s="90" t="s">
        <v>229</v>
      </c>
      <c r="B188" s="188">
        <v>7052628</v>
      </c>
      <c r="C188" s="140">
        <v>2257708</v>
      </c>
      <c r="D188" s="162">
        <v>14</v>
      </c>
      <c r="E188" s="169">
        <f>SUM(B188:D188)</f>
        <v>9310350</v>
      </c>
      <c r="F188" s="144">
        <v>4267626.9999999981</v>
      </c>
      <c r="G188" s="142">
        <v>1229238</v>
      </c>
      <c r="H188" s="141">
        <v>2367</v>
      </c>
      <c r="I188" s="143">
        <f>SUM(F188:H188)</f>
        <v>5499231.9999999981</v>
      </c>
      <c r="J188" s="189">
        <v>2827657</v>
      </c>
      <c r="K188" s="190">
        <v>312611</v>
      </c>
      <c r="L188" s="191">
        <v>3799</v>
      </c>
      <c r="M188" s="176">
        <f>SUM(J188:L188)</f>
        <v>3144067</v>
      </c>
      <c r="N188" s="145">
        <f t="shared" ref="N188" si="387">SUM(B188,F188,J188)</f>
        <v>14147911.999999998</v>
      </c>
      <c r="O188" s="145">
        <f t="shared" ref="O188" si="388">SUM(C188,G188,K188)</f>
        <v>3799557</v>
      </c>
      <c r="P188" s="145">
        <f t="shared" ref="P188" si="389">SUM(D188,H188,L188)</f>
        <v>6180</v>
      </c>
      <c r="Q188" s="146">
        <f t="shared" ref="Q188" si="390">SUM(E188,I188,M188)</f>
        <v>17953649</v>
      </c>
    </row>
    <row r="189" spans="1:17" s="137" customFormat="1" ht="15.75" customHeight="1">
      <c r="A189" s="90" t="s">
        <v>230</v>
      </c>
      <c r="B189" s="188">
        <v>7085231</v>
      </c>
      <c r="C189" s="140">
        <v>2264285</v>
      </c>
      <c r="D189" s="162">
        <v>14</v>
      </c>
      <c r="E189" s="169">
        <f>SUM(B189:D189)</f>
        <v>9349530</v>
      </c>
      <c r="F189" s="144">
        <v>4299231</v>
      </c>
      <c r="G189" s="142">
        <v>1229082</v>
      </c>
      <c r="H189" s="141">
        <v>2138</v>
      </c>
      <c r="I189" s="143">
        <f>SUM(F189:H189)</f>
        <v>5530451</v>
      </c>
      <c r="J189" s="189">
        <v>2847149</v>
      </c>
      <c r="K189" s="190">
        <v>313667</v>
      </c>
      <c r="L189" s="191">
        <v>3798</v>
      </c>
      <c r="M189" s="176">
        <f>SUM(J189:L189)</f>
        <v>3164614</v>
      </c>
      <c r="N189" s="145">
        <f t="shared" ref="N189:Q190" si="391">SUM(B189,F189,J189)</f>
        <v>14231611</v>
      </c>
      <c r="O189" s="145">
        <f t="shared" si="391"/>
        <v>3807034</v>
      </c>
      <c r="P189" s="145">
        <f t="shared" si="391"/>
        <v>5950</v>
      </c>
      <c r="Q189" s="146">
        <f t="shared" si="391"/>
        <v>18044595</v>
      </c>
    </row>
    <row r="190" spans="1:17" s="137" customFormat="1" ht="15.75" customHeight="1" thickBot="1">
      <c r="A190" s="147" t="s">
        <v>233</v>
      </c>
      <c r="B190" s="179">
        <v>7093395</v>
      </c>
      <c r="C190" s="180">
        <v>2267598</v>
      </c>
      <c r="D190" s="181">
        <v>14</v>
      </c>
      <c r="E190" s="169">
        <f>SUM(B190:D190)</f>
        <v>9361007</v>
      </c>
      <c r="F190" s="182">
        <v>4306936</v>
      </c>
      <c r="G190" s="183">
        <v>1227558</v>
      </c>
      <c r="H190" s="184">
        <v>2135</v>
      </c>
      <c r="I190" s="143">
        <f>SUM(F190:H190)</f>
        <v>5536629</v>
      </c>
      <c r="J190" s="185">
        <v>2865376</v>
      </c>
      <c r="K190" s="186">
        <v>315490</v>
      </c>
      <c r="L190" s="187">
        <v>3797</v>
      </c>
      <c r="M190" s="176">
        <f>SUM(J190:L190)</f>
        <v>3184663</v>
      </c>
      <c r="N190" s="145">
        <f t="shared" si="391"/>
        <v>14265707</v>
      </c>
      <c r="O190" s="145">
        <f t="shared" si="391"/>
        <v>3810646</v>
      </c>
      <c r="P190" s="145">
        <f t="shared" si="391"/>
        <v>5946</v>
      </c>
      <c r="Q190" s="146">
        <f t="shared" si="391"/>
        <v>18082299</v>
      </c>
    </row>
    <row r="191" spans="1:17" ht="29.25" customHeight="1" thickBot="1">
      <c r="A191" s="178" t="s">
        <v>101</v>
      </c>
      <c r="B191" s="205" t="s">
        <v>183</v>
      </c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7"/>
    </row>
    <row r="192" spans="1:17" ht="29.25" customHeight="1">
      <c r="A192" s="138" t="s">
        <v>116</v>
      </c>
      <c r="B192" s="212" t="s">
        <v>113</v>
      </c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3"/>
    </row>
    <row r="193" spans="1:17" ht="27" customHeight="1">
      <c r="A193" s="138" t="s">
        <v>132</v>
      </c>
      <c r="B193" s="204" t="s">
        <v>117</v>
      </c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</row>
    <row r="194" spans="1:17">
      <c r="A194" s="138" t="s">
        <v>138</v>
      </c>
      <c r="B194" s="204" t="s">
        <v>134</v>
      </c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</row>
    <row r="195" spans="1:17">
      <c r="A195" s="138" t="s">
        <v>141</v>
      </c>
      <c r="B195" s="204" t="s">
        <v>140</v>
      </c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</row>
    <row r="196" spans="1:17" ht="12.75" customHeight="1">
      <c r="A196" s="138" t="s">
        <v>150</v>
      </c>
      <c r="B196" s="204" t="s">
        <v>142</v>
      </c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</row>
    <row r="197" spans="1:17" ht="12.75" customHeight="1">
      <c r="A197" s="138" t="s">
        <v>154</v>
      </c>
      <c r="B197" s="204" t="s">
        <v>149</v>
      </c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</row>
    <row r="198" spans="1:17" ht="12.75" customHeight="1">
      <c r="A198" s="138" t="s">
        <v>161</v>
      </c>
      <c r="B198" s="204" t="s">
        <v>155</v>
      </c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</row>
    <row r="199" spans="1:17" ht="12.75" customHeight="1">
      <c r="A199" s="138" t="s">
        <v>184</v>
      </c>
      <c r="B199" s="204" t="s">
        <v>162</v>
      </c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</row>
    <row r="200" spans="1:17">
      <c r="A200" s="156" t="s">
        <v>194</v>
      </c>
      <c r="B200" s="217" t="s">
        <v>193</v>
      </c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9"/>
    </row>
    <row r="201" spans="1:17">
      <c r="A201" s="156" t="s">
        <v>194</v>
      </c>
      <c r="B201" s="217" t="s">
        <v>197</v>
      </c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9"/>
    </row>
    <row r="202" spans="1:17">
      <c r="A202" s="209" t="s">
        <v>199</v>
      </c>
      <c r="B202" s="208" t="s">
        <v>200</v>
      </c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</row>
    <row r="203" spans="1:17">
      <c r="A203" s="209"/>
      <c r="B203" s="208" t="s">
        <v>201</v>
      </c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</row>
    <row r="204" spans="1:17" ht="25.5" customHeight="1">
      <c r="A204" s="209"/>
      <c r="B204" s="220" t="s">
        <v>202</v>
      </c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</row>
    <row r="205" spans="1:17" ht="12.75" hidden="1" customHeight="1">
      <c r="A205" s="171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</row>
    <row r="206" spans="1:17">
      <c r="A206" s="156" t="s">
        <v>203</v>
      </c>
      <c r="B206" s="208" t="s">
        <v>204</v>
      </c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</row>
    <row r="207" spans="1:17">
      <c r="A207" s="177" t="s">
        <v>207</v>
      </c>
      <c r="B207" s="208" t="s">
        <v>208</v>
      </c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</row>
  </sheetData>
  <mergeCells count="25">
    <mergeCell ref="B207:Q207"/>
    <mergeCell ref="A202:A204"/>
    <mergeCell ref="B203:Q203"/>
    <mergeCell ref="A11:A12"/>
    <mergeCell ref="B192:Q192"/>
    <mergeCell ref="Q11:Q12"/>
    <mergeCell ref="J11:L11"/>
    <mergeCell ref="F11:H11"/>
    <mergeCell ref="B11:D11"/>
    <mergeCell ref="B202:Q202"/>
    <mergeCell ref="B201:Q201"/>
    <mergeCell ref="B200:Q200"/>
    <mergeCell ref="B199:Q199"/>
    <mergeCell ref="B198:Q198"/>
    <mergeCell ref="B206:Q206"/>
    <mergeCell ref="B204:Q205"/>
    <mergeCell ref="B3:E3"/>
    <mergeCell ref="B7:F7"/>
    <mergeCell ref="N7:O7"/>
    <mergeCell ref="B197:Q197"/>
    <mergeCell ref="B196:Q196"/>
    <mergeCell ref="B195:Q195"/>
    <mergeCell ref="B194:Q194"/>
    <mergeCell ref="B193:Q193"/>
    <mergeCell ref="B191:Q191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Q9" sqref="Q9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1"/>
      <c r="C3" s="201"/>
      <c r="D3" s="201"/>
      <c r="E3" s="201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Octubre 2023</v>
      </c>
      <c r="C7" s="88"/>
      <c r="D7" s="88"/>
      <c r="E7" s="88"/>
      <c r="F7" s="88"/>
      <c r="G7" s="50"/>
      <c r="H7" s="50"/>
      <c r="I7" s="50"/>
      <c r="J7" s="221" t="s">
        <v>90</v>
      </c>
      <c r="K7" s="221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Septiembre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2023-10-27T20:36:31Z</dcterms:modified>
</cp:coreProperties>
</file>