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3\09. septiembre\"/>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9-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PROVINCIA'!$A$10:$CL$142</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41" i="26" l="1"/>
  <c r="AY141" i="26"/>
  <c r="AX141" i="26"/>
  <c r="X152" i="27"/>
  <c r="W152" i="27"/>
  <c r="V152" i="27"/>
  <c r="T152" i="27"/>
  <c r="S152" i="27"/>
  <c r="R152" i="27"/>
  <c r="AZ140" i="26" l="1"/>
  <c r="AY140" i="26"/>
  <c r="AX140" i="26"/>
  <c r="S151" i="27"/>
  <c r="R151" i="27"/>
  <c r="W151" i="27" l="1"/>
  <c r="V151" i="27"/>
  <c r="T151" i="27"/>
  <c r="X151" i="27" s="1"/>
  <c r="AZ139" i="26"/>
  <c r="AY139" i="26"/>
  <c r="AX139" i="26"/>
  <c r="S150" i="27"/>
  <c r="R150" i="27"/>
  <c r="T150" i="27" l="1"/>
  <c r="X150" i="27" s="1"/>
  <c r="AZ138" i="26"/>
  <c r="AY138" i="26"/>
  <c r="AX138" i="26"/>
  <c r="S149" i="27"/>
  <c r="W150" i="27" s="1"/>
  <c r="R149" i="27"/>
  <c r="V150" i="27" s="1"/>
  <c r="W149" i="27" l="1"/>
  <c r="V149" i="27"/>
  <c r="T149" i="27"/>
  <c r="X149" i="27" s="1"/>
  <c r="AZ137" i="26"/>
  <c r="AY137" i="26"/>
  <c r="AX137" i="26"/>
  <c r="S148" i="27"/>
  <c r="R148" i="27"/>
  <c r="T148" i="27" l="1"/>
  <c r="X148" i="27" s="1"/>
  <c r="S147" i="27"/>
  <c r="W148" i="27" s="1"/>
  <c r="R147" i="27"/>
  <c r="T147" i="27" s="1"/>
  <c r="X147" i="27" s="1"/>
  <c r="V148" i="27" l="1"/>
  <c r="AY136" i="26"/>
  <c r="AX136" i="26"/>
  <c r="AZ136" i="26" l="1"/>
  <c r="AZ135" i="26"/>
  <c r="AY135" i="26"/>
  <c r="AX135" i="26"/>
  <c r="S146" i="27" l="1"/>
  <c r="W147" i="27" s="1"/>
  <c r="R146" i="27"/>
  <c r="V147" i="27" s="1"/>
  <c r="T146" i="27" l="1"/>
  <c r="X146" i="27" s="1"/>
  <c r="AZ134" i="26"/>
  <c r="AY134" i="26"/>
  <c r="AX134" i="26"/>
  <c r="S145" i="27" l="1"/>
  <c r="W146" i="27" s="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AZ129" i="26"/>
  <c r="AY129" i="26"/>
  <c r="AX129" i="26"/>
  <c r="S140" i="27"/>
  <c r="W141" i="27" s="1"/>
  <c r="R140" i="27"/>
  <c r="V141" i="27" s="1"/>
  <c r="T140" i="27" l="1"/>
  <c r="X140" i="27" s="1"/>
  <c r="AZ128" i="26"/>
  <c r="AY128" i="26"/>
  <c r="AX128" i="26"/>
  <c r="S139" i="27"/>
  <c r="W140" i="27" s="1"/>
  <c r="R139" i="27"/>
  <c r="V140" i="27" l="1"/>
  <c r="T139" i="27"/>
  <c r="X139" i="27" s="1"/>
  <c r="AZ127" i="26"/>
  <c r="AY127" i="26"/>
  <c r="AX127" i="26"/>
  <c r="S138" i="27" l="1"/>
  <c r="R138" i="27"/>
  <c r="V139" i="27" s="1"/>
  <c r="T138" i="27" l="1"/>
  <c r="X138" i="27" s="1"/>
  <c r="W139" i="27"/>
  <c r="AZ126" i="26"/>
  <c r="AY126" i="26"/>
  <c r="AX126" i="26"/>
  <c r="S137" i="27"/>
  <c r="W138" i="27" s="1"/>
  <c r="R137" i="27"/>
  <c r="V138" i="27" s="1"/>
  <c r="T137" i="27" l="1"/>
  <c r="X137" i="27" s="1"/>
  <c r="AZ125" i="26"/>
  <c r="AY125" i="26"/>
  <c r="AX125" i="26"/>
  <c r="S136" i="27"/>
  <c r="W137" i="27" s="1"/>
  <c r="R136" i="27"/>
  <c r="T136" i="27" s="1"/>
  <c r="X136" i="27" s="1"/>
  <c r="V137" i="27" l="1"/>
  <c r="AY124" i="26"/>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<sst xmlns="http://schemas.openxmlformats.org/spreadsheetml/2006/main" count="232" uniqueCount="106">
  <si>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</si>
  <si>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</si>
  <si>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</si>
  <si>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</si>
  <si>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</si>
  <si>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</si>
  <si>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</si>
  <si>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</si>
  <si>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</si>
  <si>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</si>
  <si>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</si>
  <si>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</si>
  <si>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</si>
  <si>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</si>
  <si>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</si>
  <si>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</si>
  <si>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</si>
  <si>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</si>
  <si>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</si>
  <si>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</si>
  <si>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</si>
  <si>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</si>
  <si>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</si>
  <si>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</si>
  <si>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</si>
  <si>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</si>
  <si>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</si>
  <si>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</si>
  <si>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</si>
  <si>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</si>
  <si>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</si>
  <si>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</si>
  <si>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</si>
  <si>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</si>
  <si>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</si>
  <si>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</si>
  <si>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</si>
  <si>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</si>
  <si>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</si>
  <si>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</si>
  <si>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</si>
  <si>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</si>
  <si>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</si>
  <si>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</si>
  <si>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</si>
  <si>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</si>
  <si>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</si>
  <si>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</si>
  <si>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</si>
  <si>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</si>
  <si>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</si>
  <si>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</si>
  <si>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</si>
  <si>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</si>
  <si>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</si>
  <si>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</si>
  <si>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</si>
  <si>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</si>
  <si>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</si>
  <si>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</si>
  <si>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</si>
  <si>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</si>
  <si>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</si>
  <si>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</si>
  <si>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</si>
  <si>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</si>
  <si>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</si>
  <si>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</si>
  <si>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</si>
  <si>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</si>
  <si>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</si>
  <si>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</si>
  <si>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</si>
  <si>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</si>
  <si>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</si>
  <si>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</si>
  <si>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</si>
  <si>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</si>
  <si>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</si>
  <si>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</si>
  <si>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</si>
  <si>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</si>
  <si>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</si>
  <si>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</si>
  <si>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</si>
  <si>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</si>
  <si>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</si>
  <si>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</si>
  <si>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</si>
  <si>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</si>
  <si>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</si>
  <si>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</si>
  <si>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</si>
  <si>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</si>
  <si>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</si>
  <si>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</si>
  <si>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</si>
  <si>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</si>
  <si>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</si>
  <si>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</si>
  <si>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</si>
  <si>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</si>
  <si>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</si>
  <si>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</si>
  <si>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Octubre 2023</t>
  </si>
  <si>
    <t>Fecha de corte: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</si>
</sst>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'09-2023 POR OPERADOR Y PROVINCI'!$B$44:$M$44</c15:sqref>
                  </c15:fullRef>
                </c:ext>
              </c:extLst>
              <c:f>('09-2023 POR OPERADOR Y PROVINCI'!$B$44,'09-2023 POR OPERADOR Y PROVINCI'!$D$44,'09-2023 POR OPERADOR Y PROVINCI'!$F$44,'09-2023 POR OPERADOR Y PROVINCI'!$H$44,'09-2023 POR OPERADOR Y PROVINCI'!$J$44,'09-2023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'09-2023 POR OPERADOR Y PROVINCI'!$B$47:$M$47</c15:sqref>
                  </c15:fullRef>
                </c:ext>
              </c:extLst>
              <c:f>('09-2023 POR OPERADOR Y PROVINCI'!$B$47,'09-2023 POR OPERADOR Y PROVINCI'!$D$47,'09-2023 POR OPERADOR Y PROVINCI'!$F$47,'09-2023 POR OPERADOR Y PROVINCI'!$H$47,'09-2023 POR OPERADOR Y PROVINCI'!$J$47,'09-2023 POR OPERADOR Y PROVINCI'!$L$47)</c:f>
              <c:numCache>
                <c:formatCode>0.00%</c:formatCode>
                <c:ptCount val="6"/>
                <c:pt idx="0">
                  <c:v>1.7363558034754169E-2</c:v>
                </c:pt>
                <c:pt idx="1">
                  <c:v>0.75757432298084559</c:v>
                </c:pt>
                <c:pt idx="2">
                  <c:v>0.1138072546317024</c:v>
                </c:pt>
                <c:pt idx="3">
                  <c:v>7.2047200959817773E-2</c:v>
                </c:pt>
                <c:pt idx="4">
                  <c:v>9.9924659174064363E-3</c:v>
                </c:pt>
                <c:pt idx="5">
                  <c:v>2.9215197475473652E-2</c:v>
                </c:pt>
              </c:numCache>
            </c:numRef>
          </c:val>
          <c:extLst>
            <c:ext xmlns:c15="http://schemas.microsoft.com/office/drawing/2012/chart" uri="{02D57815-91ED-43cb-92C2-25804820EDAC}">
              <c15:categoryFilterExceptions>
                <c15:categoryFilterException>
                  <c15:sqref>'09-2023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'09-2023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'09-2023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'09-2023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'09-2023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'09-2023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
  <sheetViews>
    <sheetView showGridLines="0" topLeftCell="M2" zoomScaleNormal="100" workbookViewId="0">
      <pane ySplit="10" topLeftCell="A146" activePane="bottomLeft" state="frozen"/>
      <selection activeCell="A2" sqref="A2"/>
      <selection pane="bottomLeft" activeCell="X152" sqref="X152"/>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Octubre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Septiembre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0" t="s">
        <v>76</v>
      </c>
      <c r="M10" s="569"/>
      <c r="N10" s="570" t="s">
        <v>39</v>
      </c>
      <c r="O10" s="569"/>
      <c r="P10" s="570" t="s">
        <v>40</v>
      </c>
      <c r="Q10" s="569"/>
      <c r="R10" s="570" t="s">
        <v>41</v>
      </c>
      <c r="S10" s="569"/>
      <c r="T10" s="577" t="s">
        <v>42</v>
      </c>
      <c r="U10" s="566" t="s">
        <v>43</v>
      </c>
      <c r="V10" s="574" t="s">
        <v>88</v>
      </c>
      <c r="W10" s="574" t="s">
        <v>89</v>
      </c>
      <c r="X10" s="574" t="s">
        <v>44</v>
      </c>
      <c r="Y10" s="576"/>
    </row>
    <row r="11" spans="1:25" s="136" customFormat="1" ht="38.25" customHeight="1" thickBot="1" x14ac:dyDescent="0.25">
      <c r="A11" s="567"/>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78"/>
      <c r="U11" s="579"/>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B91+D91+F91+H91+J91+L91+N91+P153</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B92+D92+F92+H92+J92+L92+N92+P154</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B93+D93+F93+H93+J93+L93+N93+P155</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B94+D94+F94+H94+J94+L94+N94+P158</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B95+D95+F95+H95+J95+L95+N95+P159</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B96+D96+F96+H96+J96+L96+N96+P160</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B97+D97+F97+H97+J97+L97+N97+P161</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B98+D98+F98+H98+J98+L98+N98+P162</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B99+D99+F99+H99+J99+L99+N99+P163</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B100+D100+F100+H100+J100+L100+N100+P164</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B101+D101+F101+H101+J101+L101+N101+P165</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B102+D102+F102+H102+J102+L102+N102+P166</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B103+D103+F103+H103+J103+L103+N103+P167</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B104+D104+F104+H104+J104+L104+N104+P168</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B105+D105+F105+H105+J105+L105+N105+P169</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B106+D106+F106+H106+J106+L106+N106+P170</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B107+D107+F107+H107+J107+L107+N107+P171</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B108+D108+F108+H108+J108+L108+N108+P172</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B109+D109+F109+H109+J109+L109+N109+P173</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B110+D110+F110+H110+J110+L110+N110+P174</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B111+D111+F111+H111+J111+L111+N111+P175</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B112+D112+F112+H112+J112+L112+N112+P176</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B113+D113+F113+H113+J113+L113+N113+P177</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B114+D114+F114+H114+J114+L114+N114+P178</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B115+D115+F115+H115+J115+L115+N115+P179</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B116+D116+F116+H116+J116+L116+N116+P180</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B117+D117+F117+H117+J117+L117+N117+P181</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B118+D118+F118+H118+J118+L118+N118+P182</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B119+D119+F119+H119+J119+L119+N119+P183</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B120+D120+F120+H120+J120+L120+N120+P184</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B121+D121+F121+H121+J121+L121+N121+P185</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B122+D122+F122+H122+J122+L122+N122+P186</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B123+D123+F123+H123+J123+L123+N123+P187</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B124+D124+F124+H124+J124+L124+N124+P188</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B125+D125+F125+H125+J125+L125+N125+P189</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B126+D126+F126+H126+J126+L126+N126+P190</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B127+D127+F127+H127+J127+L127+N127+P191</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B128+D128+F128+H128+J128+L128+N128+P192</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B129+D129+F129+H129+J129+L129+N129+P193</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B130+D130+F130+H130+J130+L130+N130+P194</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B131+D131+F131+H131+J131+L131+N131+P194</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B132+D132+F132+H132+J132+L132+N132+P195</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B133+D133+F133+H133+J133+L133+N133+P196</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B134+D134+F134+H134+J134+L134+N134+P197</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B135+D135+F135+H135+J135+L135+N135+P198</f>
        <v>1759492</v>
      </c>
      <c r="S135" s="357">
        <f t="shared" ref="S135:S152" si="61">C135+E135+G135+I135+K135+M135+O135+Q135</f>
        <v>11329</v>
      </c>
      <c r="T135" s="531">
        <f t="shared" ref="T135:T142" si="62">R135+S135</f>
        <v>1770821</v>
      </c>
      <c r="U135" s="534">
        <v>17989912</v>
      </c>
      <c r="V135" s="532">
        <f t="shared" ref="V135:W152"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B136+D136+F136+H136+J136+L136+N136+P199</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B137+D137+F137+H137+J137+L137+N137+P200</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B138+D138+F138+H138+J138+L138+N138+P201</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B139+D139+F139+H139+J139+L139+N139+P202</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B140+D140+F140+H140+J140+L140+N140+P203</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B141+D141+F141+H141+J141+L141+N141+P204</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B142+D142+F142+H142+J142+L142+N142+P205</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B143+D143+F143+H143+J143+L143+N143+P206</f>
        <v>1633952</v>
      </c>
      <c r="S143" s="357">
        <f t="shared" si="61"/>
        <v>10286</v>
      </c>
      <c r="T143" s="531">
        <f t="shared" ref="T143:T152" si="65">R143+S143</f>
        <v>1644238</v>
      </c>
      <c r="U143" s="534">
        <v>17989912</v>
      </c>
      <c r="V143" s="532">
        <f t="shared" si="63"/>
        <v>-1.706589762145819E-2</v>
      </c>
      <c r="W143" s="532">
        <f t="shared" si="63"/>
        <v>-1.3427968540187992E-2</v>
      </c>
      <c r="X143" s="532">
        <f t="shared" ref="X143:X152" si="66">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B144+D144+F144+H144+J144+L144+N144+P207</f>
        <v>1628009</v>
      </c>
      <c r="S144" s="357">
        <f t="shared" si="61"/>
        <v>10224</v>
      </c>
      <c r="T144" s="531">
        <f t="shared" si="65"/>
        <v>1638233</v>
      </c>
      <c r="U144" s="534">
        <v>18205188</v>
      </c>
      <c r="V144" s="532">
        <f t="shared" si="63"/>
        <v>-3.6371937486535714E-3</v>
      </c>
      <c r="W144" s="532">
        <f t="shared" si="63"/>
        <v>-6.0276103441571065E-3</v>
      </c>
      <c r="X144" s="532">
        <f t="shared" si="66"/>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B145+D145+F145+H145+J145+L145+N145+P208</f>
        <v>1615542</v>
      </c>
      <c r="S145" s="357">
        <f t="shared" si="61"/>
        <v>10142</v>
      </c>
      <c r="T145" s="531">
        <f t="shared" si="65"/>
        <v>1625684</v>
      </c>
      <c r="U145" s="534">
        <v>18205188</v>
      </c>
      <c r="V145" s="532">
        <f t="shared" si="63"/>
        <v>-7.6578200734762521E-3</v>
      </c>
      <c r="W145" s="532">
        <f t="shared" si="63"/>
        <v>-8.0203442879499213E-3</v>
      </c>
      <c r="X145" s="532">
        <f t="shared" si="66"/>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B146+D146+F146+H146+J146+L146+N146+P209</f>
        <v>1592546</v>
      </c>
      <c r="S146" s="357">
        <f t="shared" si="61"/>
        <v>10191</v>
      </c>
      <c r="T146" s="531">
        <f t="shared" si="65"/>
        <v>1602737</v>
      </c>
      <c r="U146" s="534">
        <v>18205188</v>
      </c>
      <c r="V146" s="532">
        <f t="shared" si="63"/>
        <v>-1.4234232226707817E-2</v>
      </c>
      <c r="W146" s="532">
        <f t="shared" si="63"/>
        <v>4.8313942023269574E-3</v>
      </c>
      <c r="X146" s="532">
        <f t="shared" si="66"/>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B147+D147+F147+H147+J147+L147+N147+P210</f>
        <v>1574371</v>
      </c>
      <c r="S147" s="357">
        <f t="shared" si="61"/>
        <v>9805</v>
      </c>
      <c r="T147" s="531">
        <f t="shared" si="65"/>
        <v>1584176</v>
      </c>
      <c r="U147" s="534">
        <v>18205188</v>
      </c>
      <c r="V147" s="532">
        <f t="shared" si="63"/>
        <v>-1.1412543185565754E-2</v>
      </c>
      <c r="W147" s="532">
        <f t="shared" si="63"/>
        <v>-3.7876557747031692E-2</v>
      </c>
      <c r="X147" s="532">
        <f t="shared" si="66"/>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B148+D148+F148+H148+J148+L148+N148+P211</f>
        <v>1560915</v>
      </c>
      <c r="S148" s="357">
        <f t="shared" si="61"/>
        <v>9762</v>
      </c>
      <c r="T148" s="531">
        <f t="shared" si="65"/>
        <v>1570677</v>
      </c>
      <c r="U148" s="534">
        <v>18205188</v>
      </c>
      <c r="V148" s="532">
        <f t="shared" si="63"/>
        <v>-8.5469053990450787E-3</v>
      </c>
      <c r="W148" s="532">
        <f t="shared" si="63"/>
        <v>-4.3855175930647625E-3</v>
      </c>
      <c r="X148" s="532">
        <f t="shared" si="66"/>
        <v>8.6276340568413795E-2</v>
      </c>
      <c r="Y148" s="487"/>
    </row>
    <row r="149" spans="1:25" s="136" customFormat="1" ht="12" thickBot="1" x14ac:dyDescent="0.25">
      <c r="A149" s="488">
        <v>45078</v>
      </c>
      <c r="B149" s="357">
        <v>1161309</v>
      </c>
      <c r="C149" s="357">
        <v>5749</v>
      </c>
      <c r="D149" s="357">
        <v>107805</v>
      </c>
      <c r="E149" s="357">
        <v>177</v>
      </c>
      <c r="F149" s="493">
        <v>0</v>
      </c>
      <c r="G149" s="494">
        <v>0</v>
      </c>
      <c r="H149" s="357">
        <v>186369</v>
      </c>
      <c r="I149" s="357">
        <v>1691</v>
      </c>
      <c r="J149" s="357">
        <v>43400</v>
      </c>
      <c r="K149" s="357">
        <v>2072</v>
      </c>
      <c r="L149" s="357">
        <v>24164</v>
      </c>
      <c r="M149" s="492">
        <v>0</v>
      </c>
      <c r="N149" s="357">
        <v>14597</v>
      </c>
      <c r="O149" s="363">
        <v>43</v>
      </c>
      <c r="P149" s="530">
        <v>0</v>
      </c>
      <c r="Q149" s="530">
        <v>0</v>
      </c>
      <c r="R149" s="357">
        <f>B149+D149+F149+H149+J149+L149+N149+P212</f>
        <v>1537644</v>
      </c>
      <c r="S149" s="357">
        <f t="shared" si="61"/>
        <v>9732</v>
      </c>
      <c r="T149" s="531">
        <f t="shared" si="65"/>
        <v>1547376</v>
      </c>
      <c r="U149" s="534">
        <v>18205188</v>
      </c>
      <c r="V149" s="532">
        <f t="shared" si="63"/>
        <v>-1.4908563246557307E-2</v>
      </c>
      <c r="W149" s="532">
        <f t="shared" si="63"/>
        <v>-3.0731407498463428E-3</v>
      </c>
      <c r="X149" s="532">
        <f t="shared" si="66"/>
        <v>8.4996430687779775E-2</v>
      </c>
      <c r="Y149" s="487"/>
    </row>
    <row r="150" spans="1:25" s="136" customFormat="1" ht="12" thickBot="1" x14ac:dyDescent="0.25">
      <c r="A150" s="488">
        <v>45108</v>
      </c>
      <c r="B150" s="357">
        <v>1146889</v>
      </c>
      <c r="C150" s="357">
        <v>5741</v>
      </c>
      <c r="D150" s="357">
        <v>107280</v>
      </c>
      <c r="E150" s="357">
        <v>176</v>
      </c>
      <c r="F150" s="493">
        <v>0</v>
      </c>
      <c r="G150" s="494">
        <v>0</v>
      </c>
      <c r="H150" s="357">
        <v>168546</v>
      </c>
      <c r="I150" s="357">
        <v>1688</v>
      </c>
      <c r="J150" s="357">
        <v>42671</v>
      </c>
      <c r="K150" s="357">
        <v>2038</v>
      </c>
      <c r="L150" s="357">
        <v>24824</v>
      </c>
      <c r="M150" s="492">
        <v>0</v>
      </c>
      <c r="N150" s="357">
        <v>14651</v>
      </c>
      <c r="O150" s="363">
        <v>43</v>
      </c>
      <c r="P150" s="530">
        <v>0</v>
      </c>
      <c r="Q150" s="530">
        <v>0</v>
      </c>
      <c r="R150" s="357">
        <f>B150+D150+F150+H150+J150+L150+N150+P213</f>
        <v>1504861</v>
      </c>
      <c r="S150" s="357">
        <f t="shared" si="61"/>
        <v>9686</v>
      </c>
      <c r="T150" s="531">
        <f t="shared" si="65"/>
        <v>1514547</v>
      </c>
      <c r="U150" s="534">
        <v>18205188</v>
      </c>
      <c r="V150" s="532">
        <f t="shared" si="63"/>
        <v>-2.1320279596577622E-2</v>
      </c>
      <c r="W150" s="532">
        <f t="shared" si="63"/>
        <v>-4.7266748869708181E-3</v>
      </c>
      <c r="X150" s="532">
        <f t="shared" si="66"/>
        <v>8.3193153512064799E-2</v>
      </c>
      <c r="Y150" s="487"/>
    </row>
    <row r="151" spans="1:25" s="136" customFormat="1" ht="12" thickBot="1" x14ac:dyDescent="0.25">
      <c r="A151" s="488">
        <v>45139</v>
      </c>
      <c r="B151" s="357">
        <v>1128035</v>
      </c>
      <c r="C151" s="357">
        <v>5716</v>
      </c>
      <c r="D151" s="357">
        <v>106828</v>
      </c>
      <c r="E151" s="357">
        <v>171</v>
      </c>
      <c r="F151" s="493">
        <v>0</v>
      </c>
      <c r="G151" s="494">
        <v>0</v>
      </c>
      <c r="H151" s="357">
        <v>166839</v>
      </c>
      <c r="I151" s="357">
        <v>1678</v>
      </c>
      <c r="J151" s="357">
        <v>41845</v>
      </c>
      <c r="K151" s="357">
        <v>2082</v>
      </c>
      <c r="L151" s="357">
        <v>24884</v>
      </c>
      <c r="M151" s="492">
        <v>0</v>
      </c>
      <c r="N151" s="357">
        <v>14699</v>
      </c>
      <c r="O151" s="363">
        <v>43</v>
      </c>
      <c r="P151" s="530">
        <v>0</v>
      </c>
      <c r="Q151" s="530">
        <v>0</v>
      </c>
      <c r="R151" s="357">
        <f>B151+D151+F151+H151+J151+L151+N151+P214</f>
        <v>1483130</v>
      </c>
      <c r="S151" s="357">
        <f t="shared" si="61"/>
        <v>9690</v>
      </c>
      <c r="T151" s="531">
        <f t="shared" si="65"/>
        <v>1492820</v>
      </c>
      <c r="U151" s="534">
        <v>18205188</v>
      </c>
      <c r="V151" s="532">
        <f t="shared" si="63"/>
        <v>-1.4440536368475228E-2</v>
      </c>
      <c r="W151" s="532">
        <f t="shared" si="63"/>
        <v>4.1296716911005574E-4</v>
      </c>
      <c r="X151" s="532">
        <f t="shared" si="66"/>
        <v>8.1999702502385585E-2</v>
      </c>
      <c r="Y151" s="487"/>
    </row>
    <row r="152" spans="1:25" s="136" customFormat="1" ht="12" thickBot="1" x14ac:dyDescent="0.25">
      <c r="A152" s="488">
        <v>45170</v>
      </c>
      <c r="B152" s="357">
        <v>1114484</v>
      </c>
      <c r="C152" s="357">
        <v>5676</v>
      </c>
      <c r="D152" s="357">
        <v>106361</v>
      </c>
      <c r="E152" s="357">
        <v>169</v>
      </c>
      <c r="F152" s="493">
        <v>0</v>
      </c>
      <c r="G152" s="494">
        <v>0</v>
      </c>
      <c r="H152" s="357">
        <v>166623</v>
      </c>
      <c r="I152" s="357">
        <v>1654</v>
      </c>
      <c r="J152" s="357">
        <v>41176</v>
      </c>
      <c r="K152" s="357">
        <v>2022</v>
      </c>
      <c r="L152" s="357">
        <v>25674</v>
      </c>
      <c r="M152" s="492">
        <v>0</v>
      </c>
      <c r="N152" s="357">
        <v>14732</v>
      </c>
      <c r="O152" s="363">
        <v>43</v>
      </c>
      <c r="P152" s="530">
        <v>0</v>
      </c>
      <c r="Q152" s="530">
        <v>0</v>
      </c>
      <c r="R152" s="357">
        <f>B152+D152+F152+H152+J152+L152+N152+P215</f>
        <v>1469050</v>
      </c>
      <c r="S152" s="357">
        <f t="shared" si="61"/>
        <v>9564</v>
      </c>
      <c r="T152" s="531">
        <f t="shared" si="65"/>
        <v>1478614</v>
      </c>
      <c r="U152" s="534">
        <v>18205188</v>
      </c>
      <c r="V152" s="532">
        <f t="shared" si="63"/>
        <v>-9.4934361788919387E-3</v>
      </c>
      <c r="W152" s="532">
        <f t="shared" si="63"/>
        <v>-1.3003095975232198E-2</v>
      </c>
      <c r="X152" s="532">
        <f t="shared" si="66"/>
        <v>8.1219375487910375E-2</v>
      </c>
      <c r="Y152" s="487"/>
    </row>
    <row r="153" spans="1:25" s="136" customFormat="1" x14ac:dyDescent="0.2">
      <c r="A153" s="135"/>
      <c r="B153" s="135" t="s">
        <v>62</v>
      </c>
      <c r="C153" s="135"/>
      <c r="D153" s="135"/>
      <c r="E153" s="135"/>
      <c r="F153" s="135"/>
      <c r="G153" s="135"/>
      <c r="H153" s="217"/>
      <c r="I153" s="135"/>
      <c r="J153" s="135"/>
      <c r="K153" s="135"/>
      <c r="L153" s="135"/>
      <c r="M153" s="135"/>
      <c r="N153" s="135"/>
      <c r="O153" s="135"/>
      <c r="P153" s="135"/>
      <c r="Q153" s="135"/>
      <c r="R153" s="135"/>
      <c r="S153" s="135"/>
      <c r="T153" s="135"/>
      <c r="U153" s="135"/>
      <c r="V153" s="135"/>
      <c r="W153" s="135"/>
      <c r="X153" s="135"/>
      <c r="Y153" s="135"/>
    </row>
    <row r="154" spans="1:25" s="136" customFormat="1" x14ac:dyDescent="0.2">
      <c r="A154" s="135"/>
      <c r="B154" s="135" t="s">
        <v>63</v>
      </c>
      <c r="C154" s="135" t="s">
        <v>61</v>
      </c>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row>
    <row r="155" spans="1:25" s="136" customFormat="1" x14ac:dyDescent="0.2">
      <c r="A155" s="135"/>
      <c r="B155" s="135" t="s">
        <v>64</v>
      </c>
      <c r="C155" s="135" t="s">
        <v>77</v>
      </c>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row>
    <row r="156" spans="1:25" s="136" customFormat="1" x14ac:dyDescent="0.2">
      <c r="A156" s="487"/>
      <c r="B156" s="487" t="s">
        <v>80</v>
      </c>
      <c r="C156" s="487" t="s">
        <v>81</v>
      </c>
      <c r="D156" s="487"/>
      <c r="E156" s="487"/>
      <c r="F156" s="487"/>
      <c r="G156" s="487"/>
      <c r="H156" s="487"/>
      <c r="I156" s="487"/>
      <c r="J156" s="487"/>
      <c r="K156" s="487"/>
      <c r="L156" s="487"/>
      <c r="M156" s="487"/>
      <c r="N156" s="487"/>
      <c r="O156" s="487"/>
      <c r="P156" s="487"/>
      <c r="Q156" s="487"/>
      <c r="R156" s="487"/>
      <c r="S156" s="487"/>
      <c r="T156" s="487"/>
      <c r="U156" s="487"/>
      <c r="V156" s="487"/>
      <c r="W156" s="487"/>
      <c r="X156" s="487"/>
      <c r="Y156" s="487"/>
    </row>
    <row r="157" spans="1:25" s="136" customFormat="1" x14ac:dyDescent="0.2">
      <c r="A157" s="487"/>
      <c r="B157" s="487" t="s">
        <v>82</v>
      </c>
      <c r="C157" s="487" t="s">
        <v>83</v>
      </c>
      <c r="D157" s="487"/>
      <c r="E157" s="487"/>
      <c r="F157" s="487"/>
      <c r="G157" s="487"/>
      <c r="H157" s="487"/>
      <c r="I157" s="487"/>
      <c r="J157" s="487"/>
      <c r="K157" s="487"/>
      <c r="L157" s="487"/>
      <c r="M157" s="487"/>
      <c r="N157" s="487"/>
      <c r="O157" s="487"/>
      <c r="P157" s="487"/>
      <c r="Q157" s="487"/>
      <c r="R157" s="487"/>
      <c r="S157" s="487"/>
      <c r="T157" s="487"/>
      <c r="U157" s="487"/>
      <c r="V157" s="487"/>
      <c r="W157" s="487"/>
      <c r="X157" s="487"/>
      <c r="Y157" s="487"/>
    </row>
    <row r="158" spans="1:25" x14ac:dyDescent="0.2">
      <c r="B158" s="217"/>
      <c r="H158" s="217"/>
    </row>
    <row r="159" spans="1:25" x14ac:dyDescent="0.2">
      <c r="B159" s="135" t="s">
        <v>74</v>
      </c>
      <c r="C159" s="135" t="s">
        <v>75</v>
      </c>
      <c r="F159" s="217"/>
    </row>
    <row r="161" spans="1:16" ht="12.75" x14ac:dyDescent="0.2">
      <c r="A161" s="557" t="s">
        <v>64</v>
      </c>
      <c r="B161" s="557"/>
      <c r="C161" s="558" t="s">
        <v>70</v>
      </c>
      <c r="D161" s="559"/>
      <c r="E161" s="559"/>
      <c r="F161" s="559"/>
      <c r="G161" s="559"/>
      <c r="H161" s="559"/>
      <c r="I161" s="559"/>
      <c r="J161" s="559"/>
      <c r="K161" s="559"/>
      <c r="L161" s="559"/>
      <c r="M161" s="559"/>
      <c r="N161" s="559"/>
      <c r="O161" s="559"/>
      <c r="P161" s="560"/>
    </row>
    <row r="162" spans="1:16" ht="15" x14ac:dyDescent="0.25">
      <c r="A162" s="557"/>
      <c r="B162" s="557"/>
      <c r="C162" s="235"/>
      <c r="D162" s="236" t="s">
        <v>65</v>
      </c>
      <c r="E162" s="561" t="s">
        <v>66</v>
      </c>
      <c r="F162" s="562"/>
      <c r="G162" s="562"/>
      <c r="H162" s="562"/>
      <c r="I162" s="562"/>
      <c r="J162" s="562"/>
      <c r="K162" s="562"/>
      <c r="L162" s="562"/>
      <c r="M162" s="562"/>
      <c r="N162" s="562"/>
      <c r="O162" s="562"/>
      <c r="P162" s="562"/>
    </row>
    <row r="163" spans="1:16" ht="15" x14ac:dyDescent="0.25">
      <c r="A163" s="237"/>
      <c r="B163" s="237"/>
      <c r="C163" s="238"/>
      <c r="D163" s="236" t="s">
        <v>67</v>
      </c>
      <c r="E163" s="563" t="s">
        <v>68</v>
      </c>
      <c r="F163" s="564"/>
      <c r="G163" s="564"/>
      <c r="H163" s="564"/>
      <c r="I163" s="564"/>
      <c r="J163" s="564"/>
      <c r="K163" s="564"/>
      <c r="L163" s="564"/>
      <c r="M163" s="564"/>
      <c r="N163" s="564"/>
      <c r="O163" s="564"/>
      <c r="P163" s="565"/>
    </row>
    <row r="164" spans="1:16" ht="15" x14ac:dyDescent="0.25">
      <c r="A164" s="237"/>
      <c r="B164" s="237"/>
      <c r="C164" s="239"/>
      <c r="D164" s="236" t="s">
        <v>69</v>
      </c>
      <c r="E164" s="558" t="s">
        <v>71</v>
      </c>
      <c r="F164" s="559"/>
      <c r="G164" s="559"/>
      <c r="H164" s="559"/>
      <c r="I164" s="559"/>
      <c r="J164" s="559"/>
      <c r="K164" s="559"/>
      <c r="L164" s="559"/>
      <c r="M164" s="559"/>
      <c r="N164" s="559"/>
      <c r="O164" s="559"/>
      <c r="P164" s="560"/>
    </row>
    <row r="165" spans="1:16" ht="15" x14ac:dyDescent="0.2">
      <c r="C165" s="276"/>
      <c r="D165" s="571" t="s">
        <v>72</v>
      </c>
      <c r="E165" s="572"/>
      <c r="F165" s="572"/>
      <c r="G165" s="572"/>
      <c r="H165" s="572"/>
      <c r="I165" s="572"/>
      <c r="J165" s="572"/>
      <c r="K165" s="572"/>
      <c r="L165" s="572"/>
      <c r="M165" s="572"/>
      <c r="N165" s="572"/>
      <c r="O165" s="572"/>
      <c r="P165" s="573"/>
    </row>
    <row r="168" spans="1:16" x14ac:dyDescent="0.2">
      <c r="C168" s="217"/>
      <c r="E168" s="217"/>
      <c r="H168" s="217"/>
      <c r="J168" s="217"/>
      <c r="N168" s="217"/>
    </row>
    <row r="169" spans="1:16" x14ac:dyDescent="0.2">
      <c r="C169" s="217"/>
      <c r="E169" s="217"/>
      <c r="H169" s="217"/>
      <c r="J169" s="217"/>
      <c r="N169" s="217"/>
    </row>
    <row r="170" spans="1:16" x14ac:dyDescent="0.2">
      <c r="C170" s="217"/>
      <c r="E170" s="217"/>
      <c r="H170" s="217"/>
      <c r="J170" s="217"/>
      <c r="N170" s="217"/>
    </row>
  </sheetData>
  <mergeCells count="22">
    <mergeCell ref="D165:P165"/>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61:B162"/>
    <mergeCell ref="C161:P161"/>
    <mergeCell ref="E162:P162"/>
    <mergeCell ref="E163:P163"/>
    <mergeCell ref="E164:P164"/>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37" activePane="bottomLeft" state="frozen"/>
      <selection pane="bottomLeft" activeCell="E143" sqref="E143"/>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Octubre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Septiembre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s="503" customFormat="1" ht="15.75" thickBot="1" x14ac:dyDescent="0.3">
      <c r="B138" s="507">
        <v>45078</v>
      </c>
      <c r="C138" s="505">
        <v>1497951</v>
      </c>
      <c r="D138" s="506">
        <v>39693</v>
      </c>
      <c r="E138" s="505">
        <v>9333</v>
      </c>
      <c r="F138" s="508">
        <v>399</v>
      </c>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row>
    <row r="139" spans="2:84" s="503" customFormat="1" ht="15.75" thickBot="1" x14ac:dyDescent="0.3">
      <c r="B139" s="507">
        <v>45108</v>
      </c>
      <c r="C139" s="505">
        <v>1465718</v>
      </c>
      <c r="D139" s="506">
        <v>39143</v>
      </c>
      <c r="E139" s="505">
        <v>9287</v>
      </c>
      <c r="F139" s="508">
        <v>399</v>
      </c>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row>
    <row r="140" spans="2:84" s="503" customFormat="1" ht="15.75" thickBot="1" x14ac:dyDescent="0.3">
      <c r="B140" s="507">
        <v>45139</v>
      </c>
      <c r="C140" s="505">
        <v>1444647</v>
      </c>
      <c r="D140" s="506">
        <v>38483</v>
      </c>
      <c r="E140" s="505">
        <v>9291</v>
      </c>
      <c r="F140" s="508">
        <v>399</v>
      </c>
      <c r="G140" s="486"/>
      <c r="H140" s="486"/>
      <c r="I140" s="486"/>
      <c r="J140" s="486"/>
      <c r="K140" s="486"/>
      <c r="L140" s="486"/>
      <c r="M140" s="486"/>
      <c r="N140" s="486"/>
      <c r="O140" s="486"/>
      <c r="P140" s="486"/>
      <c r="Q140" s="486"/>
      <c r="R140" s="486"/>
      <c r="S140" s="486"/>
      <c r="T140" s="486"/>
      <c r="U140" s="486"/>
      <c r="V140" s="486"/>
      <c r="W140" s="486"/>
      <c r="X140" s="486"/>
      <c r="Y140" s="486"/>
      <c r="Z140" s="486"/>
      <c r="AA140" s="486"/>
      <c r="AB140" s="486"/>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row>
    <row r="141" spans="2:84" s="503" customFormat="1" ht="15.75" thickBot="1" x14ac:dyDescent="0.3">
      <c r="B141" s="507">
        <v>45170</v>
      </c>
      <c r="C141" s="505">
        <v>1431036</v>
      </c>
      <c r="D141" s="506">
        <v>38014</v>
      </c>
      <c r="E141" s="505">
        <v>9165</v>
      </c>
      <c r="F141" s="508">
        <v>399</v>
      </c>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86"/>
      <c r="AD141" s="486"/>
      <c r="AE141" s="486"/>
      <c r="AF141" s="486"/>
      <c r="AG141" s="486"/>
      <c r="AH141" s="486"/>
      <c r="AI141" s="486"/>
      <c r="AJ141" s="486"/>
      <c r="AK141" s="486"/>
      <c r="AL141" s="486"/>
      <c r="AM141" s="486"/>
      <c r="AN141" s="486"/>
      <c r="AO141" s="486"/>
      <c r="AP141" s="486"/>
      <c r="AQ141" s="486"/>
      <c r="AR141" s="486"/>
      <c r="AS141" s="486"/>
      <c r="AT141" s="486"/>
      <c r="AU141" s="486"/>
      <c r="AV141" s="486"/>
      <c r="AW141" s="486"/>
      <c r="AX141" s="486"/>
      <c r="AY141" s="486"/>
      <c r="AZ141" s="486"/>
      <c r="BA141" s="486"/>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2"/>
  <sheetViews>
    <sheetView showGridLines="0" topLeftCell="AP1" zoomScale="85" zoomScaleNormal="85" workbookViewId="0">
      <pane ySplit="11" topLeftCell="A136" activePane="bottomLeft" state="frozen"/>
      <selection pane="bottomLeft" activeCell="AZ141" sqref="AZ141"/>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Octubre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Septiembre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3" t="s">
        <v>7</v>
      </c>
      <c r="B10" s="581" t="s">
        <v>8</v>
      </c>
      <c r="C10" s="582"/>
      <c r="D10" s="581" t="s">
        <v>9</v>
      </c>
      <c r="E10" s="582"/>
      <c r="F10" s="581" t="s">
        <v>10</v>
      </c>
      <c r="G10" s="582"/>
      <c r="H10" s="581" t="s">
        <v>11</v>
      </c>
      <c r="I10" s="582"/>
      <c r="J10" s="581" t="s">
        <v>12</v>
      </c>
      <c r="K10" s="582"/>
      <c r="L10" s="581" t="s">
        <v>13</v>
      </c>
      <c r="M10" s="582"/>
      <c r="N10" s="581" t="s">
        <v>14</v>
      </c>
      <c r="O10" s="582"/>
      <c r="P10" s="581" t="s">
        <v>15</v>
      </c>
      <c r="Q10" s="582"/>
      <c r="R10" s="581" t="s">
        <v>16</v>
      </c>
      <c r="S10" s="582"/>
      <c r="T10" s="581" t="s">
        <v>17</v>
      </c>
      <c r="U10" s="582"/>
      <c r="V10" s="581" t="s">
        <v>18</v>
      </c>
      <c r="W10" s="582"/>
      <c r="X10" s="581" t="s">
        <v>19</v>
      </c>
      <c r="Y10" s="582"/>
      <c r="Z10" s="581" t="s">
        <v>20</v>
      </c>
      <c r="AA10" s="582"/>
      <c r="AB10" s="581" t="s">
        <v>21</v>
      </c>
      <c r="AC10" s="582"/>
      <c r="AD10" s="581" t="s">
        <v>22</v>
      </c>
      <c r="AE10" s="582"/>
      <c r="AF10" s="581" t="s">
        <v>23</v>
      </c>
      <c r="AG10" s="582"/>
      <c r="AH10" s="581" t="s">
        <v>24</v>
      </c>
      <c r="AI10" s="582"/>
      <c r="AJ10" s="581" t="s">
        <v>25</v>
      </c>
      <c r="AK10" s="582"/>
      <c r="AL10" s="581" t="s">
        <v>26</v>
      </c>
      <c r="AM10" s="582"/>
      <c r="AN10" s="581" t="s">
        <v>27</v>
      </c>
      <c r="AO10" s="582"/>
      <c r="AP10" s="581" t="s">
        <v>28</v>
      </c>
      <c r="AQ10" s="582"/>
      <c r="AR10" s="581" t="s">
        <v>29</v>
      </c>
      <c r="AS10" s="582"/>
      <c r="AT10" s="581" t="s">
        <v>30</v>
      </c>
      <c r="AU10" s="582"/>
      <c r="AV10" s="585" t="s">
        <v>31</v>
      </c>
      <c r="AW10" s="586"/>
      <c r="AX10" s="587" t="s">
        <v>86</v>
      </c>
      <c r="AY10" s="589" t="s">
        <v>97</v>
      </c>
      <c r="AZ10" s="591" t="s">
        <v>98</v>
      </c>
      <c r="BA10" s="3"/>
    </row>
    <row r="11" spans="1:53" ht="24.75" customHeight="1" thickBot="1" x14ac:dyDescent="0.3">
      <c r="A11" s="584"/>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8"/>
      <c r="AY11" s="590"/>
      <c r="AZ11" s="592"/>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41" si="31">B123+D123+F123+H123+J123+L123+N123+P123+R123+T123+V123+X123+Z123+AB123+AD123+AF123+AH123+AJ123+AL123+AN123+AP123+AR123+AT123+AV123</f>
        <v>1761324</v>
      </c>
      <c r="AY123" s="525">
        <f t="shared" si="31"/>
        <v>11621</v>
      </c>
      <c r="AZ123" s="526">
        <f t="shared" ref="AZ123:AZ141"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s="503" customFormat="1" x14ac:dyDescent="0.25">
      <c r="A138" s="524">
        <v>45078</v>
      </c>
      <c r="B138" s="134">
        <v>122391</v>
      </c>
      <c r="C138" s="134">
        <v>227</v>
      </c>
      <c r="D138" s="134">
        <v>16805</v>
      </c>
      <c r="E138" s="134">
        <v>107</v>
      </c>
      <c r="F138" s="134">
        <v>17632</v>
      </c>
      <c r="G138" s="134">
        <v>4</v>
      </c>
      <c r="H138" s="134">
        <v>16231</v>
      </c>
      <c r="I138" s="134">
        <v>107</v>
      </c>
      <c r="J138" s="134">
        <v>41840</v>
      </c>
      <c r="K138" s="134">
        <v>314</v>
      </c>
      <c r="L138" s="134">
        <v>27308</v>
      </c>
      <c r="M138" s="134">
        <v>154</v>
      </c>
      <c r="N138" s="134">
        <v>37754</v>
      </c>
      <c r="O138" s="134">
        <v>98</v>
      </c>
      <c r="P138" s="134">
        <v>23821</v>
      </c>
      <c r="Q138" s="134">
        <v>162</v>
      </c>
      <c r="R138" s="134">
        <v>6046</v>
      </c>
      <c r="S138" s="134">
        <v>0</v>
      </c>
      <c r="T138" s="134">
        <v>347411</v>
      </c>
      <c r="U138" s="134">
        <v>1167</v>
      </c>
      <c r="V138" s="134">
        <v>48465</v>
      </c>
      <c r="W138" s="134">
        <v>546</v>
      </c>
      <c r="X138" s="134">
        <v>39309</v>
      </c>
      <c r="Y138" s="134">
        <v>170</v>
      </c>
      <c r="Z138" s="134">
        <v>19532</v>
      </c>
      <c r="AA138" s="134">
        <v>20</v>
      </c>
      <c r="AB138" s="134">
        <v>58620</v>
      </c>
      <c r="AC138" s="134">
        <v>95</v>
      </c>
      <c r="AD138" s="134">
        <v>10685</v>
      </c>
      <c r="AE138" s="134">
        <v>87</v>
      </c>
      <c r="AF138" s="134">
        <v>7809</v>
      </c>
      <c r="AG138" s="134">
        <v>104</v>
      </c>
      <c r="AH138" s="134">
        <v>6986</v>
      </c>
      <c r="AI138" s="134">
        <v>82</v>
      </c>
      <c r="AJ138" s="134">
        <v>7816</v>
      </c>
      <c r="AK138" s="134">
        <v>113</v>
      </c>
      <c r="AL138" s="134">
        <v>563912</v>
      </c>
      <c r="AM138" s="134">
        <v>5291</v>
      </c>
      <c r="AN138" s="134">
        <v>14408</v>
      </c>
      <c r="AO138" s="134">
        <v>20</v>
      </c>
      <c r="AP138" s="134">
        <v>27260</v>
      </c>
      <c r="AQ138" s="134">
        <v>51</v>
      </c>
      <c r="AR138" s="134">
        <v>8249</v>
      </c>
      <c r="AS138" s="134">
        <v>107</v>
      </c>
      <c r="AT138" s="134">
        <v>61503</v>
      </c>
      <c r="AU138" s="134">
        <v>646</v>
      </c>
      <c r="AV138" s="525">
        <v>5851</v>
      </c>
      <c r="AW138" s="525">
        <v>60</v>
      </c>
      <c r="AX138" s="525">
        <f t="shared" si="31"/>
        <v>1537644</v>
      </c>
      <c r="AY138" s="525">
        <f t="shared" si="31"/>
        <v>9732</v>
      </c>
      <c r="AZ138" s="526">
        <f t="shared" si="32"/>
        <v>1547376</v>
      </c>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c r="CG138" s="504"/>
      <c r="CH138" s="504"/>
      <c r="CI138" s="504"/>
      <c r="CJ138" s="504"/>
      <c r="CK138" s="504"/>
      <c r="CL138" s="504"/>
    </row>
    <row r="139" spans="1:90" s="503" customFormat="1" x14ac:dyDescent="0.25">
      <c r="A139" s="524">
        <v>45108</v>
      </c>
      <c r="B139" s="134">
        <v>121709</v>
      </c>
      <c r="C139" s="134">
        <v>226</v>
      </c>
      <c r="D139" s="134">
        <v>16648</v>
      </c>
      <c r="E139" s="134">
        <v>107</v>
      </c>
      <c r="F139" s="134">
        <v>17425</v>
      </c>
      <c r="G139" s="134">
        <v>4</v>
      </c>
      <c r="H139" s="134">
        <v>16087</v>
      </c>
      <c r="I139" s="134">
        <v>107</v>
      </c>
      <c r="J139" s="134">
        <v>41529</v>
      </c>
      <c r="K139" s="134">
        <v>314</v>
      </c>
      <c r="L139" s="134">
        <v>27001</v>
      </c>
      <c r="M139" s="134">
        <v>154</v>
      </c>
      <c r="N139" s="134">
        <v>36729</v>
      </c>
      <c r="O139" s="134">
        <v>98</v>
      </c>
      <c r="P139" s="134">
        <v>23329</v>
      </c>
      <c r="Q139" s="134">
        <v>162</v>
      </c>
      <c r="R139" s="134">
        <v>6033</v>
      </c>
      <c r="S139" s="134">
        <v>0</v>
      </c>
      <c r="T139" s="134">
        <v>333714</v>
      </c>
      <c r="U139" s="134">
        <v>1152</v>
      </c>
      <c r="V139" s="134">
        <v>47641</v>
      </c>
      <c r="W139" s="134">
        <v>549</v>
      </c>
      <c r="X139" s="134">
        <v>38973</v>
      </c>
      <c r="Y139" s="134">
        <v>169</v>
      </c>
      <c r="Z139" s="134">
        <v>18537</v>
      </c>
      <c r="AA139" s="134">
        <v>20</v>
      </c>
      <c r="AB139" s="134">
        <v>57705</v>
      </c>
      <c r="AC139" s="134">
        <v>95</v>
      </c>
      <c r="AD139" s="134">
        <v>10524</v>
      </c>
      <c r="AE139" s="134">
        <v>87</v>
      </c>
      <c r="AF139" s="134">
        <v>7711</v>
      </c>
      <c r="AG139" s="134">
        <v>104</v>
      </c>
      <c r="AH139" s="134">
        <v>6909</v>
      </c>
      <c r="AI139" s="134">
        <v>82</v>
      </c>
      <c r="AJ139" s="134">
        <v>7709</v>
      </c>
      <c r="AK139" s="134">
        <v>113</v>
      </c>
      <c r="AL139" s="134">
        <v>553611</v>
      </c>
      <c r="AM139" s="134">
        <v>5264</v>
      </c>
      <c r="AN139" s="134">
        <v>13978</v>
      </c>
      <c r="AO139" s="134">
        <v>20</v>
      </c>
      <c r="AP139" s="134">
        <v>26495</v>
      </c>
      <c r="AQ139" s="134">
        <v>50</v>
      </c>
      <c r="AR139" s="134">
        <v>8174</v>
      </c>
      <c r="AS139" s="134">
        <v>107</v>
      </c>
      <c r="AT139" s="134">
        <v>60929</v>
      </c>
      <c r="AU139" s="134">
        <v>642</v>
      </c>
      <c r="AV139" s="525">
        <v>5761</v>
      </c>
      <c r="AW139" s="525">
        <v>60</v>
      </c>
      <c r="AX139" s="525">
        <f t="shared" si="31"/>
        <v>1504861</v>
      </c>
      <c r="AY139" s="525">
        <f t="shared" si="31"/>
        <v>9686</v>
      </c>
      <c r="AZ139" s="526">
        <f t="shared" si="32"/>
        <v>1514547</v>
      </c>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c r="CG139" s="504"/>
      <c r="CH139" s="504"/>
      <c r="CI139" s="504"/>
      <c r="CJ139" s="504"/>
      <c r="CK139" s="504"/>
      <c r="CL139" s="504"/>
    </row>
    <row r="140" spans="1:90" s="503" customFormat="1" x14ac:dyDescent="0.25">
      <c r="A140" s="524">
        <v>45139</v>
      </c>
      <c r="B140" s="134">
        <v>121143</v>
      </c>
      <c r="C140" s="134">
        <v>221</v>
      </c>
      <c r="D140" s="134">
        <v>16457</v>
      </c>
      <c r="E140" s="134">
        <v>107</v>
      </c>
      <c r="F140" s="134">
        <v>17223</v>
      </c>
      <c r="G140" s="134">
        <v>4</v>
      </c>
      <c r="H140" s="134">
        <v>15895</v>
      </c>
      <c r="I140" s="134">
        <v>107</v>
      </c>
      <c r="J140" s="134">
        <v>41033</v>
      </c>
      <c r="K140" s="134">
        <v>311</v>
      </c>
      <c r="L140" s="134">
        <v>26522</v>
      </c>
      <c r="M140" s="134">
        <v>154</v>
      </c>
      <c r="N140" s="134">
        <v>35824</v>
      </c>
      <c r="O140" s="134">
        <v>98</v>
      </c>
      <c r="P140" s="134">
        <v>22799</v>
      </c>
      <c r="Q140" s="134">
        <v>162</v>
      </c>
      <c r="R140" s="134">
        <v>6016</v>
      </c>
      <c r="S140" s="134">
        <v>0</v>
      </c>
      <c r="T140" s="134">
        <v>326785</v>
      </c>
      <c r="U140" s="134">
        <v>1148</v>
      </c>
      <c r="V140" s="134">
        <v>47090</v>
      </c>
      <c r="W140" s="134">
        <v>589</v>
      </c>
      <c r="X140" s="134">
        <v>38468</v>
      </c>
      <c r="Y140" s="134">
        <v>167</v>
      </c>
      <c r="Z140" s="134">
        <v>17654</v>
      </c>
      <c r="AA140" s="134">
        <v>20</v>
      </c>
      <c r="AB140" s="134">
        <v>56737</v>
      </c>
      <c r="AC140" s="134">
        <v>95</v>
      </c>
      <c r="AD140" s="134">
        <v>10355</v>
      </c>
      <c r="AE140" s="134">
        <v>87</v>
      </c>
      <c r="AF140" s="134">
        <v>7625</v>
      </c>
      <c r="AG140" s="134">
        <v>104</v>
      </c>
      <c r="AH140" s="134">
        <v>6830</v>
      </c>
      <c r="AI140" s="134">
        <v>82</v>
      </c>
      <c r="AJ140" s="134">
        <v>7592</v>
      </c>
      <c r="AK140" s="134">
        <v>113</v>
      </c>
      <c r="AL140" s="134">
        <v>547808</v>
      </c>
      <c r="AM140" s="134">
        <v>5242</v>
      </c>
      <c r="AN140" s="134">
        <v>13465</v>
      </c>
      <c r="AO140" s="134">
        <v>20</v>
      </c>
      <c r="AP140" s="134">
        <v>25917</v>
      </c>
      <c r="AQ140" s="134">
        <v>50</v>
      </c>
      <c r="AR140" s="134">
        <v>8025</v>
      </c>
      <c r="AS140" s="134">
        <v>107</v>
      </c>
      <c r="AT140" s="134">
        <v>60248</v>
      </c>
      <c r="AU140" s="134">
        <v>642</v>
      </c>
      <c r="AV140" s="525">
        <v>5619</v>
      </c>
      <c r="AW140" s="525">
        <v>60</v>
      </c>
      <c r="AX140" s="525">
        <f t="shared" si="31"/>
        <v>1483130</v>
      </c>
      <c r="AY140" s="525">
        <f t="shared" si="31"/>
        <v>9690</v>
      </c>
      <c r="AZ140" s="526">
        <f t="shared" si="32"/>
        <v>1492820</v>
      </c>
      <c r="BB140" s="504"/>
      <c r="BC140" s="504"/>
      <c r="BD140" s="504"/>
      <c r="BE140" s="504"/>
      <c r="BF140" s="504"/>
      <c r="BG140" s="504"/>
      <c r="BH140" s="504"/>
      <c r="BI140" s="504"/>
      <c r="BJ140" s="504"/>
      <c r="BK140" s="504"/>
      <c r="BL140" s="504"/>
      <c r="BM140" s="504"/>
      <c r="BN140" s="504"/>
      <c r="BO140" s="504"/>
      <c r="BP140" s="504"/>
      <c r="BQ140" s="504"/>
      <c r="BR140" s="504"/>
      <c r="BS140" s="504"/>
      <c r="BT140" s="504"/>
      <c r="BU140" s="504"/>
      <c r="BV140" s="504"/>
      <c r="BW140" s="504"/>
      <c r="BX140" s="504"/>
      <c r="BY140" s="504"/>
      <c r="BZ140" s="504"/>
      <c r="CA140" s="504"/>
      <c r="CB140" s="504"/>
      <c r="CC140" s="504"/>
      <c r="CD140" s="504"/>
      <c r="CE140" s="504"/>
      <c r="CF140" s="504"/>
      <c r="CG140" s="504"/>
      <c r="CH140" s="504"/>
      <c r="CI140" s="504"/>
      <c r="CJ140" s="504"/>
      <c r="CK140" s="504"/>
      <c r="CL140" s="504"/>
    </row>
    <row r="141" spans="1:90" s="503" customFormat="1" x14ac:dyDescent="0.25">
      <c r="A141" s="524">
        <v>45170</v>
      </c>
      <c r="B141" s="134">
        <v>120546</v>
      </c>
      <c r="C141" s="134">
        <v>219</v>
      </c>
      <c r="D141" s="134">
        <v>16283</v>
      </c>
      <c r="E141" s="134">
        <v>107</v>
      </c>
      <c r="F141" s="134">
        <v>17076</v>
      </c>
      <c r="G141" s="134">
        <v>4</v>
      </c>
      <c r="H141" s="134">
        <v>15776</v>
      </c>
      <c r="I141" s="134">
        <v>90</v>
      </c>
      <c r="J141" s="134">
        <v>40743</v>
      </c>
      <c r="K141" s="134">
        <v>314</v>
      </c>
      <c r="L141" s="134">
        <v>26324</v>
      </c>
      <c r="M141" s="134">
        <v>154</v>
      </c>
      <c r="N141" s="134">
        <v>35246</v>
      </c>
      <c r="O141" s="134">
        <v>98</v>
      </c>
      <c r="P141" s="134">
        <v>22526</v>
      </c>
      <c r="Q141" s="134">
        <v>162</v>
      </c>
      <c r="R141" s="134">
        <v>6033</v>
      </c>
      <c r="S141" s="134">
        <v>0</v>
      </c>
      <c r="T141" s="134">
        <v>322828</v>
      </c>
      <c r="U141" s="134">
        <v>1145</v>
      </c>
      <c r="V141" s="134">
        <v>46770</v>
      </c>
      <c r="W141" s="134">
        <v>589</v>
      </c>
      <c r="X141" s="134">
        <v>38117</v>
      </c>
      <c r="Y141" s="134">
        <v>163</v>
      </c>
      <c r="Z141" s="134">
        <v>17129</v>
      </c>
      <c r="AA141" s="134">
        <v>18</v>
      </c>
      <c r="AB141" s="134">
        <v>56112</v>
      </c>
      <c r="AC141" s="134">
        <v>93</v>
      </c>
      <c r="AD141" s="134">
        <v>10220</v>
      </c>
      <c r="AE141" s="134">
        <v>87</v>
      </c>
      <c r="AF141" s="134">
        <v>7558</v>
      </c>
      <c r="AG141" s="134">
        <v>103</v>
      </c>
      <c r="AH141" s="134">
        <v>6776</v>
      </c>
      <c r="AI141" s="134">
        <v>82</v>
      </c>
      <c r="AJ141" s="134">
        <v>7524</v>
      </c>
      <c r="AK141" s="134">
        <v>113</v>
      </c>
      <c r="AL141" s="134">
        <v>543556</v>
      </c>
      <c r="AM141" s="134">
        <v>5144</v>
      </c>
      <c r="AN141" s="134">
        <v>13155</v>
      </c>
      <c r="AO141" s="134">
        <v>20</v>
      </c>
      <c r="AP141" s="134">
        <v>25506</v>
      </c>
      <c r="AQ141" s="134">
        <v>50</v>
      </c>
      <c r="AR141" s="134">
        <v>7948</v>
      </c>
      <c r="AS141" s="134">
        <v>107</v>
      </c>
      <c r="AT141" s="134">
        <v>59748</v>
      </c>
      <c r="AU141" s="134">
        <v>642</v>
      </c>
      <c r="AV141" s="525">
        <v>5550</v>
      </c>
      <c r="AW141" s="525">
        <v>60</v>
      </c>
      <c r="AX141" s="525">
        <f t="shared" si="31"/>
        <v>1469050</v>
      </c>
      <c r="AY141" s="525">
        <f t="shared" si="31"/>
        <v>9564</v>
      </c>
      <c r="AZ141" s="526">
        <f t="shared" si="32"/>
        <v>1478614</v>
      </c>
      <c r="BB141" s="504"/>
      <c r="BC141" s="504"/>
      <c r="BD141" s="504"/>
      <c r="BE141" s="504"/>
      <c r="BF141" s="504"/>
      <c r="BG141" s="504"/>
      <c r="BH141" s="504"/>
      <c r="BI141" s="504"/>
      <c r="BJ141" s="504"/>
      <c r="BK141" s="504"/>
      <c r="BL141" s="504"/>
      <c r="BM141" s="504"/>
      <c r="BN141" s="504"/>
      <c r="BO141" s="504"/>
      <c r="BP141" s="504"/>
      <c r="BQ141" s="504"/>
      <c r="BR141" s="504"/>
      <c r="BS141" s="504"/>
      <c r="BT141" s="504"/>
      <c r="BU141" s="504"/>
      <c r="BV141" s="504"/>
      <c r="BW141" s="504"/>
      <c r="BX141" s="504"/>
      <c r="BY141" s="504"/>
      <c r="BZ141" s="504"/>
      <c r="CA141" s="504"/>
      <c r="CB141" s="504"/>
      <c r="CC141" s="504"/>
      <c r="CD141" s="504"/>
      <c r="CE141" s="504"/>
      <c r="CF141" s="504"/>
      <c r="CG141" s="504"/>
      <c r="CH141" s="504"/>
      <c r="CI141" s="504"/>
      <c r="CJ141" s="504"/>
      <c r="CK141" s="504"/>
      <c r="CL141" s="504"/>
    </row>
    <row r="142" spans="1:90" x14ac:dyDescent="0.25">
      <c r="B142" s="1" t="s">
        <v>33</v>
      </c>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28" zoomScale="70" zoomScaleNormal="70" workbookViewId="0">
      <selection activeCell="B13" sqref="B13:M36"/>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Octubre 2023</v>
      </c>
      <c r="B7" s="462"/>
      <c r="C7" s="462"/>
      <c r="D7" s="462"/>
      <c r="E7" s="462"/>
      <c r="F7" s="462"/>
      <c r="G7" s="462"/>
      <c r="H7" s="462"/>
      <c r="I7" s="462"/>
      <c r="J7" s="462"/>
      <c r="K7" s="462"/>
      <c r="L7" s="470" t="s">
        <v>5</v>
      </c>
      <c r="M7" s="463"/>
    </row>
    <row r="8" spans="1:13" ht="15.75" thickBot="1" x14ac:dyDescent="0.3">
      <c r="A8" s="482" t="str">
        <f>Índice!B8</f>
        <v>Fecha de corte: Septiembre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13275</v>
      </c>
      <c r="E13" s="520">
        <v>23</v>
      </c>
      <c r="F13" s="520">
        <v>220</v>
      </c>
      <c r="G13" s="520">
        <v>0</v>
      </c>
      <c r="H13" s="520">
        <v>106361</v>
      </c>
      <c r="I13" s="520">
        <v>169</v>
      </c>
      <c r="J13" s="520">
        <v>32</v>
      </c>
      <c r="K13" s="520"/>
      <c r="L13" s="520">
        <v>658</v>
      </c>
      <c r="M13" s="520">
        <v>27</v>
      </c>
    </row>
    <row r="14" spans="1:13" x14ac:dyDescent="0.25">
      <c r="A14" s="339" t="s">
        <v>9</v>
      </c>
      <c r="B14" s="521"/>
      <c r="C14" s="521"/>
      <c r="D14" s="521">
        <v>16281</v>
      </c>
      <c r="E14" s="521">
        <v>107</v>
      </c>
      <c r="F14" s="521"/>
      <c r="G14" s="521"/>
      <c r="H14" s="521"/>
      <c r="I14" s="521"/>
      <c r="J14" s="521">
        <v>2</v>
      </c>
      <c r="K14" s="521"/>
      <c r="L14" s="521"/>
      <c r="M14" s="521"/>
    </row>
    <row r="15" spans="1:13" x14ac:dyDescent="0.25">
      <c r="A15" s="339" t="s">
        <v>10</v>
      </c>
      <c r="B15" s="521"/>
      <c r="C15" s="521"/>
      <c r="D15" s="521">
        <v>17075</v>
      </c>
      <c r="E15" s="521">
        <v>4</v>
      </c>
      <c r="F15" s="521">
        <v>1</v>
      </c>
      <c r="G15" s="521">
        <v>0</v>
      </c>
      <c r="H15" s="521"/>
      <c r="I15" s="521"/>
      <c r="J15" s="521"/>
      <c r="K15" s="521"/>
      <c r="L15" s="521"/>
      <c r="M15" s="521"/>
    </row>
    <row r="16" spans="1:13" x14ac:dyDescent="0.25">
      <c r="A16" s="339" t="s">
        <v>11</v>
      </c>
      <c r="B16" s="521"/>
      <c r="C16" s="521"/>
      <c r="D16" s="521">
        <v>15762</v>
      </c>
      <c r="E16" s="521">
        <v>90</v>
      </c>
      <c r="F16" s="521"/>
      <c r="G16" s="521"/>
      <c r="H16" s="521"/>
      <c r="I16" s="521"/>
      <c r="J16" s="521"/>
      <c r="K16" s="521"/>
      <c r="L16" s="521">
        <v>14</v>
      </c>
      <c r="M16" s="521">
        <v>0</v>
      </c>
    </row>
    <row r="17" spans="1:13" x14ac:dyDescent="0.25">
      <c r="A17" s="339" t="s">
        <v>12</v>
      </c>
      <c r="B17" s="521"/>
      <c r="C17" s="521"/>
      <c r="D17" s="521">
        <v>40423</v>
      </c>
      <c r="E17" s="521">
        <v>310</v>
      </c>
      <c r="F17" s="521">
        <v>234</v>
      </c>
      <c r="G17" s="521">
        <v>0</v>
      </c>
      <c r="H17" s="521"/>
      <c r="I17" s="521"/>
      <c r="J17" s="521">
        <v>29</v>
      </c>
      <c r="K17" s="521"/>
      <c r="L17" s="521">
        <v>57</v>
      </c>
      <c r="M17" s="521">
        <v>4</v>
      </c>
    </row>
    <row r="18" spans="1:13" x14ac:dyDescent="0.25">
      <c r="A18" s="339" t="s">
        <v>13</v>
      </c>
      <c r="B18" s="521"/>
      <c r="C18" s="521"/>
      <c r="D18" s="521">
        <v>26207</v>
      </c>
      <c r="E18" s="521">
        <v>154</v>
      </c>
      <c r="F18" s="521">
        <v>102</v>
      </c>
      <c r="G18" s="521">
        <v>0</v>
      </c>
      <c r="H18" s="521"/>
      <c r="I18" s="521"/>
      <c r="J18" s="521">
        <v>15</v>
      </c>
      <c r="K18" s="521"/>
      <c r="L18" s="521"/>
      <c r="M18" s="521"/>
    </row>
    <row r="19" spans="1:13" x14ac:dyDescent="0.25">
      <c r="A19" s="339" t="s">
        <v>14</v>
      </c>
      <c r="B19" s="521"/>
      <c r="C19" s="521"/>
      <c r="D19" s="521">
        <v>32563</v>
      </c>
      <c r="E19" s="521">
        <v>40</v>
      </c>
      <c r="F19" s="521">
        <v>1407</v>
      </c>
      <c r="G19" s="521">
        <v>26</v>
      </c>
      <c r="H19" s="521"/>
      <c r="I19" s="521"/>
      <c r="J19" s="521">
        <v>133</v>
      </c>
      <c r="K19" s="521"/>
      <c r="L19" s="521">
        <v>1143</v>
      </c>
      <c r="M19" s="521">
        <v>32</v>
      </c>
    </row>
    <row r="20" spans="1:13" x14ac:dyDescent="0.25">
      <c r="A20" s="339" t="s">
        <v>15</v>
      </c>
      <c r="B20" s="521"/>
      <c r="C20" s="521"/>
      <c r="D20" s="521">
        <v>21997</v>
      </c>
      <c r="E20" s="521">
        <v>162</v>
      </c>
      <c r="F20" s="521">
        <v>512</v>
      </c>
      <c r="G20" s="521">
        <v>0</v>
      </c>
      <c r="H20" s="521"/>
      <c r="I20" s="521"/>
      <c r="J20" s="521">
        <v>17</v>
      </c>
      <c r="K20" s="521"/>
      <c r="L20" s="521"/>
      <c r="M20" s="521"/>
    </row>
    <row r="21" spans="1:13" x14ac:dyDescent="0.25">
      <c r="A21" s="339" t="s">
        <v>16</v>
      </c>
      <c r="B21" s="521"/>
      <c r="C21" s="521"/>
      <c r="D21" s="521">
        <v>6033</v>
      </c>
      <c r="E21" s="521">
        <v>0</v>
      </c>
      <c r="F21" s="521"/>
      <c r="G21" s="521"/>
      <c r="H21" s="521"/>
      <c r="I21" s="521"/>
      <c r="J21" s="521"/>
      <c r="K21" s="521"/>
      <c r="L21" s="521"/>
      <c r="M21" s="521"/>
    </row>
    <row r="22" spans="1:13" x14ac:dyDescent="0.25">
      <c r="A22" s="339" t="s">
        <v>17</v>
      </c>
      <c r="B22" s="521">
        <v>3842</v>
      </c>
      <c r="C22" s="521">
        <v>0</v>
      </c>
      <c r="D22" s="521">
        <v>192141</v>
      </c>
      <c r="E22" s="521">
        <v>233</v>
      </c>
      <c r="F22" s="521">
        <v>87214</v>
      </c>
      <c r="G22" s="521">
        <v>598</v>
      </c>
      <c r="H22" s="521">
        <v>0</v>
      </c>
      <c r="I22" s="521"/>
      <c r="J22" s="521">
        <v>12975</v>
      </c>
      <c r="K22" s="521">
        <v>43</v>
      </c>
      <c r="L22" s="521">
        <v>26656</v>
      </c>
      <c r="M22" s="521">
        <v>271</v>
      </c>
    </row>
    <row r="23" spans="1:13" x14ac:dyDescent="0.25">
      <c r="A23" s="339" t="s">
        <v>18</v>
      </c>
      <c r="B23" s="521"/>
      <c r="C23" s="521"/>
      <c r="D23" s="521">
        <v>42752</v>
      </c>
      <c r="E23" s="521">
        <v>390</v>
      </c>
      <c r="F23" s="521">
        <v>3661</v>
      </c>
      <c r="G23" s="521">
        <v>101</v>
      </c>
      <c r="H23" s="521"/>
      <c r="I23" s="521"/>
      <c r="J23" s="521">
        <v>17</v>
      </c>
      <c r="K23" s="521"/>
      <c r="L23" s="521">
        <v>340</v>
      </c>
      <c r="M23" s="521">
        <v>98</v>
      </c>
    </row>
    <row r="24" spans="1:13" x14ac:dyDescent="0.25">
      <c r="A24" s="339" t="s">
        <v>19</v>
      </c>
      <c r="B24" s="521"/>
      <c r="C24" s="521"/>
      <c r="D24" s="521">
        <v>37401</v>
      </c>
      <c r="E24" s="521">
        <v>75</v>
      </c>
      <c r="F24" s="521">
        <v>105</v>
      </c>
      <c r="G24" s="521">
        <v>0</v>
      </c>
      <c r="H24" s="521"/>
      <c r="I24" s="521"/>
      <c r="J24" s="521">
        <v>16</v>
      </c>
      <c r="K24" s="521"/>
      <c r="L24" s="521">
        <v>595</v>
      </c>
      <c r="M24" s="521">
        <v>88</v>
      </c>
    </row>
    <row r="25" spans="1:13" x14ac:dyDescent="0.25">
      <c r="A25" s="339" t="s">
        <v>20</v>
      </c>
      <c r="B25" s="521"/>
      <c r="C25" s="521"/>
      <c r="D25" s="521">
        <v>15490</v>
      </c>
      <c r="E25" s="521">
        <v>18</v>
      </c>
      <c r="F25" s="521">
        <v>1601</v>
      </c>
      <c r="G25" s="521">
        <v>0</v>
      </c>
      <c r="H25" s="521"/>
      <c r="I25" s="521"/>
      <c r="J25" s="521">
        <v>27</v>
      </c>
      <c r="K25" s="521"/>
      <c r="L25" s="521">
        <v>11</v>
      </c>
      <c r="M25" s="521">
        <v>0</v>
      </c>
    </row>
    <row r="26" spans="1:13" x14ac:dyDescent="0.25">
      <c r="A26" s="339" t="s">
        <v>21</v>
      </c>
      <c r="B26" s="521"/>
      <c r="C26" s="521"/>
      <c r="D26" s="521">
        <v>52707</v>
      </c>
      <c r="E26" s="521">
        <v>64</v>
      </c>
      <c r="F26" s="521">
        <v>2153</v>
      </c>
      <c r="G26" s="521">
        <v>11</v>
      </c>
      <c r="H26" s="521"/>
      <c r="I26" s="521"/>
      <c r="J26" s="521">
        <v>138</v>
      </c>
      <c r="K26" s="521"/>
      <c r="L26" s="521">
        <v>1114</v>
      </c>
      <c r="M26" s="521">
        <v>18</v>
      </c>
    </row>
    <row r="27" spans="1:13" x14ac:dyDescent="0.25">
      <c r="A27" s="339" t="s">
        <v>22</v>
      </c>
      <c r="B27" s="521"/>
      <c r="C27" s="521"/>
      <c r="D27" s="521">
        <v>10220</v>
      </c>
      <c r="E27" s="521">
        <v>87</v>
      </c>
      <c r="F27" s="521"/>
      <c r="G27" s="521"/>
      <c r="H27" s="521"/>
      <c r="I27" s="521"/>
      <c r="J27" s="521"/>
      <c r="K27" s="521"/>
      <c r="L27" s="521"/>
      <c r="M27" s="521"/>
    </row>
    <row r="28" spans="1:13" x14ac:dyDescent="0.25">
      <c r="A28" s="339" t="s">
        <v>23</v>
      </c>
      <c r="B28" s="521"/>
      <c r="C28" s="521"/>
      <c r="D28" s="521">
        <v>7558</v>
      </c>
      <c r="E28" s="521">
        <v>103</v>
      </c>
      <c r="F28" s="521"/>
      <c r="G28" s="521"/>
      <c r="H28" s="521"/>
      <c r="I28" s="521"/>
      <c r="J28" s="521">
        <v>0</v>
      </c>
      <c r="K28" s="521"/>
      <c r="L28" s="521"/>
      <c r="M28" s="521"/>
    </row>
    <row r="29" spans="1:13" x14ac:dyDescent="0.25">
      <c r="A29" s="339" t="s">
        <v>24</v>
      </c>
      <c r="B29" s="521"/>
      <c r="C29" s="521"/>
      <c r="D29" s="521">
        <v>6774</v>
      </c>
      <c r="E29" s="521">
        <v>82</v>
      </c>
      <c r="F29" s="521">
        <v>2</v>
      </c>
      <c r="G29" s="521">
        <v>0</v>
      </c>
      <c r="H29" s="521"/>
      <c r="I29" s="521"/>
      <c r="J29" s="521"/>
      <c r="K29" s="521"/>
      <c r="L29" s="521"/>
      <c r="M29" s="521"/>
    </row>
    <row r="30" spans="1:13" x14ac:dyDescent="0.25">
      <c r="A30" s="339" t="s">
        <v>25</v>
      </c>
      <c r="B30" s="521"/>
      <c r="C30" s="521"/>
      <c r="D30" s="521">
        <v>7521</v>
      </c>
      <c r="E30" s="521">
        <v>113</v>
      </c>
      <c r="F30" s="521"/>
      <c r="G30" s="521"/>
      <c r="H30" s="521"/>
      <c r="I30" s="521"/>
      <c r="J30" s="521">
        <v>3</v>
      </c>
      <c r="K30" s="521"/>
      <c r="L30" s="521"/>
      <c r="M30" s="521"/>
    </row>
    <row r="31" spans="1:13" x14ac:dyDescent="0.25">
      <c r="A31" s="339" t="s">
        <v>26</v>
      </c>
      <c r="B31" s="521">
        <v>21832</v>
      </c>
      <c r="C31" s="521">
        <v>0</v>
      </c>
      <c r="D31" s="521">
        <v>444497</v>
      </c>
      <c r="E31" s="521">
        <v>2983</v>
      </c>
      <c r="F31" s="521">
        <v>66314</v>
      </c>
      <c r="G31" s="521">
        <v>918</v>
      </c>
      <c r="H31" s="521">
        <v>0</v>
      </c>
      <c r="I31" s="521"/>
      <c r="J31" s="521">
        <v>1256</v>
      </c>
      <c r="K31" s="521"/>
      <c r="L31" s="521">
        <v>9657</v>
      </c>
      <c r="M31" s="521">
        <v>1243</v>
      </c>
    </row>
    <row r="32" spans="1:13" x14ac:dyDescent="0.25">
      <c r="A32" s="339" t="s">
        <v>27</v>
      </c>
      <c r="B32" s="521"/>
      <c r="C32" s="521"/>
      <c r="D32" s="521">
        <v>12492</v>
      </c>
      <c r="E32" s="521">
        <v>20</v>
      </c>
      <c r="F32" s="521">
        <v>410</v>
      </c>
      <c r="G32" s="521">
        <v>0</v>
      </c>
      <c r="H32" s="521"/>
      <c r="I32" s="521"/>
      <c r="J32" s="521">
        <v>7</v>
      </c>
      <c r="K32" s="521"/>
      <c r="L32" s="521">
        <v>246</v>
      </c>
      <c r="M32" s="521">
        <v>0</v>
      </c>
    </row>
    <row r="33" spans="1:14" x14ac:dyDescent="0.25">
      <c r="A33" s="339" t="s">
        <v>45</v>
      </c>
      <c r="B33" s="521"/>
      <c r="C33" s="521"/>
      <c r="D33" s="521">
        <v>23295</v>
      </c>
      <c r="E33" s="521">
        <v>50</v>
      </c>
      <c r="F33" s="521">
        <v>2210</v>
      </c>
      <c r="G33" s="521">
        <v>0</v>
      </c>
      <c r="H33" s="521"/>
      <c r="I33" s="521"/>
      <c r="J33" s="521">
        <v>1</v>
      </c>
      <c r="K33" s="521"/>
      <c r="L33" s="521"/>
      <c r="M33" s="521"/>
    </row>
    <row r="34" spans="1:14" x14ac:dyDescent="0.25">
      <c r="A34" s="339" t="s">
        <v>29</v>
      </c>
      <c r="B34" s="521"/>
      <c r="C34" s="521"/>
      <c r="D34" s="521">
        <v>7947</v>
      </c>
      <c r="E34" s="521">
        <v>107</v>
      </c>
      <c r="F34" s="521"/>
      <c r="G34" s="521"/>
      <c r="H34" s="521"/>
      <c r="I34" s="521"/>
      <c r="J34" s="521">
        <v>1</v>
      </c>
      <c r="K34" s="521"/>
      <c r="L34" s="521"/>
      <c r="M34" s="521"/>
    </row>
    <row r="35" spans="1:14" x14ac:dyDescent="0.25">
      <c r="A35" s="339" t="s">
        <v>30</v>
      </c>
      <c r="B35" s="521"/>
      <c r="C35" s="521"/>
      <c r="D35" s="521">
        <v>58523</v>
      </c>
      <c r="E35" s="521">
        <v>401</v>
      </c>
      <c r="F35" s="521">
        <v>477</v>
      </c>
      <c r="G35" s="521">
        <v>0</v>
      </c>
      <c r="H35" s="521"/>
      <c r="I35" s="521"/>
      <c r="J35" s="521">
        <v>63</v>
      </c>
      <c r="K35" s="521"/>
      <c r="L35" s="521">
        <v>685</v>
      </c>
      <c r="M35" s="521">
        <v>241</v>
      </c>
    </row>
    <row r="36" spans="1:14" ht="15.75" thickBot="1" x14ac:dyDescent="0.3">
      <c r="A36" s="340" t="s">
        <v>31</v>
      </c>
      <c r="B36" s="522"/>
      <c r="C36" s="522"/>
      <c r="D36" s="522">
        <v>5550</v>
      </c>
      <c r="E36" s="522">
        <v>60</v>
      </c>
      <c r="F36" s="522"/>
      <c r="G36" s="522"/>
      <c r="H36" s="522"/>
      <c r="I36" s="522"/>
      <c r="J36" s="522"/>
      <c r="K36" s="522"/>
      <c r="L36" s="522"/>
      <c r="M36" s="522"/>
    </row>
    <row r="37" spans="1:14" ht="15.75" thickBot="1" x14ac:dyDescent="0.3">
      <c r="A37" s="337" t="s">
        <v>41</v>
      </c>
      <c r="B37" s="341">
        <f>SUM(B13:B36)</f>
        <v>25674</v>
      </c>
      <c r="C37" s="341">
        <f>SUM(C13:C36)</f>
        <v>0</v>
      </c>
      <c r="D37" s="341">
        <f t="shared" ref="D37:M37" si="0">SUM(D13:D36)</f>
        <v>1114484</v>
      </c>
      <c r="E37" s="341">
        <f t="shared" si="0"/>
        <v>5676</v>
      </c>
      <c r="F37" s="341">
        <f>SUM(F13:F36)</f>
        <v>166623</v>
      </c>
      <c r="G37" s="341">
        <f t="shared" si="0"/>
        <v>1654</v>
      </c>
      <c r="H37" s="341">
        <f t="shared" si="0"/>
        <v>106361</v>
      </c>
      <c r="I37" s="341">
        <f t="shared" si="0"/>
        <v>169</v>
      </c>
      <c r="J37" s="341">
        <f t="shared" si="0"/>
        <v>14732</v>
      </c>
      <c r="K37" s="341">
        <f t="shared" si="0"/>
        <v>43</v>
      </c>
      <c r="L37" s="341">
        <f t="shared" si="0"/>
        <v>41176</v>
      </c>
      <c r="M37" s="341">
        <f t="shared" si="0"/>
        <v>2022</v>
      </c>
    </row>
    <row r="38" spans="1:14" ht="15.75" thickBot="1" x14ac:dyDescent="0.3">
      <c r="B38" s="593">
        <f>SUM(B37:C37)</f>
        <v>25674</v>
      </c>
      <c r="C38" s="593"/>
      <c r="D38" s="593">
        <f>SUM(D37:E37)</f>
        <v>1120160</v>
      </c>
      <c r="E38" s="593"/>
      <c r="F38" s="593">
        <f>SUM(F37:G37)</f>
        <v>168277</v>
      </c>
      <c r="G38" s="593"/>
      <c r="H38" s="593">
        <f>SUM(H37:I37)</f>
        <v>106530</v>
      </c>
      <c r="I38" s="593"/>
      <c r="J38" s="593">
        <f>SUM(J37:K37)</f>
        <v>14775</v>
      </c>
      <c r="K38" s="593"/>
      <c r="L38" s="593">
        <f>SUM(L37:M37)</f>
        <v>43198</v>
      </c>
      <c r="M38" s="593"/>
    </row>
    <row r="39" spans="1:14" ht="15.75" thickBot="1" x14ac:dyDescent="0.3">
      <c r="A39" s="1"/>
      <c r="B39" s="1"/>
    </row>
    <row r="40" spans="1:14" ht="15.75" thickBot="1" x14ac:dyDescent="0.3">
      <c r="A40" s="447" t="s">
        <v>32</v>
      </c>
      <c r="B40" s="448">
        <f>SUM(B37,D37,F37,H37,J37,L37)</f>
        <v>1469050</v>
      </c>
    </row>
    <row r="41" spans="1:14" ht="15.75" thickBot="1" x14ac:dyDescent="0.3">
      <c r="A41" s="447" t="s">
        <v>49</v>
      </c>
      <c r="B41" s="448">
        <f>SUM(C37,E37,G37,I37,K37,M37)</f>
        <v>9564</v>
      </c>
    </row>
    <row r="42" spans="1:14" ht="15.75" thickBot="1" x14ac:dyDescent="0.3">
      <c r="A42" s="447" t="s">
        <v>50</v>
      </c>
      <c r="B42" s="448">
        <f>SUM(B40:B41)</f>
        <v>1478614</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1.7476600524148258E-2</v>
      </c>
      <c r="C46" s="220">
        <f>C37/B41</f>
        <v>0</v>
      </c>
      <c r="D46" s="220">
        <f>D37/B40</f>
        <v>0.75864266022259286</v>
      </c>
      <c r="E46" s="220">
        <f>E37/B41</f>
        <v>0.59347553324968627</v>
      </c>
      <c r="F46" s="220">
        <f>F37/B40</f>
        <v>0.11342227970457099</v>
      </c>
      <c r="G46" s="220">
        <f>G37/B41</f>
        <v>0.17294019238812214</v>
      </c>
      <c r="H46" s="220">
        <f>H37/B40</f>
        <v>7.2401211667404111E-2</v>
      </c>
      <c r="I46" s="220">
        <f>I37/B41</f>
        <v>1.7670430782099539E-2</v>
      </c>
      <c r="J46" s="220">
        <f>J37/B40</f>
        <v>1.0028249549028284E-2</v>
      </c>
      <c r="K46" s="220">
        <f>K37/B41</f>
        <v>4.4960267670430785E-3</v>
      </c>
      <c r="L46" s="220">
        <f>L37/B40</f>
        <v>2.8028998332255538E-2</v>
      </c>
      <c r="M46" s="220">
        <f>M37/B41</f>
        <v>0.21141781681304894</v>
      </c>
    </row>
    <row r="47" spans="1:14" ht="30.75" thickBot="1" x14ac:dyDescent="0.3">
      <c r="A47" s="221" t="s">
        <v>103</v>
      </c>
      <c r="B47" s="595">
        <f>B38/B42</f>
        <v>1.7363558034754169E-2</v>
      </c>
      <c r="C47" s="595"/>
      <c r="D47" s="595">
        <f>D38/B42</f>
        <v>0.75757432298084559</v>
      </c>
      <c r="E47" s="595"/>
      <c r="F47" s="595">
        <f>F38/B42</f>
        <v>0.1138072546317024</v>
      </c>
      <c r="G47" s="595"/>
      <c r="H47" s="595">
        <f>H38/B42</f>
        <v>7.2047200959817773E-2</v>
      </c>
      <c r="I47" s="595"/>
      <c r="J47" s="595">
        <f>J38/B42</f>
        <v>9.9924659174064363E-3</v>
      </c>
      <c r="K47" s="595"/>
      <c r="L47" s="595">
        <f>L38/B42</f>
        <v>2.9215197475473652E-2</v>
      </c>
      <c r="M47" s="595"/>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09-2023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2023-10-30T16:49:38Z</dcterms:modified>
</cp:coreProperties>
</file>