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scritorio\MATEO-LU 2022\01.  Estadísticas\3. SMA\2023\12. Diciembre\Archivos publicar\"/>
    </mc:Choice>
  </mc:AlternateContent>
  <bookViews>
    <workbookView xWindow="0" yWindow="0" windowWidth="20490" windowHeight="706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<sst xmlns="http://schemas.openxmlformats.org/spreadsheetml/2006/main" count="280" uniqueCount="253">
  <si>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</si>
  <si>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</si>
  <si>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</si>
  <si>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</si>
  <si>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</si>
  <si>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</si>
  <si>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</si>
  <si>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</si>
  <si>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</si>
  <si>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</si>
  <si>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</si>
  <si>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</si>
  <si>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</si>
  <si>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</si>
  <si>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</si>
  <si>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</si>
  <si>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</si>
  <si>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</si>
  <si>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</si>
  <si>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</si>
  <si>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</si>
  <si>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</si>
  <si>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</si>
  <si>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</si>
  <si>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</si>
  <si>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</si>
  <si>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</si>
  <si>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</si>
  <si>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</si>
  <si>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</si>
  <si>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</si>
  <si>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</si>
  <si>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</si>
  <si>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</si>
  <si>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</si>
  <si>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</si>
  <si>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</si>
  <si>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</si>
  <si>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</si>
  <si>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</si>
  <si>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</si>
  <si>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</si>
  <si>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</si>
  <si>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</si>
  <si>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</si>
  <si>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</si>
  <si>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</si>
  <si>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</si>
  <si>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</si>
  <si>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</si>
  <si>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</si>
  <si>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</si>
  <si>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</si>
  <si>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</si>
  <si>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</si>
  <si>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</si>
  <si>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</si>
  <si>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</si>
  <si>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</si>
  <si>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</si>
  <si>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</si>
  <si>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</si>
  <si>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</si>
  <si>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</si>
  <si>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</si>
  <si>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</si>
  <si>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</si>
  <si>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</si>
  <si>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</si>
  <si>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</si>
  <si>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</si>
  <si>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</si>
  <si>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</si>
  <si>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</si>
  <si>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</si>
  <si>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</si>
  <si>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</si>
  <si>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</si>
  <si>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</si>
  <si>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</si>
  <si>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</si>
  <si>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</si>
  <si>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</si>
  <si>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</si>
  <si>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</si>
  <si>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</si>
  <si>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</si>
  <si>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</si>
  <si>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</si>
  <si>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</si>
  <si>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</si>
  <si>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</si>
  <si>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</si>
  <si>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</si>
  <si>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</si>
  <si>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</si>
  <si>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</si>
  <si>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</si>
  <si>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</si>
  <si>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</si>
  <si>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</si>
  <si>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</si>
  <si>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</si>
  <si>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</si>
  <si>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</si>
  <si>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</si>
  <si>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</si>
  <si>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</si>
  <si>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</si>
  <si>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</si>
  <si>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</si>
  <si>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</si>
  <si>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</si>
  <si>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</si>
  <si>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</si>
  <si>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</si>
  <si>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</si>
  <si>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</si>
  <si>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</si>
  <si>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</si>
  <si>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</si>
  <si>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</si>
  <si>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</si>
  <si>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</si>
  <si>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</si>
  <si>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</si>
  <si>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</si>
  <si>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</si>
  <si>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</si>
  <si>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</si>
  <si>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</si>
  <si>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</si>
  <si>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</si>
  <si>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</si>
  <si>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</si>
  <si>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</si>
  <si>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</si>
  <si>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</si>
  <si>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</si>
  <si>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</si>
  <si>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</si>
  <si>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</si>
  <si>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</si>
  <si>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</si>
  <si>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</si>
  <si>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</si>
  <si>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</si>
  <si>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</si>
  <si>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</si>
  <si>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</si>
  <si>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</si>
  <si>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</si>
  <si>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</si>
  <si>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</si>
  <si>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</si>
  <si>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</si>
  <si>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</si>
  <si>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</si>
  <si>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</si>
  <si>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</si>
  <si>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</si>
  <si>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</si>
  <si>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</si>
  <si>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</si>
  <si>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</si>
  <si>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</si>
  <si>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</si>
  <si>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</si>
  <si>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</si>
  <si>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</si>
  <si>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</si>
  <si>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</si>
  <si>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</si>
  <si>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</si>
  <si>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</si>
  <si>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</si>
  <si>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</si>
  <si>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</si>
  <si>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</si>
  <si>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</si>
  <si>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</si>
  <si>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</si>
  <si>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</si>
  <si>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</si>
  <si>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</si>
  <si>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</si>
  <si>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</si>
  <si>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</si>
  <si>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</si>
  <si>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</si>
  <si>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</si>
  <si>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</si>
  <si>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</si>
  <si>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</si>
  <si>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</si>
  <si>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</si>
  <si>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</si>
  <si>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</si>
  <si>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</si>
  <si>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</si>
  <si>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</si>
  <si>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</si>
  <si>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</si>
  <si>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</si>
  <si>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</si>
  <si>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</si>
  <si>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</si>
  <si>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</si>
  <si>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</si>
  <si>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</si>
  <si>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</si>
  <si>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</si>
  <si>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</si>
  <si>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</si>
  <si>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</si>
  <si>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</si>
  <si>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</si>
  <si>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</si>
  <si>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</si>
  <si>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</si>
  <si>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</si>
  <si>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</si>
  <si>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</si>
  <si>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</si>
  <si>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</si>
  <si>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</si>
  <si>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</si>
  <si>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</si>
  <si>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</si>
  <si>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</si>
  <si>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</si>
  <si>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</si>
  <si>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</si>
  <si>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</si>
  <si>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</si>
  <si>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</si>
  <si>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</si>
  <si>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</si>
  <si>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</si>
  <si>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</si>
  <si>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</si>
  <si>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</si>
  <si>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</si>
  <si>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</si>
  <si>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</si>
  <si>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</si>
  <si>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</si>
  <si>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</si>
  <si>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</si>
  <si>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Fecha de Publicación: Enero 2024</t>
  </si>
  <si>
    <t>Fecha de corte: Diciembre 2023</t>
  </si>
  <si>
    <t>Nov 2023</t>
  </si>
  <si>
    <t>Dic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</si>
</sst>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7">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theme="1"/>
      </right>
      <top style="thin">
        <color indexed="64"/>
      </top>
      <bottom style="thin">
        <color indexed="64"/>
      </bottom>
      <diagonal/>
    </border>
    <border>
      <left/>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6">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49" fontId="3" fillId="0" borderId="56" xfId="1" applyNumberFormat="1" applyFont="1" applyFill="1" applyBorder="1" applyAlignment="1">
      <alignment horizontal="center"/>
    </xf>
    <xf numFmtId="49" fontId="3" fillId="0" borderId="74" xfId="1" applyNumberFormat="1" applyFont="1" applyFill="1" applyBorder="1" applyAlignment="1">
      <alignment horizontal="center"/>
    </xf>
    <xf numFmtId="3" fontId="4" fillId="8" borderId="59" xfId="3" applyNumberFormat="1" applyFont="1" applyFill="1" applyBorder="1" applyAlignment="1">
      <alignment horizontal="center" vertical="center"/>
    </xf>
    <xf numFmtId="3" fontId="3" fillId="10" borderId="69" xfId="3" applyNumberFormat="1" applyFont="1" applyFill="1" applyBorder="1" applyAlignment="1">
      <alignment horizontal="center" vertical="center"/>
    </xf>
    <xf numFmtId="49" fontId="3" fillId="0" borderId="68" xfId="1" applyNumberFormat="1" applyFont="1" applyFill="1" applyBorder="1" applyAlignment="1">
      <alignment horizontal="center"/>
    </xf>
    <xf numFmtId="3" fontId="3" fillId="10" borderId="59" xfId="3" applyNumberFormat="1" applyFont="1" applyFill="1" applyBorder="1" applyAlignment="1">
      <alignment horizontal="center" vertical="center"/>
    </xf>
    <xf numFmtId="3" fontId="4" fillId="8" borderId="75"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xf numFmtId="3" fontId="3" fillId="3" borderId="67" xfId="3" applyNumberFormat="1" applyFont="1" applyFill="1" applyBorder="1" applyAlignment="1">
      <alignment horizontal="center" vertical="center"/>
    </xf>
    <xf numFmtId="3" fontId="3" fillId="0" borderId="67" xfId="3" applyNumberFormat="1" applyFont="1" applyFill="1" applyBorder="1" applyAlignment="1">
      <alignment horizontal="center" vertical="center"/>
    </xf>
    <xf numFmtId="3" fontId="4" fillId="8" borderId="76"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Pres.'!$B$181,'Líneas por Tecnología y Pres.'!$B$182,'Líneas por Tecnología y Pres.'!$B$183,'Líneas por Tecnología y Pres.'!$B$184,'Líneas por Tecnología y Pres.'!$B$185,'Líneas por Tecnología y Pres.'!$B$186,'Líneas por Tecnología y Pres.'!$B$187,'Líneas por Tecnología y Pres.'!$B$188,'Líneas por Tecnología y Pres.'!$B$189,'Líneas por Tecnología y Pres.'!$B$190,'Líneas por Tecnología y Pres.'!$B$191,'Líneas por Tecnología y Pres.'!$B$192)</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Pres.'!$C$181,'Líneas por Tecnología y Pres.'!$C$182,'Líneas por Tecnología y Pres.'!$C$183,'Líneas por Tecnología y Pres.'!$C$184,'Líneas por Tecnología y Pres.'!$C$185,'Líneas por Tecnología y Pres.'!$C$186,'Líneas por Tecnología y Pres.'!$C$187,'Líneas por Tecnología y Pres.'!$C$188,'Líneas por Tecnología y Pres.'!$C$189,'Líneas por Tecnología y Pres.'!$C$190,'Líneas por Tecnología y Pres.'!$C$191,'Líneas por Tecnología y Pres.'!$C$192)</c:f>
              <c:numCache>
                <c:formatCode>#,##0</c:formatCode>
                <c:ptCount val="27"/>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1286490</c:v>
                </c:pt>
                <c:pt idx="16">
                  <c:v>1288508</c:v>
                </c:pt>
                <c:pt idx="17">
                  <c:v>1292283</c:v>
                </c:pt>
                <c:pt idx="18">
                  <c:v>1295560</c:v>
                </c:pt>
                <c:pt idx="19">
                  <c:v>1297626</c:v>
                </c:pt>
                <c:pt idx="20">
                  <c:v>1300063</c:v>
                </c:pt>
                <c:pt idx="21">
                  <c:v>1302327</c:v>
                </c:pt>
                <c:pt idx="22">
                  <c:v>1306317</c:v>
                </c:pt>
                <c:pt idx="23">
                  <c:v>1307816</c:v>
                </c:pt>
                <c:pt idx="24">
                  <c:v>1291044</c:v>
                </c:pt>
                <c:pt idx="25">
                  <c:v>1282586</c:v>
                </c:pt>
                <c:pt idx="26">
                  <c:v>1278432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Pres.'!$D$181,'Líneas por Tecnología y Pres.'!$D$182,'Líneas por Tecnología y Pres.'!$D$183,'Líneas por Tecnología y Pres.'!$D$184,'Líneas por Tecnología y Pres.'!$D$185,'Líneas por Tecnología y Pres.'!$D$186,'Líneas por Tecnología y Pres.'!$D$187,'Líneas por Tecnología y Pres.'!$D$188,'Líneas por Tecnología y Pres.'!$D$189,'Líneas por Tecnología y Pres.'!$D$190,'Líneas por Tecnología y Pres.'!$D$191,'Líneas por Tecnología y Pres.'!$D$192)</c:f>
              <c:numCache>
                <c:formatCode>#,##0</c:formatCode>
                <c:ptCount val="27"/>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2551565</c:v>
                </c:pt>
                <c:pt idx="16">
                  <c:v>2560284</c:v>
                </c:pt>
                <c:pt idx="17">
                  <c:v>2578628</c:v>
                </c:pt>
                <c:pt idx="18">
                  <c:v>2605072</c:v>
                </c:pt>
                <c:pt idx="19">
                  <c:v>2622955</c:v>
                </c:pt>
                <c:pt idx="20">
                  <c:v>2636443</c:v>
                </c:pt>
                <c:pt idx="21">
                  <c:v>2644425</c:v>
                </c:pt>
                <c:pt idx="22">
                  <c:v>2662073</c:v>
                </c:pt>
                <c:pt idx="23">
                  <c:v>2666567</c:v>
                </c:pt>
                <c:pt idx="24">
                  <c:v>2608341</c:v>
                </c:pt>
                <c:pt idx="25">
                  <c:v>2562519</c:v>
                </c:pt>
                <c:pt idx="26">
                  <c:v>2540715</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Pres.'!$E$181,'Líneas por Tecnología y Pres.'!$E$182,'Líneas por Tecnología y Pres.'!$E$183,'Líneas por Tecnología y Pres.'!$E$184,'Líneas por Tecnología y Pres.'!$E$185,'Líneas por Tecnología y Pres.'!$E$186,'Líneas por Tecnología y Pres.'!$E$187,'Líneas por Tecnología y Pres.'!$E$188,'Líneas por Tecnología y Pres.'!$E$189,'Líneas por Tecnología y Pres.'!$E$190,'Líneas por Tecnología y Pres.'!$E$191,'Líneas por Tecnología y Pres.'!$E$192)</c:f>
              <c:numCache>
                <c:formatCode>#,##0</c:formatCode>
                <c:ptCount val="27"/>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1753591</c:v>
                </c:pt>
                <c:pt idx="16">
                  <c:v>1757790</c:v>
                </c:pt>
                <c:pt idx="17">
                  <c:v>1763660</c:v>
                </c:pt>
                <c:pt idx="18">
                  <c:v>1768615</c:v>
                </c:pt>
                <c:pt idx="19">
                  <c:v>1774124</c:v>
                </c:pt>
                <c:pt idx="20">
                  <c:v>1777889</c:v>
                </c:pt>
                <c:pt idx="21">
                  <c:v>1781826</c:v>
                </c:pt>
                <c:pt idx="22">
                  <c:v>1790237</c:v>
                </c:pt>
                <c:pt idx="23">
                  <c:v>1792961</c:v>
                </c:pt>
                <c:pt idx="24">
                  <c:v>1751431</c:v>
                </c:pt>
                <c:pt idx="25">
                  <c:v>1733762</c:v>
                </c:pt>
                <c:pt idx="26">
                  <c:v>1722437</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Pres.'!$F$157,'Líneas por Tecnología y Pres.'!$F$168,'Líneas por Tecnología y Pres.'!$F$180,'Líneas por Tecnología y Pres.'!$F$181,'Líneas por Tecnología y Pres.'!$F$182,'Líneas por Tecnología y Pres.'!$F$183,'Líneas por Tecnología y Pres.'!$F$184,'Líneas por Tecnología y Pres.'!$F$185,'Líneas por Tecnología y Pres.'!$F$186,'Líneas por Tecnología y Pres.'!$F$187,'Líneas por Tecnología y Pres.'!$F$188,'Líneas por Tecnología y Pres.'!$F$189,'Líneas por Tecnología y Pres.'!$F$190,'Líneas por Tecnología y Pres.'!$F$191,'Líneas por Tecnología y Pres.'!$F$192)</c:f>
              <c:numCache>
                <c:formatCode>#,##0</c:formatCode>
                <c:ptCount val="27"/>
                <c:pt idx="0">
                  <c:v>0</c:v>
                </c:pt>
                <c:pt idx="1">
                  <c:v>0</c:v>
                </c:pt>
                <c:pt idx="2">
                  <c:v>0</c:v>
                </c:pt>
                <c:pt idx="3">
                  <c:v>0</c:v>
                </c:pt>
                <c:pt idx="4">
                  <c:v>0</c:v>
                </c:pt>
                <c:pt idx="5">
                  <c:v>0</c:v>
                </c:pt>
                <c:pt idx="6">
                  <c:v>0</c:v>
                </c:pt>
                <c:pt idx="7">
                  <c:v>195630</c:v>
                </c:pt>
                <c:pt idx="8">
                  <c:v>712557</c:v>
                </c:pt>
                <c:pt idx="9">
                  <c:v>1551880</c:v>
                </c:pt>
                <c:pt idx="10">
                  <c:v>2453201</c:v>
                </c:pt>
                <c:pt idx="11">
                  <c:v>3132367</c:v>
                </c:pt>
                <c:pt idx="12">
                  <c:v>3219750</c:v>
                </c:pt>
                <c:pt idx="13">
                  <c:v>3385646</c:v>
                </c:pt>
                <c:pt idx="14">
                  <c:v>3469835</c:v>
                </c:pt>
                <c:pt idx="15">
                  <c:v>3481775</c:v>
                </c:pt>
                <c:pt idx="16">
                  <c:v>3485908</c:v>
                </c:pt>
                <c:pt idx="17">
                  <c:v>3527991</c:v>
                </c:pt>
                <c:pt idx="18">
                  <c:v>3550795</c:v>
                </c:pt>
                <c:pt idx="19">
                  <c:v>3564794</c:v>
                </c:pt>
                <c:pt idx="20">
                  <c:v>3575836</c:v>
                </c:pt>
                <c:pt idx="21">
                  <c:v>3581772</c:v>
                </c:pt>
                <c:pt idx="22">
                  <c:v>3590903</c:v>
                </c:pt>
                <c:pt idx="23">
                  <c:v>3593663</c:v>
                </c:pt>
                <c:pt idx="24">
                  <c:v>3727547</c:v>
                </c:pt>
                <c:pt idx="25">
                  <c:v>3820909</c:v>
                </c:pt>
                <c:pt idx="26">
                  <c:v>3884130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806763136"/>
        <c:axId val="806759872"/>
      </c:barChart>
      <c:catAx>
        <c:axId val="8067631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S"/>
          </a:p>
        </c:txPr>
        <c:crossAx val="806759872"/>
        <c:crosses val="autoZero"/>
        <c:auto val="1"/>
        <c:lblAlgn val="ctr"/>
        <c:lblOffset val="100"/>
        <c:noMultiLvlLbl val="0"/>
      </c:catAx>
      <c:valAx>
        <c:axId val="806759872"/>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S"/>
          </a:p>
        </c:txPr>
        <c:crossAx val="806763136"/>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Pres.'!$H$181,'Líneas por Tecnología y Pres.'!$H$182,'Líneas por Tecnología y Pres.'!$H$183,'Líneas por Tecnología y Pres.'!$H$184,'Líneas por Tecnología y Pres.'!$H$185,'Líneas por Tecnología y Pres.'!$H$186,'Líneas por Tecnología y Pres.'!$H$187,'Líneas por Tecnología y Pres.'!$H$188,'Líneas por Tecnología y Pres.'!$H$189,'Líneas por Tecnología y Pres.'!$H$190,'Líneas por Tecnología y Pres.'!$H$191,'Líneas por Tecnología y Pres.'!$H$192)</c:f>
              <c:numCache>
                <c:formatCode>#,##0</c:formatCode>
                <c:ptCount val="27"/>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Pres.'!$I$181,'Líneas por Tecnología y Pres.'!$I$182,'Líneas por Tecnología y Pres.'!$I$183,'Líneas por Tecnología y Pres.'!$I$184,'Líneas por Tecnología y Pres.'!$I$185,'Líneas por Tecnología y Pres.'!$I$186,'Líneas por Tecnología y Pres.'!$I$187,'Líneas por Tecnología y Pres.'!$I$188,'Líneas por Tecnología y Pres.'!$I$189,'Líneas por Tecnología y Pres.'!$I$190,'Líneas por Tecnología y Pres.'!$I$191,'Líneas por Tecnología y Pres.'!$I$192)</c:f>
              <c:numCache>
                <c:formatCode>#,##0</c:formatCode>
                <c:ptCount val="27"/>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375896.19164634671</c:v>
                </c:pt>
                <c:pt idx="16">
                  <c:v>375554.08009519178</c:v>
                </c:pt>
                <c:pt idx="17">
                  <c:v>357345.47820574365</c:v>
                </c:pt>
                <c:pt idx="18">
                  <c:v>345073.07709026453</c:v>
                </c:pt>
                <c:pt idx="19">
                  <c:v>347178.02835797437</c:v>
                </c:pt>
                <c:pt idx="20">
                  <c:v>349845.82511109271</c:v>
                </c:pt>
                <c:pt idx="21">
                  <c:v>344390.19395695766</c:v>
                </c:pt>
                <c:pt idx="22">
                  <c:v>333309.01342280232</c:v>
                </c:pt>
                <c:pt idx="23">
                  <c:v>324131.46209101565</c:v>
                </c:pt>
                <c:pt idx="24">
                  <c:v>308605.23705417046</c:v>
                </c:pt>
                <c:pt idx="25">
                  <c:v>307665.01195609506</c:v>
                </c:pt>
                <c:pt idx="26">
                  <c:v>299210.551309267</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Pres.'!$J$181,'Líneas por Tecnología y Pres.'!$J$182,'Líneas por Tecnología y Pres.'!$J$183,'Líneas por Tecnología y Pres.'!$J$184,'Líneas por Tecnología y Pres.'!$J$185,'Líneas por Tecnología y Pres.'!$J$186,'Líneas por Tecnología y Pres.'!$J$187,'Líneas por Tecnología y Pres.'!$J$188,'Líneas por Tecnología y Pres.'!$J$189,'Líneas por Tecnología y Pres.'!$J$190,'Líneas por Tecnología y Pres.'!$J$191,'Líneas por Tecnología y Pres.'!$J$192)</c:f>
              <c:numCache>
                <c:formatCode>#,##0</c:formatCode>
                <c:ptCount val="27"/>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1053485.8203377109</c:v>
                </c:pt>
                <c:pt idx="16">
                  <c:v>1014216.193738039</c:v>
                </c:pt>
                <c:pt idx="17">
                  <c:v>1018883.469631614</c:v>
                </c:pt>
                <c:pt idx="18">
                  <c:v>1012068.5629864663</c:v>
                </c:pt>
                <c:pt idx="19">
                  <c:v>998415.622002105</c:v>
                </c:pt>
                <c:pt idx="20">
                  <c:v>985746.44505545637</c:v>
                </c:pt>
                <c:pt idx="21">
                  <c:v>977977.85285425128</c:v>
                </c:pt>
                <c:pt idx="22">
                  <c:v>963651.94313301903</c:v>
                </c:pt>
                <c:pt idx="23">
                  <c:v>946942.2633720329</c:v>
                </c:pt>
                <c:pt idx="24">
                  <c:v>928439.97089931311</c:v>
                </c:pt>
                <c:pt idx="25">
                  <c:v>907595.61976882047</c:v>
                </c:pt>
                <c:pt idx="26">
                  <c:v>896668.87288048351</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Pres.'!$K$181,'Líneas por Tecnología y Pres.'!$K$182,'Líneas por Tecnología y Pres.'!$K$183,'Líneas por Tecnología y Pres.'!$K$184,'Líneas por Tecnología y Pres.'!$K$185,'Líneas por Tecnología y Pres.'!$K$186,'Líneas por Tecnología y Pres.'!$K$187,'Líneas por Tecnología y Pres.'!$K$188,'Líneas por Tecnología y Pres.'!$K$189,'Líneas por Tecnología y Pres.'!$K$190,'Líneas por Tecnología y Pres.'!$K$191,'Líneas por Tecnología y Pres.'!$K$192)</c:f>
              <c:numCache>
                <c:formatCode>#,##0</c:formatCode>
                <c:ptCount val="27"/>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Pres.'!$L$181,'Líneas por Tecnología y Pres.'!$L$182,'Líneas por Tecnología y Pres.'!$L$183,'Líneas por Tecnología y Pres.'!$L$184,'Líneas por Tecnología y Pres.'!$L$185,'Líneas por Tecnología y Pres.'!$L$186,'Líneas por Tecnología y Pres.'!$L$187,'Líneas por Tecnología y Pres.'!$L$188,'Líneas por Tecnología y Pres.'!$L$189,'Líneas por Tecnología y Pres.'!$L$190,'Líneas por Tecnología y Pres.'!$L$191,'Líneas por Tecnología y Pres.'!$L$192)</c:f>
              <c:numCache>
                <c:formatCode>#,##0</c:formatCode>
                <c:ptCount val="27"/>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3982477.9880159423</c:v>
                </c:pt>
                <c:pt idx="16">
                  <c:v>4020911.7261667661</c:v>
                </c:pt>
                <c:pt idx="17">
                  <c:v>4043441.0521626421</c:v>
                </c:pt>
                <c:pt idx="18">
                  <c:v>4052439.3599232691</c:v>
                </c:pt>
                <c:pt idx="19">
                  <c:v>4088336.3496399205</c:v>
                </c:pt>
                <c:pt idx="20">
                  <c:v>4123062.7298334469</c:v>
                </c:pt>
                <c:pt idx="21">
                  <c:v>4176863.9531887891</c:v>
                </c:pt>
                <c:pt idx="22">
                  <c:v>4233490.0434441781</c:v>
                </c:pt>
                <c:pt idx="23">
                  <c:v>4265555.2745369514</c:v>
                </c:pt>
                <c:pt idx="24">
                  <c:v>4281586.7920465162</c:v>
                </c:pt>
                <c:pt idx="25">
                  <c:v>4284938.3682750845</c:v>
                </c:pt>
                <c:pt idx="26">
                  <c:v>4293696.575810249</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806766944"/>
        <c:axId val="806760416"/>
      </c:barChart>
      <c:catAx>
        <c:axId val="8067669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S"/>
          </a:p>
        </c:txPr>
        <c:crossAx val="806760416"/>
        <c:crosses val="autoZero"/>
        <c:auto val="1"/>
        <c:lblAlgn val="ctr"/>
        <c:lblOffset val="100"/>
        <c:noMultiLvlLbl val="0"/>
      </c:catAx>
      <c:valAx>
        <c:axId val="80676041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806766944"/>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Pres.'!$N$181,'Líneas por Tecnología y Pres.'!$N$182,'Líneas por Tecnología y Pres.'!$N$183,'Líneas por Tecnología y Pres.'!$N$184,'Líneas por Tecnología y Pres.'!$N$185,'Líneas por Tecnología y Pres.'!$N$186,'Líneas por Tecnología y Pres.'!$N$187,'Líneas por Tecnología y Pres.'!$N$188,'Líneas por Tecnología y Pres.'!$N$189,'Líneas por Tecnología y Pres.'!$N$190,'Líneas por Tecnología y Pres.'!$N$191,'Líneas por Tecnología y Pres.'!$N$192)</c:f>
              <c:numCache>
                <c:formatCode>#,##0</c:formatCode>
                <c:ptCount val="27"/>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Pres.'!$O$181,'Líneas por Tecnología y Pres.'!$O$182,'Líneas por Tecnología y Pres.'!$O$183,'Líneas por Tecnología y Pres.'!$O$184,'Líneas por Tecnología y Pres.'!$O$185,'Líneas por Tecnología y Pres.'!$O$186,'Líneas por Tecnología y Pres.'!$O$187,'Líneas por Tecnología y Pres.'!$O$188,'Líneas por Tecnología y Pres.'!$O$189,'Líneas por Tecnología y Pres.'!$O$190,'Líneas por Tecnología y Pres.'!$O$191,'Líneas por Tecnología y Pres.'!$O$192)</c:f>
              <c:numCache>
                <c:formatCode>#,##0</c:formatCode>
                <c:ptCount val="27"/>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88678</c:v>
                </c:pt>
                <c:pt idx="16">
                  <c:v>88622</c:v>
                </c:pt>
                <c:pt idx="17">
                  <c:v>88694</c:v>
                </c:pt>
                <c:pt idx="18">
                  <c:v>88685</c:v>
                </c:pt>
                <c:pt idx="19">
                  <c:v>88677</c:v>
                </c:pt>
                <c:pt idx="20">
                  <c:v>88681</c:v>
                </c:pt>
                <c:pt idx="21">
                  <c:v>88681</c:v>
                </c:pt>
                <c:pt idx="22">
                  <c:v>88686</c:v>
                </c:pt>
                <c:pt idx="23">
                  <c:v>88756</c:v>
                </c:pt>
                <c:pt idx="24">
                  <c:v>88654</c:v>
                </c:pt>
                <c:pt idx="25">
                  <c:v>88457</c:v>
                </c:pt>
                <c:pt idx="26">
                  <c:v>91235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Pres.'!$P$181,'Líneas por Tecnología y Pres.'!$P$182,'Líneas por Tecnología y Pres.'!$P$183,'Líneas por Tecnología y Pres.'!$P$184,'Líneas por Tecnología y Pres.'!$P$185,'Líneas por Tecnología y Pres.'!$P$186,'Líneas por Tecnología y Pres.'!$P$187,'Líneas por Tecnología y Pres.'!$P$188,'Líneas por Tecnología y Pres.'!$P$189,'Líneas por Tecnología y Pres.'!$P$190,'Líneas por Tecnología y Pres.'!$P$191,'Líneas por Tecnología y Pres.'!$P$192)</c:f>
              <c:numCache>
                <c:formatCode>#,##0</c:formatCode>
                <c:ptCount val="27"/>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Pres.'!$Q$181,'Líneas por Tecnología y Pres.'!$Q$182,'Líneas por Tecnología y Pres.'!$Q$183,'Líneas por Tecnología y Pres.'!$Q$184,'Líneas por Tecnología y Pres.'!$Q$185,'Líneas por Tecnología y Pres.'!$Q$186,'Líneas por Tecnología y Pres.'!$Q$187,'Líneas por Tecnología y Pres.'!$Q$188,'Líneas por Tecnología y Pres.'!$Q$189,'Líneas por Tecnología y Pres.'!$Q$190,'Líneas por Tecnología y Pres.'!$Q$191,'Líneas por Tecnología y Pres.'!$Q$192)</c:f>
              <c:numCache>
                <c:formatCode>#,##0</c:formatCode>
                <c:ptCount val="27"/>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40363</c:v>
                </c:pt>
                <c:pt idx="16">
                  <c:v>40380</c:v>
                </c:pt>
                <c:pt idx="17">
                  <c:v>40345</c:v>
                </c:pt>
                <c:pt idx="18">
                  <c:v>40306</c:v>
                </c:pt>
                <c:pt idx="19">
                  <c:v>40267</c:v>
                </c:pt>
                <c:pt idx="20">
                  <c:v>40222</c:v>
                </c:pt>
                <c:pt idx="21">
                  <c:v>40193</c:v>
                </c:pt>
                <c:pt idx="22">
                  <c:v>40143</c:v>
                </c:pt>
                <c:pt idx="23">
                  <c:v>40097</c:v>
                </c:pt>
                <c:pt idx="24">
                  <c:v>40079</c:v>
                </c:pt>
                <c:pt idx="25">
                  <c:v>40040</c:v>
                </c:pt>
                <c:pt idx="26">
                  <c:v>40016</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Pres.'!$R$181,'Líneas por Tecnología y Pres.'!$R$182,'Líneas por Tecnología y Pres.'!$R$183,'Líneas por Tecnología y Pres.'!$R$184,'Líneas por Tecnología y Pres.'!$R$185,'Líneas por Tecnología y Pres.'!$R$186,'Líneas por Tecnología y Pres.'!$R$187,'Líneas por Tecnología y Pres.'!$R$188,'Líneas por Tecnología y Pres.'!$R$189,'Líneas por Tecnología y Pres.'!$R$190,'Líneas por Tecnología y Pres.'!$R$191,'Líneas por Tecnología y Pres.'!$R$192)</c:f>
              <c:numCache>
                <c:formatCode>#,##0</c:formatCode>
                <c:ptCount val="27"/>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2899213</c:v>
                </c:pt>
                <c:pt idx="16">
                  <c:v>2919835</c:v>
                </c:pt>
                <c:pt idx="17">
                  <c:v>2941572</c:v>
                </c:pt>
                <c:pt idx="18">
                  <c:v>2960419</c:v>
                </c:pt>
                <c:pt idx="19">
                  <c:v>2979461</c:v>
                </c:pt>
                <c:pt idx="20">
                  <c:v>2995002</c:v>
                </c:pt>
                <c:pt idx="21">
                  <c:v>3015193</c:v>
                </c:pt>
                <c:pt idx="22">
                  <c:v>3035785</c:v>
                </c:pt>
                <c:pt idx="23">
                  <c:v>3055810</c:v>
                </c:pt>
                <c:pt idx="24">
                  <c:v>3074041</c:v>
                </c:pt>
                <c:pt idx="25">
                  <c:v>3097016</c:v>
                </c:pt>
                <c:pt idx="26">
                  <c:v>3119071</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806761504"/>
        <c:axId val="806762048"/>
      </c:barChart>
      <c:catAx>
        <c:axId val="80676150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700" b="0" i="0" u="none" strike="noStrike" baseline="0">
                <a:solidFill>
                  <a:schemeClr val="bg1"/>
                </a:solidFill>
                <a:latin typeface="Calibri"/>
                <a:ea typeface="Calibri"/>
                <a:cs typeface="Calibri"/>
              </a:defRPr>
            </a:pPr>
            <a:endParaRPr lang="es-ES"/>
          </a:p>
        </c:txPr>
        <c:crossAx val="806762048"/>
        <c:crosses val="autoZero"/>
        <c:auto val="1"/>
        <c:lblAlgn val="ctr"/>
        <c:lblOffset val="100"/>
        <c:noMultiLvlLbl val="0"/>
      </c:catAx>
      <c:valAx>
        <c:axId val="80676204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806761504"/>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Pres.'!$T$181,'Líneas por Tecnología y Pres.'!$T$182,'Líneas por Tecnología y Pres.'!$T$183,'Líneas por Tecnología y Pres.'!$T$184,'Líneas por Tecnología y Pres.'!$T$185,'Líneas por Tecnología y Pres.'!$T$186,'Líneas por Tecnología y Pres.'!$T$187,'Líneas por Tecnología y Pres.'!$T$188,'Líneas por Tecnología y Pres.'!$T$189,'Líneas por Tecnología y Pres.'!$T$190,'Líneas por Tecnología y Pres.'!$T$191,'Líneas por Tecnología y Pres.'!$T$192)</c:f>
              <c:numCache>
                <c:formatCode>#,##0</c:formatCode>
                <c:ptCount val="23"/>
                <c:pt idx="0">
                  <c:v>75179</c:v>
                </c:pt>
                <c:pt idx="1">
                  <c:v>83748</c:v>
                </c:pt>
                <c:pt idx="2">
                  <c:v>3009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Pres.'!$U$181,'Líneas por Tecnología y Pres.'!$U$182,'Líneas por Tecnología y Pres.'!$U$183,'Líneas por Tecnología y Pres.'!$U$184,'Líneas por Tecnología y Pres.'!$U$185,'Líneas por Tecnología y Pres.'!$U$186,'Líneas por Tecnología y Pres.'!$U$187,'Líneas por Tecnología y Pres.'!$U$188,'Líneas por Tecnología y Pres.'!$U$189,'Líneas por Tecnología y Pres.'!$U$190,'Líneas por Tecnología y Pres.'!$U$191,'Líneas por Tecnología y Pres.'!$U$192)</c:f>
              <c:numCache>
                <c:formatCode>#,##0</c:formatCode>
                <c:ptCount val="27"/>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1751064.1916463468</c:v>
                </c:pt>
                <c:pt idx="16">
                  <c:v>1752684.0800951917</c:v>
                </c:pt>
                <c:pt idx="17">
                  <c:v>1738322.4782057437</c:v>
                </c:pt>
                <c:pt idx="18">
                  <c:v>1729318.0770902645</c:v>
                </c:pt>
                <c:pt idx="19">
                  <c:v>1733481.0283579743</c:v>
                </c:pt>
                <c:pt idx="20">
                  <c:v>1738589.8251110928</c:v>
                </c:pt>
                <c:pt idx="21">
                  <c:v>1735398.1939569577</c:v>
                </c:pt>
                <c:pt idx="22">
                  <c:v>1728312.0134228023</c:v>
                </c:pt>
                <c:pt idx="23">
                  <c:v>1720703.4620910157</c:v>
                </c:pt>
                <c:pt idx="24">
                  <c:v>1688303.2370541706</c:v>
                </c:pt>
                <c:pt idx="25">
                  <c:v>1678708.011956095</c:v>
                </c:pt>
                <c:pt idx="26">
                  <c:v>1668877.5513092671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Pres.'!$V$181,'Líneas por Tecnología y Pres.'!$V$182,'Líneas por Tecnología y Pres.'!$V$183,'Líneas por Tecnología y Pres.'!$V$184,'Líneas por Tecnología y Pres.'!$V$185,'Líneas por Tecnología y Pres.'!$V$186,'Líneas por Tecnología y Pres.'!$V$187,'Líneas por Tecnología y Pres.'!$V$188,'Líneas por Tecnología y Pres.'!$V$189,'Líneas por Tecnología y Pres.'!$V$190,'Líneas por Tecnología y Pres.'!$V$191,'Líneas por Tecnología y Pres.'!$V$192)</c:f>
              <c:numCache>
                <c:formatCode>#,##0</c:formatCode>
                <c:ptCount val="27"/>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3605050.8203377109</c:v>
                </c:pt>
                <c:pt idx="16">
                  <c:v>3574500.1937380391</c:v>
                </c:pt>
                <c:pt idx="17">
                  <c:v>3597511.4696316142</c:v>
                </c:pt>
                <c:pt idx="18">
                  <c:v>3617140.5629864661</c:v>
                </c:pt>
                <c:pt idx="19">
                  <c:v>3621370.6220021052</c:v>
                </c:pt>
                <c:pt idx="20">
                  <c:v>3622189.4450554564</c:v>
                </c:pt>
                <c:pt idx="21">
                  <c:v>3622402.8528542514</c:v>
                </c:pt>
                <c:pt idx="22">
                  <c:v>3625724.9431330189</c:v>
                </c:pt>
                <c:pt idx="23">
                  <c:v>3613509.2633720329</c:v>
                </c:pt>
                <c:pt idx="24">
                  <c:v>3536780.9708993132</c:v>
                </c:pt>
                <c:pt idx="25">
                  <c:v>3470114.6197688207</c:v>
                </c:pt>
                <c:pt idx="26">
                  <c:v>3437383.8728804835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Pres.'!$W$181,'Líneas por Tecnología y Pres.'!$W$182,'Líneas por Tecnología y Pres.'!$W$183,'Líneas por Tecnología y Pres.'!$W$184,'Líneas por Tecnología y Pres.'!$W$185,'Líneas por Tecnología y Pres.'!$W$186,'Líneas por Tecnología y Pres.'!$W$187,'Líneas por Tecnología y Pres.'!$W$188,'Líneas por Tecnología y Pres.'!$W$189,'Líneas por Tecnología y Pres.'!$W$190,'Líneas por Tecnología y Pres.'!$W$191,'Líneas por Tecnología y Pres.'!$W$192)</c:f>
              <c:numCache>
                <c:formatCode>#,##0</c:formatCode>
                <c:ptCount val="27"/>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1793954</c:v>
                </c:pt>
                <c:pt idx="16">
                  <c:v>1798170</c:v>
                </c:pt>
                <c:pt idx="17">
                  <c:v>1804005</c:v>
                </c:pt>
                <c:pt idx="18">
                  <c:v>1808921</c:v>
                </c:pt>
                <c:pt idx="19">
                  <c:v>1814391</c:v>
                </c:pt>
                <c:pt idx="20">
                  <c:v>1818111</c:v>
                </c:pt>
                <c:pt idx="21">
                  <c:v>1822019</c:v>
                </c:pt>
                <c:pt idx="22">
                  <c:v>1830380</c:v>
                </c:pt>
                <c:pt idx="23">
                  <c:v>1833058</c:v>
                </c:pt>
                <c:pt idx="24">
                  <c:v>1791510</c:v>
                </c:pt>
                <c:pt idx="25">
                  <c:v>1773802</c:v>
                </c:pt>
                <c:pt idx="26">
                  <c:v>1762453</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Pres.'!$X$181,'Líneas por Tecnología y Pres.'!$X$182,'Líneas por Tecnología y Pres.'!$X$183,'Líneas por Tecnología y Pres.'!$X$184,'Líneas por Tecnología y Pres.'!$X$185,'Líneas por Tecnología y Pres.'!$X$186,'Líneas por Tecnología y Pres.'!$X$187,'Líneas por Tecnología y Pres.'!$X$188,'Líneas por Tecnología y Pres.'!$X$189,'Líneas por Tecnología y Pres.'!$X$190,'Líneas por Tecnología y Pres.'!$X$191,'Líneas por Tecnología y Pres.'!$X$192)</c:f>
              <c:numCache>
                <c:formatCode>#,##0</c:formatCode>
                <c:ptCount val="27"/>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10363465.988015942</c:v>
                </c:pt>
                <c:pt idx="16">
                  <c:v>10426654.726166766</c:v>
                </c:pt>
                <c:pt idx="17">
                  <c:v>10513004.052162642</c:v>
                </c:pt>
                <c:pt idx="18">
                  <c:v>10563653.35992327</c:v>
                </c:pt>
                <c:pt idx="19">
                  <c:v>10632591.349639921</c:v>
                </c:pt>
                <c:pt idx="20">
                  <c:v>10693900.729833446</c:v>
                </c:pt>
                <c:pt idx="21">
                  <c:v>10773828.953188788</c:v>
                </c:pt>
                <c:pt idx="22">
                  <c:v>10860178.043444179</c:v>
                </c:pt>
                <c:pt idx="23">
                  <c:v>10915028.274536952</c:v>
                </c:pt>
                <c:pt idx="24">
                  <c:v>11083174.792046517</c:v>
                </c:pt>
                <c:pt idx="25">
                  <c:v>11202863.368275084</c:v>
                </c:pt>
                <c:pt idx="26">
                  <c:v>11296897.57581025</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720052976"/>
        <c:axId val="720048624"/>
        <c:axId val="0"/>
      </c:bar3DChart>
      <c:catAx>
        <c:axId val="72005297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720048624"/>
        <c:crosses val="autoZero"/>
        <c:auto val="1"/>
        <c:lblAlgn val="ctr"/>
        <c:lblOffset val="100"/>
        <c:noMultiLvlLbl val="0"/>
      </c:catAx>
      <c:valAx>
        <c:axId val="72004862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S"/>
          </a:p>
        </c:txPr>
        <c:crossAx val="72005297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76200</xdr:colOff>
      <xdr:row>1</xdr:row>
      <xdr:rowOff>114300</xdr:rowOff>
    </xdr:from>
    <xdr:to>
      <xdr:col>18</xdr:col>
      <xdr:colOff>411163</xdr:colOff>
      <xdr:row>3</xdr:row>
      <xdr:rowOff>152400</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361950"/>
          <a:ext cx="281146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47625</xdr:colOff>
      <xdr:row>1</xdr:row>
      <xdr:rowOff>95250</xdr:rowOff>
    </xdr:from>
    <xdr:to>
      <xdr:col>12</xdr:col>
      <xdr:colOff>573088</xdr:colOff>
      <xdr:row>3</xdr:row>
      <xdr:rowOff>133350</xdr:rowOff>
    </xdr:to>
    <xdr:pic>
      <xdr:nvPicPr>
        <xdr:cNvPr id="6" name="Imagen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5625" y="342900"/>
          <a:ext cx="2811463"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38100</xdr:colOff>
      <xdr:row>1</xdr:row>
      <xdr:rowOff>85725</xdr:rowOff>
    </xdr:from>
    <xdr:to>
      <xdr:col>13</xdr:col>
      <xdr:colOff>563563</xdr:colOff>
      <xdr:row>3</xdr:row>
      <xdr:rowOff>123825</xdr:rowOff>
    </xdr:to>
    <xdr:pic>
      <xdr:nvPicPr>
        <xdr:cNvPr id="4" name="Imagen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58100" y="333375"/>
          <a:ext cx="2811463" cy="533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0"/>
      <c r="C3" s="220"/>
      <c r="D3" s="220"/>
      <c r="E3" s="220"/>
      <c r="F3" s="220"/>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249</v>
      </c>
      <c r="C7" s="155"/>
      <c r="D7" s="155"/>
      <c r="E7" s="155"/>
      <c r="F7" s="155"/>
      <c r="G7" s="155"/>
      <c r="H7" s="69"/>
      <c r="I7" s="69"/>
      <c r="J7" s="69"/>
      <c r="K7" s="76"/>
    </row>
    <row r="8" spans="1:12" ht="20.100000000000001" customHeight="1" thickBot="1" x14ac:dyDescent="0.3">
      <c r="A8" s="81"/>
      <c r="B8" s="156" t="s">
        <v>250</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2" t="s">
        <v>95</v>
      </c>
      <c r="G10" s="222"/>
      <c r="H10" s="222"/>
      <c r="I10" s="222"/>
      <c r="J10" s="222"/>
      <c r="K10" s="223"/>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1" t="s">
        <v>104</v>
      </c>
      <c r="C12" s="221"/>
      <c r="D12" s="221"/>
      <c r="E12" s="165"/>
      <c r="F12" s="218" t="s">
        <v>102</v>
      </c>
      <c r="G12" s="218"/>
      <c r="H12" s="218"/>
      <c r="I12" s="218"/>
      <c r="J12" s="218"/>
      <c r="K12" s="219"/>
    </row>
    <row r="13" spans="1:12" ht="20.100000000000001" customHeight="1" x14ac:dyDescent="0.25">
      <c r="A13" s="168"/>
      <c r="B13" s="169"/>
      <c r="C13" s="169"/>
      <c r="D13" s="169"/>
      <c r="E13" s="165"/>
      <c r="F13" s="165"/>
      <c r="G13" s="165"/>
      <c r="H13" s="165"/>
      <c r="I13" s="165"/>
      <c r="J13" s="165"/>
      <c r="K13" s="170"/>
    </row>
    <row r="14" spans="1:12" x14ac:dyDescent="0.25">
      <c r="A14" s="168"/>
      <c r="B14" s="221" t="s">
        <v>103</v>
      </c>
      <c r="C14" s="221"/>
      <c r="D14" s="221"/>
      <c r="E14" s="165"/>
      <c r="F14" s="218" t="s">
        <v>108</v>
      </c>
      <c r="G14" s="218"/>
      <c r="H14" s="218"/>
      <c r="I14" s="218"/>
      <c r="J14" s="218"/>
      <c r="K14" s="219"/>
    </row>
    <row r="15" spans="1:12" ht="20.100000000000001" customHeight="1" x14ac:dyDescent="0.25">
      <c r="A15" s="168"/>
      <c r="B15" s="169"/>
      <c r="C15" s="169"/>
      <c r="D15" s="169"/>
      <c r="E15" s="165"/>
      <c r="F15" s="165"/>
      <c r="G15" s="165"/>
      <c r="H15" s="165"/>
      <c r="I15" s="165"/>
      <c r="J15" s="165"/>
      <c r="K15" s="170"/>
    </row>
    <row r="16" spans="1:12" x14ac:dyDescent="0.25">
      <c r="A16" s="168"/>
      <c r="B16" s="221" t="s">
        <v>101</v>
      </c>
      <c r="C16" s="221"/>
      <c r="D16" s="221"/>
      <c r="E16" s="165"/>
      <c r="F16" s="218" t="s">
        <v>109</v>
      </c>
      <c r="G16" s="218"/>
      <c r="H16" s="218"/>
      <c r="I16" s="218"/>
      <c r="J16" s="218"/>
      <c r="K16" s="219"/>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3"/>
  <sheetViews>
    <sheetView showGridLines="0" zoomScaleNormal="100" workbookViewId="0">
      <pane xSplit="1" ySplit="11" topLeftCell="B186" activePane="bottomRight" state="frozen"/>
      <selection pane="topRight" activeCell="B1" sqref="B1"/>
      <selection pane="bottomLeft" activeCell="A12" sqref="A12"/>
      <selection pane="bottomRight" activeCell="A192" sqref="A192"/>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Enero 2024</v>
      </c>
      <c r="C7" s="155"/>
      <c r="D7" s="155"/>
      <c r="E7" s="155"/>
      <c r="F7" s="155"/>
      <c r="G7" s="155"/>
      <c r="H7" s="155"/>
      <c r="I7" s="24"/>
      <c r="J7" s="24"/>
      <c r="K7" s="24"/>
      <c r="L7" s="24"/>
      <c r="M7" s="25"/>
      <c r="N7" s="241" t="s">
        <v>99</v>
      </c>
      <c r="O7" s="241"/>
      <c r="P7" s="241"/>
      <c r="Q7" s="25"/>
      <c r="R7" s="25"/>
      <c r="S7" s="25"/>
      <c r="T7" s="25"/>
      <c r="U7" s="160"/>
      <c r="V7" s="25"/>
      <c r="W7" s="25"/>
      <c r="X7" s="25"/>
      <c r="Y7" s="26"/>
    </row>
    <row r="8" spans="1:25" s="1" customFormat="1" ht="20.100000000000001" customHeight="1" thickBot="1" x14ac:dyDescent="0.25">
      <c r="A8" s="27"/>
      <c r="B8" s="156" t="str">
        <f>Índice!B8</f>
        <v>Fecha de corte: Diciembre 2023</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4" t="s">
        <v>1</v>
      </c>
      <c r="C10" s="244"/>
      <c r="D10" s="244"/>
      <c r="E10" s="244"/>
      <c r="F10" s="245"/>
      <c r="G10" s="36" t="s">
        <v>2</v>
      </c>
      <c r="H10" s="248" t="s">
        <v>3</v>
      </c>
      <c r="I10" s="244"/>
      <c r="J10" s="244"/>
      <c r="K10" s="244"/>
      <c r="L10" s="245"/>
      <c r="M10" s="36" t="s">
        <v>2</v>
      </c>
      <c r="N10" s="244" t="s">
        <v>98</v>
      </c>
      <c r="O10" s="244"/>
      <c r="P10" s="244"/>
      <c r="Q10" s="244"/>
      <c r="R10" s="244"/>
      <c r="S10" s="37" t="s">
        <v>2</v>
      </c>
      <c r="T10" s="36" t="s">
        <v>2</v>
      </c>
      <c r="U10" s="36" t="s">
        <v>2</v>
      </c>
      <c r="V10" s="36" t="s">
        <v>2</v>
      </c>
      <c r="W10" s="36" t="s">
        <v>2</v>
      </c>
      <c r="X10" s="37" t="s">
        <v>2</v>
      </c>
      <c r="Y10" s="246"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7"/>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2"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2" t="s">
        <v>208</v>
      </c>
      <c r="B164" s="19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2" t="s">
        <v>212</v>
      </c>
      <c r="B165" s="203">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2" t="s">
        <v>219</v>
      </c>
      <c r="B166" s="203">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2" t="s">
        <v>220</v>
      </c>
      <c r="B167" s="203">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2" t="s">
        <v>225</v>
      </c>
      <c r="B168" s="203">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2" t="s">
        <v>224</v>
      </c>
      <c r="B169" s="203">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2" t="s">
        <v>226</v>
      </c>
      <c r="B170" s="203">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209" t="s">
        <v>227</v>
      </c>
      <c r="B171" s="203">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11">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209" t="s">
        <v>228</v>
      </c>
      <c r="B172" s="203">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11">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209" t="s">
        <v>229</v>
      </c>
      <c r="B173" s="203">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11">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209" t="s">
        <v>230</v>
      </c>
      <c r="B174" s="203">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11">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210" t="s">
        <v>231</v>
      </c>
      <c r="B175" s="203">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11">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210" t="s">
        <v>232</v>
      </c>
      <c r="B176" s="203">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11">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209" t="s">
        <v>233</v>
      </c>
      <c r="B177" s="203">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11">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210" t="s">
        <v>234</v>
      </c>
      <c r="B178" s="203">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11">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210" t="s">
        <v>235</v>
      </c>
      <c r="B179" s="203">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11">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210" t="s">
        <v>236</v>
      </c>
      <c r="B180" s="212">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11">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213" t="s">
        <v>237</v>
      </c>
      <c r="B181" s="214">
        <v>0</v>
      </c>
      <c r="C181" s="204">
        <v>1286490</v>
      </c>
      <c r="D181" s="204">
        <v>2551565</v>
      </c>
      <c r="E181" s="204">
        <v>1753591</v>
      </c>
      <c r="F181" s="205">
        <v>3481775</v>
      </c>
      <c r="G181" s="215">
        <f t="shared" ref="G181" si="467">SUM(B181:F181)</f>
        <v>9073421</v>
      </c>
      <c r="H181" s="216">
        <v>0</v>
      </c>
      <c r="I181" s="204">
        <v>375896.19164634671</v>
      </c>
      <c r="J181" s="204">
        <v>1053485.8203377109</v>
      </c>
      <c r="K181" s="204">
        <v>0</v>
      </c>
      <c r="L181" s="205">
        <v>3982477.9880159423</v>
      </c>
      <c r="M181" s="215">
        <f t="shared" ref="M181" si="468">+SUM(H181:L181)</f>
        <v>5411860</v>
      </c>
      <c r="N181" s="216">
        <v>0</v>
      </c>
      <c r="O181" s="204">
        <v>88678</v>
      </c>
      <c r="P181" s="204">
        <v>0</v>
      </c>
      <c r="Q181" s="204">
        <v>40363</v>
      </c>
      <c r="R181" s="205">
        <v>2899213</v>
      </c>
      <c r="S181" s="211">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210" t="s">
        <v>238</v>
      </c>
      <c r="B182" s="212">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11">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210" t="s">
        <v>239</v>
      </c>
      <c r="B183" s="212">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11">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210" t="s">
        <v>240</v>
      </c>
      <c r="B184" s="212">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11">
        <f t="shared" ref="S184:S192"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210" t="s">
        <v>241</v>
      </c>
      <c r="B185" s="212">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11">
        <f t="shared" si="496"/>
        <v>3108405</v>
      </c>
      <c r="T185" s="198">
        <f t="shared" ref="T185:T186" si="505">SUM(B185,H185,N185)</f>
        <v>0</v>
      </c>
      <c r="U185" s="13">
        <f t="shared" ref="U185:U192"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2" si="510">+G185+M185+S185</f>
        <v>17801834</v>
      </c>
    </row>
    <row r="186" spans="1:25" s="2" customFormat="1" ht="12.75" x14ac:dyDescent="0.2">
      <c r="A186" s="210" t="s">
        <v>242</v>
      </c>
      <c r="B186" s="203">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11">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210" t="s">
        <v>243</v>
      </c>
      <c r="B187" s="203">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11">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210" t="s">
        <v>244</v>
      </c>
      <c r="B188" s="203">
        <v>0</v>
      </c>
      <c r="C188" s="204">
        <v>1306317</v>
      </c>
      <c r="D188" s="204">
        <v>2662073</v>
      </c>
      <c r="E188" s="204">
        <v>1790237</v>
      </c>
      <c r="F188" s="205">
        <v>3590903</v>
      </c>
      <c r="G188" s="202">
        <f>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11">
        <f t="shared" si="496"/>
        <v>3164614</v>
      </c>
      <c r="T188" s="198">
        <f t="shared" ref="T188" si="518">SUM(B188,H188,N188)</f>
        <v>0</v>
      </c>
      <c r="U188" s="13">
        <f t="shared" si="506"/>
        <v>1728312.0134228023</v>
      </c>
      <c r="V188" s="13">
        <f t="shared" ref="V188" si="519">SUM(D188,J188,P188)</f>
        <v>3625724.9431330189</v>
      </c>
      <c r="W188" s="13">
        <f t="shared" ref="W188" si="520">SUM(E188,K188,Q188)</f>
        <v>1830380</v>
      </c>
      <c r="X188" s="13">
        <f>SUM(F188,L188,R188)</f>
        <v>10860178.043444179</v>
      </c>
      <c r="Y188" s="208">
        <f t="shared" si="510"/>
        <v>18044595</v>
      </c>
    </row>
    <row r="189" spans="1:25" s="2" customFormat="1" ht="12.75" x14ac:dyDescent="0.2">
      <c r="A189" s="210" t="s">
        <v>247</v>
      </c>
      <c r="B189" s="203">
        <v>0</v>
      </c>
      <c r="C189" s="204">
        <v>1307816</v>
      </c>
      <c r="D189" s="204">
        <v>2666567</v>
      </c>
      <c r="E189" s="204">
        <v>1792961</v>
      </c>
      <c r="F189" s="205">
        <v>3593663</v>
      </c>
      <c r="G189" s="202">
        <f>SUM(B189:F189)</f>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11">
        <f t="shared" si="496"/>
        <v>3184663</v>
      </c>
      <c r="T189" s="198">
        <f>SUM(B189,H189,N189)</f>
        <v>0</v>
      </c>
      <c r="U189" s="13">
        <f t="shared" si="506"/>
        <v>1720703.4620910157</v>
      </c>
      <c r="V189" s="13">
        <f t="shared" ref="V189" si="521">SUM(D189,J189,P189)</f>
        <v>3613509.2633720329</v>
      </c>
      <c r="W189" s="13">
        <f t="shared" ref="W189" si="522">SUM(E189,K189,Q189)</f>
        <v>1833058</v>
      </c>
      <c r="X189" s="13">
        <f>SUM(F189,L189,R189)</f>
        <v>10915028.274536952</v>
      </c>
      <c r="Y189" s="208">
        <f t="shared" si="510"/>
        <v>18082299</v>
      </c>
    </row>
    <row r="190" spans="1:25" s="2" customFormat="1" ht="12.75" x14ac:dyDescent="0.2">
      <c r="A190" s="210" t="s">
        <v>248</v>
      </c>
      <c r="B190" s="203">
        <v>0</v>
      </c>
      <c r="C190" s="204">
        <v>1291044</v>
      </c>
      <c r="D190" s="204">
        <v>2608341</v>
      </c>
      <c r="E190" s="204">
        <v>1751431</v>
      </c>
      <c r="F190" s="205">
        <v>3727547</v>
      </c>
      <c r="G190" s="202">
        <f>SUM(B190:F190)</f>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11">
        <f t="shared" si="496"/>
        <v>3202774</v>
      </c>
      <c r="T190" s="198">
        <f>SUM(B190,H190,N190)</f>
        <v>0</v>
      </c>
      <c r="U190" s="13">
        <f t="shared" si="506"/>
        <v>1688303.2370541706</v>
      </c>
      <c r="V190" s="13">
        <f t="shared" ref="V190:V192" si="523">SUM(D190,J190,P190)</f>
        <v>3536780.9708993132</v>
      </c>
      <c r="W190" s="13">
        <f t="shared" ref="W190:W192" si="524">SUM(E190,K190,Q190)</f>
        <v>1791510</v>
      </c>
      <c r="X190" s="13">
        <f>SUM(F190,L190,R190)</f>
        <v>11083174.792046517</v>
      </c>
      <c r="Y190" s="208">
        <f t="shared" si="510"/>
        <v>18099769</v>
      </c>
    </row>
    <row r="191" spans="1:25" s="2" customFormat="1" ht="12.75" x14ac:dyDescent="0.2">
      <c r="A191" s="210" t="s">
        <v>251</v>
      </c>
      <c r="B191" s="203">
        <v>0</v>
      </c>
      <c r="C191" s="204">
        <v>1282586</v>
      </c>
      <c r="D191" s="204">
        <v>2562519</v>
      </c>
      <c r="E191" s="204">
        <v>1733762</v>
      </c>
      <c r="F191" s="205">
        <v>3820909</v>
      </c>
      <c r="G191" s="202">
        <f>SUM(B191:F191)</f>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11">
        <f t="shared" si="496"/>
        <v>3225513</v>
      </c>
      <c r="T191" s="198">
        <f>SUM(B191,H191,N191)</f>
        <v>0</v>
      </c>
      <c r="U191" s="13">
        <f t="shared" si="506"/>
        <v>1678708.011956095</v>
      </c>
      <c r="V191" s="13">
        <f t="shared" si="523"/>
        <v>3470114.6197688207</v>
      </c>
      <c r="W191" s="13">
        <f t="shared" si="524"/>
        <v>1773802</v>
      </c>
      <c r="X191" s="13">
        <f>SUM(F191,L191,R191)</f>
        <v>11202863.368275084</v>
      </c>
      <c r="Y191" s="208">
        <f t="shared" si="510"/>
        <v>18125488</v>
      </c>
    </row>
    <row r="192" spans="1:25" s="2" customFormat="1" ht="12.75" x14ac:dyDescent="0.2">
      <c r="A192" s="210" t="s">
        <v>252</v>
      </c>
      <c r="B192" s="212">
        <v>0</v>
      </c>
      <c r="C192" s="252">
        <v>1278432</v>
      </c>
      <c r="D192" s="252">
        <v>2540715</v>
      </c>
      <c r="E192" s="252">
        <v>1722437</v>
      </c>
      <c r="F192" s="253">
        <v>3884130</v>
      </c>
      <c r="G192" s="254">
        <f>SUM(B192:F192)</f>
        <v>9425714</v>
      </c>
      <c r="H192" s="203">
        <v>0</v>
      </c>
      <c r="I192" s="204">
        <v>299210.551309267</v>
      </c>
      <c r="J192" s="204">
        <v>896668.87288048351</v>
      </c>
      <c r="K192" s="204">
        <v>0</v>
      </c>
      <c r="L192" s="205">
        <v>4293696.575810249</v>
      </c>
      <c r="M192" s="255">
        <f>+SUM(H192:L192)</f>
        <v>5489576</v>
      </c>
      <c r="N192" s="203">
        <v>0</v>
      </c>
      <c r="O192" s="204">
        <v>91235</v>
      </c>
      <c r="P192" s="204">
        <v>0</v>
      </c>
      <c r="Q192" s="204">
        <v>40016</v>
      </c>
      <c r="R192" s="205">
        <v>3119071</v>
      </c>
      <c r="S192" s="211">
        <f t="shared" si="496"/>
        <v>3250322</v>
      </c>
      <c r="T192" s="198">
        <f>SUM(B192,H192,N192)</f>
        <v>0</v>
      </c>
      <c r="U192" s="13">
        <f t="shared" si="506"/>
        <v>1668877.5513092671</v>
      </c>
      <c r="V192" s="13">
        <f t="shared" si="523"/>
        <v>3437383.8728804835</v>
      </c>
      <c r="W192" s="13">
        <f t="shared" si="524"/>
        <v>1762453</v>
      </c>
      <c r="X192" s="13">
        <f>SUM(F192,L192,R192)</f>
        <v>11296897.57581025</v>
      </c>
      <c r="Y192" s="208">
        <f t="shared" si="510"/>
        <v>18165612</v>
      </c>
    </row>
    <row r="193" spans="1:25" s="2" customFormat="1" ht="17.25" customHeight="1" x14ac:dyDescent="0.2">
      <c r="A193" s="200" t="s">
        <v>100</v>
      </c>
      <c r="B193" s="238" t="s">
        <v>195</v>
      </c>
      <c r="C193" s="239"/>
      <c r="D193" s="239"/>
      <c r="E193" s="239"/>
      <c r="F193" s="239"/>
      <c r="G193" s="239"/>
      <c r="H193" s="239"/>
      <c r="I193" s="239"/>
      <c r="J193" s="239"/>
      <c r="K193" s="239"/>
      <c r="L193" s="239"/>
      <c r="M193" s="239"/>
      <c r="N193" s="239"/>
      <c r="O193" s="239"/>
      <c r="P193" s="239"/>
      <c r="Q193" s="239"/>
      <c r="R193" s="239"/>
      <c r="S193" s="239"/>
      <c r="T193" s="239"/>
      <c r="U193" s="239"/>
      <c r="V193" s="239"/>
      <c r="W193" s="239"/>
      <c r="X193" s="239"/>
      <c r="Y193" s="240"/>
    </row>
    <row r="194" spans="1:25" s="2" customFormat="1" ht="17.25" customHeight="1" x14ac:dyDescent="0.2">
      <c r="A194" s="191" t="s">
        <v>120</v>
      </c>
      <c r="B194" s="242" t="s">
        <v>117</v>
      </c>
      <c r="C194" s="242"/>
      <c r="D194" s="242"/>
      <c r="E194" s="242"/>
      <c r="F194" s="242"/>
      <c r="G194" s="242"/>
      <c r="H194" s="242"/>
      <c r="I194" s="242"/>
      <c r="J194" s="242"/>
      <c r="K194" s="242"/>
      <c r="L194" s="242"/>
      <c r="M194" s="242"/>
      <c r="N194" s="242"/>
      <c r="O194" s="242"/>
      <c r="P194" s="242"/>
      <c r="Q194" s="242"/>
      <c r="R194" s="242"/>
      <c r="S194" s="242"/>
      <c r="T194" s="242"/>
      <c r="U194" s="242"/>
      <c r="V194" s="242"/>
      <c r="W194" s="242"/>
      <c r="X194" s="242"/>
      <c r="Y194" s="243"/>
    </row>
    <row r="195" spans="1:25" s="2" customFormat="1" ht="12.75" x14ac:dyDescent="0.2">
      <c r="A195" s="191" t="s">
        <v>131</v>
      </c>
      <c r="B195" s="224" t="s">
        <v>121</v>
      </c>
      <c r="C195" s="224"/>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237"/>
    </row>
    <row r="196" spans="1:25" s="2" customFormat="1" ht="15.75" customHeight="1" x14ac:dyDescent="0.2">
      <c r="A196" s="191" t="s">
        <v>137</v>
      </c>
      <c r="B196" s="224" t="s">
        <v>132</v>
      </c>
      <c r="C196" s="224"/>
      <c r="D196" s="224"/>
      <c r="E196" s="224"/>
      <c r="F196" s="224"/>
      <c r="G196" s="224"/>
      <c r="H196" s="224"/>
      <c r="I196" s="224"/>
      <c r="J196" s="224"/>
      <c r="K196" s="224"/>
      <c r="L196" s="224"/>
      <c r="M196" s="224"/>
      <c r="N196" s="224"/>
      <c r="O196" s="224"/>
      <c r="P196" s="224"/>
      <c r="Q196" s="224"/>
      <c r="R196" s="224"/>
      <c r="S196" s="224"/>
      <c r="T196" s="224"/>
      <c r="U196" s="224"/>
      <c r="V196" s="224"/>
      <c r="W196" s="224"/>
      <c r="X196" s="224"/>
      <c r="Y196" s="237"/>
    </row>
    <row r="197" spans="1:25" s="2" customFormat="1" ht="15.75" customHeight="1" x14ac:dyDescent="0.2">
      <c r="A197" s="192" t="s">
        <v>144</v>
      </c>
      <c r="B197" s="224" t="s">
        <v>139</v>
      </c>
      <c r="C197" s="224"/>
      <c r="D197" s="224"/>
      <c r="E197" s="224"/>
      <c r="F197" s="224"/>
      <c r="G197" s="224"/>
      <c r="H197" s="224"/>
      <c r="I197" s="224"/>
      <c r="J197" s="224"/>
      <c r="K197" s="224"/>
      <c r="L197" s="224"/>
      <c r="M197" s="224"/>
      <c r="N197" s="224"/>
      <c r="O197" s="224"/>
      <c r="P197" s="224"/>
      <c r="Q197" s="224"/>
      <c r="R197" s="224"/>
      <c r="S197" s="224"/>
      <c r="T197" s="224"/>
      <c r="U197" s="224"/>
      <c r="V197" s="224"/>
      <c r="W197" s="224"/>
      <c r="X197" s="224"/>
      <c r="Y197" s="237"/>
    </row>
    <row r="198" spans="1:25" s="2" customFormat="1" ht="15.75" customHeight="1" x14ac:dyDescent="0.2">
      <c r="A198" s="192" t="s">
        <v>147</v>
      </c>
      <c r="B198" s="229" t="s">
        <v>145</v>
      </c>
      <c r="C198" s="230"/>
      <c r="D198" s="230"/>
      <c r="E198" s="230"/>
      <c r="F198" s="230"/>
      <c r="G198" s="230"/>
      <c r="H198" s="230"/>
      <c r="I198" s="230"/>
      <c r="J198" s="230"/>
      <c r="K198" s="230"/>
      <c r="L198" s="230"/>
      <c r="M198" s="230"/>
      <c r="N198" s="230"/>
      <c r="O198" s="230"/>
      <c r="P198" s="230"/>
      <c r="Q198" s="230"/>
      <c r="R198" s="230"/>
      <c r="S198" s="230"/>
      <c r="T198" s="230"/>
      <c r="U198" s="230"/>
      <c r="V198" s="230"/>
      <c r="W198" s="230"/>
      <c r="X198" s="230"/>
      <c r="Y198" s="231"/>
    </row>
    <row r="199" spans="1:25" s="2" customFormat="1" ht="15.75" customHeight="1" x14ac:dyDescent="0.2">
      <c r="A199" s="192" t="s">
        <v>152</v>
      </c>
      <c r="B199" s="229" t="s">
        <v>148</v>
      </c>
      <c r="C199" s="230"/>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1"/>
    </row>
    <row r="200" spans="1:25" s="2" customFormat="1" ht="15.75" customHeight="1" x14ac:dyDescent="0.2">
      <c r="A200" s="192" t="s">
        <v>156</v>
      </c>
      <c r="B200" s="229" t="s">
        <v>158</v>
      </c>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1"/>
    </row>
    <row r="201" spans="1:25" s="2" customFormat="1" ht="15.75" customHeight="1" x14ac:dyDescent="0.2">
      <c r="A201" s="192" t="s">
        <v>160</v>
      </c>
      <c r="B201" s="229" t="s">
        <v>155</v>
      </c>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1"/>
    </row>
    <row r="202" spans="1:25" s="2" customFormat="1" ht="15.75" customHeight="1" x14ac:dyDescent="0.2">
      <c r="A202" s="192" t="s">
        <v>166</v>
      </c>
      <c r="B202" s="229" t="s">
        <v>162</v>
      </c>
      <c r="C202" s="230"/>
      <c r="D202" s="230"/>
      <c r="E202" s="230"/>
      <c r="F202" s="230"/>
      <c r="G202" s="230"/>
      <c r="H202" s="230"/>
      <c r="I202" s="230"/>
      <c r="J202" s="230"/>
      <c r="K202" s="230"/>
      <c r="L202" s="230"/>
      <c r="M202" s="230"/>
      <c r="N202" s="230"/>
      <c r="O202" s="230"/>
      <c r="P202" s="230"/>
      <c r="Q202" s="230"/>
      <c r="R202" s="230"/>
      <c r="S202" s="230"/>
      <c r="T202" s="230"/>
      <c r="U202" s="230"/>
      <c r="V202" s="230"/>
      <c r="W202" s="230"/>
      <c r="X202" s="230"/>
      <c r="Y202" s="231"/>
    </row>
    <row r="203" spans="1:25" s="2" customFormat="1" ht="15.75" customHeight="1" x14ac:dyDescent="0.2">
      <c r="A203" s="192" t="s">
        <v>170</v>
      </c>
      <c r="B203" s="229" t="s">
        <v>167</v>
      </c>
      <c r="C203" s="230"/>
      <c r="D203" s="230"/>
      <c r="E203" s="230"/>
      <c r="F203" s="230"/>
      <c r="G203" s="230"/>
      <c r="H203" s="230"/>
      <c r="I203" s="230"/>
      <c r="J203" s="230"/>
      <c r="K203" s="230"/>
      <c r="L203" s="230"/>
      <c r="M203" s="230"/>
      <c r="N203" s="230"/>
      <c r="O203" s="230"/>
      <c r="P203" s="230"/>
      <c r="Q203" s="230"/>
      <c r="R203" s="230"/>
      <c r="S203" s="230"/>
      <c r="T203" s="230"/>
      <c r="U203" s="230"/>
      <c r="V203" s="230"/>
      <c r="W203" s="230"/>
      <c r="X203" s="230"/>
      <c r="Y203" s="231"/>
    </row>
    <row r="204" spans="1:25" s="2" customFormat="1" ht="15.75" customHeight="1" x14ac:dyDescent="0.2">
      <c r="A204" s="192" t="s">
        <v>194</v>
      </c>
      <c r="B204" s="229" t="s">
        <v>171</v>
      </c>
      <c r="C204" s="230"/>
      <c r="D204" s="230"/>
      <c r="E204" s="230"/>
      <c r="F204" s="230"/>
      <c r="G204" s="230"/>
      <c r="H204" s="230"/>
      <c r="I204" s="230"/>
      <c r="J204" s="230"/>
      <c r="K204" s="230"/>
      <c r="L204" s="230"/>
      <c r="M204" s="230"/>
      <c r="N204" s="230"/>
      <c r="O204" s="230"/>
      <c r="P204" s="230"/>
      <c r="Q204" s="230"/>
      <c r="R204" s="230"/>
      <c r="S204" s="230"/>
      <c r="T204" s="230"/>
      <c r="U204" s="230"/>
      <c r="V204" s="230"/>
      <c r="W204" s="230"/>
      <c r="X204" s="230"/>
      <c r="Y204" s="231"/>
    </row>
    <row r="205" spans="1:25" s="2" customFormat="1" ht="12.75" x14ac:dyDescent="0.2">
      <c r="A205" s="192" t="s">
        <v>190</v>
      </c>
      <c r="B205" s="235" t="s">
        <v>189</v>
      </c>
      <c r="C205" s="235"/>
      <c r="D205" s="235"/>
      <c r="E205" s="235"/>
      <c r="F205" s="235"/>
      <c r="G205" s="235"/>
      <c r="H205" s="235"/>
      <c r="I205" s="235"/>
      <c r="J205" s="235"/>
      <c r="K205" s="235"/>
      <c r="L205" s="235"/>
      <c r="M205" s="235"/>
      <c r="N205" s="235"/>
      <c r="O205" s="235"/>
      <c r="P205" s="235"/>
      <c r="Q205" s="235"/>
      <c r="R205" s="235"/>
      <c r="S205" s="236"/>
      <c r="T205" s="6"/>
      <c r="U205" s="6"/>
      <c r="V205" s="6"/>
      <c r="W205" s="6"/>
      <c r="X205" s="6"/>
      <c r="Y205" s="6"/>
    </row>
    <row r="206" spans="1:25" s="87" customFormat="1" x14ac:dyDescent="0.25">
      <c r="A206" s="199" t="s">
        <v>204</v>
      </c>
      <c r="B206" s="232" t="s">
        <v>211</v>
      </c>
      <c r="C206" s="233"/>
      <c r="D206" s="233"/>
      <c r="E206" s="233"/>
      <c r="F206" s="233"/>
      <c r="G206" s="233"/>
      <c r="H206" s="233"/>
      <c r="I206" s="233"/>
      <c r="J206" s="233"/>
      <c r="K206" s="233"/>
      <c r="L206" s="233"/>
      <c r="M206" s="233"/>
      <c r="N206" s="233"/>
      <c r="O206" s="233"/>
      <c r="P206" s="233"/>
      <c r="Q206" s="233"/>
      <c r="R206" s="233"/>
      <c r="S206" s="234"/>
    </row>
    <row r="207" spans="1:25" s="2" customFormat="1" x14ac:dyDescent="0.25">
      <c r="A207" s="199" t="s">
        <v>205</v>
      </c>
      <c r="B207" s="232" t="s">
        <v>206</v>
      </c>
      <c r="C207" s="233"/>
      <c r="D207" s="233"/>
      <c r="E207" s="233"/>
      <c r="F207" s="233"/>
      <c r="G207" s="233"/>
      <c r="H207" s="233"/>
      <c r="I207" s="233"/>
      <c r="J207" s="233"/>
      <c r="K207" s="233"/>
      <c r="L207" s="233"/>
      <c r="M207" s="233"/>
      <c r="N207" s="233"/>
      <c r="O207" s="233"/>
      <c r="P207" s="233"/>
      <c r="Q207" s="233"/>
      <c r="R207" s="233"/>
      <c r="S207" s="234"/>
      <c r="T207" s="6"/>
      <c r="U207" s="6"/>
      <c r="V207" s="6"/>
      <c r="W207" s="6"/>
      <c r="X207" s="6"/>
      <c r="Y207" s="6"/>
    </row>
    <row r="208" spans="1:25" s="2" customFormat="1" x14ac:dyDescent="0.25">
      <c r="A208" s="199" t="s">
        <v>209</v>
      </c>
      <c r="B208" s="232" t="s">
        <v>210</v>
      </c>
      <c r="C208" s="233"/>
      <c r="D208" s="233"/>
      <c r="E208" s="233"/>
      <c r="F208" s="233"/>
      <c r="G208" s="233"/>
      <c r="H208" s="233"/>
      <c r="I208" s="233"/>
      <c r="J208" s="233"/>
      <c r="K208" s="233"/>
      <c r="L208" s="233"/>
      <c r="M208" s="233"/>
      <c r="N208" s="233"/>
      <c r="O208" s="233"/>
      <c r="P208" s="233"/>
      <c r="Q208" s="233"/>
      <c r="R208" s="233"/>
      <c r="S208" s="234"/>
      <c r="T208" s="6"/>
      <c r="U208" s="6"/>
      <c r="V208" s="6"/>
      <c r="W208" s="6"/>
      <c r="X208" s="6"/>
      <c r="Y208" s="6"/>
    </row>
    <row r="209" spans="1:25" s="2" customFormat="1" ht="12.75" x14ac:dyDescent="0.2">
      <c r="A209" s="226" t="s">
        <v>213</v>
      </c>
      <c r="B209" s="225" t="s">
        <v>214</v>
      </c>
      <c r="C209" s="225"/>
      <c r="D209" s="225"/>
      <c r="E209" s="225"/>
      <c r="F209" s="225"/>
      <c r="G209" s="225"/>
      <c r="H209" s="225"/>
      <c r="I209" s="225"/>
      <c r="J209" s="225"/>
      <c r="K209" s="225"/>
      <c r="L209" s="225"/>
      <c r="M209" s="225"/>
      <c r="N209" s="225"/>
      <c r="O209" s="225"/>
      <c r="P209" s="225"/>
      <c r="Q209" s="225"/>
      <c r="R209" s="225"/>
      <c r="S209" s="225"/>
      <c r="T209" s="6"/>
      <c r="U209" s="6"/>
      <c r="V209" s="6"/>
      <c r="W209" s="6"/>
      <c r="X209" s="6"/>
      <c r="Y209" s="6"/>
    </row>
    <row r="210" spans="1:25" s="2" customFormat="1" ht="12.75" x14ac:dyDescent="0.2">
      <c r="A210" s="227"/>
      <c r="B210" s="225" t="s">
        <v>215</v>
      </c>
      <c r="C210" s="225"/>
      <c r="D210" s="225"/>
      <c r="E210" s="225"/>
      <c r="F210" s="225"/>
      <c r="G210" s="225"/>
      <c r="H210" s="225"/>
      <c r="I210" s="225"/>
      <c r="J210" s="225"/>
      <c r="K210" s="225"/>
      <c r="L210" s="225"/>
      <c r="M210" s="225"/>
      <c r="N210" s="225"/>
      <c r="O210" s="225"/>
      <c r="P210" s="225"/>
      <c r="Q210" s="225"/>
      <c r="R210" s="225"/>
      <c r="S210" s="225"/>
      <c r="T210" s="6"/>
      <c r="U210" s="6"/>
      <c r="V210" s="6"/>
      <c r="W210" s="6"/>
      <c r="X210" s="6"/>
      <c r="Y210" s="6"/>
    </row>
    <row r="211" spans="1:25" s="2" customFormat="1" ht="23.25" customHeight="1" x14ac:dyDescent="0.2">
      <c r="A211" s="228"/>
      <c r="B211" s="224" t="s">
        <v>216</v>
      </c>
      <c r="C211" s="224"/>
      <c r="D211" s="224"/>
      <c r="E211" s="224"/>
      <c r="F211" s="224"/>
      <c r="G211" s="224"/>
      <c r="H211" s="224"/>
      <c r="I211" s="224"/>
      <c r="J211" s="224"/>
      <c r="K211" s="224"/>
      <c r="L211" s="224"/>
      <c r="M211" s="224"/>
      <c r="N211" s="224"/>
      <c r="O211" s="224"/>
      <c r="P211" s="224"/>
      <c r="Q211" s="224"/>
      <c r="R211" s="224"/>
      <c r="S211" s="224"/>
      <c r="T211" s="6"/>
      <c r="U211" s="6"/>
      <c r="V211" s="6"/>
      <c r="W211" s="6"/>
      <c r="X211" s="6"/>
      <c r="Y211" s="6"/>
    </row>
    <row r="212" spans="1:25" s="2" customFormat="1" ht="12.75" x14ac:dyDescent="0.2">
      <c r="A212" s="199" t="s">
        <v>217</v>
      </c>
      <c r="B212" s="225" t="s">
        <v>218</v>
      </c>
      <c r="C212" s="225"/>
      <c r="D212" s="225"/>
      <c r="E212" s="225"/>
      <c r="F212" s="225"/>
      <c r="G212" s="225"/>
      <c r="H212" s="225"/>
      <c r="I212" s="225"/>
      <c r="J212" s="225"/>
      <c r="K212" s="225"/>
      <c r="L212" s="225"/>
      <c r="M212" s="225"/>
      <c r="N212" s="225"/>
      <c r="O212" s="225"/>
      <c r="P212" s="225"/>
      <c r="Q212" s="225"/>
      <c r="R212" s="225"/>
      <c r="S212" s="225"/>
      <c r="T212" s="6"/>
      <c r="U212" s="6"/>
      <c r="V212" s="6"/>
      <c r="W212" s="6"/>
      <c r="X212" s="6"/>
      <c r="Y212" s="6"/>
    </row>
    <row r="213" spans="1:25" s="2" customFormat="1" ht="12.75" x14ac:dyDescent="0.2">
      <c r="A213" s="207" t="s">
        <v>221</v>
      </c>
      <c r="B213" s="225" t="s">
        <v>222</v>
      </c>
      <c r="C213" s="225"/>
      <c r="D213" s="225"/>
      <c r="E213" s="225"/>
      <c r="F213" s="225"/>
      <c r="G213" s="225"/>
      <c r="H213" s="225"/>
      <c r="I213" s="225"/>
      <c r="J213" s="225"/>
      <c r="K213" s="225"/>
      <c r="L213" s="225"/>
      <c r="M213" s="225"/>
      <c r="N213" s="225"/>
      <c r="O213" s="225"/>
      <c r="P213" s="225"/>
      <c r="Q213" s="225"/>
      <c r="R213" s="225"/>
      <c r="S213" s="225"/>
      <c r="T213" s="6"/>
      <c r="U213" s="6"/>
      <c r="V213" s="6"/>
      <c r="W213" s="6"/>
      <c r="X213" s="6"/>
      <c r="Y213" s="6"/>
    </row>
    <row r="214" spans="1:25" s="2" customFormat="1" ht="33" customHeight="1" x14ac:dyDescent="0.2">
      <c r="A214" s="207" t="s">
        <v>245</v>
      </c>
      <c r="B214" s="224" t="s">
        <v>246</v>
      </c>
      <c r="C214" s="224"/>
      <c r="D214" s="224"/>
      <c r="E214" s="224"/>
      <c r="F214" s="224"/>
      <c r="G214" s="224"/>
      <c r="H214" s="224"/>
      <c r="I214" s="224"/>
      <c r="J214" s="224"/>
      <c r="K214" s="224"/>
      <c r="L214" s="224"/>
      <c r="M214" s="224"/>
      <c r="N214" s="224"/>
      <c r="O214" s="224"/>
      <c r="P214" s="224"/>
      <c r="Q214" s="224"/>
      <c r="R214" s="224"/>
      <c r="S214" s="224"/>
      <c r="T214" s="6"/>
      <c r="U214" s="6"/>
      <c r="V214" s="6"/>
      <c r="W214" s="6"/>
      <c r="X214" s="6"/>
      <c r="Y214" s="6"/>
    </row>
    <row r="215" spans="1:25" s="2" customFormat="1" ht="12.75" x14ac:dyDescent="0.2">
      <c r="C215" s="6"/>
      <c r="D215" s="6"/>
      <c r="E215" s="6"/>
      <c r="F215" s="6"/>
      <c r="G215" s="6"/>
      <c r="H215" s="6"/>
      <c r="I215" s="6"/>
      <c r="J215" s="6"/>
      <c r="K215" s="6"/>
      <c r="L215" s="6"/>
      <c r="M215" s="6"/>
      <c r="N215" s="6"/>
      <c r="O215" s="6"/>
      <c r="P215" s="6"/>
      <c r="Q215" s="6"/>
      <c r="R215" s="6"/>
      <c r="S215" s="6"/>
      <c r="T215" s="6"/>
      <c r="U215" s="6"/>
      <c r="V215" s="6"/>
      <c r="W215" s="6"/>
      <c r="X215" s="6"/>
      <c r="Y215" s="6"/>
    </row>
    <row r="216" spans="1:25" s="2" customFormat="1" ht="12.75" x14ac:dyDescent="0.2">
      <c r="C216" s="6"/>
      <c r="D216" s="6"/>
      <c r="E216" s="6"/>
      <c r="F216" s="6"/>
      <c r="G216" s="6"/>
      <c r="H216" s="6"/>
      <c r="I216" s="6"/>
      <c r="J216" s="6"/>
      <c r="K216" s="6"/>
      <c r="L216" s="6"/>
      <c r="M216" s="6"/>
      <c r="N216" s="6"/>
      <c r="O216" s="6"/>
      <c r="P216" s="6"/>
      <c r="Q216" s="6"/>
      <c r="R216" s="6"/>
      <c r="S216" s="6"/>
      <c r="T216" s="6"/>
      <c r="U216" s="6"/>
      <c r="V216" s="6"/>
      <c r="W216" s="6"/>
      <c r="X216" s="6"/>
      <c r="Y216" s="6"/>
    </row>
    <row r="217" spans="1:25" s="2" customFormat="1" ht="12.75" x14ac:dyDescent="0.2">
      <c r="C217" s="6"/>
      <c r="D217" s="6"/>
      <c r="E217" s="6"/>
      <c r="F217" s="6"/>
      <c r="G217" s="6"/>
      <c r="H217" s="6"/>
      <c r="I217" s="6"/>
      <c r="J217" s="6"/>
      <c r="K217" s="6"/>
      <c r="L217" s="6"/>
      <c r="M217" s="6"/>
      <c r="N217" s="6"/>
      <c r="O217" s="6"/>
      <c r="P217" s="6"/>
      <c r="Q217" s="6"/>
      <c r="R217" s="6"/>
      <c r="S217" s="6"/>
      <c r="T217" s="6"/>
      <c r="U217" s="6"/>
      <c r="V217" s="6"/>
      <c r="W217" s="6"/>
      <c r="X217" s="6"/>
      <c r="Y217" s="6"/>
    </row>
    <row r="218" spans="1:25" s="2" customFormat="1" ht="12.75" x14ac:dyDescent="0.2">
      <c r="C218" s="6"/>
      <c r="D218" s="6"/>
      <c r="E218" s="6"/>
      <c r="F218" s="6"/>
      <c r="G218" s="6"/>
      <c r="H218" s="6"/>
      <c r="I218" s="6"/>
      <c r="J218" s="6"/>
      <c r="K218" s="6"/>
      <c r="L218" s="6"/>
      <c r="M218" s="6"/>
      <c r="N218" s="6"/>
      <c r="O218" s="6"/>
      <c r="P218" s="6"/>
      <c r="Q218" s="6"/>
      <c r="R218" s="6"/>
      <c r="S218" s="6"/>
      <c r="T218" s="6"/>
      <c r="U218" s="6"/>
      <c r="V218" s="6"/>
      <c r="W218" s="6"/>
      <c r="X218" s="6"/>
      <c r="Y218" s="6"/>
    </row>
    <row r="219" spans="1:25" s="2" customFormat="1" ht="12.75" x14ac:dyDescent="0.2">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75" x14ac:dyDescent="0.2">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75" x14ac:dyDescent="0.2">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75" x14ac:dyDescent="0.2">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1: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1: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1: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1:25" s="7" customFormat="1" ht="12.75" x14ac:dyDescent="0.2">
      <c r="A285" s="2"/>
      <c r="B285" s="2"/>
      <c r="C285" s="6"/>
      <c r="D285" s="6"/>
      <c r="E285" s="6"/>
      <c r="F285" s="6"/>
      <c r="G285" s="6"/>
      <c r="H285" s="6"/>
      <c r="I285" s="6"/>
      <c r="J285" s="6"/>
      <c r="K285" s="6"/>
      <c r="L285" s="6"/>
      <c r="M285" s="6"/>
      <c r="N285" s="6"/>
      <c r="O285" s="6"/>
      <c r="P285" s="6"/>
      <c r="Q285" s="6"/>
      <c r="R285" s="6"/>
      <c r="S285" s="6"/>
      <c r="T285" s="6"/>
      <c r="U285" s="6"/>
      <c r="V285" s="6"/>
      <c r="W285" s="6"/>
      <c r="X285" s="6"/>
      <c r="Y285" s="6"/>
    </row>
    <row r="286" spans="1:25" s="7" customFormat="1" ht="12" x14ac:dyDescent="0.2">
      <c r="C286" s="8"/>
      <c r="D286" s="8"/>
      <c r="E286" s="8"/>
      <c r="F286" s="8"/>
      <c r="G286" s="8"/>
      <c r="H286" s="8"/>
      <c r="I286" s="8"/>
      <c r="J286" s="8"/>
      <c r="K286" s="8"/>
      <c r="L286" s="8"/>
      <c r="M286" s="8"/>
      <c r="N286" s="8"/>
      <c r="O286" s="8"/>
      <c r="P286" s="8"/>
      <c r="Q286" s="8"/>
      <c r="R286" s="8"/>
      <c r="S286" s="8"/>
      <c r="T286" s="8"/>
      <c r="U286" s="8"/>
      <c r="V286" s="8"/>
      <c r="W286" s="8"/>
      <c r="X286" s="8"/>
      <c r="Y286" s="8"/>
    </row>
    <row r="287" spans="1:25" s="7" customFormat="1" ht="12" x14ac:dyDescent="0.2">
      <c r="C287" s="8"/>
      <c r="D287" s="8"/>
      <c r="E287" s="8"/>
      <c r="F287" s="8"/>
      <c r="G287" s="8"/>
      <c r="H287" s="8"/>
      <c r="I287" s="8"/>
      <c r="J287" s="8"/>
      <c r="K287" s="8"/>
      <c r="L287" s="8"/>
      <c r="M287" s="8"/>
      <c r="N287" s="8"/>
      <c r="O287" s="8"/>
      <c r="P287" s="8"/>
      <c r="Q287" s="8"/>
      <c r="R287" s="8"/>
      <c r="S287" s="8"/>
      <c r="T287" s="8"/>
      <c r="U287" s="8"/>
      <c r="V287" s="8"/>
      <c r="W287" s="8"/>
      <c r="X287" s="8"/>
      <c r="Y287" s="8"/>
    </row>
    <row r="288" spans="1:25" s="3" customFormat="1" ht="12" x14ac:dyDescent="0.2">
      <c r="A288" s="7"/>
      <c r="B288" s="7"/>
      <c r="C288" s="8"/>
      <c r="D288" s="8"/>
      <c r="E288" s="8"/>
      <c r="F288" s="8"/>
      <c r="G288" s="8"/>
      <c r="H288" s="8"/>
      <c r="I288" s="8"/>
      <c r="J288" s="8"/>
      <c r="K288" s="8"/>
      <c r="L288" s="8"/>
      <c r="M288" s="8"/>
      <c r="N288" s="8"/>
      <c r="O288" s="8"/>
      <c r="P288" s="8"/>
      <c r="Q288" s="8"/>
      <c r="R288" s="8"/>
      <c r="S288" s="8"/>
      <c r="T288" s="8"/>
      <c r="U288" s="8"/>
      <c r="V288" s="8"/>
      <c r="W288" s="8"/>
      <c r="X288" s="8"/>
      <c r="Y288" s="8"/>
    </row>
    <row r="289" spans="1:25" s="3" customFormat="1" ht="12" x14ac:dyDescent="0.2">
      <c r="C289" s="8"/>
      <c r="D289" s="8"/>
      <c r="E289" s="8"/>
      <c r="F289" s="8"/>
      <c r="G289" s="8"/>
      <c r="H289" s="8"/>
      <c r="I289" s="8"/>
      <c r="J289" s="8"/>
      <c r="K289" s="8"/>
      <c r="L289" s="8"/>
      <c r="M289" s="8"/>
      <c r="N289" s="8"/>
      <c r="O289" s="8"/>
      <c r="P289" s="8"/>
      <c r="Q289" s="8"/>
      <c r="R289" s="8"/>
      <c r="S289" s="8"/>
      <c r="T289" s="8"/>
      <c r="U289" s="8"/>
      <c r="V289" s="8"/>
      <c r="W289" s="8"/>
      <c r="X289" s="8"/>
      <c r="Y289" s="8"/>
    </row>
    <row r="290" spans="1:25" s="3" customFormat="1" ht="12" x14ac:dyDescent="0.2">
      <c r="C290" s="8"/>
      <c r="D290" s="8"/>
      <c r="E290" s="8"/>
      <c r="F290" s="8"/>
      <c r="G290" s="8"/>
      <c r="H290" s="8"/>
      <c r="I290" s="8"/>
      <c r="J290" s="8"/>
      <c r="K290" s="8"/>
      <c r="L290" s="8"/>
      <c r="M290" s="8"/>
      <c r="N290" s="8"/>
      <c r="O290" s="8"/>
      <c r="P290" s="8"/>
      <c r="Q290" s="8"/>
      <c r="R290" s="8"/>
      <c r="S290" s="8"/>
      <c r="T290" s="8"/>
      <c r="U290" s="8"/>
      <c r="V290" s="8"/>
      <c r="W290" s="8"/>
      <c r="X290" s="8"/>
      <c r="Y290" s="8"/>
    </row>
    <row r="291" spans="1:25" s="2" customFormat="1" ht="12.75" x14ac:dyDescent="0.2">
      <c r="A291" s="3"/>
      <c r="B291" s="3"/>
      <c r="C291" s="8"/>
      <c r="D291" s="8"/>
      <c r="E291" s="8"/>
      <c r="F291" s="8"/>
      <c r="G291" s="8"/>
      <c r="H291" s="8"/>
      <c r="I291" s="8"/>
      <c r="J291" s="8"/>
      <c r="K291" s="8"/>
      <c r="L291" s="8"/>
      <c r="M291" s="8"/>
      <c r="N291" s="8"/>
      <c r="O291" s="8"/>
      <c r="P291" s="8"/>
      <c r="Q291" s="8"/>
      <c r="R291" s="8"/>
      <c r="S291" s="8"/>
      <c r="T291" s="8"/>
      <c r="U291" s="8"/>
      <c r="V291" s="8"/>
      <c r="W291" s="8"/>
      <c r="X291" s="8"/>
      <c r="Y291" s="8"/>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x14ac:dyDescent="0.25">
      <c r="A293" s="2"/>
      <c r="B293" s="2"/>
      <c r="C293" s="6"/>
      <c r="D293" s="6"/>
      <c r="E293" s="6"/>
      <c r="F293" s="6"/>
      <c r="G293" s="6"/>
      <c r="H293" s="6"/>
      <c r="I293" s="6"/>
      <c r="J293" s="6"/>
      <c r="K293" s="6"/>
      <c r="L293" s="6"/>
      <c r="M293" s="6"/>
      <c r="N293" s="6"/>
      <c r="O293" s="6"/>
      <c r="P293" s="6"/>
      <c r="Q293" s="6"/>
      <c r="R293" s="6"/>
      <c r="S293" s="6"/>
      <c r="T293" s="6"/>
      <c r="U293" s="6"/>
      <c r="V293" s="6"/>
      <c r="W293" s="6"/>
      <c r="X293" s="6"/>
      <c r="Y293" s="6"/>
    </row>
  </sheetData>
  <mergeCells count="28">
    <mergeCell ref="B195:Y195"/>
    <mergeCell ref="B198:Y198"/>
    <mergeCell ref="B212:S212"/>
    <mergeCell ref="B193:Y193"/>
    <mergeCell ref="N7:P7"/>
    <mergeCell ref="B194:Y194"/>
    <mergeCell ref="B10:F10"/>
    <mergeCell ref="Y10:Y11"/>
    <mergeCell ref="H10:L10"/>
    <mergeCell ref="N10:R10"/>
    <mergeCell ref="B200:Y200"/>
    <mergeCell ref="B199:Y199"/>
    <mergeCell ref="B197:Y197"/>
    <mergeCell ref="B196:Y196"/>
    <mergeCell ref="B209:S209"/>
    <mergeCell ref="B208:S208"/>
    <mergeCell ref="B201:Y201"/>
    <mergeCell ref="B207:S207"/>
    <mergeCell ref="B205:S205"/>
    <mergeCell ref="B204:Y204"/>
    <mergeCell ref="B203:Y203"/>
    <mergeCell ref="B202:Y202"/>
    <mergeCell ref="B206:S206"/>
    <mergeCell ref="B214:S214"/>
    <mergeCell ref="B213:S213"/>
    <mergeCell ref="B210:S210"/>
    <mergeCell ref="B211:S211"/>
    <mergeCell ref="A209:A211"/>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110" zoomScaleNormal="110" workbookViewId="0"/>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Enero 2024</v>
      </c>
      <c r="C7" s="155"/>
      <c r="D7" s="155"/>
      <c r="E7" s="155"/>
      <c r="F7" s="155"/>
      <c r="G7" s="155"/>
      <c r="H7" s="155"/>
      <c r="I7" s="24"/>
      <c r="J7" s="24"/>
      <c r="K7" s="24"/>
      <c r="L7" s="249" t="s">
        <v>99</v>
      </c>
      <c r="M7" s="249"/>
      <c r="N7" s="249"/>
      <c r="O7" s="250"/>
    </row>
    <row r="8" spans="1:15" s="19" customFormat="1" ht="20.100000000000001" customHeight="1" thickBot="1" x14ac:dyDescent="0.3">
      <c r="A8" s="117"/>
      <c r="B8" s="159" t="str">
        <f>Índice!B8</f>
        <v>Fecha de corte: Diciembre 2023</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election activeCell="Q6" sqref="Q6"/>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Enero 2024</v>
      </c>
      <c r="C7" s="155"/>
      <c r="D7" s="155"/>
      <c r="E7" s="155"/>
      <c r="F7" s="155"/>
      <c r="G7" s="155"/>
      <c r="H7" s="180"/>
      <c r="I7" s="180"/>
      <c r="J7" s="180"/>
      <c r="K7" s="251" t="s">
        <v>99</v>
      </c>
      <c r="L7" s="251"/>
      <c r="M7" s="251"/>
      <c r="N7" s="217"/>
      <c r="O7" s="56"/>
      <c r="P7"/>
      <c r="Q7"/>
      <c r="R7"/>
      <c r="S7"/>
      <c r="T7"/>
      <c r="U7"/>
      <c r="V7"/>
      <c r="W7"/>
      <c r="X7"/>
    </row>
    <row r="8" spans="1:24" s="19" customFormat="1" ht="20.100000000000001" customHeight="1" thickBot="1" x14ac:dyDescent="0.3">
      <c r="A8" s="63"/>
      <c r="B8" s="156" t="str">
        <f>Índice!B8</f>
        <v>Fecha de corte: Diciembre 2023</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2024-01-23T21:33:20Z</dcterms:modified>
</cp:coreProperties>
</file>