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F:\ESTADISTICAS ADRY\8. CABLE SUBMARINO\2023\IV TRIMESTRE\"/>
    </mc:Choice>
  </mc:AlternateContent>
  <bookViews>
    <workbookView xWindow="0" yWindow="0" windowWidth="19200" windowHeight="10995"/>
  </bookViews>
  <sheets>
    <sheet name="Indice" sheetId="7" r:id="rId1"/>
    <sheet name="CABLE SUMARINO" sheetId="1" r:id="rId2"/>
    <sheet name="G Participación cable submarino" sheetId="6" r:id="rId3"/>
    <sheet name="Hoja1" sheetId="8" state="hidden" r:id="rId4"/>
  </sheets>
  <calcPr calcId="152511"/>
</workbook>
</file>

<file path=xl/calcChain.xml><?xml version="1.0" encoding="utf-8"?>
<calcChain xmlns="http://schemas.openxmlformats.org/spreadsheetml/2006/main">
  <c r="L118" i="1" l="1"/>
  <c r="K118" i="1"/>
  <c r="J118" i="1"/>
  <c r="I116" i="1"/>
  <c r="H118" i="1"/>
  <c r="H117" i="1"/>
  <c r="G116" i="1"/>
  <c r="G117" i="1"/>
  <c r="G118" i="1"/>
  <c r="K116" i="1" l="1"/>
  <c r="K117" i="1"/>
  <c r="L117" i="1" l="1"/>
  <c r="J117" i="1"/>
  <c r="L116" i="1"/>
  <c r="J116" i="1"/>
  <c r="I118" i="1"/>
  <c r="I117" i="1"/>
  <c r="H116" i="1"/>
  <c r="G115" i="1"/>
  <c r="I115" i="1" s="1"/>
  <c r="G114" i="1"/>
  <c r="J114" i="1" s="1"/>
  <c r="H114" i="1"/>
  <c r="I114" i="1"/>
  <c r="G113" i="1"/>
  <c r="H113" i="1"/>
  <c r="I113" i="1"/>
  <c r="J113" i="1"/>
  <c r="K113" i="1"/>
  <c r="L113" i="1"/>
  <c r="H115" i="1" l="1"/>
  <c r="L115" i="1"/>
  <c r="K115" i="1"/>
  <c r="J115" i="1"/>
  <c r="L114" i="1"/>
  <c r="K114" i="1"/>
  <c r="G112" i="1" l="1"/>
  <c r="H112" i="1" l="1"/>
  <c r="I112" i="1"/>
  <c r="J112" i="1"/>
  <c r="K112" i="1"/>
  <c r="L112" i="1"/>
  <c r="G111" i="1"/>
  <c r="K111" i="1" s="1"/>
  <c r="G110" i="1"/>
  <c r="J110" i="1" s="1"/>
  <c r="H110" i="1"/>
  <c r="I110" i="1"/>
  <c r="J111" i="1" l="1"/>
  <c r="I111" i="1"/>
  <c r="H111" i="1"/>
  <c r="L111" i="1"/>
  <c r="L110" i="1"/>
  <c r="K110" i="1"/>
  <c r="G109" i="1"/>
  <c r="J109" i="1" s="1"/>
  <c r="H109" i="1"/>
  <c r="I109" i="1"/>
  <c r="K109" i="1"/>
  <c r="L109" i="1"/>
  <c r="G108" i="1"/>
  <c r="I108" i="1" s="1"/>
  <c r="H108" i="1"/>
  <c r="G107" i="1"/>
  <c r="H107" i="1"/>
  <c r="I107" i="1"/>
  <c r="J107" i="1"/>
  <c r="K107" i="1"/>
  <c r="L107" i="1"/>
  <c r="L108" i="1" l="1"/>
  <c r="K108" i="1"/>
  <c r="J108" i="1"/>
  <c r="L100" i="1"/>
  <c r="L101" i="1"/>
  <c r="L102" i="1"/>
  <c r="L103" i="1"/>
  <c r="L104" i="1"/>
  <c r="L105" i="1"/>
  <c r="L99" i="1"/>
  <c r="K92" i="1"/>
  <c r="K93" i="1"/>
  <c r="K94" i="1"/>
  <c r="K95" i="1"/>
  <c r="K96" i="1"/>
  <c r="K97" i="1"/>
  <c r="K98" i="1"/>
  <c r="K99" i="1"/>
  <c r="K100" i="1"/>
  <c r="K101" i="1"/>
  <c r="K102" i="1"/>
  <c r="K103" i="1"/>
  <c r="K104" i="1"/>
  <c r="K105" i="1"/>
  <c r="G106" i="1"/>
  <c r="J106" i="1" s="1"/>
  <c r="G105" i="1"/>
  <c r="J105" i="1" s="1"/>
  <c r="H105" i="1"/>
  <c r="I105" i="1"/>
  <c r="G104" i="1"/>
  <c r="J104" i="1" s="1"/>
  <c r="L106" i="1" l="1"/>
  <c r="K106" i="1"/>
  <c r="I106" i="1"/>
  <c r="H106" i="1"/>
  <c r="I104" i="1"/>
  <c r="H104" i="1"/>
  <c r="J102" i="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c r="H82" i="1" l="1"/>
  <c r="J81" i="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H61" i="1"/>
  <c r="G59" i="1"/>
  <c r="J59" i="1" s="1"/>
  <c r="G60" i="1"/>
  <c r="J60" i="1" s="1"/>
  <c r="G61" i="1"/>
  <c r="J61" i="1" s="1"/>
  <c r="I60" i="1" l="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 r="B8" i="6"/>
  <c r="B7" i="6"/>
  <c r="A8" i="1"/>
  <c r="A7" i="1"/>
</calcChain>
</file>

<file path=xl/sharedStrings.xml><?xml version="1.0" encoding="utf-8"?>
<sst xmlns="http://schemas.openxmlformats.org/spreadsheetml/2006/main" count="178" uniqueCount="163">
  <si>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</si>
  <si>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</si>
  <si>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</si>
  <si>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</si>
  <si>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</si>
  <si>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</si>
  <si>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</si>
  <si>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</si>
  <si>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</si>
  <si>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</si>
  <si>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</si>
  <si>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</si>
  <si>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</si>
  <si>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</si>
  <si>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</si>
  <si>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</si>
  <si>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</si>
  <si>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</si>
  <si>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</si>
  <si>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</si>
  <si>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</si>
  <si>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</si>
  <si>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</si>
  <si>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</si>
  <si>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</si>
  <si>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</si>
  <si>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</si>
  <si>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</si>
  <si>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</si>
  <si>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</si>
  <si>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</si>
  <si>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</si>
  <si>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</si>
  <si>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</si>
  <si>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</si>
  <si>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</si>
  <si>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</si>
  <si>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</si>
  <si>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</si>
  <si>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</si>
  <si>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</si>
  <si>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</si>
  <si>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</si>
  <si>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</si>
  <si>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</si>
  <si>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</si>
  <si>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</si>
  <si>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</si>
  <si>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</si>
  <si>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</si>
  <si>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</si>
  <si>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</si>
  <si>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</si>
  <si>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</si>
  <si>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</si>
  <si>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</si>
  <si>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</si>
  <si>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</si>
  <si>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</si>
  <si>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</si>
  <si>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</si>
  <si>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</si>
  <si>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</si>
  <si>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</si>
  <si>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</si>
  <si>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</si>
  <si>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</si>
  <si>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</si>
  <si>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</si>
  <si>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</si>
  <si>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</si>
  <si>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</si>
  <si>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</si>
  <si>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</si>
  <si>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</si>
  <si>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</si>
  <si>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</si>
  <si>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</si>
  <si>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</si>
  <si>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</si>
  <si>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</si>
  <si>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</si>
  <si>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</si>
  <si>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</si>
  <si>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</si>
  <si>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</si>
  <si>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</si>
  <si>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</si>
  <si>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</si>
  <si>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</si>
  <si>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</si>
  <si>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</si>
  <si>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</si>
  <si>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</si>
  <si>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</si>
  <si>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</si>
  <si>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</si>
  <si>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</si>
  <si>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</si>
  <si>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</si>
  <si>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</si>
  <si>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</si>
  <si>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</si>
  <si>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</si>
  <si>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</si>
  <si>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</si>
  <si>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</si>
  <si>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</si>
  <si>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</si>
  <si>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</si>
  <si>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</si>
  <si>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</si>
  <si>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</si>
  <si>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</si>
  <si>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</si>
  <si>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</si>
  <si>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</si>
  <si>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</si>
  <si>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</si>
  <si>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</si>
  <si>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</si>
  <si>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</si>
  <si>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</si>
  <si>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</si>
  <si>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</si>
  <si>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</si>
  <si>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</si>
  <si>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</si>
  <si>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</si>
  <si>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</si>
  <si>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</si>
  <si>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</si>
  <si>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</si>
  <si>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</si>
  <si>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</si>
  <si>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</si>
  <si>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</si>
  <si>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</si>
  <si>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</si>
  <si>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</si>
  <si>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Oct2022</t>
  </si>
  <si>
    <t>Nov2022</t>
  </si>
  <si>
    <t>Dic2022</t>
  </si>
  <si>
    <t>Ene2023</t>
  </si>
  <si>
    <t>Feb2023</t>
  </si>
  <si>
    <t>Mar2023</t>
  </si>
  <si>
    <t>Nota7</t>
  </si>
  <si>
    <t>Con fines estadísticos, en el caso de CNT EP, se considera a la CNT EP como un cliente de ella misma ya que gran parte de su capacidad la utiliza para la provición de otros servicios propios</t>
  </si>
  <si>
    <t>Nota 8</t>
  </si>
  <si>
    <t>Para el primer trimestre del año 2023 COLUMBUS NETWORK no presenta el reporte de abonados, por lo cual se replica el último valor reportado.</t>
  </si>
  <si>
    <t>Jun2023</t>
  </si>
  <si>
    <t>May2023</t>
  </si>
  <si>
    <t>Jul2023</t>
  </si>
  <si>
    <t>Ago2023</t>
  </si>
  <si>
    <t>Sep2023</t>
  </si>
  <si>
    <t>Mediante oficio DR – 0682 – 2023 de 27 de julio ingresado en la ARCOTEL mediante trámite ARCOTEL-DEDA-2023-012090-E el 31 de julio de 2023, el prestador CONECEL indica "Mi representada puso en conocimiento de ARCOTEL, desde el momento de solicitar el título habilitante del servicio, que la inversión producía un efecto económico positivo al generar un ahorro al dejar de pagar por la renta de capacidad a otros proveedores de capacidad internacional, bajo lo señalado parte de la capacidad instalada en el sistema actualmente es utilizado para consumo propio de la operación"
Por lo expuesto, estadísticamente se considera que CONECEL tiene dos clientes, uno que reporta y otro a si mismo por el uso de su propia capacidad, dando así un trato igual que se le ha dado a prestadores que operan de manera similar.</t>
  </si>
  <si>
    <t>Fecha de publicación: Enero 2024</t>
  </si>
  <si>
    <t>Fecha de corte: Diciembre 2023 (Actualización trimestral)</t>
  </si>
  <si>
    <t>Abr2023</t>
  </si>
  <si>
    <t>PARTICIPACIÓN DE MERCADO DICIEMBRE 2023</t>
  </si>
  <si>
    <t>Oct2023</t>
  </si>
  <si>
    <t>Nov2023</t>
  </si>
  <si>
    <t>Dic2023</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</si>
</sst>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31">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3" fontId="10" fillId="5" borderId="23" xfId="0" applyNumberFormat="1" applyFont="1" applyFill="1" applyBorder="1" applyAlignment="1">
      <alignment horizontal="center"/>
    </xf>
    <xf numFmtId="10" fontId="0" fillId="5" borderId="12" xfId="5" applyNumberFormat="1" applyFont="1" applyFill="1" applyBorder="1"/>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0"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3-CDBC-414C-BE70-56015CB2FABF}"/>
              </c:ext>
            </c:extLst>
          </c:dPt>
          <c:dPt>
            <c:idx val="2"/>
            <c:bubble3D val="0"/>
            <c:explosion val="4"/>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5-CDBC-414C-BE70-56015CB2FABF}"/>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7-E51F-4B4C-BB6F-95865741A57E}"/>
              </c:ext>
            </c:extLst>
          </c:dPt>
          <c:dPt>
            <c:idx val="4"/>
            <c:bubble3D val="0"/>
            <c:spPr>
              <a:solidFill>
                <a:schemeClr val="accent5"/>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xmlns:c16r2="http://schemas.microsoft.com/office/drawing/2015/06/chart">
              <c:ext xmlns:c16="http://schemas.microsoft.com/office/drawing/2014/chart" uri="{C3380CC4-5D6E-409C-BE32-E72D297353CC}">
                <c16:uniqueId val="{00000009-A25F-4515-B61D-E3C7F5AAF45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S"/>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'CABLE SUMARINO'!$B$10:$F$10</c:f>
              <c:strCache>
                <c:ptCount val="5"/>
                <c:pt idx="0">
                  <c:v>TELXIUS</c:v>
                </c:pt>
                <c:pt idx="1">
                  <c:v>CORPORACIÓN NACIONAL DE TELECOMUNICACIONES - CNT EP</c:v>
                </c:pt>
                <c:pt idx="2">
                  <c:v>CABLE ANDINO S.A. CORPANDINO</c:v>
                </c:pt>
                <c:pt idx="3">
                  <c:v>COLUMBUS NETWORKS DE ECUADOR</c:v>
                </c:pt>
                <c:pt idx="4">
                  <c:v>CONECEL S.A.</c:v>
                </c:pt>
              </c:strCache>
            </c:strRef>
          </c:cat>
          <c:val>
            <c:numRef>
              <c:f>'CABLE SUMARINO'!$H$118:$L$118</c:f>
              <c:numCache>
                <c:formatCode>0.00%</c:formatCode>
                <c:ptCount val="5"/>
                <c:pt idx="0">
                  <c:v>0.5714285714285714</c:v>
                </c:pt>
                <c:pt idx="1">
                  <c:v>0.14285714285714285</c:v>
                </c:pt>
                <c:pt idx="2">
                  <c:v>0.14285714285714285</c:v>
                </c:pt>
                <c:pt idx="3">
                  <c:v>0</c:v>
                </c:pt>
                <c:pt idx="4">
                  <c:v>0.14285714285714285</c:v>
                </c:pt>
              </c:numCache>
            </c:numRef>
          </c:val>
          <c:extLst xmlns:c16r2="http://schemas.microsoft.com/office/drawing/2015/06/char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lang="es-ES" sz="1200" b="0" i="0" u="none" strike="noStrike" kern="1200" baseline="0">
              <a:solidFill>
                <a:schemeClr val="dk1">
                  <a:lumMod val="65000"/>
                  <a:lumOff val="35000"/>
                </a:schemeClr>
              </a:solidFill>
              <a:latin typeface="+mn-lt"/>
              <a:ea typeface="+mn-ea"/>
              <a:cs typeface="+mn-cs"/>
            </a:defRPr>
          </a:pPr>
          <a:endParaRPr lang="es-ES"/>
        </a:p>
      </c:txPr>
    </c:legend>
    <c:plotVisOnly val="1"/>
    <c:dispBlanksAs val="zero"/>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S"/>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19049</xdr:rowOff>
    </xdr:from>
    <xdr:to>
      <xdr:col>12</xdr:col>
      <xdr:colOff>0</xdr:colOff>
      <xdr:row>39</xdr:row>
      <xdr:rowOff>285749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10"/>
      <c r="C3" s="110"/>
      <c r="D3" s="110"/>
      <c r="E3" s="110"/>
      <c r="F3" s="110"/>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156</v>
      </c>
      <c r="C7" s="51"/>
      <c r="D7" s="51"/>
      <c r="E7" s="51"/>
      <c r="F7" s="7"/>
      <c r="G7" s="7"/>
      <c r="H7" s="7"/>
      <c r="I7" s="7"/>
      <c r="J7" s="7"/>
      <c r="K7" s="14"/>
    </row>
    <row r="8" spans="1:11" ht="20.100000000000001" customHeight="1" thickBot="1" x14ac:dyDescent="0.25">
      <c r="A8" s="24"/>
      <c r="B8" s="30" t="s">
        <v>157</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14" t="s">
        <v>14</v>
      </c>
      <c r="C10" s="114"/>
      <c r="D10" s="114"/>
      <c r="E10" s="114"/>
      <c r="F10" s="114" t="s">
        <v>15</v>
      </c>
      <c r="G10" s="114"/>
      <c r="H10" s="114"/>
      <c r="I10" s="114"/>
      <c r="J10" s="114"/>
      <c r="K10" s="115"/>
    </row>
    <row r="11" spans="1:11" ht="15" x14ac:dyDescent="0.25">
      <c r="A11" s="79"/>
      <c r="B11" s="111"/>
      <c r="C11" s="111"/>
      <c r="D11" s="80"/>
      <c r="E11" s="80"/>
      <c r="F11" s="112"/>
      <c r="G11" s="112"/>
      <c r="H11" s="112"/>
      <c r="I11" s="112"/>
      <c r="J11" s="112"/>
      <c r="K11" s="113"/>
    </row>
    <row r="12" spans="1:11" ht="15" customHeight="1" x14ac:dyDescent="0.25">
      <c r="A12" s="81"/>
      <c r="B12" s="109" t="s">
        <v>38</v>
      </c>
      <c r="C12" s="109"/>
      <c r="D12" s="109"/>
      <c r="E12" s="54"/>
      <c r="F12" s="104" t="s">
        <v>27</v>
      </c>
      <c r="G12" s="104"/>
      <c r="H12" s="104"/>
      <c r="I12" s="104"/>
      <c r="J12" s="104"/>
      <c r="K12" s="105"/>
    </row>
    <row r="13" spans="1:11" ht="15" x14ac:dyDescent="0.25">
      <c r="A13" s="81"/>
      <c r="B13" s="109"/>
      <c r="C13" s="109"/>
      <c r="D13" s="109"/>
      <c r="E13" s="54"/>
      <c r="F13" s="104"/>
      <c r="G13" s="104"/>
      <c r="H13" s="104"/>
      <c r="I13" s="104"/>
      <c r="J13" s="104"/>
      <c r="K13" s="105"/>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04" t="s">
        <v>28</v>
      </c>
      <c r="G15" s="104"/>
      <c r="H15" s="104"/>
      <c r="I15" s="104"/>
      <c r="J15" s="104"/>
      <c r="K15" s="105"/>
    </row>
    <row r="16" spans="1:11" ht="15" customHeight="1" x14ac:dyDescent="0.25">
      <c r="A16" s="83"/>
      <c r="B16" s="84"/>
      <c r="C16" s="84"/>
      <c r="D16" s="85"/>
      <c r="E16" s="85"/>
      <c r="F16" s="106"/>
      <c r="G16" s="106"/>
      <c r="H16" s="106"/>
      <c r="I16" s="106"/>
      <c r="J16" s="106"/>
      <c r="K16" s="107"/>
    </row>
    <row r="17" spans="1:11" ht="15" customHeight="1" x14ac:dyDescent="0.25">
      <c r="A17" s="54"/>
      <c r="B17" s="53"/>
      <c r="C17" s="53"/>
      <c r="D17" s="54"/>
      <c r="E17" s="54"/>
      <c r="F17" s="68"/>
      <c r="G17" s="68"/>
      <c r="H17" s="68"/>
      <c r="I17" s="68"/>
      <c r="J17" s="68"/>
      <c r="K17" s="68"/>
    </row>
    <row r="18" spans="1:11" ht="15" customHeight="1" x14ac:dyDescent="0.25">
      <c r="A18" s="54"/>
      <c r="B18" s="108"/>
      <c r="C18" s="108"/>
      <c r="D18" s="108"/>
      <c r="E18" s="54"/>
      <c r="F18" s="104"/>
      <c r="G18" s="104"/>
      <c r="H18" s="104"/>
      <c r="I18" s="104"/>
      <c r="J18" s="104"/>
      <c r="K18" s="104"/>
    </row>
    <row r="19" spans="1:11" ht="15" customHeight="1" x14ac:dyDescent="0.25">
      <c r="A19" s="54"/>
      <c r="B19" s="108"/>
      <c r="C19" s="108"/>
      <c r="D19" s="108"/>
      <c r="E19" s="54"/>
      <c r="F19" s="104"/>
      <c r="G19" s="104"/>
      <c r="H19" s="104"/>
      <c r="I19" s="104"/>
      <c r="J19" s="104"/>
      <c r="K19" s="104"/>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B3:F3"/>
    <mergeCell ref="B11:C11"/>
    <mergeCell ref="F11:K11"/>
    <mergeCell ref="F10:K10"/>
    <mergeCell ref="B10:E10"/>
    <mergeCell ref="F15:K16"/>
    <mergeCell ref="B18:D19"/>
    <mergeCell ref="F18:K19"/>
    <mergeCell ref="F12:K13"/>
    <mergeCell ref="B12:D13"/>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showGridLines="0" workbookViewId="0">
      <pane xSplit="1" ySplit="10" topLeftCell="B113" activePane="bottomRight" state="frozen"/>
      <selection pane="topRight" activeCell="B1" sqref="B1"/>
      <selection pane="bottomLeft" activeCell="A14" sqref="A14"/>
      <selection pane="bottomRight" activeCell="L119" sqref="L119"/>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Enero 2024</v>
      </c>
      <c r="B7" s="31"/>
      <c r="C7" s="31"/>
      <c r="D7" s="52" t="s">
        <v>12</v>
      </c>
      <c r="E7" s="52"/>
      <c r="F7" s="52"/>
      <c r="G7" s="31"/>
      <c r="H7" s="31"/>
      <c r="I7" s="31"/>
      <c r="J7" s="31"/>
      <c r="K7" s="31"/>
      <c r="L7" s="31"/>
    </row>
    <row r="8" spans="1:12" ht="20.100000000000001" customHeight="1" thickBot="1" x14ac:dyDescent="0.25">
      <c r="A8" s="63" t="str">
        <f>Indice!B8</f>
        <v>Fecha de corte: Diciembre 2023 (Actualización trimestral)</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118" si="15">E92/G92</f>
        <v>0</v>
      </c>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row>
    <row r="95" spans="1:12" s="3" customFormat="1" x14ac:dyDescent="0.2">
      <c r="A95" s="95" t="s">
        <v>133</v>
      </c>
      <c r="B95" s="69">
        <v>8</v>
      </c>
      <c r="C95" s="69">
        <v>2</v>
      </c>
      <c r="D95" s="69">
        <v>2</v>
      </c>
      <c r="E95" s="69"/>
      <c r="F95" s="69" t="s">
        <v>21</v>
      </c>
      <c r="G95" s="96">
        <f t="shared" ref="G95:G98" si="16">SUM(B95:E95)</f>
        <v>12</v>
      </c>
      <c r="H95" s="97">
        <f t="shared" ref="H95:H118" si="17">B95/G95</f>
        <v>0.66666666666666663</v>
      </c>
      <c r="I95" s="97">
        <f t="shared" ref="I95:I118" si="18">C95/G95</f>
        <v>0.16666666666666666</v>
      </c>
      <c r="J95" s="97">
        <f t="shared" ref="J95:J118" si="19">D95/G95</f>
        <v>0.16666666666666666</v>
      </c>
      <c r="K95" s="97">
        <f t="shared" si="15"/>
        <v>0</v>
      </c>
      <c r="L95" s="101"/>
    </row>
    <row r="96" spans="1:12" s="3" customFormat="1" x14ac:dyDescent="0.2">
      <c r="A96" s="95" t="s">
        <v>131</v>
      </c>
      <c r="B96" s="69">
        <v>8</v>
      </c>
      <c r="C96" s="69">
        <v>2</v>
      </c>
      <c r="D96" s="69">
        <v>2</v>
      </c>
      <c r="E96" s="69"/>
      <c r="F96" s="69" t="s">
        <v>21</v>
      </c>
      <c r="G96" s="96">
        <f t="shared" si="16"/>
        <v>12</v>
      </c>
      <c r="H96" s="97">
        <f t="shared" si="17"/>
        <v>0.66666666666666663</v>
      </c>
      <c r="I96" s="97">
        <f t="shared" si="18"/>
        <v>0.16666666666666666</v>
      </c>
      <c r="J96" s="97">
        <f t="shared" si="19"/>
        <v>0.16666666666666666</v>
      </c>
      <c r="K96" s="97">
        <f t="shared" si="15"/>
        <v>0</v>
      </c>
      <c r="L96" s="101"/>
    </row>
    <row r="97" spans="1:12" s="3" customFormat="1" x14ac:dyDescent="0.2">
      <c r="A97" s="95" t="s">
        <v>132</v>
      </c>
      <c r="B97" s="69">
        <v>8</v>
      </c>
      <c r="C97" s="69">
        <v>2</v>
      </c>
      <c r="D97" s="69">
        <v>2</v>
      </c>
      <c r="E97" s="69"/>
      <c r="F97" s="69" t="s">
        <v>21</v>
      </c>
      <c r="G97" s="96">
        <f t="shared" si="16"/>
        <v>12</v>
      </c>
      <c r="H97" s="97">
        <f t="shared" si="17"/>
        <v>0.66666666666666663</v>
      </c>
      <c r="I97" s="97">
        <f t="shared" si="18"/>
        <v>0.16666666666666666</v>
      </c>
      <c r="J97" s="97">
        <f t="shared" si="19"/>
        <v>0.16666666666666666</v>
      </c>
      <c r="K97" s="97">
        <f t="shared" si="15"/>
        <v>0</v>
      </c>
      <c r="L97" s="101"/>
    </row>
    <row r="98" spans="1:12" s="3" customFormat="1" x14ac:dyDescent="0.2">
      <c r="A98" s="95" t="s">
        <v>134</v>
      </c>
      <c r="B98" s="69">
        <v>8</v>
      </c>
      <c r="C98" s="69">
        <v>2</v>
      </c>
      <c r="D98" s="69">
        <v>2</v>
      </c>
      <c r="E98" s="69">
        <v>1</v>
      </c>
      <c r="F98" s="69"/>
      <c r="G98" s="96">
        <f t="shared" si="16"/>
        <v>13</v>
      </c>
      <c r="H98" s="97">
        <f t="shared" si="17"/>
        <v>0.61538461538461542</v>
      </c>
      <c r="I98" s="97">
        <f t="shared" si="18"/>
        <v>0.15384615384615385</v>
      </c>
      <c r="J98" s="97">
        <f t="shared" si="19"/>
        <v>0.15384615384615385</v>
      </c>
      <c r="K98" s="97">
        <f t="shared" si="15"/>
        <v>7.6923076923076927E-2</v>
      </c>
      <c r="L98" s="101"/>
    </row>
    <row r="99" spans="1:12" s="3" customFormat="1" x14ac:dyDescent="0.2">
      <c r="A99" s="95" t="s">
        <v>135</v>
      </c>
      <c r="B99" s="69">
        <v>8</v>
      </c>
      <c r="C99" s="69">
        <v>2</v>
      </c>
      <c r="D99" s="69">
        <v>2</v>
      </c>
      <c r="E99" s="69">
        <v>1</v>
      </c>
      <c r="F99" s="69">
        <v>1</v>
      </c>
      <c r="G99" s="96">
        <f>SUM(B99:F99)</f>
        <v>14</v>
      </c>
      <c r="H99" s="97">
        <f t="shared" si="17"/>
        <v>0.5714285714285714</v>
      </c>
      <c r="I99" s="97">
        <f t="shared" si="18"/>
        <v>0.14285714285714285</v>
      </c>
      <c r="J99" s="97">
        <f t="shared" si="19"/>
        <v>0.14285714285714285</v>
      </c>
      <c r="K99" s="97">
        <f t="shared" si="15"/>
        <v>7.1428571428571425E-2</v>
      </c>
      <c r="L99" s="103">
        <f>F99/G99</f>
        <v>7.1428571428571425E-2</v>
      </c>
    </row>
    <row r="100" spans="1:12" s="3" customFormat="1" x14ac:dyDescent="0.2">
      <c r="A100" s="95" t="s">
        <v>136</v>
      </c>
      <c r="B100" s="69">
        <v>8</v>
      </c>
      <c r="C100" s="69">
        <v>2</v>
      </c>
      <c r="D100" s="69">
        <v>2</v>
      </c>
      <c r="E100" s="69">
        <v>1</v>
      </c>
      <c r="F100" s="69">
        <v>1</v>
      </c>
      <c r="G100" s="102">
        <f>SUM(B100:F100)</f>
        <v>14</v>
      </c>
      <c r="H100" s="97">
        <f t="shared" si="17"/>
        <v>0.5714285714285714</v>
      </c>
      <c r="I100" s="97">
        <f t="shared" si="18"/>
        <v>0.14285714285714285</v>
      </c>
      <c r="J100" s="97">
        <f t="shared" si="19"/>
        <v>0.14285714285714285</v>
      </c>
      <c r="K100" s="97">
        <f t="shared" si="15"/>
        <v>7.1428571428571425E-2</v>
      </c>
      <c r="L100" s="103">
        <f t="shared" ref="L100:L118" si="20">F100/G100</f>
        <v>7.1428571428571425E-2</v>
      </c>
    </row>
    <row r="101" spans="1:12" s="3" customFormat="1" x14ac:dyDescent="0.2">
      <c r="A101" s="95" t="s">
        <v>137</v>
      </c>
      <c r="B101" s="69">
        <v>8</v>
      </c>
      <c r="C101" s="69">
        <v>2</v>
      </c>
      <c r="D101" s="69">
        <v>2</v>
      </c>
      <c r="E101" s="69">
        <v>1</v>
      </c>
      <c r="F101" s="69">
        <v>1</v>
      </c>
      <c r="G101" s="102">
        <f t="shared" ref="G101:G111" si="21">SUM(B101:F101)</f>
        <v>14</v>
      </c>
      <c r="H101" s="97">
        <f t="shared" si="17"/>
        <v>0.5714285714285714</v>
      </c>
      <c r="I101" s="97">
        <f t="shared" si="18"/>
        <v>0.14285714285714285</v>
      </c>
      <c r="J101" s="97">
        <f t="shared" si="19"/>
        <v>0.14285714285714285</v>
      </c>
      <c r="K101" s="97">
        <f t="shared" si="15"/>
        <v>7.1428571428571425E-2</v>
      </c>
      <c r="L101" s="103">
        <f t="shared" si="20"/>
        <v>7.1428571428571425E-2</v>
      </c>
    </row>
    <row r="102" spans="1:12" s="3" customFormat="1" x14ac:dyDescent="0.2">
      <c r="A102" s="95" t="s">
        <v>138</v>
      </c>
      <c r="B102" s="69">
        <v>8</v>
      </c>
      <c r="C102" s="69">
        <v>2</v>
      </c>
      <c r="D102" s="69">
        <v>2</v>
      </c>
      <c r="E102" s="69">
        <v>1</v>
      </c>
      <c r="F102" s="69">
        <v>1</v>
      </c>
      <c r="G102" s="102">
        <f t="shared" si="21"/>
        <v>14</v>
      </c>
      <c r="H102" s="97">
        <f t="shared" si="17"/>
        <v>0.5714285714285714</v>
      </c>
      <c r="I102" s="97">
        <f t="shared" si="18"/>
        <v>0.14285714285714285</v>
      </c>
      <c r="J102" s="97">
        <f t="shared" si="19"/>
        <v>0.14285714285714285</v>
      </c>
      <c r="K102" s="97">
        <f t="shared" si="15"/>
        <v>7.1428571428571425E-2</v>
      </c>
      <c r="L102" s="103">
        <f t="shared" si="20"/>
        <v>7.1428571428571425E-2</v>
      </c>
    </row>
    <row r="103" spans="1:12" s="3" customFormat="1" x14ac:dyDescent="0.2">
      <c r="A103" s="95" t="s">
        <v>139</v>
      </c>
      <c r="B103" s="69">
        <v>8</v>
      </c>
      <c r="C103" s="69">
        <v>2</v>
      </c>
      <c r="D103" s="69">
        <v>2</v>
      </c>
      <c r="E103" s="69">
        <v>1</v>
      </c>
      <c r="F103" s="69">
        <v>1</v>
      </c>
      <c r="G103" s="102">
        <f t="shared" si="21"/>
        <v>14</v>
      </c>
      <c r="H103" s="97">
        <f t="shared" si="17"/>
        <v>0.5714285714285714</v>
      </c>
      <c r="I103" s="97">
        <f t="shared" si="18"/>
        <v>0.14285714285714285</v>
      </c>
      <c r="J103" s="97">
        <f t="shared" si="19"/>
        <v>0.14285714285714285</v>
      </c>
      <c r="K103" s="97">
        <f t="shared" si="15"/>
        <v>7.1428571428571425E-2</v>
      </c>
      <c r="L103" s="103">
        <f t="shared" si="20"/>
        <v>7.1428571428571425E-2</v>
      </c>
    </row>
    <row r="104" spans="1:12" s="3" customFormat="1" x14ac:dyDescent="0.2">
      <c r="A104" s="95" t="s">
        <v>140</v>
      </c>
      <c r="B104" s="69">
        <v>8</v>
      </c>
      <c r="C104" s="69">
        <v>2</v>
      </c>
      <c r="D104" s="69">
        <v>2</v>
      </c>
      <c r="E104" s="69">
        <v>1</v>
      </c>
      <c r="F104" s="69">
        <v>1</v>
      </c>
      <c r="G104" s="96">
        <f t="shared" si="21"/>
        <v>14</v>
      </c>
      <c r="H104" s="97">
        <f t="shared" si="17"/>
        <v>0.5714285714285714</v>
      </c>
      <c r="I104" s="97">
        <f t="shared" si="18"/>
        <v>0.14285714285714285</v>
      </c>
      <c r="J104" s="97">
        <f t="shared" si="19"/>
        <v>0.14285714285714285</v>
      </c>
      <c r="K104" s="97">
        <f t="shared" si="15"/>
        <v>7.1428571428571425E-2</v>
      </c>
      <c r="L104" s="103">
        <f t="shared" si="20"/>
        <v>7.1428571428571425E-2</v>
      </c>
    </row>
    <row r="105" spans="1:12" s="3" customFormat="1" x14ac:dyDescent="0.2">
      <c r="A105" s="95" t="s">
        <v>141</v>
      </c>
      <c r="B105" s="69">
        <v>8</v>
      </c>
      <c r="C105" s="69">
        <v>2</v>
      </c>
      <c r="D105" s="69">
        <v>2</v>
      </c>
      <c r="E105" s="69">
        <v>1</v>
      </c>
      <c r="F105" s="69">
        <v>1</v>
      </c>
      <c r="G105" s="96">
        <f t="shared" si="21"/>
        <v>14</v>
      </c>
      <c r="H105" s="97">
        <f t="shared" si="17"/>
        <v>0.5714285714285714</v>
      </c>
      <c r="I105" s="97">
        <f t="shared" si="18"/>
        <v>0.14285714285714285</v>
      </c>
      <c r="J105" s="97">
        <f t="shared" si="19"/>
        <v>0.14285714285714285</v>
      </c>
      <c r="K105" s="97">
        <f t="shared" si="15"/>
        <v>7.1428571428571425E-2</v>
      </c>
      <c r="L105" s="103">
        <f t="shared" si="20"/>
        <v>7.1428571428571425E-2</v>
      </c>
    </row>
    <row r="106" spans="1:12" s="3" customFormat="1" x14ac:dyDescent="0.2">
      <c r="A106" s="95" t="s">
        <v>142</v>
      </c>
      <c r="B106" s="69">
        <v>8</v>
      </c>
      <c r="C106" s="69">
        <v>2</v>
      </c>
      <c r="D106" s="69">
        <v>2</v>
      </c>
      <c r="E106" s="69">
        <v>1</v>
      </c>
      <c r="F106" s="69">
        <v>1</v>
      </c>
      <c r="G106" s="96">
        <f t="shared" si="21"/>
        <v>14</v>
      </c>
      <c r="H106" s="97">
        <f t="shared" si="17"/>
        <v>0.5714285714285714</v>
      </c>
      <c r="I106" s="97">
        <f t="shared" si="18"/>
        <v>0.14285714285714285</v>
      </c>
      <c r="J106" s="97">
        <f t="shared" si="19"/>
        <v>0.14285714285714285</v>
      </c>
      <c r="K106" s="97">
        <f t="shared" si="15"/>
        <v>7.1428571428571425E-2</v>
      </c>
      <c r="L106" s="103">
        <f t="shared" si="20"/>
        <v>7.1428571428571425E-2</v>
      </c>
    </row>
    <row r="107" spans="1:12" s="3" customFormat="1" x14ac:dyDescent="0.2">
      <c r="A107" s="95" t="s">
        <v>143</v>
      </c>
      <c r="B107" s="69">
        <v>8</v>
      </c>
      <c r="C107" s="69">
        <v>2</v>
      </c>
      <c r="D107" s="69">
        <v>2</v>
      </c>
      <c r="E107" s="69">
        <v>1</v>
      </c>
      <c r="F107" s="69">
        <v>1</v>
      </c>
      <c r="G107" s="96">
        <f t="shared" si="21"/>
        <v>14</v>
      </c>
      <c r="H107" s="97">
        <f t="shared" si="17"/>
        <v>0.5714285714285714</v>
      </c>
      <c r="I107" s="97">
        <f t="shared" si="18"/>
        <v>0.14285714285714285</v>
      </c>
      <c r="J107" s="97">
        <f t="shared" si="19"/>
        <v>0.14285714285714285</v>
      </c>
      <c r="K107" s="97">
        <f t="shared" si="15"/>
        <v>7.1428571428571425E-2</v>
      </c>
      <c r="L107" s="103">
        <f t="shared" si="20"/>
        <v>7.1428571428571425E-2</v>
      </c>
    </row>
    <row r="108" spans="1:12" s="3" customFormat="1" x14ac:dyDescent="0.2">
      <c r="A108" s="95" t="s">
        <v>144</v>
      </c>
      <c r="B108" s="69">
        <v>8</v>
      </c>
      <c r="C108" s="69">
        <v>2</v>
      </c>
      <c r="D108" s="69">
        <v>2</v>
      </c>
      <c r="E108" s="69">
        <v>1</v>
      </c>
      <c r="F108" s="69">
        <v>1</v>
      </c>
      <c r="G108" s="96">
        <f t="shared" si="21"/>
        <v>14</v>
      </c>
      <c r="H108" s="97">
        <f t="shared" si="17"/>
        <v>0.5714285714285714</v>
      </c>
      <c r="I108" s="97">
        <f t="shared" si="18"/>
        <v>0.14285714285714285</v>
      </c>
      <c r="J108" s="97">
        <f t="shared" si="19"/>
        <v>0.14285714285714285</v>
      </c>
      <c r="K108" s="97">
        <f t="shared" si="15"/>
        <v>7.1428571428571425E-2</v>
      </c>
      <c r="L108" s="103">
        <f t="shared" si="20"/>
        <v>7.1428571428571425E-2</v>
      </c>
    </row>
    <row r="109" spans="1:12" s="3" customFormat="1" x14ac:dyDescent="0.2">
      <c r="A109" s="95" t="s">
        <v>145</v>
      </c>
      <c r="B109" s="69">
        <v>8</v>
      </c>
      <c r="C109" s="69">
        <v>2</v>
      </c>
      <c r="D109" s="69">
        <v>2</v>
      </c>
      <c r="E109" s="69">
        <v>1</v>
      </c>
      <c r="F109" s="69">
        <v>1</v>
      </c>
      <c r="G109" s="96">
        <f t="shared" si="21"/>
        <v>14</v>
      </c>
      <c r="H109" s="97">
        <f t="shared" si="17"/>
        <v>0.5714285714285714</v>
      </c>
      <c r="I109" s="97">
        <f t="shared" si="18"/>
        <v>0.14285714285714285</v>
      </c>
      <c r="J109" s="97">
        <f t="shared" si="19"/>
        <v>0.14285714285714285</v>
      </c>
      <c r="K109" s="97">
        <f t="shared" si="15"/>
        <v>7.1428571428571425E-2</v>
      </c>
      <c r="L109" s="103">
        <f t="shared" si="20"/>
        <v>7.1428571428571425E-2</v>
      </c>
    </row>
    <row r="110" spans="1:12" s="3" customFormat="1" x14ac:dyDescent="0.2">
      <c r="A110" s="95" t="s">
        <v>158</v>
      </c>
      <c r="B110" s="69">
        <v>6</v>
      </c>
      <c r="C110" s="69">
        <v>2</v>
      </c>
      <c r="D110" s="69">
        <v>2</v>
      </c>
      <c r="E110" s="69">
        <v>0</v>
      </c>
      <c r="F110" s="69">
        <v>1</v>
      </c>
      <c r="G110" s="96">
        <f t="shared" si="21"/>
        <v>11</v>
      </c>
      <c r="H110" s="97">
        <f t="shared" si="17"/>
        <v>0.54545454545454541</v>
      </c>
      <c r="I110" s="97">
        <f t="shared" si="18"/>
        <v>0.18181818181818182</v>
      </c>
      <c r="J110" s="97">
        <f t="shared" si="19"/>
        <v>0.18181818181818182</v>
      </c>
      <c r="K110" s="97">
        <f t="shared" si="15"/>
        <v>0</v>
      </c>
      <c r="L110" s="103">
        <f t="shared" si="20"/>
        <v>9.0909090909090912E-2</v>
      </c>
    </row>
    <row r="111" spans="1:12" s="3" customFormat="1" x14ac:dyDescent="0.2">
      <c r="A111" s="95" t="s">
        <v>151</v>
      </c>
      <c r="B111" s="69">
        <v>6</v>
      </c>
      <c r="C111" s="69">
        <v>2</v>
      </c>
      <c r="D111" s="69">
        <v>2</v>
      </c>
      <c r="E111" s="69">
        <v>0</v>
      </c>
      <c r="F111" s="69">
        <v>1</v>
      </c>
      <c r="G111" s="96">
        <f t="shared" si="21"/>
        <v>11</v>
      </c>
      <c r="H111" s="97">
        <f t="shared" si="17"/>
        <v>0.54545454545454541</v>
      </c>
      <c r="I111" s="97">
        <f t="shared" si="18"/>
        <v>0.18181818181818182</v>
      </c>
      <c r="J111" s="97">
        <f t="shared" si="19"/>
        <v>0.18181818181818182</v>
      </c>
      <c r="K111" s="97">
        <f t="shared" si="15"/>
        <v>0</v>
      </c>
      <c r="L111" s="103">
        <f t="shared" si="20"/>
        <v>9.0909090909090912E-2</v>
      </c>
    </row>
    <row r="112" spans="1:12" s="3" customFormat="1" x14ac:dyDescent="0.2">
      <c r="A112" s="95" t="s">
        <v>150</v>
      </c>
      <c r="B112" s="69">
        <v>6</v>
      </c>
      <c r="C112" s="69">
        <v>2</v>
      </c>
      <c r="D112" s="69">
        <v>2</v>
      </c>
      <c r="E112" s="69">
        <v>0</v>
      </c>
      <c r="F112" s="69">
        <v>1</v>
      </c>
      <c r="G112" s="96">
        <f>SUM(B112:F112)</f>
        <v>11</v>
      </c>
      <c r="H112" s="97">
        <f t="shared" si="17"/>
        <v>0.54545454545454541</v>
      </c>
      <c r="I112" s="97">
        <f t="shared" si="18"/>
        <v>0.18181818181818182</v>
      </c>
      <c r="J112" s="97">
        <f t="shared" si="19"/>
        <v>0.18181818181818182</v>
      </c>
      <c r="K112" s="97">
        <f t="shared" si="15"/>
        <v>0</v>
      </c>
      <c r="L112" s="103">
        <f t="shared" si="20"/>
        <v>9.0909090909090912E-2</v>
      </c>
    </row>
    <row r="113" spans="1:17" s="3" customFormat="1" x14ac:dyDescent="0.2">
      <c r="A113" s="95" t="s">
        <v>152</v>
      </c>
      <c r="B113" s="69">
        <v>6</v>
      </c>
      <c r="C113" s="69">
        <v>2</v>
      </c>
      <c r="D113" s="69">
        <v>2</v>
      </c>
      <c r="E113" s="69">
        <v>0</v>
      </c>
      <c r="F113" s="69">
        <v>2</v>
      </c>
      <c r="G113" s="96">
        <f>SUM(B113:F113)</f>
        <v>12</v>
      </c>
      <c r="H113" s="97">
        <f t="shared" si="17"/>
        <v>0.5</v>
      </c>
      <c r="I113" s="97">
        <f t="shared" si="18"/>
        <v>0.16666666666666666</v>
      </c>
      <c r="J113" s="97">
        <f t="shared" si="19"/>
        <v>0.16666666666666666</v>
      </c>
      <c r="K113" s="97">
        <f t="shared" si="15"/>
        <v>0</v>
      </c>
      <c r="L113" s="103">
        <f t="shared" si="20"/>
        <v>0.16666666666666666</v>
      </c>
    </row>
    <row r="114" spans="1:17" s="3" customFormat="1" x14ac:dyDescent="0.2">
      <c r="A114" s="95" t="s">
        <v>153</v>
      </c>
      <c r="B114" s="69">
        <v>6</v>
      </c>
      <c r="C114" s="69">
        <v>2</v>
      </c>
      <c r="D114" s="69">
        <v>2</v>
      </c>
      <c r="E114" s="69">
        <v>0</v>
      </c>
      <c r="F114" s="69">
        <v>2</v>
      </c>
      <c r="G114" s="96">
        <f>SUM(B114:F114)</f>
        <v>12</v>
      </c>
      <c r="H114" s="97">
        <f t="shared" si="17"/>
        <v>0.5</v>
      </c>
      <c r="I114" s="97">
        <f t="shared" si="18"/>
        <v>0.16666666666666666</v>
      </c>
      <c r="J114" s="97">
        <f t="shared" si="19"/>
        <v>0.16666666666666666</v>
      </c>
      <c r="K114" s="97">
        <f t="shared" si="15"/>
        <v>0</v>
      </c>
      <c r="L114" s="103">
        <f t="shared" si="20"/>
        <v>0.16666666666666666</v>
      </c>
    </row>
    <row r="115" spans="1:17" s="3" customFormat="1" x14ac:dyDescent="0.2">
      <c r="A115" s="95" t="s">
        <v>154</v>
      </c>
      <c r="B115" s="69">
        <v>7</v>
      </c>
      <c r="C115" s="69">
        <v>2</v>
      </c>
      <c r="D115" s="69">
        <v>2</v>
      </c>
      <c r="E115" s="69">
        <v>0</v>
      </c>
      <c r="F115" s="69">
        <v>2</v>
      </c>
      <c r="G115" s="96">
        <f>SUM(B115:F115)</f>
        <v>13</v>
      </c>
      <c r="H115" s="97">
        <f t="shared" si="17"/>
        <v>0.53846153846153844</v>
      </c>
      <c r="I115" s="97">
        <f t="shared" si="18"/>
        <v>0.15384615384615385</v>
      </c>
      <c r="J115" s="97">
        <f t="shared" si="19"/>
        <v>0.15384615384615385</v>
      </c>
      <c r="K115" s="97">
        <f t="shared" si="15"/>
        <v>0</v>
      </c>
      <c r="L115" s="103">
        <f t="shared" si="20"/>
        <v>0.15384615384615385</v>
      </c>
    </row>
    <row r="116" spans="1:17" s="3" customFormat="1" x14ac:dyDescent="0.2">
      <c r="A116" s="95" t="s">
        <v>160</v>
      </c>
      <c r="B116" s="69">
        <v>7</v>
      </c>
      <c r="C116" s="69">
        <v>2</v>
      </c>
      <c r="D116" s="69">
        <v>2</v>
      </c>
      <c r="E116" s="69">
        <v>0</v>
      </c>
      <c r="F116" s="69">
        <v>2</v>
      </c>
      <c r="G116" s="96">
        <f t="shared" ref="G116:G118" si="22">SUM(B116:F116)</f>
        <v>13</v>
      </c>
      <c r="H116" s="97">
        <f t="shared" si="17"/>
        <v>0.53846153846153844</v>
      </c>
      <c r="I116" s="97">
        <f>C116/G116</f>
        <v>0.15384615384615385</v>
      </c>
      <c r="J116" s="97">
        <f t="shared" si="19"/>
        <v>0.15384615384615385</v>
      </c>
      <c r="K116" s="97">
        <f t="shared" si="15"/>
        <v>0</v>
      </c>
      <c r="L116" s="103">
        <f t="shared" si="20"/>
        <v>0.15384615384615385</v>
      </c>
    </row>
    <row r="117" spans="1:17" s="3" customFormat="1" x14ac:dyDescent="0.2">
      <c r="A117" s="95" t="s">
        <v>161</v>
      </c>
      <c r="B117" s="69">
        <v>7</v>
      </c>
      <c r="C117" s="69">
        <v>2</v>
      </c>
      <c r="D117" s="69">
        <v>2</v>
      </c>
      <c r="E117" s="69">
        <v>0</v>
      </c>
      <c r="F117" s="69">
        <v>2</v>
      </c>
      <c r="G117" s="96">
        <f t="shared" si="22"/>
        <v>13</v>
      </c>
      <c r="H117" s="97">
        <f>B117/G117</f>
        <v>0.53846153846153844</v>
      </c>
      <c r="I117" s="97">
        <f t="shared" si="18"/>
        <v>0.15384615384615385</v>
      </c>
      <c r="J117" s="97">
        <f t="shared" si="19"/>
        <v>0.15384615384615385</v>
      </c>
      <c r="K117" s="97">
        <f t="shared" si="15"/>
        <v>0</v>
      </c>
      <c r="L117" s="103">
        <f t="shared" si="20"/>
        <v>0.15384615384615385</v>
      </c>
    </row>
    <row r="118" spans="1:17" s="3" customFormat="1" x14ac:dyDescent="0.2">
      <c r="A118" s="95" t="s">
        <v>162</v>
      </c>
      <c r="B118" s="69">
        <v>8</v>
      </c>
      <c r="C118" s="69">
        <v>2</v>
      </c>
      <c r="D118" s="69">
        <v>2</v>
      </c>
      <c r="E118" s="69">
        <v>0</v>
      </c>
      <c r="F118" s="69">
        <v>2</v>
      </c>
      <c r="G118" s="96">
        <f t="shared" si="22"/>
        <v>14</v>
      </c>
      <c r="H118" s="97">
        <f>B118/G118</f>
        <v>0.5714285714285714</v>
      </c>
      <c r="I118" s="97">
        <f t="shared" si="18"/>
        <v>0.14285714285714285</v>
      </c>
      <c r="J118" s="97">
        <f>D118/G118</f>
        <v>0.14285714285714285</v>
      </c>
      <c r="K118" s="97">
        <f>E118/G118</f>
        <v>0</v>
      </c>
      <c r="L118" s="103">
        <f>F118/G118</f>
        <v>0.14285714285714285</v>
      </c>
    </row>
    <row r="119" spans="1:17" s="3" customFormat="1" x14ac:dyDescent="0.2">
      <c r="A119" s="65"/>
      <c r="B119" s="66"/>
      <c r="C119" s="66"/>
      <c r="D119" s="66"/>
      <c r="E119" s="66"/>
      <c r="F119" s="66"/>
      <c r="G119" s="67"/>
    </row>
    <row r="120" spans="1:17" s="3" customFormat="1" x14ac:dyDescent="0.2">
      <c r="A120" s="65"/>
      <c r="B120" s="66"/>
      <c r="C120" s="66"/>
      <c r="D120" s="66"/>
      <c r="E120" s="66"/>
      <c r="F120" s="66"/>
      <c r="G120" s="67"/>
    </row>
    <row r="121" spans="1:17" s="3" customFormat="1" ht="23.25" customHeight="1" x14ac:dyDescent="0.2">
      <c r="A121" s="89" t="s">
        <v>9</v>
      </c>
      <c r="B121" s="121" t="s">
        <v>31</v>
      </c>
      <c r="C121" s="121"/>
      <c r="D121" s="121"/>
      <c r="E121" s="121"/>
      <c r="F121" s="121"/>
      <c r="G121" s="121"/>
    </row>
    <row r="122" spans="1:17" ht="44.25" customHeight="1" x14ac:dyDescent="0.2">
      <c r="A122" s="89" t="s">
        <v>51</v>
      </c>
      <c r="B122" s="121" t="s">
        <v>52</v>
      </c>
      <c r="C122" s="121"/>
      <c r="D122" s="121"/>
      <c r="E122" s="121"/>
      <c r="F122" s="121"/>
      <c r="G122" s="121"/>
    </row>
    <row r="123" spans="1:17" ht="46.5" customHeight="1" x14ac:dyDescent="0.2">
      <c r="A123" s="89" t="s">
        <v>57</v>
      </c>
      <c r="B123" s="121" t="s">
        <v>58</v>
      </c>
      <c r="C123" s="121"/>
      <c r="D123" s="121"/>
      <c r="E123" s="121"/>
      <c r="F123" s="121"/>
      <c r="G123" s="121"/>
      <c r="H123" s="3"/>
      <c r="I123" s="3"/>
      <c r="J123" s="3"/>
      <c r="K123" s="3"/>
      <c r="L123" s="3"/>
      <c r="M123" s="3"/>
      <c r="N123" s="3"/>
      <c r="O123" s="3"/>
      <c r="P123" s="3"/>
      <c r="Q123" s="3"/>
    </row>
    <row r="124" spans="1:17" ht="46.5" customHeight="1" x14ac:dyDescent="0.2">
      <c r="A124" s="89" t="s">
        <v>88</v>
      </c>
      <c r="B124" s="122" t="s">
        <v>89</v>
      </c>
      <c r="C124" s="123"/>
      <c r="D124" s="123"/>
      <c r="E124" s="123"/>
      <c r="F124" s="123"/>
      <c r="G124" s="124"/>
      <c r="H124" s="3"/>
      <c r="I124" s="3"/>
      <c r="J124" s="3"/>
      <c r="K124" s="3"/>
      <c r="L124" s="3"/>
      <c r="M124" s="3"/>
      <c r="N124" s="3"/>
      <c r="O124" s="3"/>
      <c r="P124" s="3"/>
      <c r="Q124" s="3"/>
    </row>
    <row r="125" spans="1:17" ht="46.5" customHeight="1" x14ac:dyDescent="0.2">
      <c r="A125" s="89" t="s">
        <v>117</v>
      </c>
      <c r="B125" s="122" t="s">
        <v>118</v>
      </c>
      <c r="C125" s="123"/>
      <c r="D125" s="123"/>
      <c r="E125" s="123"/>
      <c r="F125" s="123"/>
      <c r="G125" s="124"/>
      <c r="H125" s="3"/>
      <c r="I125" s="3"/>
      <c r="J125" s="3"/>
      <c r="K125" s="3"/>
      <c r="L125" s="3"/>
      <c r="M125" s="3"/>
      <c r="N125" s="3"/>
      <c r="O125" s="3"/>
      <c r="P125" s="3"/>
      <c r="Q125" s="3"/>
    </row>
    <row r="126" spans="1:17" ht="64.5" customHeight="1" x14ac:dyDescent="0.2">
      <c r="A126" s="89" t="s">
        <v>124</v>
      </c>
      <c r="B126" s="122" t="s">
        <v>130</v>
      </c>
      <c r="C126" s="123"/>
      <c r="D126" s="123"/>
      <c r="E126" s="123"/>
      <c r="F126" s="123"/>
      <c r="G126" s="124"/>
      <c r="H126" s="3"/>
      <c r="I126" s="3"/>
      <c r="J126" s="3"/>
      <c r="K126" s="3"/>
      <c r="L126" s="3"/>
      <c r="M126" s="3"/>
      <c r="N126" s="3"/>
      <c r="O126" s="3"/>
      <c r="P126" s="3"/>
      <c r="Q126" s="3"/>
    </row>
    <row r="127" spans="1:17" ht="64.5" customHeight="1" x14ac:dyDescent="0.2">
      <c r="A127" s="89" t="s">
        <v>146</v>
      </c>
      <c r="B127" s="122" t="s">
        <v>147</v>
      </c>
      <c r="C127" s="123"/>
      <c r="D127" s="123"/>
      <c r="E127" s="123"/>
      <c r="F127" s="123"/>
      <c r="G127" s="124"/>
      <c r="H127" s="3"/>
      <c r="I127" s="3"/>
      <c r="J127" s="3"/>
      <c r="K127" s="3"/>
      <c r="L127" s="3"/>
      <c r="M127" s="3"/>
      <c r="N127" s="3"/>
      <c r="O127" s="3"/>
      <c r="P127" s="3"/>
      <c r="Q127" s="3"/>
    </row>
    <row r="128" spans="1:17" ht="64.5" customHeight="1" x14ac:dyDescent="0.2">
      <c r="A128" s="89" t="s">
        <v>148</v>
      </c>
      <c r="B128" s="125" t="s">
        <v>155</v>
      </c>
      <c r="C128" s="126"/>
      <c r="D128" s="126"/>
      <c r="E128" s="126"/>
      <c r="F128" s="126"/>
      <c r="G128" s="126"/>
      <c r="H128" s="126"/>
      <c r="I128" s="126"/>
      <c r="J128" s="126"/>
      <c r="K128" s="126"/>
      <c r="L128" s="126"/>
      <c r="M128" s="3"/>
      <c r="N128" s="3"/>
      <c r="O128" s="3"/>
      <c r="P128" s="3"/>
      <c r="Q128" s="3"/>
    </row>
    <row r="129" spans="1:17" ht="64.5" customHeight="1" x14ac:dyDescent="0.2">
      <c r="A129" s="89" t="s">
        <v>148</v>
      </c>
      <c r="B129" s="122" t="s">
        <v>149</v>
      </c>
      <c r="C129" s="123"/>
      <c r="D129" s="123"/>
      <c r="E129" s="123"/>
      <c r="F129" s="123"/>
      <c r="G129" s="124"/>
      <c r="H129" s="3"/>
      <c r="I129" s="3"/>
      <c r="J129" s="3"/>
      <c r="K129" s="3"/>
      <c r="L129" s="3"/>
      <c r="M129" s="3"/>
      <c r="N129" s="3"/>
      <c r="O129" s="3"/>
      <c r="P129" s="3"/>
      <c r="Q129" s="3"/>
    </row>
    <row r="130" spans="1:17" ht="46.5" customHeight="1" x14ac:dyDescent="0.2">
      <c r="A130" s="69"/>
      <c r="B130" s="93" t="s">
        <v>59</v>
      </c>
      <c r="C130" s="117" t="s">
        <v>60</v>
      </c>
      <c r="D130" s="117"/>
      <c r="E130" s="117"/>
      <c r="F130" s="117"/>
      <c r="G130" s="117"/>
      <c r="H130" s="3"/>
      <c r="I130" s="3"/>
      <c r="J130" s="3"/>
      <c r="K130" s="3"/>
      <c r="L130" s="3"/>
      <c r="M130" s="3"/>
      <c r="N130" s="3"/>
      <c r="O130" s="3"/>
      <c r="P130" s="3"/>
      <c r="Q130" s="3"/>
    </row>
    <row r="131" spans="1:17" ht="41.25" customHeight="1" x14ac:dyDescent="0.2">
      <c r="A131" s="70"/>
      <c r="B131" s="93" t="s">
        <v>61</v>
      </c>
      <c r="C131" s="118" t="s">
        <v>62</v>
      </c>
      <c r="D131" s="118"/>
      <c r="E131" s="118"/>
      <c r="F131" s="118"/>
      <c r="G131" s="118"/>
      <c r="H131" s="3"/>
      <c r="I131" s="3"/>
      <c r="J131" s="3"/>
      <c r="K131" s="3"/>
      <c r="L131" s="3"/>
      <c r="M131" s="3"/>
      <c r="N131" s="3"/>
      <c r="O131" s="3"/>
      <c r="P131" s="3"/>
      <c r="Q131" s="3"/>
    </row>
    <row r="132" spans="1:17" ht="31.5" customHeight="1" x14ac:dyDescent="0.2">
      <c r="A132" s="74"/>
      <c r="B132" s="94" t="s">
        <v>66</v>
      </c>
      <c r="C132" s="116" t="s">
        <v>65</v>
      </c>
      <c r="D132" s="116"/>
      <c r="E132" s="116"/>
      <c r="F132" s="116"/>
      <c r="G132" s="116"/>
      <c r="H132" s="75"/>
      <c r="I132" s="75"/>
      <c r="J132" s="75"/>
      <c r="K132" s="75"/>
      <c r="L132" s="75"/>
      <c r="M132" s="76"/>
      <c r="N132" s="76"/>
      <c r="O132" s="76"/>
      <c r="P132" s="75"/>
      <c r="Q132" s="75"/>
    </row>
  </sheetData>
  <mergeCells count="13">
    <mergeCell ref="C132:G132"/>
    <mergeCell ref="C130:G130"/>
    <mergeCell ref="C131:G131"/>
    <mergeCell ref="A9:G9"/>
    <mergeCell ref="B121:G121"/>
    <mergeCell ref="B122:G122"/>
    <mergeCell ref="B123:G123"/>
    <mergeCell ref="B124:G124"/>
    <mergeCell ref="B125:G125"/>
    <mergeCell ref="B126:G126"/>
    <mergeCell ref="B127:G127"/>
    <mergeCell ref="B129:G129"/>
    <mergeCell ref="B128:L128"/>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82" zoomScaleNormal="82" workbookViewId="0">
      <selection activeCell="A10" sqref="A10:G10"/>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8"/>
      <c r="C5" s="128"/>
      <c r="D5" s="128"/>
      <c r="E5" s="128"/>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Enero 2024</v>
      </c>
      <c r="C7" s="51"/>
      <c r="D7" s="51"/>
      <c r="E7" s="51"/>
      <c r="F7" s="51"/>
      <c r="G7" s="7"/>
      <c r="H7" s="7"/>
      <c r="I7" s="7"/>
      <c r="J7" s="7"/>
      <c r="K7" s="52" t="s">
        <v>12</v>
      </c>
      <c r="L7" s="14"/>
    </row>
    <row r="8" spans="1:12" ht="20.100000000000001" customHeight="1" thickBot="1" x14ac:dyDescent="0.25">
      <c r="A8" s="24"/>
      <c r="B8" s="30" t="str">
        <f>Indice!B8</f>
        <v>Fecha de corte: Diciembre 2023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9" t="s">
        <v>159</v>
      </c>
      <c r="B10" s="130"/>
      <c r="C10" s="130"/>
      <c r="D10" s="130"/>
      <c r="E10" s="130"/>
      <c r="F10" s="130"/>
      <c r="G10" s="130"/>
      <c r="H10" s="127"/>
      <c r="I10" s="127"/>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2024-01-31T17:31:52Z</dcterms:modified>
</cp:coreProperties>
</file>