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ESTADISTICAS ADRY\7. TRONCALIZADO\2023\12. Diciembre\"/>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52511"/>
</workbook>
</file>

<file path=xl/calcChain.xml><?xml version="1.0" encoding="utf-8"?>
<calcChain xmlns="http://schemas.openxmlformats.org/spreadsheetml/2006/main">
  <c r="C12" i="27" l="1"/>
  <c r="C18" i="27"/>
  <c r="C15" i="27"/>
  <c r="C11" i="27"/>
  <c r="C17" i="27"/>
  <c r="C14" i="27"/>
  <c r="P117" i="26" l="1"/>
  <c r="P118" i="26"/>
  <c r="P119" i="26"/>
  <c r="O117" i="26"/>
  <c r="O118" i="26"/>
  <c r="O119" i="26"/>
  <c r="P116" i="26"/>
  <c r="O116" i="26"/>
  <c r="B8" i="27"/>
  <c r="B7" i="27"/>
  <c r="B8" i="26"/>
  <c r="B7" i="26"/>
  <c r="C13" i="27" l="1"/>
  <c r="D11" i="27" l="1"/>
  <c r="D12" i="27"/>
  <c r="P114" i="26"/>
  <c r="P115" i="26"/>
  <c r="O114" i="26"/>
  <c r="O115" i="26"/>
  <c r="O111" i="26" l="1"/>
  <c r="P111" i="26"/>
  <c r="P112" i="26"/>
  <c r="P113" i="26"/>
  <c r="O112" i="26"/>
  <c r="O113" i="26"/>
  <c r="P108" i="26" l="1"/>
  <c r="P109" i="26"/>
  <c r="P110" i="26"/>
  <c r="O110" i="26"/>
  <c r="O108" i="26"/>
  <c r="O109" i="26"/>
  <c r="P107" i="26" l="1"/>
  <c r="P105" i="26"/>
  <c r="P106" i="26"/>
  <c r="O105" i="26"/>
  <c r="O106" i="26"/>
  <c r="O107" i="26"/>
  <c r="P104" i="26" l="1"/>
  <c r="P103" i="26"/>
  <c r="P102" i="26"/>
  <c r="O104" i="26"/>
  <c r="O103" i="26"/>
  <c r="O102" i="26"/>
  <c r="P99" i="26" l="1"/>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O17" i="26"/>
  <c r="P17" i="26"/>
  <c r="O18" i="26"/>
  <c r="P18" i="26"/>
  <c r="O19" i="26"/>
  <c r="P19" i="26"/>
  <c r="P12" i="26"/>
  <c r="P13" i="26"/>
  <c r="P14" i="26"/>
  <c r="P15" i="26"/>
  <c r="P16" i="26"/>
  <c r="O13" i="26"/>
  <c r="O14" i="26"/>
  <c r="O15" i="26"/>
  <c r="O16" i="26"/>
  <c r="O12" i="26"/>
  <c r="O62" i="26"/>
  <c r="C19" i="27"/>
  <c r="C16" i="27"/>
  <c r="P75" i="26" l="1"/>
  <c r="D18" i="27"/>
  <c r="D17" i="27"/>
  <c r="D19" i="27"/>
  <c r="D15" i="27"/>
  <c r="D16" i="27"/>
  <c r="D14" i="27"/>
  <c r="D13" i="27"/>
  <c r="O76" i="26"/>
  <c r="O77" i="26"/>
  <c r="P77" i="26"/>
  <c r="P76" i="26"/>
  <c r="O75" i="26"/>
</calcChain>
</file>

<file path=xl/sharedStrings.xml><?xml version="1.0" encoding="utf-8"?>
<sst xmlns="http://schemas.openxmlformats.org/spreadsheetml/2006/main" count="89" uniqueCount="65">
  <si>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</si>
  <si>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</si>
  <si>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</si>
  <si>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</si>
  <si>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</si>
  <si>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</si>
  <si>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</si>
  <si>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</si>
  <si>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</si>
  <si>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</si>
  <si>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</si>
  <si>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</si>
  <si>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</si>
  <si>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</si>
  <si>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</si>
  <si>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</si>
  <si>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</si>
  <si>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</si>
  <si>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</si>
  <si>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</si>
  <si>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</si>
  <si>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</si>
  <si>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</si>
  <si>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</si>
  <si>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</si>
  <si>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</si>
  <si>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</si>
  <si>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</si>
  <si>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</si>
  <si>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</si>
  <si>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</si>
  <si>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</si>
  <si>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</si>
  <si>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</si>
  <si>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</si>
  <si>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</si>
  <si>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</si>
  <si>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</si>
  <si>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</si>
  <si>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</si>
  <si>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</si>
  <si>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</si>
  <si>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</si>
  <si>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</si>
  <si>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</si>
  <si>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</si>
  <si>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</si>
  <si>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</si>
  <si>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</si>
  <si>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</si>
  <si>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</si>
  <si>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</si>
  <si>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</si>
  <si>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</si>
  <si>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</si>
  <si>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Nota 11</t>
  </si>
  <si>
    <t>Se recibe información del II trimestre de 2020 del prestador MULTICOM por lo cual se actualiza en la estadística.</t>
  </si>
  <si>
    <t>Nota 12</t>
  </si>
  <si>
    <t>Para el tercer trimestre del año 2022 no se cuenta con información presentada por los prestadores de servicio por lo cual se aplica tasa de crecimiento compuesta. Y en cuanto se disponga de la información se procederá a actualizar</t>
  </si>
  <si>
    <t>En el cuarto trimestre del año 2022, con fines estadísticos se actualiza la información del tercer trimestre del año 2022 ya que los prestadores presentaron la información</t>
  </si>
  <si>
    <t>Nota 13</t>
  </si>
  <si>
    <t>Fecha de publicación: Enero de 2024</t>
  </si>
  <si>
    <t>Fecha de corte: diciembre 2023 (IV Trimestre)</t>
  </si>
  <si>
    <t>Nota 14</t>
  </si>
  <si>
    <r>
      <t xml:space="preserve">Mediante Memorando ARCOTEL-CTRP-2024-0246-M de 31 de enero de 2024, la Unidad de Registro Público de la ARCOTEL comunica el estado del título de MARCONI con Código: 1703327:  </t>
    </r>
    <r>
      <rPr>
        <i/>
        <sz val="10"/>
        <rFont val="Arial"/>
        <family val="2"/>
      </rPr>
      <t>"61-6192 CONCESION PARA LA ASIGNACION DEL ESPECTRO RADIOELECTRICO TRONCALIZADOS14/07/2006 14/07/2016</t>
    </r>
    <r>
      <rPr>
        <b/>
        <i/>
        <sz val="10"/>
        <rFont val="Arial"/>
        <family val="2"/>
      </rPr>
      <t xml:space="preserve"> REVOCADO"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</si>
</sst>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 #,##0.00_ ;_ * \-#,##0.00_ ;_ * &quot;-&quot;??_ ;_ @_ "/>
    <numFmt numFmtId="165" formatCode="_(* #,##0.00_);_(* \(#,##0.00\);_(* &quot;-&quot;??_);_(@_)"/>
    <numFmt numFmtId="166" formatCode="0.0%"/>
  </numFmts>
  <fonts count="59"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
      <i/>
      <sz val="10"/>
      <name val="Arial"/>
      <family val="2"/>
    </font>
    <font>
      <b/>
      <i/>
      <sz val="1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
      <left/>
      <right/>
      <top style="thin">
        <color theme="1"/>
      </top>
      <bottom style="thin">
        <color theme="1"/>
      </bottom>
      <diagonal/>
    </border>
    <border>
      <left/>
      <right style="thin">
        <color indexed="64"/>
      </right>
      <top style="thin">
        <color indexed="64"/>
      </top>
      <bottom style="thin">
        <color theme="1"/>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43" fontId="6" fillId="0" borderId="0" applyFont="0" applyFill="0" applyBorder="0" applyAlignment="0" applyProtection="0"/>
    <xf numFmtId="165" fontId="8" fillId="0" borderId="0" applyFont="0" applyFill="0" applyBorder="0" applyAlignment="0" applyProtection="0"/>
    <xf numFmtId="165" fontId="27"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05">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17" fontId="2" fillId="25" borderId="59" xfId="3" applyNumberFormat="1" applyFont="1" applyFill="1" applyBorder="1" applyAlignment="1">
      <alignment horizontal="left" vertical="center"/>
    </xf>
    <xf numFmtId="17" fontId="2" fillId="25" borderId="44" xfId="3" applyNumberFormat="1" applyFont="1" applyFill="1" applyBorder="1" applyAlignment="1">
      <alignment horizontal="left" vertical="center"/>
    </xf>
    <xf numFmtId="17" fontId="2" fillId="25" borderId="0" xfId="3" applyNumberFormat="1" applyFont="1" applyFill="1" applyBorder="1" applyAlignment="1">
      <alignment horizontal="left" vertical="center"/>
    </xf>
    <xf numFmtId="17" fontId="2" fillId="25" borderId="60" xfId="3" applyNumberFormat="1" applyFont="1" applyFill="1" applyBorder="1" applyAlignment="1">
      <alignment horizontal="left" vertic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0" fillId="24" borderId="34" xfId="3" applyFont="1" applyFill="1" applyBorder="1" applyAlignment="1">
      <alignment horizontal="left"/>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17" fontId="2" fillId="25" borderId="49" xfId="3" applyNumberFormat="1" applyFont="1" applyFill="1" applyBorder="1" applyAlignment="1">
      <alignment horizontal="center" vertical="center"/>
    </xf>
    <xf numFmtId="0" fontId="3"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0" fillId="24" borderId="43" xfId="3" applyFont="1" applyFill="1" applyBorder="1" applyAlignment="1">
      <alignment horizontal="center"/>
    </xf>
    <xf numFmtId="0" fontId="0" fillId="24" borderId="44" xfId="3" applyFont="1" applyFill="1" applyBorder="1" applyAlignment="1">
      <alignment horizontal="center"/>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0" fillId="24" borderId="34" xfId="3" applyFont="1" applyFill="1" applyBorder="1" applyAlignment="1">
      <alignment horizontal="center"/>
    </xf>
    <xf numFmtId="0" fontId="3" fillId="24" borderId="34" xfId="3" applyFont="1" applyFill="1" applyBorder="1" applyAlignment="1">
      <alignment horizontal="left" wrapText="1"/>
    </xf>
    <xf numFmtId="0" fontId="0" fillId="24" borderId="34" xfId="3" applyFont="1" applyFill="1" applyBorder="1" applyAlignment="1">
      <alignment horizontal="left" wrapText="1"/>
    </xf>
    <xf numFmtId="0" fontId="38" fillId="24" borderId="34" xfId="3" applyFont="1" applyFill="1" applyBorder="1" applyAlignment="1">
      <alignment horizontal="center" vertical="center"/>
    </xf>
    <xf numFmtId="0" fontId="0" fillId="24" borderId="43" xfId="3" applyFont="1" applyFill="1" applyBorder="1" applyAlignment="1">
      <alignment horizontal="left"/>
    </xf>
    <xf numFmtId="0" fontId="3" fillId="24" borderId="34" xfId="3" applyFont="1" applyFill="1" applyBorder="1" applyAlignment="1">
      <alignment horizontal="left"/>
    </xf>
    <xf numFmtId="0" fontId="3" fillId="24" borderId="43" xfId="3" applyFont="1" applyFill="1" applyBorder="1" applyAlignment="1">
      <alignment horizontal="center"/>
    </xf>
    <xf numFmtId="0" fontId="3" fillId="24" borderId="44" xfId="3" applyFont="1" applyFill="1" applyBorder="1" applyAlignment="1">
      <alignment horizontal="center"/>
    </xf>
    <xf numFmtId="0" fontId="0" fillId="24" borderId="30" xfId="3" applyFont="1" applyFill="1" applyBorder="1" applyAlignment="1">
      <alignment horizontal="center"/>
    </xf>
    <xf numFmtId="0" fontId="3" fillId="24" borderId="49" xfId="3" applyFont="1" applyFill="1" applyBorder="1" applyAlignment="1">
      <alignment horizontal="left"/>
    </xf>
    <xf numFmtId="0" fontId="0" fillId="24" borderId="20" xfId="3" applyFont="1" applyFill="1" applyBorder="1" applyAlignment="1">
      <alignment horizontal="left"/>
    </xf>
    <xf numFmtId="0" fontId="0" fillId="24" borderId="41" xfId="3" applyFont="1" applyFill="1" applyBorder="1" applyAlignment="1">
      <alignment horizontal="left"/>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xf numFmtId="0" fontId="0" fillId="24" borderId="30" xfId="3" applyFont="1" applyFill="1" applyBorder="1" applyAlignment="1">
      <alignment horizontal="left" wrapText="1"/>
    </xf>
    <xf numFmtId="0" fontId="0" fillId="24" borderId="44" xfId="3" applyFont="1" applyFill="1" applyBorder="1" applyAlignment="1">
      <alignment horizontal="left" wrapText="1"/>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diciembre 2023</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xmlns:c16r2="http://schemas.microsoft.com/office/drawing/2015/06/chart">
              <c:ext xmlns:c16="http://schemas.microsoft.com/office/drawing/2014/chart" uri="{C3380CC4-5D6E-409C-BE32-E72D297353CC}">
                <c16:uniqueId val="{00000001-D775-47EE-917F-921C0CCBC64F}"/>
              </c:ext>
            </c:extLst>
          </c:dPt>
          <c:dPt>
            <c:idx val="1"/>
            <c:bubble3D val="0"/>
            <c:extLst xmlns:c16r2="http://schemas.microsoft.com/office/drawing/2015/06/chart">
              <c:ext xmlns:c16="http://schemas.microsoft.com/office/drawing/2014/chart" uri="{C3380CC4-5D6E-409C-BE32-E72D297353CC}">
                <c16:uniqueId val="{00000003-D775-47EE-917F-921C0CCBC64F}"/>
              </c:ext>
            </c:extLst>
          </c:dPt>
          <c:dPt>
            <c:idx val="2"/>
            <c:bubble3D val="0"/>
            <c:extLst xmlns:c16r2="http://schemas.microsoft.com/office/drawing/2015/06/char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'Participación de mercado'!$B$17:$B$18</c:f>
              <c:strCache>
                <c:ptCount val="2"/>
                <c:pt idx="0">
                  <c:v>MULTICOM</c:v>
                </c:pt>
                <c:pt idx="1">
                  <c:v>RACOMDES</c:v>
                </c:pt>
              </c:strCache>
            </c:strRef>
          </c:cat>
          <c:val>
            <c:numRef>
              <c:f>'Participación de mercado'!$D$17:$D$18</c:f>
              <c:numCache>
                <c:formatCode>0.00%</c:formatCode>
                <c:ptCount val="2"/>
                <c:pt idx="0">
                  <c:v>0.48878504672897194</c:v>
                </c:pt>
                <c:pt idx="1">
                  <c:v>0.51121495327102806</c:v>
                </c:pt>
              </c:numCache>
            </c:numRef>
          </c:val>
          <c:extLst xmlns:c16r2="http://schemas.microsoft.com/office/drawing/2015/06/char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19</xdr:row>
      <xdr:rowOff>104775</xdr:rowOff>
    </xdr:from>
    <xdr:to>
      <xdr:col>3</xdr:col>
      <xdr:colOff>1933575</xdr:colOff>
      <xdr:row>37</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23"/>
      <c r="B2" s="124" t="s">
        <v>8</v>
      </c>
      <c r="C2" s="125"/>
      <c r="D2" s="125"/>
      <c r="E2" s="125"/>
      <c r="F2" s="125"/>
      <c r="G2" s="125"/>
      <c r="H2" s="125"/>
      <c r="I2" s="125"/>
      <c r="J2" s="125"/>
      <c r="K2" s="125"/>
      <c r="L2" s="125"/>
      <c r="M2" s="126"/>
    </row>
    <row r="3" spans="1:13" ht="15" x14ac:dyDescent="0.25">
      <c r="A3" s="123"/>
      <c r="B3" s="127"/>
      <c r="C3" s="125"/>
      <c r="D3" s="125"/>
      <c r="E3" s="125"/>
      <c r="F3" s="125"/>
      <c r="G3" s="125"/>
      <c r="H3" s="125"/>
      <c r="I3" s="125"/>
      <c r="J3" s="125"/>
      <c r="K3" s="125"/>
      <c r="L3" s="125"/>
      <c r="M3" s="126"/>
    </row>
    <row r="4" spans="1:13" ht="15" x14ac:dyDescent="0.25">
      <c r="A4" s="123"/>
      <c r="B4" s="128" t="s">
        <v>15</v>
      </c>
      <c r="C4" s="125"/>
      <c r="D4" s="125"/>
      <c r="E4" s="125"/>
      <c r="F4" s="125"/>
      <c r="G4" s="125"/>
      <c r="H4" s="125"/>
      <c r="I4" s="125"/>
      <c r="J4" s="125"/>
      <c r="K4" s="125"/>
      <c r="L4" s="125"/>
      <c r="M4" s="126"/>
    </row>
    <row r="5" spans="1:13" ht="15.75" thickBot="1" x14ac:dyDescent="0.3">
      <c r="A5" s="129"/>
      <c r="B5" s="130"/>
      <c r="C5" s="130"/>
      <c r="D5" s="130"/>
      <c r="E5" s="130"/>
      <c r="F5" s="130"/>
      <c r="G5" s="130"/>
      <c r="H5" s="130"/>
      <c r="I5" s="130"/>
      <c r="J5" s="130"/>
      <c r="K5" s="130"/>
      <c r="L5" s="130"/>
      <c r="M5" s="131"/>
    </row>
    <row r="6" spans="1:13" ht="15" x14ac:dyDescent="0.25">
      <c r="A6" s="51"/>
      <c r="B6" s="13" t="s">
        <v>38</v>
      </c>
      <c r="C6" s="55"/>
      <c r="D6" s="55"/>
      <c r="E6" s="52"/>
      <c r="F6" s="52"/>
      <c r="G6" s="52"/>
      <c r="H6" s="52"/>
      <c r="I6" s="52"/>
      <c r="J6" s="52"/>
      <c r="K6" s="52"/>
      <c r="L6" s="52"/>
      <c r="M6" s="53"/>
    </row>
    <row r="7" spans="1:13" ht="15" x14ac:dyDescent="0.25">
      <c r="A7" s="54"/>
      <c r="B7" s="13" t="s">
        <v>61</v>
      </c>
      <c r="C7" s="62"/>
      <c r="D7" s="62"/>
      <c r="E7" s="62"/>
      <c r="F7" s="62"/>
      <c r="G7" s="55"/>
      <c r="H7" s="55"/>
      <c r="I7" s="55"/>
      <c r="J7" s="55"/>
      <c r="K7" s="55"/>
      <c r="L7" s="55"/>
      <c r="M7" s="56"/>
    </row>
    <row r="8" spans="1:13" ht="15.75" thickBot="1" x14ac:dyDescent="0.3">
      <c r="A8" s="57"/>
      <c r="B8" s="15" t="s">
        <v>62</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8" t="s">
        <v>18</v>
      </c>
      <c r="B12" s="139"/>
      <c r="C12" s="139"/>
      <c r="D12" s="139"/>
      <c r="E12" s="139"/>
      <c r="F12" s="140"/>
      <c r="G12" s="141" t="s">
        <v>20</v>
      </c>
      <c r="H12" s="141"/>
      <c r="I12" s="141"/>
      <c r="J12" s="141"/>
      <c r="K12" s="141"/>
      <c r="L12" s="141"/>
      <c r="M12" s="142"/>
    </row>
    <row r="13" spans="1:13" ht="15" x14ac:dyDescent="0.25">
      <c r="A13" s="44"/>
      <c r="B13" s="45"/>
      <c r="C13" s="45"/>
      <c r="D13" s="45"/>
      <c r="E13" s="45"/>
      <c r="F13" s="76"/>
      <c r="G13" s="66"/>
      <c r="H13" s="45"/>
      <c r="I13" s="45"/>
      <c r="J13" s="45"/>
      <c r="K13" s="45"/>
      <c r="L13" s="45"/>
      <c r="M13" s="46"/>
    </row>
    <row r="14" spans="1:13" ht="34.5" customHeight="1" x14ac:dyDescent="0.25">
      <c r="A14" s="145" t="s">
        <v>19</v>
      </c>
      <c r="B14" s="146"/>
      <c r="C14" s="146"/>
      <c r="D14" s="146"/>
      <c r="E14" s="146"/>
      <c r="F14" s="147"/>
      <c r="G14" s="143" t="s">
        <v>21</v>
      </c>
      <c r="H14" s="143"/>
      <c r="I14" s="143"/>
      <c r="J14" s="143"/>
      <c r="K14" s="143"/>
      <c r="L14" s="143"/>
      <c r="M14" s="144"/>
    </row>
    <row r="15" spans="1:13" ht="15.75" x14ac:dyDescent="0.25">
      <c r="A15" s="44"/>
      <c r="B15" s="45"/>
      <c r="C15" s="45"/>
      <c r="D15" s="45"/>
      <c r="E15" s="67"/>
      <c r="F15" s="77"/>
      <c r="G15" s="67"/>
      <c r="H15" s="45"/>
      <c r="I15" s="45"/>
      <c r="J15" s="45"/>
      <c r="K15" s="45"/>
      <c r="L15" s="45"/>
      <c r="M15" s="46"/>
    </row>
    <row r="16" spans="1:13" ht="48.75" customHeight="1" x14ac:dyDescent="0.25">
      <c r="A16" s="145" t="s">
        <v>23</v>
      </c>
      <c r="B16" s="146"/>
      <c r="C16" s="146"/>
      <c r="D16" s="146"/>
      <c r="E16" s="146"/>
      <c r="F16" s="147"/>
      <c r="G16" s="143" t="s">
        <v>22</v>
      </c>
      <c r="H16" s="143"/>
      <c r="I16" s="143"/>
      <c r="J16" s="143"/>
      <c r="K16" s="143"/>
      <c r="L16" s="143"/>
      <c r="M16" s="144"/>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42"/>
  <sheetViews>
    <sheetView showGridLines="0" zoomScaleNormal="100" workbookViewId="0">
      <pane ySplit="11" topLeftCell="A116" activePane="bottomLeft" state="frozen"/>
      <selection pane="bottomLeft" activeCell="I118" sqref="I118"/>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tr">
        <f>Índice!B7</f>
        <v>Fecha de publicación: Enero de 2024</v>
      </c>
      <c r="C7" s="9"/>
      <c r="D7" s="9"/>
      <c r="E7" s="9"/>
      <c r="F7" s="9"/>
      <c r="G7" s="9"/>
      <c r="H7" s="9"/>
      <c r="I7" s="9"/>
      <c r="J7" s="9"/>
      <c r="K7" s="9"/>
      <c r="L7" s="9"/>
      <c r="M7" s="9"/>
      <c r="N7" s="74" t="s">
        <v>24</v>
      </c>
      <c r="O7" s="9"/>
      <c r="P7" s="10"/>
    </row>
    <row r="8" spans="1:17" thickBot="1" x14ac:dyDescent="0.3">
      <c r="A8" s="14"/>
      <c r="B8" s="15" t="str">
        <f>Índice!B8</f>
        <v>Fecha de corte: diciembre 2023 (IV Trimestre)</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78" t="s">
        <v>10</v>
      </c>
      <c r="B10" s="179"/>
      <c r="C10" s="174" t="s">
        <v>5</v>
      </c>
      <c r="D10" s="175"/>
      <c r="E10" s="174" t="s">
        <v>0</v>
      </c>
      <c r="F10" s="175"/>
      <c r="G10" s="176" t="s">
        <v>1</v>
      </c>
      <c r="H10" s="177"/>
      <c r="I10" s="174" t="s">
        <v>3</v>
      </c>
      <c r="J10" s="175"/>
      <c r="K10" s="176" t="s">
        <v>2</v>
      </c>
      <c r="L10" s="177"/>
      <c r="M10" s="176" t="s">
        <v>4</v>
      </c>
      <c r="N10" s="177"/>
      <c r="O10" s="172" t="s">
        <v>25</v>
      </c>
      <c r="P10" s="170" t="s">
        <v>26</v>
      </c>
      <c r="Q10" s="80"/>
    </row>
    <row r="11" spans="1:17" ht="23.25" thickBot="1" x14ac:dyDescent="0.25">
      <c r="A11" s="180"/>
      <c r="B11" s="181"/>
      <c r="C11" s="100" t="s">
        <v>11</v>
      </c>
      <c r="D11" s="101" t="s">
        <v>12</v>
      </c>
      <c r="E11" s="100" t="s">
        <v>11</v>
      </c>
      <c r="F11" s="101" t="s">
        <v>12</v>
      </c>
      <c r="G11" s="102" t="s">
        <v>11</v>
      </c>
      <c r="H11" s="103" t="s">
        <v>12</v>
      </c>
      <c r="I11" s="100" t="s">
        <v>11</v>
      </c>
      <c r="J11" s="101" t="s">
        <v>12</v>
      </c>
      <c r="K11" s="102" t="s">
        <v>11</v>
      </c>
      <c r="L11" s="103" t="s">
        <v>12</v>
      </c>
      <c r="M11" s="102" t="s">
        <v>11</v>
      </c>
      <c r="N11" s="103" t="s">
        <v>12</v>
      </c>
      <c r="O11" s="173"/>
      <c r="P11" s="171"/>
      <c r="Q11" s="80"/>
    </row>
    <row r="12" spans="1:17" ht="16.5" customHeight="1" x14ac:dyDescent="0.2">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t="shared" ref="O12:P16" si="0">SUM(C12,E12,G12,I12,K12,M12)</f>
        <v>1551</v>
      </c>
      <c r="P12" s="105">
        <f t="shared" si="0"/>
        <v>24764</v>
      </c>
    </row>
    <row r="13" spans="1:17" ht="16.5" customHeight="1" x14ac:dyDescent="0.2">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7" ht="16.5" customHeight="1" x14ac:dyDescent="0.2">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7" ht="16.5" customHeight="1" x14ac:dyDescent="0.2">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7" ht="16.5" customHeight="1" x14ac:dyDescent="0.2">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x14ac:dyDescent="0.2">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t="shared" ref="O17:P22" si="1">SUM(C17,E17,G17,I17,K17,M17)</f>
        <v>1616</v>
      </c>
      <c r="P17" s="105">
        <f t="shared" si="1"/>
        <v>24339</v>
      </c>
    </row>
    <row r="18" spans="1:16" ht="16.5" customHeight="1" x14ac:dyDescent="0.2">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x14ac:dyDescent="0.2">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x14ac:dyDescent="0.2">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x14ac:dyDescent="0.2">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x14ac:dyDescent="0.2">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x14ac:dyDescent="0.2">
      <c r="A23" s="90"/>
      <c r="B23" s="87">
        <v>42339</v>
      </c>
      <c r="C23" s="104"/>
      <c r="D23" s="104"/>
      <c r="E23" s="104"/>
      <c r="F23" s="104"/>
      <c r="G23" s="105">
        <v>350</v>
      </c>
      <c r="H23" s="105">
        <v>2766</v>
      </c>
      <c r="I23" s="104"/>
      <c r="J23" s="104"/>
      <c r="K23" s="105">
        <v>368</v>
      </c>
      <c r="L23" s="105">
        <v>7355</v>
      </c>
      <c r="M23" s="105">
        <v>415</v>
      </c>
      <c r="N23" s="105">
        <v>4601</v>
      </c>
      <c r="O23" s="105">
        <f t="shared" ref="O23:P25" si="2">SUM(C23,E23,G23,I23,K23,M23)</f>
        <v>1133</v>
      </c>
      <c r="P23" s="105">
        <f t="shared" si="2"/>
        <v>14722</v>
      </c>
    </row>
    <row r="24" spans="1:16" ht="16.5" customHeight="1" x14ac:dyDescent="0.2">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x14ac:dyDescent="0.2">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x14ac:dyDescent="0.2">
      <c r="A26" s="90"/>
      <c r="B26" s="87">
        <v>42430</v>
      </c>
      <c r="C26" s="104"/>
      <c r="D26" s="104"/>
      <c r="E26" s="104"/>
      <c r="F26" s="104"/>
      <c r="G26" s="105">
        <v>360</v>
      </c>
      <c r="H26" s="105">
        <v>2895</v>
      </c>
      <c r="I26" s="104"/>
      <c r="J26" s="104"/>
      <c r="K26" s="105">
        <v>399</v>
      </c>
      <c r="L26" s="105">
        <v>7670</v>
      </c>
      <c r="M26" s="105">
        <v>456</v>
      </c>
      <c r="N26" s="105">
        <v>5030</v>
      </c>
      <c r="O26" s="105">
        <f t="shared" ref="O26:P42" si="3">SUM(C26,E26,G26,I26,K26,M26)</f>
        <v>1215</v>
      </c>
      <c r="P26" s="105">
        <f t="shared" si="3"/>
        <v>15595</v>
      </c>
    </row>
    <row r="27" spans="1:16" ht="16.5" customHeight="1" x14ac:dyDescent="0.2">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x14ac:dyDescent="0.2">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x14ac:dyDescent="0.25">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x14ac:dyDescent="0.2">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x14ac:dyDescent="0.2">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x14ac:dyDescent="0.2">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x14ac:dyDescent="0.25">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x14ac:dyDescent="0.2">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x14ac:dyDescent="0.2">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x14ac:dyDescent="0.2">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x14ac:dyDescent="0.25">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x14ac:dyDescent="0.2">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x14ac:dyDescent="0.2">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x14ac:dyDescent="0.2">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x14ac:dyDescent="0.2">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x14ac:dyDescent="0.2">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x14ac:dyDescent="0.2">
      <c r="A43" s="99"/>
      <c r="B43" s="87">
        <v>42948</v>
      </c>
      <c r="C43" s="104"/>
      <c r="D43" s="104"/>
      <c r="E43" s="104"/>
      <c r="F43" s="104"/>
      <c r="G43" s="106">
        <v>306</v>
      </c>
      <c r="H43" s="106">
        <v>2273</v>
      </c>
      <c r="I43" s="104"/>
      <c r="J43" s="104"/>
      <c r="K43" s="106">
        <v>345</v>
      </c>
      <c r="L43" s="106">
        <v>7477</v>
      </c>
      <c r="M43" s="106">
        <v>468</v>
      </c>
      <c r="N43" s="106">
        <v>5336</v>
      </c>
      <c r="O43" s="105">
        <f t="shared" ref="O43:P58" si="4">SUM(C43,E43,G43,I43,K43,M43)</f>
        <v>1119</v>
      </c>
      <c r="P43" s="105">
        <f t="shared" si="4"/>
        <v>15086</v>
      </c>
    </row>
    <row r="44" spans="1:16" ht="16.5" customHeight="1" x14ac:dyDescent="0.2">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x14ac:dyDescent="0.2">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x14ac:dyDescent="0.2">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x14ac:dyDescent="0.2">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x14ac:dyDescent="0.2">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x14ac:dyDescent="0.2">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x14ac:dyDescent="0.2">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x14ac:dyDescent="0.2">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x14ac:dyDescent="0.2">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x14ac:dyDescent="0.2">
      <c r="A53" s="148">
        <v>43252</v>
      </c>
      <c r="B53" s="149"/>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x14ac:dyDescent="0.2">
      <c r="A54" s="148">
        <v>43282</v>
      </c>
      <c r="B54" s="149"/>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x14ac:dyDescent="0.2">
      <c r="A55" s="148">
        <v>43313</v>
      </c>
      <c r="B55" s="149"/>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x14ac:dyDescent="0.2">
      <c r="A56" s="148">
        <v>43344</v>
      </c>
      <c r="B56" s="149"/>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x14ac:dyDescent="0.2">
      <c r="A57" s="148">
        <v>43374</v>
      </c>
      <c r="B57" s="149"/>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x14ac:dyDescent="0.2">
      <c r="A58" s="148">
        <v>43405</v>
      </c>
      <c r="B58" s="149"/>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x14ac:dyDescent="0.2">
      <c r="A59" s="148">
        <v>43435</v>
      </c>
      <c r="B59" s="149"/>
      <c r="C59" s="104"/>
      <c r="D59" s="104"/>
      <c r="E59" s="104"/>
      <c r="F59" s="104"/>
      <c r="G59" s="106">
        <v>287</v>
      </c>
      <c r="H59" s="106">
        <v>1881</v>
      </c>
      <c r="I59" s="104"/>
      <c r="J59" s="104"/>
      <c r="K59" s="106">
        <v>297</v>
      </c>
      <c r="L59" s="106">
        <v>7389</v>
      </c>
      <c r="M59" s="106">
        <v>460</v>
      </c>
      <c r="N59" s="106">
        <v>5041</v>
      </c>
      <c r="O59" s="105">
        <f t="shared" ref="O59:P67" si="5">SUM(C59,E59,G59,I59,K59,M59)</f>
        <v>1044</v>
      </c>
      <c r="P59" s="105">
        <f t="shared" si="5"/>
        <v>14311</v>
      </c>
    </row>
    <row r="60" spans="1:16" ht="16.5" customHeight="1" x14ac:dyDescent="0.2">
      <c r="A60" s="148">
        <v>43466</v>
      </c>
      <c r="B60" s="149"/>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x14ac:dyDescent="0.2">
      <c r="A61" s="148">
        <v>43497</v>
      </c>
      <c r="B61" s="149"/>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x14ac:dyDescent="0.2">
      <c r="A62" s="148">
        <v>43525</v>
      </c>
      <c r="B62" s="149"/>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x14ac:dyDescent="0.2">
      <c r="A63" s="148">
        <v>43556</v>
      </c>
      <c r="B63" s="149"/>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x14ac:dyDescent="0.2">
      <c r="A64" s="148">
        <v>43586</v>
      </c>
      <c r="B64" s="149"/>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x14ac:dyDescent="0.2">
      <c r="A65" s="148">
        <v>43617</v>
      </c>
      <c r="B65" s="149"/>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x14ac:dyDescent="0.2">
      <c r="A66" s="148">
        <v>43647</v>
      </c>
      <c r="B66" s="149"/>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x14ac:dyDescent="0.2">
      <c r="A67" s="148">
        <v>43678</v>
      </c>
      <c r="B67" s="149"/>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x14ac:dyDescent="0.2">
      <c r="A68" s="148">
        <v>43709</v>
      </c>
      <c r="B68" s="149"/>
      <c r="C68" s="104"/>
      <c r="D68" s="104"/>
      <c r="E68" s="104"/>
      <c r="F68" s="104"/>
      <c r="G68" s="106">
        <v>252</v>
      </c>
      <c r="H68" s="106">
        <v>1529</v>
      </c>
      <c r="I68" s="104"/>
      <c r="J68" s="104"/>
      <c r="K68" s="106">
        <v>247</v>
      </c>
      <c r="L68" s="106">
        <v>6410</v>
      </c>
      <c r="M68" s="106">
        <v>443</v>
      </c>
      <c r="N68" s="106">
        <v>4581</v>
      </c>
      <c r="O68" s="105">
        <f t="shared" ref="O68:P84" si="6">SUM(C68,E68,G68,I68,K68,M68)</f>
        <v>942</v>
      </c>
      <c r="P68" s="105">
        <f t="shared" si="6"/>
        <v>12520</v>
      </c>
    </row>
    <row r="69" spans="1:16" ht="16.5" customHeight="1" x14ac:dyDescent="0.2">
      <c r="A69" s="148">
        <v>43739</v>
      </c>
      <c r="B69" s="149"/>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x14ac:dyDescent="0.2">
      <c r="A70" s="148">
        <v>43770</v>
      </c>
      <c r="B70" s="149"/>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x14ac:dyDescent="0.2">
      <c r="A71" s="148">
        <v>43800</v>
      </c>
      <c r="B71" s="149"/>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x14ac:dyDescent="0.2">
      <c r="A72" s="148">
        <v>43831</v>
      </c>
      <c r="B72" s="149"/>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x14ac:dyDescent="0.2">
      <c r="A73" s="148">
        <v>43862</v>
      </c>
      <c r="B73" s="149"/>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x14ac:dyDescent="0.2">
      <c r="A74" s="148">
        <v>43891</v>
      </c>
      <c r="B74" s="149"/>
      <c r="C74" s="104"/>
      <c r="D74" s="104"/>
      <c r="E74" s="104"/>
      <c r="F74" s="104"/>
      <c r="G74" s="120">
        <v>233</v>
      </c>
      <c r="H74" s="120">
        <v>1391</v>
      </c>
      <c r="I74" s="104"/>
      <c r="J74" s="104"/>
      <c r="K74" s="106">
        <v>224</v>
      </c>
      <c r="L74" s="106">
        <v>5837</v>
      </c>
      <c r="M74" s="106">
        <v>440</v>
      </c>
      <c r="N74" s="106">
        <v>3922</v>
      </c>
      <c r="O74" s="105">
        <f t="shared" si="6"/>
        <v>897</v>
      </c>
      <c r="P74" s="105">
        <f t="shared" ref="P74:P92" si="7">SUM(D74,F74,H74,J74,L74,N74)</f>
        <v>11150</v>
      </c>
    </row>
    <row r="75" spans="1:16" ht="16.5" customHeight="1" x14ac:dyDescent="0.2">
      <c r="A75" s="148">
        <v>43922</v>
      </c>
      <c r="B75" s="149"/>
      <c r="C75" s="104"/>
      <c r="D75" s="104"/>
      <c r="E75" s="104"/>
      <c r="F75" s="104"/>
      <c r="G75" s="120">
        <v>233</v>
      </c>
      <c r="H75" s="120">
        <v>1387</v>
      </c>
      <c r="I75" s="104"/>
      <c r="J75" s="104"/>
      <c r="K75" s="106">
        <v>222</v>
      </c>
      <c r="L75" s="106">
        <v>5844</v>
      </c>
      <c r="M75" s="106">
        <v>416</v>
      </c>
      <c r="N75" s="106">
        <v>3363</v>
      </c>
      <c r="O75" s="105">
        <f t="shared" si="6"/>
        <v>871</v>
      </c>
      <c r="P75" s="105">
        <f t="shared" si="7"/>
        <v>10594</v>
      </c>
    </row>
    <row r="76" spans="1:16" ht="16.5" customHeight="1" x14ac:dyDescent="0.2">
      <c r="A76" s="148">
        <v>43952</v>
      </c>
      <c r="B76" s="149"/>
      <c r="C76" s="104"/>
      <c r="D76" s="104"/>
      <c r="E76" s="104"/>
      <c r="F76" s="104"/>
      <c r="G76" s="120">
        <v>228</v>
      </c>
      <c r="H76" s="120">
        <v>1367</v>
      </c>
      <c r="I76" s="104"/>
      <c r="J76" s="104"/>
      <c r="K76" s="106">
        <v>214</v>
      </c>
      <c r="L76" s="106">
        <v>5715</v>
      </c>
      <c r="M76" s="106">
        <v>414</v>
      </c>
      <c r="N76" s="106">
        <v>3156</v>
      </c>
      <c r="O76" s="105">
        <f t="shared" si="6"/>
        <v>856</v>
      </c>
      <c r="P76" s="105">
        <f t="shared" si="7"/>
        <v>10238</v>
      </c>
    </row>
    <row r="77" spans="1:16" ht="16.5" customHeight="1" x14ac:dyDescent="0.2">
      <c r="A77" s="148">
        <v>43983</v>
      </c>
      <c r="B77" s="149"/>
      <c r="C77" s="104"/>
      <c r="D77" s="104"/>
      <c r="E77" s="104"/>
      <c r="F77" s="104"/>
      <c r="G77" s="120">
        <v>220</v>
      </c>
      <c r="H77" s="120">
        <v>1297</v>
      </c>
      <c r="I77" s="104"/>
      <c r="J77" s="104"/>
      <c r="K77" s="106">
        <v>207</v>
      </c>
      <c r="L77" s="106">
        <v>5625</v>
      </c>
      <c r="M77" s="106">
        <v>405</v>
      </c>
      <c r="N77" s="106">
        <v>3038</v>
      </c>
      <c r="O77" s="105">
        <f t="shared" si="6"/>
        <v>832</v>
      </c>
      <c r="P77" s="105">
        <f t="shared" si="7"/>
        <v>9960</v>
      </c>
    </row>
    <row r="78" spans="1:16" ht="16.5" customHeight="1" x14ac:dyDescent="0.2">
      <c r="A78" s="148">
        <v>44013</v>
      </c>
      <c r="B78" s="149"/>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x14ac:dyDescent="0.2">
      <c r="A79" s="148">
        <v>44044</v>
      </c>
      <c r="B79" s="149"/>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x14ac:dyDescent="0.2">
      <c r="A80" s="148">
        <v>44075</v>
      </c>
      <c r="B80" s="149"/>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x14ac:dyDescent="0.2">
      <c r="A81" s="148">
        <v>44105</v>
      </c>
      <c r="B81" s="149"/>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x14ac:dyDescent="0.2">
      <c r="A82" s="148">
        <v>44136</v>
      </c>
      <c r="B82" s="149"/>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x14ac:dyDescent="0.2">
      <c r="A83" s="148">
        <v>44166</v>
      </c>
      <c r="B83" s="149"/>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x14ac:dyDescent="0.2">
      <c r="A84" s="148">
        <v>44197</v>
      </c>
      <c r="B84" s="149"/>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x14ac:dyDescent="0.2">
      <c r="A85" s="148">
        <v>44228</v>
      </c>
      <c r="B85" s="149"/>
      <c r="C85" s="104"/>
      <c r="D85" s="104"/>
      <c r="E85" s="104"/>
      <c r="F85" s="104"/>
      <c r="G85" s="120">
        <v>198</v>
      </c>
      <c r="H85" s="120">
        <v>1098</v>
      </c>
      <c r="I85" s="104"/>
      <c r="J85" s="104"/>
      <c r="K85" s="106">
        <v>197</v>
      </c>
      <c r="L85" s="106">
        <v>4079</v>
      </c>
      <c r="M85" s="106">
        <v>404</v>
      </c>
      <c r="N85" s="106">
        <v>3120</v>
      </c>
      <c r="O85" s="105">
        <f t="shared" ref="O85:O92" si="8">SUM(C85,E85,G85,I85,K85,M85)</f>
        <v>799</v>
      </c>
      <c r="P85" s="105">
        <f t="shared" si="7"/>
        <v>8297</v>
      </c>
    </row>
    <row r="86" spans="1:16" ht="16.5" customHeight="1" x14ac:dyDescent="0.2">
      <c r="A86" s="148">
        <v>44256</v>
      </c>
      <c r="B86" s="149"/>
      <c r="C86" s="104"/>
      <c r="D86" s="104"/>
      <c r="E86" s="104"/>
      <c r="F86" s="104"/>
      <c r="G86" s="120">
        <v>195</v>
      </c>
      <c r="H86" s="120">
        <v>1045</v>
      </c>
      <c r="I86" s="104"/>
      <c r="J86" s="104"/>
      <c r="K86" s="106">
        <v>200</v>
      </c>
      <c r="L86" s="106">
        <v>3771</v>
      </c>
      <c r="M86" s="106">
        <v>397</v>
      </c>
      <c r="N86" s="106">
        <v>3015</v>
      </c>
      <c r="O86" s="105">
        <f t="shared" si="8"/>
        <v>792</v>
      </c>
      <c r="P86" s="105">
        <f t="shared" si="7"/>
        <v>7831</v>
      </c>
    </row>
    <row r="87" spans="1:16" ht="16.5" customHeight="1" x14ac:dyDescent="0.2">
      <c r="A87" s="148">
        <v>44287</v>
      </c>
      <c r="B87" s="149"/>
      <c r="C87" s="104"/>
      <c r="D87" s="104"/>
      <c r="E87" s="104"/>
      <c r="F87" s="104"/>
      <c r="G87" s="120">
        <v>196</v>
      </c>
      <c r="H87" s="120">
        <v>1043</v>
      </c>
      <c r="I87" s="104"/>
      <c r="J87" s="104"/>
      <c r="K87" s="106">
        <v>204</v>
      </c>
      <c r="L87" s="106">
        <v>3643</v>
      </c>
      <c r="M87" s="106">
        <v>398</v>
      </c>
      <c r="N87" s="106">
        <v>3010</v>
      </c>
      <c r="O87" s="105">
        <f t="shared" si="8"/>
        <v>798</v>
      </c>
      <c r="P87" s="105">
        <f t="shared" si="7"/>
        <v>7696</v>
      </c>
    </row>
    <row r="88" spans="1:16" ht="16.5" customHeight="1" x14ac:dyDescent="0.2">
      <c r="A88" s="148">
        <v>44317</v>
      </c>
      <c r="B88" s="149"/>
      <c r="C88" s="104"/>
      <c r="D88" s="104"/>
      <c r="E88" s="104"/>
      <c r="F88" s="104"/>
      <c r="G88" s="120">
        <v>194</v>
      </c>
      <c r="H88" s="120">
        <v>1022</v>
      </c>
      <c r="I88" s="104"/>
      <c r="J88" s="104"/>
      <c r="K88" s="106">
        <v>203</v>
      </c>
      <c r="L88" s="106">
        <v>3604</v>
      </c>
      <c r="M88" s="106">
        <v>399</v>
      </c>
      <c r="N88" s="106">
        <v>3042</v>
      </c>
      <c r="O88" s="105">
        <f t="shared" si="8"/>
        <v>796</v>
      </c>
      <c r="P88" s="105">
        <f t="shared" si="7"/>
        <v>7668</v>
      </c>
    </row>
    <row r="89" spans="1:16" ht="16.5" customHeight="1" x14ac:dyDescent="0.2">
      <c r="A89" s="148">
        <v>44348</v>
      </c>
      <c r="B89" s="149"/>
      <c r="C89" s="104"/>
      <c r="D89" s="104"/>
      <c r="E89" s="104"/>
      <c r="F89" s="104"/>
      <c r="G89" s="120">
        <v>196</v>
      </c>
      <c r="H89" s="120">
        <v>1026</v>
      </c>
      <c r="I89" s="104"/>
      <c r="J89" s="104"/>
      <c r="K89" s="106">
        <v>204</v>
      </c>
      <c r="L89" s="106">
        <v>3621</v>
      </c>
      <c r="M89" s="106">
        <v>398</v>
      </c>
      <c r="N89" s="106">
        <v>3129</v>
      </c>
      <c r="O89" s="105">
        <f t="shared" si="8"/>
        <v>798</v>
      </c>
      <c r="P89" s="105">
        <f t="shared" si="7"/>
        <v>7776</v>
      </c>
    </row>
    <row r="90" spans="1:16" ht="16.5" customHeight="1" x14ac:dyDescent="0.2">
      <c r="A90" s="148">
        <v>44378</v>
      </c>
      <c r="B90" s="149"/>
      <c r="C90" s="104"/>
      <c r="D90" s="104"/>
      <c r="E90" s="104"/>
      <c r="F90" s="104"/>
      <c r="G90" s="120">
        <v>194</v>
      </c>
      <c r="H90" s="120">
        <v>1022</v>
      </c>
      <c r="I90" s="104"/>
      <c r="J90" s="104"/>
      <c r="K90" s="106">
        <v>204</v>
      </c>
      <c r="L90" s="106">
        <v>3524</v>
      </c>
      <c r="M90" s="106">
        <v>395</v>
      </c>
      <c r="N90" s="106">
        <v>3218</v>
      </c>
      <c r="O90" s="105">
        <f t="shared" si="8"/>
        <v>793</v>
      </c>
      <c r="P90" s="105">
        <f t="shared" si="7"/>
        <v>7764</v>
      </c>
    </row>
    <row r="91" spans="1:16" ht="16.5" customHeight="1" x14ac:dyDescent="0.2">
      <c r="A91" s="148">
        <v>44409</v>
      </c>
      <c r="B91" s="149"/>
      <c r="C91" s="104"/>
      <c r="D91" s="104"/>
      <c r="E91" s="104"/>
      <c r="F91" s="104"/>
      <c r="G91" s="120">
        <v>193</v>
      </c>
      <c r="H91" s="120">
        <v>1003</v>
      </c>
      <c r="I91" s="104"/>
      <c r="J91" s="104"/>
      <c r="K91" s="106">
        <v>205</v>
      </c>
      <c r="L91" s="106">
        <v>3469</v>
      </c>
      <c r="M91" s="106">
        <v>393</v>
      </c>
      <c r="N91" s="106">
        <v>3238</v>
      </c>
      <c r="O91" s="105">
        <f t="shared" si="8"/>
        <v>791</v>
      </c>
      <c r="P91" s="105">
        <f t="shared" si="7"/>
        <v>7710</v>
      </c>
    </row>
    <row r="92" spans="1:16" ht="16.5" customHeight="1" x14ac:dyDescent="0.2">
      <c r="A92" s="148">
        <v>44440</v>
      </c>
      <c r="B92" s="149"/>
      <c r="C92" s="104"/>
      <c r="D92" s="104"/>
      <c r="E92" s="104"/>
      <c r="F92" s="104"/>
      <c r="G92" s="120">
        <v>194</v>
      </c>
      <c r="H92" s="120">
        <v>910</v>
      </c>
      <c r="I92" s="104"/>
      <c r="J92" s="104"/>
      <c r="K92" s="106">
        <v>206</v>
      </c>
      <c r="L92" s="106">
        <v>3449</v>
      </c>
      <c r="M92" s="106">
        <v>391</v>
      </c>
      <c r="N92" s="106">
        <v>3291</v>
      </c>
      <c r="O92" s="105">
        <f t="shared" si="8"/>
        <v>791</v>
      </c>
      <c r="P92" s="105">
        <f t="shared" si="7"/>
        <v>7650</v>
      </c>
    </row>
    <row r="93" spans="1:16" ht="16.5" customHeight="1" x14ac:dyDescent="0.2">
      <c r="A93" s="148">
        <v>44470</v>
      </c>
      <c r="B93" s="149"/>
      <c r="C93" s="104"/>
      <c r="D93" s="104"/>
      <c r="E93" s="104"/>
      <c r="F93" s="104"/>
      <c r="G93" s="120">
        <v>197</v>
      </c>
      <c r="H93" s="120">
        <v>907</v>
      </c>
      <c r="I93" s="104"/>
      <c r="J93" s="104"/>
      <c r="K93" s="106">
        <v>206</v>
      </c>
      <c r="L93" s="106">
        <v>3446</v>
      </c>
      <c r="M93" s="106">
        <v>386</v>
      </c>
      <c r="N93" s="106">
        <v>3371</v>
      </c>
      <c r="O93" s="105">
        <f t="shared" ref="O93:O95" si="9">SUM(C93,E93,G93,I93,K93,M93)</f>
        <v>789</v>
      </c>
      <c r="P93" s="105">
        <f t="shared" ref="P93:P95" si="10">SUM(D93,F93,H93,J93,L93,N93)</f>
        <v>7724</v>
      </c>
    </row>
    <row r="94" spans="1:16" ht="16.5" customHeight="1" x14ac:dyDescent="0.2">
      <c r="A94" s="148">
        <v>44501</v>
      </c>
      <c r="B94" s="149"/>
      <c r="C94" s="104"/>
      <c r="D94" s="104"/>
      <c r="E94" s="104"/>
      <c r="F94" s="104"/>
      <c r="G94" s="120">
        <v>199</v>
      </c>
      <c r="H94" s="120">
        <v>921</v>
      </c>
      <c r="I94" s="104"/>
      <c r="J94" s="104"/>
      <c r="K94" s="106">
        <v>209</v>
      </c>
      <c r="L94" s="106">
        <v>3462</v>
      </c>
      <c r="M94" s="106">
        <v>376</v>
      </c>
      <c r="N94" s="106">
        <v>3441</v>
      </c>
      <c r="O94" s="105">
        <f t="shared" si="9"/>
        <v>784</v>
      </c>
      <c r="P94" s="105">
        <f t="shared" si="10"/>
        <v>7824</v>
      </c>
    </row>
    <row r="95" spans="1:16" ht="16.5" customHeight="1" x14ac:dyDescent="0.2">
      <c r="A95" s="148">
        <v>44531</v>
      </c>
      <c r="B95" s="149"/>
      <c r="C95" s="104"/>
      <c r="D95" s="104"/>
      <c r="E95" s="104"/>
      <c r="F95" s="104"/>
      <c r="G95" s="120">
        <v>202</v>
      </c>
      <c r="H95" s="120">
        <v>955</v>
      </c>
      <c r="I95" s="104"/>
      <c r="J95" s="104"/>
      <c r="K95" s="106">
        <v>209</v>
      </c>
      <c r="L95" s="106">
        <v>3382</v>
      </c>
      <c r="M95" s="106">
        <v>362</v>
      </c>
      <c r="N95" s="106">
        <v>3508</v>
      </c>
      <c r="O95" s="105">
        <f t="shared" si="9"/>
        <v>773</v>
      </c>
      <c r="P95" s="105">
        <f t="shared" si="10"/>
        <v>7845</v>
      </c>
    </row>
    <row r="96" spans="1:16" ht="16.5" customHeight="1" x14ac:dyDescent="0.2">
      <c r="A96" s="148">
        <v>44562</v>
      </c>
      <c r="B96" s="149"/>
      <c r="C96" s="104"/>
      <c r="D96" s="104"/>
      <c r="E96" s="104"/>
      <c r="F96" s="104"/>
      <c r="G96" s="120">
        <v>200</v>
      </c>
      <c r="H96" s="120">
        <v>947</v>
      </c>
      <c r="I96" s="104"/>
      <c r="J96" s="104"/>
      <c r="K96" s="106">
        <v>206</v>
      </c>
      <c r="L96" s="106">
        <v>3372</v>
      </c>
      <c r="M96" s="106">
        <v>358</v>
      </c>
      <c r="N96" s="106">
        <v>3473</v>
      </c>
      <c r="O96" s="105">
        <f t="shared" ref="O96:O109" si="11">SUM(C96,E96,G96,I96,K96,M96)</f>
        <v>764</v>
      </c>
      <c r="P96" s="105">
        <f t="shared" ref="P96:P106" si="12">SUM(D96,F96,H96,J96,L96,N96)</f>
        <v>7792</v>
      </c>
    </row>
    <row r="97" spans="1:16" ht="16.5" customHeight="1" x14ac:dyDescent="0.2">
      <c r="A97" s="148">
        <v>44593</v>
      </c>
      <c r="B97" s="149"/>
      <c r="C97" s="104"/>
      <c r="D97" s="104"/>
      <c r="E97" s="104"/>
      <c r="F97" s="104"/>
      <c r="G97" s="120">
        <v>199</v>
      </c>
      <c r="H97" s="120">
        <v>924</v>
      </c>
      <c r="I97" s="104"/>
      <c r="J97" s="104"/>
      <c r="K97" s="106">
        <v>202</v>
      </c>
      <c r="L97" s="106">
        <v>3345</v>
      </c>
      <c r="M97" s="106">
        <v>346</v>
      </c>
      <c r="N97" s="106">
        <v>3387</v>
      </c>
      <c r="O97" s="105">
        <f t="shared" si="11"/>
        <v>747</v>
      </c>
      <c r="P97" s="105">
        <f t="shared" si="12"/>
        <v>7656</v>
      </c>
    </row>
    <row r="98" spans="1:16" ht="16.5" customHeight="1" x14ac:dyDescent="0.2">
      <c r="A98" s="148">
        <v>44621</v>
      </c>
      <c r="B98" s="149"/>
      <c r="C98" s="104"/>
      <c r="D98" s="104"/>
      <c r="E98" s="104"/>
      <c r="F98" s="104"/>
      <c r="G98" s="120">
        <v>223</v>
      </c>
      <c r="H98" s="120">
        <v>941</v>
      </c>
      <c r="I98" s="104"/>
      <c r="J98" s="104"/>
      <c r="K98" s="106">
        <v>196</v>
      </c>
      <c r="L98" s="106">
        <v>3243</v>
      </c>
      <c r="M98" s="106">
        <v>342</v>
      </c>
      <c r="N98" s="106">
        <v>3404</v>
      </c>
      <c r="O98" s="105">
        <f t="shared" si="11"/>
        <v>761</v>
      </c>
      <c r="P98" s="105">
        <f t="shared" si="12"/>
        <v>7588</v>
      </c>
    </row>
    <row r="99" spans="1:16" ht="16.5" customHeight="1" x14ac:dyDescent="0.2">
      <c r="A99" s="148">
        <v>44652</v>
      </c>
      <c r="B99" s="149"/>
      <c r="C99" s="104"/>
      <c r="D99" s="104"/>
      <c r="E99" s="104"/>
      <c r="F99" s="104"/>
      <c r="G99" s="120">
        <v>225</v>
      </c>
      <c r="H99" s="120">
        <v>939</v>
      </c>
      <c r="I99" s="104"/>
      <c r="J99" s="104"/>
      <c r="K99" s="106">
        <v>195</v>
      </c>
      <c r="L99" s="106">
        <v>3244</v>
      </c>
      <c r="M99" s="106">
        <v>329</v>
      </c>
      <c r="N99" s="106">
        <v>3315</v>
      </c>
      <c r="O99" s="105">
        <f>SUM(C99,E99,G99,I99,K99,M99)</f>
        <v>749</v>
      </c>
      <c r="P99" s="105">
        <f>SUM(D99,F99,H99,J99,L99,N99)</f>
        <v>7498</v>
      </c>
    </row>
    <row r="100" spans="1:16" ht="16.5" customHeight="1" x14ac:dyDescent="0.2">
      <c r="A100" s="148">
        <v>44682</v>
      </c>
      <c r="B100" s="149"/>
      <c r="C100" s="104"/>
      <c r="D100" s="104"/>
      <c r="E100" s="104"/>
      <c r="F100" s="104"/>
      <c r="G100" s="120">
        <v>226</v>
      </c>
      <c r="H100" s="120">
        <v>928</v>
      </c>
      <c r="I100" s="104"/>
      <c r="J100" s="104"/>
      <c r="K100" s="106">
        <v>194</v>
      </c>
      <c r="L100" s="106">
        <v>3250</v>
      </c>
      <c r="M100" s="106">
        <v>319</v>
      </c>
      <c r="N100" s="106">
        <v>3254</v>
      </c>
      <c r="O100" s="105">
        <f t="shared" si="11"/>
        <v>739</v>
      </c>
      <c r="P100" s="105">
        <f t="shared" si="12"/>
        <v>7432</v>
      </c>
    </row>
    <row r="101" spans="1:16" ht="16.5" customHeight="1" x14ac:dyDescent="0.2">
      <c r="A101" s="148">
        <v>44713</v>
      </c>
      <c r="B101" s="149"/>
      <c r="C101" s="104"/>
      <c r="D101" s="104"/>
      <c r="E101" s="104"/>
      <c r="F101" s="104"/>
      <c r="G101" s="120">
        <v>228</v>
      </c>
      <c r="H101" s="120">
        <v>929</v>
      </c>
      <c r="I101" s="104"/>
      <c r="J101" s="104"/>
      <c r="K101" s="106">
        <v>195</v>
      </c>
      <c r="L101" s="106">
        <v>3233</v>
      </c>
      <c r="M101" s="106">
        <v>312</v>
      </c>
      <c r="N101" s="106">
        <v>3234</v>
      </c>
      <c r="O101" s="105">
        <f t="shared" si="11"/>
        <v>735</v>
      </c>
      <c r="P101" s="105">
        <f t="shared" si="12"/>
        <v>7396</v>
      </c>
    </row>
    <row r="102" spans="1:16" ht="16.5" customHeight="1" x14ac:dyDescent="0.2">
      <c r="A102" s="148">
        <v>44743</v>
      </c>
      <c r="B102" s="149"/>
      <c r="C102" s="104"/>
      <c r="D102" s="104"/>
      <c r="E102" s="104"/>
      <c r="F102" s="104"/>
      <c r="G102" s="120">
        <v>225</v>
      </c>
      <c r="H102" s="120">
        <v>928</v>
      </c>
      <c r="I102" s="104"/>
      <c r="J102" s="104"/>
      <c r="K102" s="106">
        <v>193</v>
      </c>
      <c r="L102" s="106">
        <v>3176</v>
      </c>
      <c r="M102" s="106">
        <v>294</v>
      </c>
      <c r="N102" s="106">
        <v>3204</v>
      </c>
      <c r="O102" s="105">
        <f t="shared" si="11"/>
        <v>712</v>
      </c>
      <c r="P102" s="105">
        <f t="shared" si="12"/>
        <v>7308</v>
      </c>
    </row>
    <row r="103" spans="1:16" ht="16.5" customHeight="1" x14ac:dyDescent="0.2">
      <c r="A103" s="148">
        <v>44774</v>
      </c>
      <c r="B103" s="149"/>
      <c r="C103" s="104"/>
      <c r="D103" s="104"/>
      <c r="E103" s="104"/>
      <c r="F103" s="104"/>
      <c r="G103" s="120">
        <v>222</v>
      </c>
      <c r="H103" s="120">
        <v>918</v>
      </c>
      <c r="I103" s="104"/>
      <c r="J103" s="104"/>
      <c r="K103" s="106">
        <v>194</v>
      </c>
      <c r="L103" s="106">
        <v>3158</v>
      </c>
      <c r="M103" s="106">
        <v>285</v>
      </c>
      <c r="N103" s="106">
        <v>3203</v>
      </c>
      <c r="O103" s="105">
        <f t="shared" si="11"/>
        <v>701</v>
      </c>
      <c r="P103" s="105">
        <f t="shared" si="12"/>
        <v>7279</v>
      </c>
    </row>
    <row r="104" spans="1:16" ht="16.5" customHeight="1" x14ac:dyDescent="0.2">
      <c r="A104" s="148">
        <v>44805</v>
      </c>
      <c r="B104" s="149"/>
      <c r="C104" s="104"/>
      <c r="D104" s="104"/>
      <c r="E104" s="104"/>
      <c r="F104" s="104"/>
      <c r="G104" s="120">
        <v>221</v>
      </c>
      <c r="H104" s="120">
        <v>910</v>
      </c>
      <c r="I104" s="104"/>
      <c r="J104" s="104"/>
      <c r="K104" s="106">
        <v>197</v>
      </c>
      <c r="L104" s="106">
        <v>3282</v>
      </c>
      <c r="M104" s="106">
        <v>274</v>
      </c>
      <c r="N104" s="106">
        <v>3213</v>
      </c>
      <c r="O104" s="105">
        <f t="shared" si="11"/>
        <v>692</v>
      </c>
      <c r="P104" s="105">
        <f t="shared" si="12"/>
        <v>7405</v>
      </c>
    </row>
    <row r="105" spans="1:16" ht="16.5" customHeight="1" x14ac:dyDescent="0.2">
      <c r="A105" s="148">
        <v>44835</v>
      </c>
      <c r="B105" s="149"/>
      <c r="C105" s="104"/>
      <c r="D105" s="104"/>
      <c r="E105" s="104"/>
      <c r="F105" s="104"/>
      <c r="G105" s="120">
        <v>228</v>
      </c>
      <c r="H105" s="120">
        <v>931</v>
      </c>
      <c r="I105" s="104"/>
      <c r="J105" s="104"/>
      <c r="K105" s="106">
        <v>198</v>
      </c>
      <c r="L105" s="106">
        <v>3387</v>
      </c>
      <c r="M105" s="106">
        <v>261</v>
      </c>
      <c r="N105" s="106">
        <v>3289</v>
      </c>
      <c r="O105" s="105">
        <f t="shared" si="11"/>
        <v>687</v>
      </c>
      <c r="P105" s="105">
        <f t="shared" si="12"/>
        <v>7607</v>
      </c>
    </row>
    <row r="106" spans="1:16" ht="16.5" customHeight="1" x14ac:dyDescent="0.2">
      <c r="A106" s="148">
        <v>44866</v>
      </c>
      <c r="B106" s="149"/>
      <c r="C106" s="104"/>
      <c r="D106" s="104"/>
      <c r="E106" s="104"/>
      <c r="F106" s="104"/>
      <c r="G106" s="120">
        <v>227</v>
      </c>
      <c r="H106" s="120">
        <v>935</v>
      </c>
      <c r="I106" s="104"/>
      <c r="J106" s="104"/>
      <c r="K106" s="106">
        <v>195</v>
      </c>
      <c r="L106" s="106">
        <v>3338</v>
      </c>
      <c r="M106" s="106">
        <v>230</v>
      </c>
      <c r="N106" s="106">
        <v>3233</v>
      </c>
      <c r="O106" s="105">
        <f t="shared" si="11"/>
        <v>652</v>
      </c>
      <c r="P106" s="105">
        <f t="shared" si="12"/>
        <v>7506</v>
      </c>
    </row>
    <row r="107" spans="1:16" ht="16.5" customHeight="1" x14ac:dyDescent="0.2">
      <c r="A107" s="148">
        <v>44896</v>
      </c>
      <c r="B107" s="149"/>
      <c r="C107" s="104"/>
      <c r="D107" s="104"/>
      <c r="E107" s="104"/>
      <c r="F107" s="104"/>
      <c r="G107" s="120">
        <v>227</v>
      </c>
      <c r="H107" s="120">
        <v>936</v>
      </c>
      <c r="I107" s="104"/>
      <c r="J107" s="104"/>
      <c r="K107" s="106">
        <v>195</v>
      </c>
      <c r="L107" s="106">
        <v>3298</v>
      </c>
      <c r="M107" s="106">
        <v>250</v>
      </c>
      <c r="N107" s="106">
        <v>3241</v>
      </c>
      <c r="O107" s="105">
        <f t="shared" si="11"/>
        <v>672</v>
      </c>
      <c r="P107" s="105">
        <f>SUM(D107,F107,H107,J107,L107,N107)</f>
        <v>7475</v>
      </c>
    </row>
    <row r="108" spans="1:16" ht="16.5" customHeight="1" x14ac:dyDescent="0.2">
      <c r="A108" s="148">
        <v>44927</v>
      </c>
      <c r="B108" s="149"/>
      <c r="C108" s="104"/>
      <c r="D108" s="104"/>
      <c r="E108" s="104"/>
      <c r="F108" s="104"/>
      <c r="G108" s="120">
        <v>232</v>
      </c>
      <c r="H108" s="120">
        <v>924</v>
      </c>
      <c r="I108" s="104"/>
      <c r="J108" s="104"/>
      <c r="K108" s="106">
        <v>194</v>
      </c>
      <c r="L108" s="106">
        <v>3321</v>
      </c>
      <c r="M108" s="106">
        <v>224</v>
      </c>
      <c r="N108" s="106">
        <v>3184</v>
      </c>
      <c r="O108" s="105">
        <f t="shared" si="11"/>
        <v>650</v>
      </c>
      <c r="P108" s="105">
        <f t="shared" ref="P108:P115" si="13">SUM(D108,F108,H108,J108,L108,N108)</f>
        <v>7429</v>
      </c>
    </row>
    <row r="109" spans="1:16" ht="16.5" customHeight="1" x14ac:dyDescent="0.2">
      <c r="A109" s="148">
        <v>44958</v>
      </c>
      <c r="B109" s="149"/>
      <c r="C109" s="104"/>
      <c r="D109" s="104"/>
      <c r="E109" s="104"/>
      <c r="F109" s="104"/>
      <c r="G109" s="120">
        <v>230</v>
      </c>
      <c r="H109" s="120">
        <v>922</v>
      </c>
      <c r="I109" s="104"/>
      <c r="J109" s="104"/>
      <c r="K109" s="106">
        <v>190</v>
      </c>
      <c r="L109" s="106">
        <v>3249</v>
      </c>
      <c r="M109" s="106">
        <v>217</v>
      </c>
      <c r="N109" s="106">
        <v>3168</v>
      </c>
      <c r="O109" s="105">
        <f t="shared" si="11"/>
        <v>637</v>
      </c>
      <c r="P109" s="105">
        <f t="shared" si="13"/>
        <v>7339</v>
      </c>
    </row>
    <row r="110" spans="1:16" ht="16.5" customHeight="1" x14ac:dyDescent="0.2">
      <c r="A110" s="148">
        <v>44986</v>
      </c>
      <c r="B110" s="149"/>
      <c r="C110" s="104"/>
      <c r="D110" s="104"/>
      <c r="E110" s="104"/>
      <c r="F110" s="104"/>
      <c r="G110" s="120">
        <v>229</v>
      </c>
      <c r="H110" s="120">
        <v>907</v>
      </c>
      <c r="I110" s="104"/>
      <c r="J110" s="104"/>
      <c r="K110" s="106">
        <v>188</v>
      </c>
      <c r="L110" s="106">
        <v>2961</v>
      </c>
      <c r="M110" s="106">
        <v>216</v>
      </c>
      <c r="N110" s="106">
        <v>3175</v>
      </c>
      <c r="O110" s="105">
        <f>SUM(C110,E110,G110,I110,K110,M110)</f>
        <v>633</v>
      </c>
      <c r="P110" s="105">
        <f t="shared" si="13"/>
        <v>7043</v>
      </c>
    </row>
    <row r="111" spans="1:16" ht="16.5" customHeight="1" x14ac:dyDescent="0.2">
      <c r="A111" s="148">
        <v>45017</v>
      </c>
      <c r="B111" s="149"/>
      <c r="C111" s="104"/>
      <c r="D111" s="104"/>
      <c r="E111" s="104"/>
      <c r="F111" s="104"/>
      <c r="G111" s="120">
        <v>231</v>
      </c>
      <c r="H111" s="120">
        <v>961</v>
      </c>
      <c r="I111" s="104"/>
      <c r="J111" s="104"/>
      <c r="K111" s="106">
        <v>189</v>
      </c>
      <c r="L111" s="106">
        <v>2820</v>
      </c>
      <c r="M111" s="106">
        <v>208</v>
      </c>
      <c r="N111" s="106">
        <v>3197</v>
      </c>
      <c r="O111" s="105">
        <f>SUM(C111,E111,G111,I111,K111,M111)</f>
        <v>628</v>
      </c>
      <c r="P111" s="105">
        <f t="shared" si="13"/>
        <v>6978</v>
      </c>
    </row>
    <row r="112" spans="1:16" ht="16.5" customHeight="1" x14ac:dyDescent="0.2">
      <c r="A112" s="148">
        <v>45047</v>
      </c>
      <c r="B112" s="149"/>
      <c r="C112" s="104"/>
      <c r="D112" s="104"/>
      <c r="E112" s="104"/>
      <c r="F112" s="104"/>
      <c r="G112" s="120">
        <v>235</v>
      </c>
      <c r="H112" s="120">
        <v>995</v>
      </c>
      <c r="I112" s="104"/>
      <c r="J112" s="104"/>
      <c r="K112" s="106">
        <v>187</v>
      </c>
      <c r="L112" s="106">
        <v>2765</v>
      </c>
      <c r="M112" s="106">
        <v>200</v>
      </c>
      <c r="N112" s="106">
        <v>3203</v>
      </c>
      <c r="O112" s="105">
        <f t="shared" ref="O112:O115" si="14">SUM(C112,E112,G112,I112,K112,M112)</f>
        <v>622</v>
      </c>
      <c r="P112" s="105">
        <f t="shared" si="13"/>
        <v>6963</v>
      </c>
    </row>
    <row r="113" spans="1:16" ht="16.5" customHeight="1" x14ac:dyDescent="0.2">
      <c r="A113" s="148">
        <v>45078</v>
      </c>
      <c r="B113" s="149"/>
      <c r="C113" s="104"/>
      <c r="D113" s="104"/>
      <c r="E113" s="104"/>
      <c r="F113" s="104"/>
      <c r="G113" s="120">
        <v>234</v>
      </c>
      <c r="H113" s="120">
        <v>990</v>
      </c>
      <c r="I113" s="104"/>
      <c r="J113" s="104"/>
      <c r="K113" s="106">
        <v>184</v>
      </c>
      <c r="L113" s="106">
        <v>2779</v>
      </c>
      <c r="M113" s="106">
        <v>192</v>
      </c>
      <c r="N113" s="106">
        <v>3295</v>
      </c>
      <c r="O113" s="105">
        <f t="shared" si="14"/>
        <v>610</v>
      </c>
      <c r="P113" s="105">
        <f t="shared" si="13"/>
        <v>7064</v>
      </c>
    </row>
    <row r="114" spans="1:16" ht="16.5" customHeight="1" x14ac:dyDescent="0.2">
      <c r="A114" s="148">
        <v>45108</v>
      </c>
      <c r="B114" s="149"/>
      <c r="C114" s="104"/>
      <c r="D114" s="104"/>
      <c r="E114" s="104"/>
      <c r="F114" s="104"/>
      <c r="G114" s="120">
        <v>233</v>
      </c>
      <c r="H114" s="120">
        <v>1030</v>
      </c>
      <c r="I114" s="104"/>
      <c r="J114" s="104"/>
      <c r="K114" s="106">
        <v>185</v>
      </c>
      <c r="L114" s="106">
        <v>2758</v>
      </c>
      <c r="M114" s="106">
        <v>190</v>
      </c>
      <c r="N114" s="106">
        <v>3367</v>
      </c>
      <c r="O114" s="105">
        <f t="shared" si="14"/>
        <v>608</v>
      </c>
      <c r="P114" s="105">
        <f t="shared" si="13"/>
        <v>7155</v>
      </c>
    </row>
    <row r="115" spans="1:16" ht="16.5" customHeight="1" x14ac:dyDescent="0.2">
      <c r="A115" s="148">
        <v>45139</v>
      </c>
      <c r="B115" s="149"/>
      <c r="C115" s="104"/>
      <c r="D115" s="104"/>
      <c r="E115" s="104"/>
      <c r="F115" s="104"/>
      <c r="G115" s="120">
        <v>235</v>
      </c>
      <c r="H115" s="120">
        <v>1033</v>
      </c>
      <c r="I115" s="104"/>
      <c r="J115" s="104"/>
      <c r="K115" s="106">
        <v>183</v>
      </c>
      <c r="L115" s="106">
        <v>2798</v>
      </c>
      <c r="M115" s="106">
        <v>183</v>
      </c>
      <c r="N115" s="106">
        <v>3201</v>
      </c>
      <c r="O115" s="105">
        <f t="shared" si="14"/>
        <v>601</v>
      </c>
      <c r="P115" s="105">
        <f t="shared" si="13"/>
        <v>7032</v>
      </c>
    </row>
    <row r="116" spans="1:16" ht="16.5" customHeight="1" x14ac:dyDescent="0.2">
      <c r="A116" s="161">
        <v>45170</v>
      </c>
      <c r="B116" s="149"/>
      <c r="C116" s="104"/>
      <c r="D116" s="104"/>
      <c r="E116" s="104"/>
      <c r="F116" s="104"/>
      <c r="G116" s="120">
        <v>230</v>
      </c>
      <c r="H116" s="120">
        <v>1014</v>
      </c>
      <c r="I116" s="104"/>
      <c r="J116" s="104"/>
      <c r="K116" s="106">
        <v>181</v>
      </c>
      <c r="L116" s="106">
        <v>2711</v>
      </c>
      <c r="M116" s="106">
        <v>180</v>
      </c>
      <c r="N116" s="106">
        <v>3200</v>
      </c>
      <c r="O116" s="105">
        <f>SUM(C116,E116,G116,I116,K116,M116)</f>
        <v>591</v>
      </c>
      <c r="P116" s="105">
        <f>SUM(D116,F116,H116,J116,L116,N116)</f>
        <v>6925</v>
      </c>
    </row>
    <row r="117" spans="1:16" ht="16.5" customHeight="1" x14ac:dyDescent="0.2">
      <c r="A117" s="134"/>
      <c r="B117" s="135">
        <v>45200</v>
      </c>
      <c r="C117" s="104"/>
      <c r="D117" s="104"/>
      <c r="E117" s="104"/>
      <c r="F117" s="104"/>
      <c r="G117" s="104"/>
      <c r="H117" s="104"/>
      <c r="I117" s="104"/>
      <c r="J117" s="104"/>
      <c r="K117" s="106">
        <v>181</v>
      </c>
      <c r="L117" s="106">
        <v>2640</v>
      </c>
      <c r="M117" s="106">
        <v>173</v>
      </c>
      <c r="N117" s="106">
        <v>3103</v>
      </c>
      <c r="O117" s="105">
        <f t="shared" ref="O117:O119" si="15">SUM(C117,E117,G117,I117,K117,M117)</f>
        <v>354</v>
      </c>
      <c r="P117" s="105">
        <f t="shared" ref="P117:P119" si="16">SUM(D117,F117,H117,J117,L117,N117)</f>
        <v>5743</v>
      </c>
    </row>
    <row r="118" spans="1:16" ht="16.5" customHeight="1" x14ac:dyDescent="0.2">
      <c r="A118" s="136"/>
      <c r="B118" s="135">
        <v>45231</v>
      </c>
      <c r="C118" s="104"/>
      <c r="D118" s="104"/>
      <c r="E118" s="104"/>
      <c r="F118" s="104"/>
      <c r="G118" s="104"/>
      <c r="H118" s="104"/>
      <c r="I118" s="104"/>
      <c r="J118" s="104"/>
      <c r="K118" s="106">
        <v>182</v>
      </c>
      <c r="L118" s="106">
        <v>2639</v>
      </c>
      <c r="M118" s="106">
        <v>166</v>
      </c>
      <c r="N118" s="106">
        <v>2881</v>
      </c>
      <c r="O118" s="105">
        <f t="shared" si="15"/>
        <v>348</v>
      </c>
      <c r="P118" s="105">
        <f t="shared" si="16"/>
        <v>5520</v>
      </c>
    </row>
    <row r="119" spans="1:16" ht="16.5" customHeight="1" x14ac:dyDescent="0.2">
      <c r="A119" s="134"/>
      <c r="B119" s="137">
        <v>45261</v>
      </c>
      <c r="C119" s="104"/>
      <c r="D119" s="104"/>
      <c r="E119" s="104"/>
      <c r="F119" s="104"/>
      <c r="G119" s="104"/>
      <c r="H119" s="104"/>
      <c r="I119" s="104"/>
      <c r="J119" s="104"/>
      <c r="K119" s="106">
        <v>183</v>
      </c>
      <c r="L119" s="106">
        <v>2615</v>
      </c>
      <c r="M119" s="106">
        <v>160</v>
      </c>
      <c r="N119" s="106">
        <v>2735</v>
      </c>
      <c r="O119" s="105">
        <f t="shared" si="15"/>
        <v>343</v>
      </c>
      <c r="P119" s="105">
        <f t="shared" si="16"/>
        <v>5350</v>
      </c>
    </row>
    <row r="120" spans="1:16" ht="16.5" customHeight="1" x14ac:dyDescent="0.2">
      <c r="A120" s="114"/>
      <c r="B120" s="94"/>
      <c r="C120" s="108"/>
      <c r="D120" s="108"/>
      <c r="E120" s="108"/>
      <c r="F120" s="108"/>
      <c r="G120" s="108"/>
      <c r="H120" s="108"/>
      <c r="I120" s="108"/>
      <c r="J120" s="108"/>
      <c r="K120" s="108"/>
      <c r="L120" s="119"/>
      <c r="M120" s="108"/>
      <c r="N120" s="108"/>
      <c r="O120" s="108"/>
      <c r="P120" s="95"/>
    </row>
    <row r="121" spans="1:16" ht="16.5" customHeight="1" x14ac:dyDescent="0.2">
      <c r="A121" s="115"/>
      <c r="B121" s="94"/>
      <c r="C121" s="97"/>
      <c r="D121" s="97"/>
      <c r="E121" s="97"/>
      <c r="F121" s="97"/>
      <c r="G121" s="97"/>
      <c r="H121" s="97"/>
      <c r="I121" s="97"/>
      <c r="J121" s="97"/>
      <c r="K121" s="95"/>
      <c r="L121" s="95"/>
      <c r="M121" s="95"/>
      <c r="N121" s="95"/>
      <c r="O121" s="95"/>
      <c r="P121" s="95"/>
    </row>
    <row r="122" spans="1:16" ht="16.5" customHeight="1" x14ac:dyDescent="0.2">
      <c r="A122" s="157" t="s">
        <v>27</v>
      </c>
      <c r="B122" s="158"/>
      <c r="C122" s="151" t="s">
        <v>30</v>
      </c>
      <c r="D122" s="152"/>
      <c r="E122" s="152"/>
      <c r="F122" s="152"/>
      <c r="G122" s="152"/>
      <c r="H122" s="152"/>
      <c r="I122" s="152"/>
      <c r="J122" s="152"/>
      <c r="K122" s="152"/>
      <c r="L122" s="152"/>
      <c r="M122" s="152"/>
      <c r="N122" s="152"/>
      <c r="O122" s="152"/>
      <c r="P122" s="153"/>
    </row>
    <row r="123" spans="1:16" ht="12.75" x14ac:dyDescent="0.2">
      <c r="A123" s="159"/>
      <c r="B123" s="160"/>
      <c r="C123" s="154"/>
      <c r="D123" s="155"/>
      <c r="E123" s="155"/>
      <c r="F123" s="155"/>
      <c r="G123" s="155"/>
      <c r="H123" s="155"/>
      <c r="I123" s="155"/>
      <c r="J123" s="155"/>
      <c r="K123" s="155"/>
      <c r="L123" s="155"/>
      <c r="M123" s="155"/>
      <c r="N123" s="155"/>
      <c r="O123" s="155"/>
      <c r="P123" s="156"/>
    </row>
    <row r="124" spans="1:16" ht="16.5" customHeight="1" x14ac:dyDescent="0.2">
      <c r="A124" s="157" t="s">
        <v>28</v>
      </c>
      <c r="B124" s="158"/>
      <c r="C124" s="151" t="s">
        <v>31</v>
      </c>
      <c r="D124" s="152"/>
      <c r="E124" s="152"/>
      <c r="F124" s="152"/>
      <c r="G124" s="152"/>
      <c r="H124" s="152"/>
      <c r="I124" s="152"/>
      <c r="J124" s="152"/>
      <c r="K124" s="152"/>
      <c r="L124" s="152"/>
      <c r="M124" s="152"/>
      <c r="N124" s="152"/>
      <c r="O124" s="152"/>
      <c r="P124" s="153"/>
    </row>
    <row r="125" spans="1:16" ht="12.75" x14ac:dyDescent="0.2">
      <c r="A125" s="159"/>
      <c r="B125" s="160"/>
      <c r="C125" s="154"/>
      <c r="D125" s="155"/>
      <c r="E125" s="155"/>
      <c r="F125" s="155"/>
      <c r="G125" s="155"/>
      <c r="H125" s="155"/>
      <c r="I125" s="155"/>
      <c r="J125" s="155"/>
      <c r="K125" s="155"/>
      <c r="L125" s="155"/>
      <c r="M125" s="155"/>
      <c r="N125" s="155"/>
      <c r="O125" s="155"/>
      <c r="P125" s="156"/>
    </row>
    <row r="127" spans="1:16" ht="27" customHeight="1" x14ac:dyDescent="0.2">
      <c r="A127" s="185" t="s">
        <v>32</v>
      </c>
      <c r="B127" s="185"/>
      <c r="C127" s="167" t="s">
        <v>39</v>
      </c>
      <c r="D127" s="168"/>
      <c r="E127" s="168"/>
      <c r="F127" s="168"/>
      <c r="G127" s="168"/>
      <c r="H127" s="168"/>
      <c r="I127" s="168"/>
      <c r="J127" s="168"/>
      <c r="K127" s="168"/>
      <c r="L127" s="168"/>
      <c r="M127" s="168"/>
      <c r="N127" s="168"/>
      <c r="O127" s="168"/>
      <c r="P127" s="169"/>
    </row>
    <row r="128" spans="1:16" ht="25.5" customHeight="1" x14ac:dyDescent="0.2">
      <c r="A128" s="185"/>
      <c r="B128" s="185"/>
      <c r="C128" s="104"/>
      <c r="D128" s="113" t="s">
        <v>33</v>
      </c>
      <c r="E128" s="183" t="s">
        <v>40</v>
      </c>
      <c r="F128" s="184"/>
      <c r="G128" s="184"/>
      <c r="H128" s="184"/>
      <c r="I128" s="184"/>
      <c r="J128" s="184"/>
      <c r="K128" s="184"/>
      <c r="L128" s="184"/>
      <c r="M128" s="184"/>
      <c r="N128" s="184"/>
      <c r="O128" s="184"/>
      <c r="P128" s="184"/>
    </row>
    <row r="129" spans="1:16" ht="16.5" customHeight="1" x14ac:dyDescent="0.2">
      <c r="C129" s="106"/>
      <c r="D129" s="113" t="s">
        <v>34</v>
      </c>
      <c r="E129" s="162" t="s">
        <v>35</v>
      </c>
      <c r="F129" s="163"/>
      <c r="G129" s="163"/>
      <c r="H129" s="163"/>
      <c r="I129" s="163"/>
      <c r="J129" s="163"/>
      <c r="K129" s="163"/>
      <c r="L129" s="163"/>
      <c r="M129" s="163"/>
      <c r="N129" s="163"/>
      <c r="O129" s="163"/>
      <c r="P129" s="164"/>
    </row>
    <row r="130" spans="1:16" ht="28.5" customHeight="1" x14ac:dyDescent="0.2">
      <c r="C130" s="107"/>
      <c r="D130" s="113" t="s">
        <v>36</v>
      </c>
      <c r="E130" s="167" t="s">
        <v>37</v>
      </c>
      <c r="F130" s="168"/>
      <c r="G130" s="168"/>
      <c r="H130" s="168"/>
      <c r="I130" s="168"/>
      <c r="J130" s="168"/>
      <c r="K130" s="168"/>
      <c r="L130" s="168"/>
      <c r="M130" s="168"/>
      <c r="N130" s="168"/>
      <c r="O130" s="168"/>
      <c r="P130" s="169"/>
    </row>
    <row r="132" spans="1:16" ht="16.5" customHeight="1" x14ac:dyDescent="0.2">
      <c r="A132" s="165" t="s">
        <v>41</v>
      </c>
      <c r="B132" s="166"/>
      <c r="C132" s="187" t="s">
        <v>42</v>
      </c>
      <c r="D132" s="150"/>
      <c r="E132" s="150"/>
      <c r="F132" s="150"/>
      <c r="G132" s="150"/>
      <c r="H132" s="150"/>
      <c r="I132" s="150"/>
      <c r="J132" s="150"/>
      <c r="K132" s="150"/>
      <c r="L132" s="150"/>
      <c r="M132" s="150"/>
      <c r="N132" s="150"/>
      <c r="O132" s="150"/>
      <c r="P132" s="150"/>
    </row>
    <row r="133" spans="1:16" ht="16.5" customHeight="1" x14ac:dyDescent="0.2">
      <c r="A133" s="165" t="s">
        <v>43</v>
      </c>
      <c r="B133" s="166"/>
      <c r="C133" s="150" t="s">
        <v>44</v>
      </c>
      <c r="D133" s="150"/>
      <c r="E133" s="150"/>
      <c r="F133" s="150"/>
      <c r="G133" s="150"/>
      <c r="H133" s="150"/>
      <c r="I133" s="150"/>
      <c r="J133" s="150"/>
      <c r="K133" s="150"/>
      <c r="L133" s="150"/>
      <c r="M133" s="150"/>
      <c r="N133" s="150"/>
      <c r="O133" s="150"/>
      <c r="P133" s="150"/>
    </row>
    <row r="134" spans="1:16" ht="16.5" customHeight="1" x14ac:dyDescent="0.2">
      <c r="A134" s="188" t="s">
        <v>45</v>
      </c>
      <c r="B134" s="189"/>
      <c r="C134" s="188" t="s">
        <v>46</v>
      </c>
      <c r="D134" s="190"/>
      <c r="E134" s="190"/>
      <c r="F134" s="190"/>
      <c r="G134" s="190"/>
      <c r="H134" s="190"/>
      <c r="I134" s="190"/>
      <c r="J134" s="190"/>
      <c r="K134" s="190"/>
      <c r="L134" s="190"/>
      <c r="M134" s="190"/>
      <c r="N134" s="190"/>
      <c r="O134" s="190"/>
      <c r="P134" s="166"/>
    </row>
    <row r="135" spans="1:16" ht="16.5" customHeight="1" x14ac:dyDescent="0.2">
      <c r="A135" s="165" t="s">
        <v>47</v>
      </c>
      <c r="B135" s="166"/>
      <c r="C135" s="186" t="s">
        <v>48</v>
      </c>
      <c r="D135" s="163"/>
      <c r="E135" s="163"/>
      <c r="F135" s="163"/>
      <c r="G135" s="163"/>
      <c r="H135" s="163"/>
      <c r="I135" s="163"/>
      <c r="J135" s="163"/>
      <c r="K135" s="163"/>
      <c r="L135" s="163"/>
      <c r="M135" s="163"/>
      <c r="N135" s="163"/>
      <c r="O135" s="163"/>
      <c r="P135" s="164"/>
    </row>
    <row r="136" spans="1:16" ht="16.5" customHeight="1" x14ac:dyDescent="0.2">
      <c r="A136" s="121" t="s">
        <v>49</v>
      </c>
      <c r="B136" s="122"/>
      <c r="C136" s="191" t="s">
        <v>50</v>
      </c>
      <c r="D136" s="192"/>
      <c r="E136" s="192"/>
      <c r="F136" s="192"/>
      <c r="G136" s="192"/>
      <c r="H136" s="192"/>
      <c r="I136" s="192"/>
      <c r="J136" s="192"/>
      <c r="K136" s="192"/>
      <c r="L136" s="192"/>
      <c r="M136" s="192"/>
      <c r="N136" s="192"/>
      <c r="O136" s="192"/>
      <c r="P136" s="193"/>
    </row>
    <row r="137" spans="1:16" ht="16.5" customHeight="1" x14ac:dyDescent="0.2">
      <c r="A137" s="165" t="s">
        <v>51</v>
      </c>
      <c r="B137" s="166"/>
      <c r="C137" s="150" t="s">
        <v>52</v>
      </c>
      <c r="D137" s="150"/>
      <c r="E137" s="150"/>
      <c r="F137" s="150"/>
      <c r="G137" s="150"/>
      <c r="H137" s="150"/>
      <c r="I137" s="150"/>
      <c r="J137" s="150"/>
      <c r="K137" s="150"/>
      <c r="L137" s="150"/>
      <c r="M137" s="150"/>
      <c r="N137" s="150"/>
      <c r="O137" s="150"/>
      <c r="P137" s="150"/>
    </row>
    <row r="138" spans="1:16" ht="16.5" customHeight="1" x14ac:dyDescent="0.2">
      <c r="A138" s="165" t="s">
        <v>53</v>
      </c>
      <c r="B138" s="166"/>
      <c r="C138" s="187" t="s">
        <v>54</v>
      </c>
      <c r="D138" s="150"/>
      <c r="E138" s="150"/>
      <c r="F138" s="150"/>
      <c r="G138" s="150"/>
      <c r="H138" s="150"/>
      <c r="I138" s="150"/>
      <c r="J138" s="150"/>
      <c r="K138" s="150"/>
      <c r="L138" s="150"/>
      <c r="M138" s="150"/>
      <c r="N138" s="150"/>
      <c r="O138" s="150"/>
      <c r="P138" s="150"/>
    </row>
    <row r="139" spans="1:16" ht="16.5" customHeight="1" x14ac:dyDescent="0.2">
      <c r="A139" s="165" t="s">
        <v>55</v>
      </c>
      <c r="B139" s="166"/>
      <c r="C139" s="186" t="s">
        <v>56</v>
      </c>
      <c r="D139" s="163"/>
      <c r="E139" s="163"/>
      <c r="F139" s="163"/>
      <c r="G139" s="163"/>
      <c r="H139" s="163"/>
      <c r="I139" s="163"/>
      <c r="J139" s="163"/>
      <c r="K139" s="163"/>
      <c r="L139" s="163"/>
      <c r="M139" s="163"/>
      <c r="N139" s="163"/>
      <c r="O139" s="163"/>
      <c r="P139" s="164"/>
    </row>
    <row r="140" spans="1:16" ht="37.5" customHeight="1" x14ac:dyDescent="0.2">
      <c r="A140" s="165" t="s">
        <v>57</v>
      </c>
      <c r="B140" s="166"/>
      <c r="C140" s="184" t="s">
        <v>58</v>
      </c>
      <c r="D140" s="184"/>
      <c r="E140" s="184"/>
      <c r="F140" s="184"/>
      <c r="G140" s="184"/>
      <c r="H140" s="184"/>
      <c r="I140" s="184"/>
      <c r="J140" s="184"/>
      <c r="K140" s="184"/>
      <c r="L140" s="184"/>
      <c r="M140" s="184"/>
      <c r="N140" s="184"/>
      <c r="O140" s="184"/>
      <c r="P140" s="184"/>
    </row>
    <row r="141" spans="1:16" ht="16.5" customHeight="1" x14ac:dyDescent="0.2">
      <c r="A141" s="165" t="s">
        <v>60</v>
      </c>
      <c r="B141" s="166"/>
      <c r="C141" s="150" t="s">
        <v>59</v>
      </c>
      <c r="D141" s="150"/>
      <c r="E141" s="150"/>
      <c r="F141" s="150"/>
      <c r="G141" s="150"/>
      <c r="H141" s="150"/>
      <c r="I141" s="150"/>
      <c r="J141" s="150"/>
      <c r="K141" s="150"/>
      <c r="L141" s="150"/>
      <c r="M141" s="150"/>
      <c r="N141" s="150"/>
      <c r="O141" s="150"/>
      <c r="P141" s="150"/>
    </row>
    <row r="142" spans="1:16" ht="31.5" customHeight="1" x14ac:dyDescent="0.2">
      <c r="A142" s="182" t="s">
        <v>63</v>
      </c>
      <c r="B142" s="182"/>
      <c r="C142" s="167" t="s">
        <v>64</v>
      </c>
      <c r="D142" s="203"/>
      <c r="E142" s="203"/>
      <c r="F142" s="203"/>
      <c r="G142" s="203"/>
      <c r="H142" s="203"/>
      <c r="I142" s="203"/>
      <c r="J142" s="203"/>
      <c r="K142" s="203"/>
      <c r="L142" s="203"/>
      <c r="M142" s="203"/>
      <c r="N142" s="203"/>
      <c r="O142" s="203"/>
      <c r="P142" s="204"/>
    </row>
  </sheetData>
  <mergeCells count="103">
    <mergeCell ref="A142:B142"/>
    <mergeCell ref="C142:P142"/>
    <mergeCell ref="A86:B86"/>
    <mergeCell ref="A90:B90"/>
    <mergeCell ref="E128:P128"/>
    <mergeCell ref="C127:P127"/>
    <mergeCell ref="A127:B128"/>
    <mergeCell ref="A140:B140"/>
    <mergeCell ref="C140:P140"/>
    <mergeCell ref="A137:B137"/>
    <mergeCell ref="C137:P137"/>
    <mergeCell ref="A135:B135"/>
    <mergeCell ref="A139:B139"/>
    <mergeCell ref="C139:P139"/>
    <mergeCell ref="A138:B138"/>
    <mergeCell ref="C138:P138"/>
    <mergeCell ref="A124:B125"/>
    <mergeCell ref="C124:P125"/>
    <mergeCell ref="C132:P132"/>
    <mergeCell ref="C135:P135"/>
    <mergeCell ref="A134:B134"/>
    <mergeCell ref="C134:P134"/>
    <mergeCell ref="C136:P136"/>
    <mergeCell ref="A141:B141"/>
    <mergeCell ref="A84:B84"/>
    <mergeCell ref="A85:B85"/>
    <mergeCell ref="C133:P133"/>
    <mergeCell ref="E129:P129"/>
    <mergeCell ref="A133:B133"/>
    <mergeCell ref="A132:B132"/>
    <mergeCell ref="E130:P130"/>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G10:H10"/>
    <mergeCell ref="A97:B97"/>
    <mergeCell ref="A98:B98"/>
    <mergeCell ref="C141:P141"/>
    <mergeCell ref="C122:P123"/>
    <mergeCell ref="A122:B123"/>
    <mergeCell ref="A88:B88"/>
    <mergeCell ref="A96:B96"/>
    <mergeCell ref="A93:B93"/>
    <mergeCell ref="A94:B94"/>
    <mergeCell ref="A95:B95"/>
    <mergeCell ref="A91:B91"/>
    <mergeCell ref="A92:B92"/>
    <mergeCell ref="A89:B89"/>
    <mergeCell ref="A99:B99"/>
    <mergeCell ref="A100:B100"/>
    <mergeCell ref="A102:B102"/>
    <mergeCell ref="A103:B103"/>
    <mergeCell ref="A116:B116"/>
    <mergeCell ref="A115:B115"/>
    <mergeCell ref="A114:B114"/>
    <mergeCell ref="A53:B53"/>
    <mergeCell ref="A58:B58"/>
    <mergeCell ref="A59:B59"/>
    <mergeCell ref="A60:B60"/>
    <mergeCell ref="A61:B61"/>
    <mergeCell ref="A55:B55"/>
    <mergeCell ref="A62:B62"/>
    <mergeCell ref="A70:B70"/>
    <mergeCell ref="A56:B56"/>
    <mergeCell ref="A67:B67"/>
    <mergeCell ref="A57:B57"/>
    <mergeCell ref="A69:B69"/>
    <mergeCell ref="A68:B68"/>
    <mergeCell ref="A72:B72"/>
    <mergeCell ref="A73:B73"/>
    <mergeCell ref="A111:B111"/>
    <mergeCell ref="A112:B112"/>
    <mergeCell ref="A113:B113"/>
    <mergeCell ref="A75:B75"/>
    <mergeCell ref="A76:B76"/>
    <mergeCell ref="A77:B77"/>
    <mergeCell ref="A107:B107"/>
    <mergeCell ref="A108:B108"/>
    <mergeCell ref="A101:B101"/>
    <mergeCell ref="A109:B109"/>
    <mergeCell ref="A110:B110"/>
    <mergeCell ref="A104:B104"/>
    <mergeCell ref="A106:B106"/>
    <mergeCell ref="A105:B105"/>
    <mergeCell ref="A74:B74"/>
    <mergeCell ref="A81:B81"/>
    <mergeCell ref="A87:B87"/>
    <mergeCell ref="A78:B78"/>
    <mergeCell ref="A79:B79"/>
    <mergeCell ref="A80:B80"/>
    <mergeCell ref="A82:B82"/>
    <mergeCell ref="A83:B83"/>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94"/>
      <c r="D3" s="195"/>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tr">
        <f>Índice!B7</f>
        <v>Fecha de publicación: Enero de 2024</v>
      </c>
      <c r="C7" s="9"/>
      <c r="D7" s="86" t="s">
        <v>24</v>
      </c>
    </row>
    <row r="8" spans="1:4" ht="18.75" customHeight="1" thickBot="1" x14ac:dyDescent="0.25">
      <c r="A8" s="18"/>
      <c r="B8" s="15" t="str">
        <f>Índice!B8</f>
        <v>Fecha de corte: diciembre 2023 (IV Trimestre)</v>
      </c>
      <c r="C8" s="19"/>
      <c r="D8" s="36"/>
    </row>
    <row r="9" spans="1:4" ht="13.5" thickBot="1" x14ac:dyDescent="0.25">
      <c r="A9" s="200"/>
      <c r="B9" s="201"/>
      <c r="C9" s="201"/>
      <c r="D9" s="202"/>
    </row>
    <row r="10" spans="1:4" ht="28.5" customHeight="1" x14ac:dyDescent="0.2">
      <c r="A10" s="109" t="s">
        <v>10</v>
      </c>
      <c r="B10" s="109" t="s">
        <v>13</v>
      </c>
      <c r="C10" s="20" t="s">
        <v>14</v>
      </c>
      <c r="D10" s="37" t="s">
        <v>6</v>
      </c>
    </row>
    <row r="11" spans="1:4" x14ac:dyDescent="0.2">
      <c r="A11" s="87">
        <v>45200</v>
      </c>
      <c r="B11" s="110" t="s">
        <v>2</v>
      </c>
      <c r="C11" s="118">
        <f>'Abonados y terminales'!L117</f>
        <v>2640</v>
      </c>
      <c r="D11" s="91">
        <f>$C11/$C$13</f>
        <v>0.45969005746125718</v>
      </c>
    </row>
    <row r="12" spans="1:4" x14ac:dyDescent="0.2">
      <c r="A12" s="87">
        <v>45200</v>
      </c>
      <c r="B12" s="110" t="s">
        <v>4</v>
      </c>
      <c r="C12" s="118">
        <f>'Abonados y terminales'!N117</f>
        <v>3103</v>
      </c>
      <c r="D12" s="91">
        <f>$C12/$C$13</f>
        <v>0.54030994253874287</v>
      </c>
    </row>
    <row r="13" spans="1:4" x14ac:dyDescent="0.2">
      <c r="A13" s="87"/>
      <c r="B13" s="111" t="s">
        <v>7</v>
      </c>
      <c r="C13" s="112">
        <f>SUM(C11:C12)</f>
        <v>5743</v>
      </c>
      <c r="D13" s="132">
        <f>$C13/$C$13</f>
        <v>1</v>
      </c>
    </row>
    <row r="14" spans="1:4" x14ac:dyDescent="0.2">
      <c r="A14" s="87">
        <v>45231</v>
      </c>
      <c r="B14" s="110" t="s">
        <v>2</v>
      </c>
      <c r="C14" s="118">
        <f>'Abonados y terminales'!L118</f>
        <v>2639</v>
      </c>
      <c r="D14" s="91">
        <f>$C14/$C$16</f>
        <v>0.47807971014492756</v>
      </c>
    </row>
    <row r="15" spans="1:4" x14ac:dyDescent="0.2">
      <c r="A15" s="87">
        <v>45231</v>
      </c>
      <c r="B15" s="110" t="s">
        <v>4</v>
      </c>
      <c r="C15" s="118">
        <f>'Abonados y terminales'!N118</f>
        <v>2881</v>
      </c>
      <c r="D15" s="91">
        <f>$C15/$C$16</f>
        <v>0.52192028985507244</v>
      </c>
    </row>
    <row r="16" spans="1:4" x14ac:dyDescent="0.2">
      <c r="A16" s="87"/>
      <c r="B16" s="111" t="s">
        <v>7</v>
      </c>
      <c r="C16" s="112">
        <f>SUM(C14:C15)</f>
        <v>5520</v>
      </c>
      <c r="D16" s="132">
        <f>$C16/$C$16</f>
        <v>1</v>
      </c>
    </row>
    <row r="17" spans="1:4" x14ac:dyDescent="0.2">
      <c r="A17" s="87">
        <v>45261</v>
      </c>
      <c r="B17" s="110" t="s">
        <v>2</v>
      </c>
      <c r="C17" s="118">
        <f>'Abonados y terminales'!L119</f>
        <v>2615</v>
      </c>
      <c r="D17" s="133">
        <f>C17/$C$19</f>
        <v>0.48878504672897194</v>
      </c>
    </row>
    <row r="18" spans="1:4" x14ac:dyDescent="0.2">
      <c r="A18" s="87">
        <v>45261</v>
      </c>
      <c r="B18" s="110" t="s">
        <v>4</v>
      </c>
      <c r="C18" s="118">
        <f>'Abonados y terminales'!N119</f>
        <v>2735</v>
      </c>
      <c r="D18" s="133">
        <f>C18/$C$19</f>
        <v>0.51121495327102806</v>
      </c>
    </row>
    <row r="19" spans="1:4" x14ac:dyDescent="0.2">
      <c r="B19" s="111" t="s">
        <v>7</v>
      </c>
      <c r="C19" s="92">
        <f>SUM(C17:C18)</f>
        <v>5350</v>
      </c>
      <c r="D19" s="132">
        <f>C19/$C$19</f>
        <v>1</v>
      </c>
    </row>
    <row r="20" spans="1:4" x14ac:dyDescent="0.2">
      <c r="A20" s="38"/>
      <c r="B20" s="39"/>
      <c r="C20" s="39"/>
      <c r="D20" s="40"/>
    </row>
    <row r="21" spans="1:4" x14ac:dyDescent="0.2">
      <c r="A21" s="38"/>
      <c r="B21" s="39"/>
      <c r="C21" s="39"/>
      <c r="D21" s="40"/>
    </row>
    <row r="22" spans="1:4" x14ac:dyDescent="0.2">
      <c r="A22" s="38"/>
      <c r="B22" s="39"/>
      <c r="C22" s="39"/>
      <c r="D22" s="40"/>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ht="13.5" thickBot="1" x14ac:dyDescent="0.25">
      <c r="A38" s="41"/>
      <c r="B38" s="42"/>
      <c r="C38" s="42"/>
      <c r="D38" s="43"/>
    </row>
    <row r="40" spans="1:10" x14ac:dyDescent="0.2">
      <c r="A40" s="196" t="s">
        <v>27</v>
      </c>
      <c r="B40" s="198" t="s">
        <v>29</v>
      </c>
      <c r="C40" s="198"/>
      <c r="D40" s="198"/>
      <c r="E40" s="96"/>
      <c r="F40" s="96"/>
      <c r="G40" s="96"/>
      <c r="H40" s="96"/>
      <c r="I40" s="96"/>
      <c r="J40" s="96"/>
    </row>
    <row r="41" spans="1:10" x14ac:dyDescent="0.2">
      <c r="A41" s="197"/>
      <c r="B41" s="199"/>
      <c r="C41" s="199"/>
      <c r="D41" s="199"/>
    </row>
  </sheetData>
  <mergeCells count="4">
    <mergeCell ref="C3:D3"/>
    <mergeCell ref="A40:A41"/>
    <mergeCell ref="B40:D41"/>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2024-02-01T19:52:34Z</dcterms:modified>
</cp:coreProperties>
</file>