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4\2. Febrero\Archivos publicar\"/>
    </mc:Choice>
  </mc:AlternateContent>
  <bookViews>
    <workbookView xWindow="0" yWindow="0" windowWidth="20490" windowHeight="706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4" i="1" l="1"/>
  <c r="X194" i="1"/>
  <c r="W194" i="1"/>
  <c r="V194" i="1"/>
  <c r="U194" i="1"/>
  <c r="T194" i="1"/>
  <c r="S194" i="1"/>
  <c r="M194" i="1"/>
  <c r="G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<sst xmlns="http://schemas.openxmlformats.org/spreadsheetml/2006/main" count="284" uniqueCount="257">
  <si>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</si>
  <si>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</si>
  <si>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</si>
  <si>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</si>
  <si>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</si>
  <si>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</si>
  <si>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</si>
  <si>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</si>
  <si>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</si>
  <si>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</si>
  <si>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</si>
  <si>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</si>
  <si>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</si>
  <si>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</si>
  <si>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</si>
  <si>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</si>
  <si>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</si>
  <si>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</si>
  <si>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</si>
  <si>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</si>
  <si>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</si>
  <si>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</si>
  <si>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</si>
  <si>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</si>
  <si>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</si>
  <si>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</si>
  <si>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</si>
  <si>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</si>
  <si>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</si>
  <si>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</si>
  <si>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</si>
  <si>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</si>
  <si>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</si>
  <si>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</si>
  <si>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</si>
  <si>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</si>
  <si>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</si>
  <si>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</si>
  <si>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</si>
  <si>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</si>
  <si>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</si>
  <si>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</si>
  <si>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</si>
  <si>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</si>
  <si>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</si>
  <si>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</si>
  <si>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</si>
  <si>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</si>
  <si>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</si>
  <si>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</si>
  <si>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</si>
  <si>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</si>
  <si>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</si>
  <si>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</si>
  <si>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</si>
  <si>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</si>
  <si>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</si>
  <si>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</si>
  <si>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</si>
  <si>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</si>
  <si>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</si>
  <si>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</si>
  <si>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</si>
  <si>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</si>
  <si>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</si>
  <si>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</si>
  <si>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</si>
  <si>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</si>
  <si>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</si>
  <si>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</si>
  <si>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</si>
  <si>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</si>
  <si>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</si>
  <si>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</si>
  <si>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</si>
  <si>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</si>
  <si>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</si>
  <si>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</si>
  <si>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</si>
  <si>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</si>
  <si>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</si>
  <si>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</si>
  <si>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</si>
  <si>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</si>
  <si>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</si>
  <si>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</si>
  <si>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</si>
  <si>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</si>
  <si>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</si>
  <si>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</si>
  <si>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</si>
  <si>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</si>
  <si>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</si>
  <si>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</si>
  <si>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</si>
  <si>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</si>
  <si>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</si>
  <si>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</si>
  <si>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</si>
  <si>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</si>
  <si>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</si>
  <si>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</si>
  <si>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</si>
  <si>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</si>
  <si>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</si>
  <si>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</si>
  <si>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</si>
  <si>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</si>
  <si>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</si>
  <si>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</si>
  <si>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</si>
  <si>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</si>
  <si>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</si>
  <si>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</si>
  <si>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</si>
  <si>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</si>
  <si>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</si>
  <si>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</si>
  <si>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</si>
  <si>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</si>
  <si>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</si>
  <si>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</si>
  <si>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</si>
  <si>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</si>
  <si>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</si>
  <si>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</si>
  <si>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</si>
  <si>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</si>
  <si>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</si>
  <si>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</si>
  <si>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</si>
  <si>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</si>
  <si>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</si>
  <si>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</si>
  <si>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</si>
  <si>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</si>
  <si>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</si>
  <si>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</si>
  <si>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</si>
  <si>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</si>
  <si>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</si>
  <si>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</si>
  <si>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</si>
  <si>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</si>
  <si>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</si>
  <si>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</si>
  <si>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</si>
  <si>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</si>
  <si>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</si>
  <si>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</si>
  <si>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</si>
  <si>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</si>
  <si>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</si>
  <si>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</si>
  <si>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</si>
  <si>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</si>
  <si>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</si>
  <si>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</si>
  <si>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</si>
  <si>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</si>
  <si>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</si>
  <si>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</si>
  <si>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</si>
  <si>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</si>
  <si>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</si>
  <si>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</si>
  <si>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</si>
  <si>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</si>
  <si>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</si>
  <si>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</si>
  <si>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</si>
  <si>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</si>
  <si>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</si>
  <si>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</si>
  <si>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</si>
  <si>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</si>
  <si>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</si>
  <si>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</si>
  <si>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</si>
  <si>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</si>
  <si>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</si>
  <si>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</si>
  <si>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</si>
  <si>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</si>
  <si>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</si>
  <si>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</si>
  <si>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</si>
  <si>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</si>
  <si>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</si>
  <si>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</si>
  <si>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</si>
  <si>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</si>
  <si>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</si>
  <si>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</si>
  <si>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</si>
  <si>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</si>
  <si>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</si>
  <si>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</si>
  <si>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</si>
  <si>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</si>
  <si>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</si>
  <si>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</si>
  <si>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</si>
  <si>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</si>
  <si>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</si>
  <si>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</si>
  <si>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</si>
  <si>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</si>
  <si>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</si>
  <si>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</si>
  <si>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</si>
  <si>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</si>
  <si>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</si>
  <si>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</si>
  <si>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</si>
  <si>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</si>
  <si>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</si>
  <si>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</si>
  <si>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</si>
  <si>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</si>
  <si>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</si>
  <si>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</si>
  <si>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</si>
  <si>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</si>
  <si>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</si>
  <si>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</si>
  <si>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</si>
  <si>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</si>
  <si>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</si>
  <si>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</si>
  <si>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</si>
  <si>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</si>
  <si>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</si>
  <si>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</si>
  <si>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</si>
  <si>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</si>
  <si>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</si>
  <si>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</si>
  <si>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</si>
  <si>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</si>
  <si>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</si>
  <si>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</si>
  <si>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</si>
  <si>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</si>
  <si>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</si>
  <si>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</si>
  <si>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</si>
  <si>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</si>
  <si>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</si>
  <si>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</si>
  <si>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Dic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</si>
  <si>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</si>
  <si>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</si>
  <si>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</si>
  <si>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Fecha de Publicación: Marzo 2024</t>
  </si>
  <si>
    <t>Fecha de corte: Febrero 2024</t>
  </si>
  <si>
    <t>Feb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</si>
</sst>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7">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
      <left/>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4">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4" fillId="8" borderId="76"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Pres.'!$B$189,'Líneas por Tecnología y Pres.'!$B$190,'Líneas por Tecnología y Pres.'!$B$191,'Líneas por Tecnología y Pres.'!$B$192,'Líneas por Tecnología y Pres.'!$B$193,'Líneas por Tecnología y Pres.'!$B$194)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Pres.'!$C$189,'Líneas por Tecnología y Pres.'!$C$190,'Líneas por Tecnología y Pres.'!$C$191,'Líneas por Tecnología y Pres.'!$C$192,'Líneas por Tecnología y Pres.'!$C$193,'Líneas por Tecnología y Pres.'!$C$194)</c:f>
              <c:numCache>
                <c:formatCode>#,##0</c:formatCode>
                <c:ptCount val="29"/>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pt idx="24">
                  <c:v>1291044</c:v>
                </c:pt>
                <c:pt idx="25">
                  <c:v>1282586</c:v>
                </c:pt>
                <c:pt idx="26">
                  <c:v>1278432</c:v>
                </c:pt>
                <c:pt idx="27">
                  <c:v>1271343</c:v>
                </c:pt>
                <c:pt idx="28">
                  <c:v>1267513</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Pres.'!$D$189,'Líneas por Tecnología y Pres.'!$D$190,'Líneas por Tecnología y Pres.'!$D$191,'Líneas por Tecnología y Pres.'!$D$192,'Líneas por Tecnología y Pres.'!$D$193,'Líneas por Tecnología y Pres.'!$D$194)</c:f>
              <c:numCache>
                <c:formatCode>#,##0</c:formatCode>
                <c:ptCount val="29"/>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pt idx="24">
                  <c:v>2608341</c:v>
                </c:pt>
                <c:pt idx="25">
                  <c:v>2562519</c:v>
                </c:pt>
                <c:pt idx="26">
                  <c:v>2540715</c:v>
                </c:pt>
                <c:pt idx="27">
                  <c:v>4214554</c:v>
                </c:pt>
                <c:pt idx="28">
                  <c:v>4201114</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Pres.'!$E$189,'Líneas por Tecnología y Pres.'!$E$190,'Líneas por Tecnología y Pres.'!$E$191,'Líneas por Tecnología y Pres.'!$E$192,'Líneas por Tecnología y Pres.'!$E$193,'Líneas por Tecnología y Pres.'!$E$194)</c:f>
              <c:numCache>
                <c:formatCode>#,##0</c:formatCode>
                <c:ptCount val="29"/>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pt idx="24">
                  <c:v>1751431</c:v>
                </c:pt>
                <c:pt idx="25">
                  <c:v>1733762</c:v>
                </c:pt>
                <c:pt idx="26">
                  <c:v>1722437</c:v>
                </c:pt>
                <c:pt idx="27">
                  <c:v>0</c:v>
                </c:pt>
                <c:pt idx="28">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Pres.'!$F$189,'Líneas por Tecnología y Pres.'!$F$190,'Líneas por Tecnología y Pres.'!$F$191,'Líneas por Tecnología y Pres.'!$F$192,'Líneas por Tecnología y Pres.'!$F$193,'Líneas por Tecnología y Pres.'!$F$194)</c:f>
              <c:numCache>
                <c:formatCode>#,##0</c:formatCode>
                <c:ptCount val="29"/>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pt idx="24">
                  <c:v>3727547</c:v>
                </c:pt>
                <c:pt idx="25">
                  <c:v>3820909</c:v>
                </c:pt>
                <c:pt idx="26">
                  <c:v>3884130</c:v>
                </c:pt>
                <c:pt idx="27">
                  <c:v>3949282</c:v>
                </c:pt>
                <c:pt idx="28">
                  <c:v>3975397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37041408"/>
        <c:axId val="-137038144"/>
      </c:barChart>
      <c:catAx>
        <c:axId val="-1370414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37038144"/>
        <c:crosses val="autoZero"/>
        <c:auto val="1"/>
        <c:lblAlgn val="ctr"/>
        <c:lblOffset val="100"/>
        <c:noMultiLvlLbl val="0"/>
      </c:catAx>
      <c:valAx>
        <c:axId val="-137038144"/>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3704140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Pres.'!$H$189,'Líneas por Tecnología y Pres.'!$H$190,'Líneas por Tecnología y Pres.'!$H$191,'Líneas por Tecnología y Pres.'!$H$192,'Líneas por Tecnología y Pres.'!$H$193,'Líneas por Tecnología y Pres.'!$H$194)</c:f>
              <c:numCache>
                <c:formatCode>#,##0</c:formatCode>
                <c:ptCount val="29"/>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Pres.'!$I$189,'Líneas por Tecnología y Pres.'!$I$190,'Líneas por Tecnología y Pres.'!$I$191,'Líneas por Tecnología y Pres.'!$I$192,'Líneas por Tecnología y Pres.'!$I$193,'Líneas por Tecnología y Pres.'!$I$194)</c:f>
              <c:numCache>
                <c:formatCode>#,##0</c:formatCode>
                <c:ptCount val="29"/>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pt idx="24">
                  <c:v>308605.23705417046</c:v>
                </c:pt>
                <c:pt idx="25">
                  <c:v>307665.01195609506</c:v>
                </c:pt>
                <c:pt idx="26">
                  <c:v>299210.551309267</c:v>
                </c:pt>
                <c:pt idx="27">
                  <c:v>283602.74327301886</c:v>
                </c:pt>
                <c:pt idx="28">
                  <c:v>281156.29696772026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Pres.'!$J$189,'Líneas por Tecnología y Pres.'!$J$190,'Líneas por Tecnología y Pres.'!$J$191,'Líneas por Tecnología y Pres.'!$J$192,'Líneas por Tecnología y Pres.'!$J$193,'Líneas por Tecnología y Pres.'!$J$194)</c:f>
              <c:numCache>
                <c:formatCode>#,##0</c:formatCode>
                <c:ptCount val="29"/>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pt idx="24">
                  <c:v>928439.97089931311</c:v>
                </c:pt>
                <c:pt idx="25">
                  <c:v>907595.61976882047</c:v>
                </c:pt>
                <c:pt idx="26">
                  <c:v>896668.87288048351</c:v>
                </c:pt>
                <c:pt idx="27">
                  <c:v>890161.02534294827</c:v>
                </c:pt>
                <c:pt idx="28">
                  <c:v>880092.08284623222</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Pres.'!$K$189,'Líneas por Tecnología y Pres.'!$K$190,'Líneas por Tecnología y Pres.'!$K$191,'Líneas por Tecnología y Pres.'!$K$192,'Líneas por Tecnología y Pres.'!$K$193,'Líneas por Tecnología y Pres.'!$K$193,'Líneas por Tecnología y Pres.'!$K$194)</c:f>
              <c:numCache>
                <c:formatCode>#,##0</c:formatCode>
                <c:ptCount val="30"/>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Pres.'!$L$189,'Líneas por Tecnología y Pres.'!$L$190,'Líneas por Tecnología y Pres.'!$L$191,'Líneas por Tecnología y Pres.'!$L$192,'Líneas por Tecnología y Pres.'!$L$193,'Líneas por Tecnología y Pres.'!$L$194)</c:f>
              <c:numCache>
                <c:formatCode>#,##0</c:formatCode>
                <c:ptCount val="29"/>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pt idx="24">
                  <c:v>4281586.7920465162</c:v>
                </c:pt>
                <c:pt idx="25">
                  <c:v>4284938.3682750845</c:v>
                </c:pt>
                <c:pt idx="26">
                  <c:v>4293696.575810249</c:v>
                </c:pt>
                <c:pt idx="27">
                  <c:v>4253028.2313840324</c:v>
                </c:pt>
                <c:pt idx="28">
                  <c:v>4255374.6201860476</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37043040"/>
        <c:axId val="-137040864"/>
      </c:barChart>
      <c:catAx>
        <c:axId val="-1370430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37040864"/>
        <c:crosses val="autoZero"/>
        <c:auto val="1"/>
        <c:lblAlgn val="ctr"/>
        <c:lblOffset val="100"/>
        <c:noMultiLvlLbl val="0"/>
      </c:catAx>
      <c:valAx>
        <c:axId val="-13704086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704304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Pres.'!$N$189,'Líneas por Tecnología y Pres.'!$N$190,'Líneas por Tecnología y Pres.'!$N$191,'Líneas por Tecnología y Pres.'!$N$192,'Líneas por Tecnología y Pres.'!$N$193,'Líneas por Tecnología y Pres.'!$N$194)</c:f>
              <c:numCache>
                <c:formatCode>#,##0</c:formatCode>
                <c:ptCount val="29"/>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Pres.'!$O$189,'Líneas por Tecnología y Pres.'!$O$190,'Líneas por Tecnología y Pres.'!$O$191,'Líneas por Tecnología y Pres.'!$O$192,'Líneas por Tecnología y Pres.'!$O$193,'Líneas por Tecnología y Pres.'!$O$194)</c:f>
              <c:numCache>
                <c:formatCode>#,##0</c:formatCode>
                <c:ptCount val="29"/>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pt idx="24">
                  <c:v>88654</c:v>
                </c:pt>
                <c:pt idx="25">
                  <c:v>88457</c:v>
                </c:pt>
                <c:pt idx="26">
                  <c:v>91235</c:v>
                </c:pt>
                <c:pt idx="27">
                  <c:v>90857</c:v>
                </c:pt>
                <c:pt idx="28">
                  <c:v>90671</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Pres.'!$P$189,'Líneas por Tecnología y Pres.'!$P$190,'Líneas por Tecnología y Pres.'!$P$191,'Líneas por Tecnología y Pres.'!$P$192,'Líneas por Tecnología y Pres.'!$P$193,'Líneas por Tecnología y Pres.'!$P$194)</c:f>
              <c:numCache>
                <c:formatCode>#,##0</c:formatCode>
                <c:ptCount val="29"/>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Pres.'!$Q$189,'Líneas por Tecnología y Pres.'!$Q$190,'Líneas por Tecnología y Pres.'!$Q$191,'Líneas por Tecnología y Pres.'!$Q$192,'Líneas por Tecnología y Pres.'!$Q$193,'Líneas por Tecnología y Pres.'!$Q$194)</c:f>
              <c:numCache>
                <c:formatCode>#,##0</c:formatCode>
                <c:ptCount val="29"/>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pt idx="24">
                  <c:v>40079</c:v>
                </c:pt>
                <c:pt idx="25">
                  <c:v>40040</c:v>
                </c:pt>
                <c:pt idx="26">
                  <c:v>40016</c:v>
                </c:pt>
                <c:pt idx="27">
                  <c:v>39987</c:v>
                </c:pt>
                <c:pt idx="28">
                  <c:v>39949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Pres.'!$R$189,'Líneas por Tecnología y Pres.'!$R$190,'Líneas por Tecnología y Pres.'!$R$191,'Líneas por Tecnología y Pres.'!$R$192,'Líneas por Tecnología y Pres.'!$R$193,'Líneas por Tecnología y Pres.'!$R$194)</c:f>
              <c:numCache>
                <c:formatCode>#,##0</c:formatCode>
                <c:ptCount val="29"/>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pt idx="24">
                  <c:v>3074041</c:v>
                </c:pt>
                <c:pt idx="25">
                  <c:v>3097016</c:v>
                </c:pt>
                <c:pt idx="26">
                  <c:v>3119071</c:v>
                </c:pt>
                <c:pt idx="27">
                  <c:v>3136814</c:v>
                </c:pt>
                <c:pt idx="28">
                  <c:v>3157848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37039232"/>
        <c:axId val="-137037056"/>
      </c:barChart>
      <c:catAx>
        <c:axId val="-13703923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C"/>
          </a:p>
        </c:txPr>
        <c:crossAx val="-137037056"/>
        <c:crosses val="autoZero"/>
        <c:auto val="1"/>
        <c:lblAlgn val="ctr"/>
        <c:lblOffset val="100"/>
        <c:noMultiLvlLbl val="0"/>
      </c:catAx>
      <c:valAx>
        <c:axId val="-137037056"/>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7039232"/>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Pres.'!$T$189,'Líneas por Tecnología y Pres.'!$T$190,'Líneas por Tecnología y Pres.'!$T$191,'Líneas por Tecnología y Pres.'!$T$192,'Líneas por Tecnología y Pres.'!$T$193,'Líneas por Tecnología y Pres.'!$T$194)</c:f>
              <c:numCache>
                <c:formatCode>#,##0</c:formatCode>
                <c:ptCount val="25"/>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Pres.'!$U$189,'Líneas por Tecnología y Pres.'!$U$190,'Líneas por Tecnología y Pres.'!$U$191,'Líneas por Tecnología y Pres.'!$U$192,'Líneas por Tecnología y Pres.'!$U$193,'Líneas por Tecnología y Pres.'!$U$194)</c:f>
              <c:numCache>
                <c:formatCode>#,##0</c:formatCode>
                <c:ptCount val="29"/>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pt idx="24">
                  <c:v>1688303.2370541706</c:v>
                </c:pt>
                <c:pt idx="25">
                  <c:v>1678708.011956095</c:v>
                </c:pt>
                <c:pt idx="26">
                  <c:v>1668877.5513092671</c:v>
                </c:pt>
                <c:pt idx="27">
                  <c:v>1645802.7432730189</c:v>
                </c:pt>
                <c:pt idx="28">
                  <c:v>1639340.2969677201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Pres.'!$V$189,'Líneas por Tecnología y Pres.'!$V$190,'Líneas por Tecnología y Pres.'!$V$191,'Líneas por Tecnología y Pres.'!$V$192,'Líneas por Tecnología y Pres.'!$V$193,'Líneas por Tecnología y Pres.'!$V$194)</c:f>
              <c:numCache>
                <c:formatCode>#,##0</c:formatCode>
                <c:ptCount val="29"/>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pt idx="24">
                  <c:v>3536780.9708993132</c:v>
                </c:pt>
                <c:pt idx="25">
                  <c:v>3470114.6197688207</c:v>
                </c:pt>
                <c:pt idx="26">
                  <c:v>3437383.8728804835</c:v>
                </c:pt>
                <c:pt idx="27">
                  <c:v>5104715.0253429487</c:v>
                </c:pt>
                <c:pt idx="28">
                  <c:v>5081206.0828462318</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Pres.'!$W$189,'Líneas por Tecnología y Pres.'!$W$190,'Líneas por Tecnología y Pres.'!$W$191,'Líneas por Tecnología y Pres.'!$W$192,'Líneas por Tecnología y Pres.'!$W$193,'Líneas por Tecnología y Pres.'!$W$194)</c:f>
              <c:numCache>
                <c:formatCode>#,##0</c:formatCode>
                <c:ptCount val="29"/>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pt idx="24">
                  <c:v>1791510</c:v>
                </c:pt>
                <c:pt idx="25">
                  <c:v>1773802</c:v>
                </c:pt>
                <c:pt idx="26">
                  <c:v>1762453</c:v>
                </c:pt>
                <c:pt idx="27">
                  <c:v>39987</c:v>
                </c:pt>
                <c:pt idx="28">
                  <c:v>39949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Pres.'!$A$190,'Líneas por Tecnología y Pres.'!$A$191,'Líneas por Tecnología y Pres.'!$A$192,'Líneas por Tecnología y Pres.'!$A$193,'Líneas por Tecnología y Pres.'!$A$194)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 2023</c:v>
                </c:pt>
                <c:pt idx="27">
                  <c:v>Ene 2024</c:v>
                </c:pt>
                <c:pt idx="28">
                  <c:v>Feb 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Pres.'!$X$189,'Líneas por Tecnología y Pres.'!$X$190,'Líneas por Tecnología y Pres.'!$X$191,'Líneas por Tecnología y Pres.'!$X$192,'Líneas por Tecnología y Pres.'!$X$193,'Líneas por Tecnología y Pres.'!$X$194)</c:f>
              <c:numCache>
                <c:formatCode>#,##0</c:formatCode>
                <c:ptCount val="29"/>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pt idx="24">
                  <c:v>11083174.792046517</c:v>
                </c:pt>
                <c:pt idx="25">
                  <c:v>11202863.368275084</c:v>
                </c:pt>
                <c:pt idx="26">
                  <c:v>11296897.57581025</c:v>
                </c:pt>
                <c:pt idx="27">
                  <c:v>11339124.231384031</c:v>
                </c:pt>
                <c:pt idx="28">
                  <c:v>11388619.620186048</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384849120"/>
        <c:axId val="-384851840"/>
        <c:axId val="0"/>
      </c:bar3DChart>
      <c:catAx>
        <c:axId val="-384849120"/>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84851840"/>
        <c:crosses val="autoZero"/>
        <c:auto val="1"/>
        <c:lblAlgn val="ctr"/>
        <c:lblOffset val="100"/>
        <c:noMultiLvlLbl val="0"/>
      </c:catAx>
      <c:valAx>
        <c:axId val="-38485184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84849120"/>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47625</xdr:colOff>
      <xdr:row>1</xdr:row>
      <xdr:rowOff>28575</xdr:rowOff>
    </xdr:from>
    <xdr:to>
      <xdr:col>14</xdr:col>
      <xdr:colOff>647700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276225"/>
          <a:ext cx="2124075" cy="632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2"/>
      <c r="C3" s="222"/>
      <c r="D3" s="222"/>
      <c r="E3" s="222"/>
      <c r="F3" s="222"/>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254</v>
      </c>
      <c r="C7" s="155"/>
      <c r="D7" s="155"/>
      <c r="E7" s="155"/>
      <c r="F7" s="155"/>
      <c r="G7" s="155"/>
      <c r="H7" s="69"/>
      <c r="I7" s="69"/>
      <c r="J7" s="69"/>
      <c r="K7" s="76"/>
    </row>
    <row r="8" spans="1:12" ht="20.100000000000001" customHeight="1" thickBot="1" x14ac:dyDescent="0.3">
      <c r="A8" s="81"/>
      <c r="B8" s="156" t="s">
        <v>255</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4" t="s">
        <v>95</v>
      </c>
      <c r="G10" s="224"/>
      <c r="H10" s="224"/>
      <c r="I10" s="224"/>
      <c r="J10" s="224"/>
      <c r="K10" s="225"/>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3" t="s">
        <v>104</v>
      </c>
      <c r="C12" s="223"/>
      <c r="D12" s="223"/>
      <c r="E12" s="165"/>
      <c r="F12" s="220" t="s">
        <v>102</v>
      </c>
      <c r="G12" s="220"/>
      <c r="H12" s="220"/>
      <c r="I12" s="220"/>
      <c r="J12" s="220"/>
      <c r="K12" s="221"/>
    </row>
    <row r="13" spans="1:12" ht="20.100000000000001" customHeight="1" x14ac:dyDescent="0.25">
      <c r="A13" s="168"/>
      <c r="B13" s="169"/>
      <c r="C13" s="169"/>
      <c r="D13" s="169"/>
      <c r="E13" s="165"/>
      <c r="F13" s="165"/>
      <c r="G13" s="165"/>
      <c r="H13" s="165"/>
      <c r="I13" s="165"/>
      <c r="J13" s="165"/>
      <c r="K13" s="170"/>
    </row>
    <row r="14" spans="1:12" x14ac:dyDescent="0.25">
      <c r="A14" s="168"/>
      <c r="B14" s="223" t="s">
        <v>103</v>
      </c>
      <c r="C14" s="223"/>
      <c r="D14" s="223"/>
      <c r="E14" s="165"/>
      <c r="F14" s="220" t="s">
        <v>108</v>
      </c>
      <c r="G14" s="220"/>
      <c r="H14" s="220"/>
      <c r="I14" s="220"/>
      <c r="J14" s="220"/>
      <c r="K14" s="221"/>
    </row>
    <row r="15" spans="1:12" ht="20.100000000000001" customHeight="1" x14ac:dyDescent="0.25">
      <c r="A15" s="168"/>
      <c r="B15" s="169"/>
      <c r="C15" s="169"/>
      <c r="D15" s="169"/>
      <c r="E15" s="165"/>
      <c r="F15" s="165"/>
      <c r="G15" s="165"/>
      <c r="H15" s="165"/>
      <c r="I15" s="165"/>
      <c r="J15" s="165"/>
      <c r="K15" s="170"/>
    </row>
    <row r="16" spans="1:12" x14ac:dyDescent="0.25">
      <c r="A16" s="168"/>
      <c r="B16" s="223" t="s">
        <v>101</v>
      </c>
      <c r="C16" s="223"/>
      <c r="D16" s="223"/>
      <c r="E16" s="165"/>
      <c r="F16" s="220" t="s">
        <v>109</v>
      </c>
      <c r="G16" s="220"/>
      <c r="H16" s="220"/>
      <c r="I16" s="220"/>
      <c r="J16" s="220"/>
      <c r="K16" s="221"/>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5"/>
  <sheetViews>
    <sheetView showGridLines="0" zoomScaleNormal="100" workbookViewId="0">
      <pane xSplit="1" ySplit="11" topLeftCell="B183" activePane="bottomRight" state="frozen"/>
      <selection pane="topRight" activeCell="B1" sqref="B1"/>
      <selection pane="bottomLeft" activeCell="A12" sqref="A12"/>
      <selection pane="bottomRight" activeCell="Y194" sqref="Y194"/>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Marzo 2024</v>
      </c>
      <c r="C7" s="155"/>
      <c r="D7" s="155"/>
      <c r="E7" s="155"/>
      <c r="F7" s="155"/>
      <c r="G7" s="155"/>
      <c r="H7" s="155"/>
      <c r="I7" s="24"/>
      <c r="J7" s="24"/>
      <c r="K7" s="24"/>
      <c r="L7" s="24"/>
      <c r="M7" s="25"/>
      <c r="N7" s="235" t="s">
        <v>99</v>
      </c>
      <c r="O7" s="235"/>
      <c r="P7" s="235"/>
      <c r="Q7" s="25"/>
      <c r="R7" s="25"/>
      <c r="S7" s="25"/>
      <c r="T7" s="25"/>
      <c r="U7" s="160"/>
      <c r="V7" s="25"/>
      <c r="W7" s="25"/>
      <c r="X7" s="25"/>
      <c r="Y7" s="26"/>
    </row>
    <row r="8" spans="1:25" s="1" customFormat="1" ht="20.100000000000001" customHeight="1" thickBot="1" x14ac:dyDescent="0.25">
      <c r="A8" s="27"/>
      <c r="B8" s="156" t="str">
        <f>Índice!B8</f>
        <v>Fecha de corte: Febrero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8" t="s">
        <v>1</v>
      </c>
      <c r="C10" s="238"/>
      <c r="D10" s="238"/>
      <c r="E10" s="238"/>
      <c r="F10" s="239"/>
      <c r="G10" s="36" t="s">
        <v>2</v>
      </c>
      <c r="H10" s="242" t="s">
        <v>3</v>
      </c>
      <c r="I10" s="238"/>
      <c r="J10" s="238"/>
      <c r="K10" s="238"/>
      <c r="L10" s="239"/>
      <c r="M10" s="36" t="s">
        <v>2</v>
      </c>
      <c r="N10" s="238" t="s">
        <v>98</v>
      </c>
      <c r="O10" s="238"/>
      <c r="P10" s="238"/>
      <c r="Q10" s="238"/>
      <c r="R10" s="238"/>
      <c r="S10" s="37" t="s">
        <v>2</v>
      </c>
      <c r="T10" s="36" t="s">
        <v>2</v>
      </c>
      <c r="U10" s="36" t="s">
        <v>2</v>
      </c>
      <c r="V10" s="36" t="s">
        <v>2</v>
      </c>
      <c r="W10" s="36" t="s">
        <v>2</v>
      </c>
      <c r="X10" s="37" t="s">
        <v>2</v>
      </c>
      <c r="Y10" s="240"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1"/>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94"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11">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210" t="s">
        <v>244</v>
      </c>
      <c r="B188" s="203">
        <v>0</v>
      </c>
      <c r="C188" s="204">
        <v>1306317</v>
      </c>
      <c r="D188" s="204">
        <v>2662073</v>
      </c>
      <c r="E188" s="204">
        <v>1790237</v>
      </c>
      <c r="F188" s="205">
        <v>3590903</v>
      </c>
      <c r="G188" s="202">
        <f t="shared" ref="G188:G194"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210" t="s">
        <v>247</v>
      </c>
      <c r="B189" s="203">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 t="shared" si="506"/>
        <v>1720703.4620910157</v>
      </c>
      <c r="V189" s="13">
        <f t="shared" ref="V189" si="523">SUM(D189,J189,P189)</f>
        <v>3613509.2633720329</v>
      </c>
      <c r="W189" s="13">
        <f t="shared" ref="W189" si="524">SUM(E189,K189,Q189)</f>
        <v>1833058</v>
      </c>
      <c r="X189" s="13">
        <f t="shared" si="522"/>
        <v>10915028.274536952</v>
      </c>
      <c r="Y189" s="208">
        <f t="shared" si="510"/>
        <v>18082299</v>
      </c>
    </row>
    <row r="190" spans="1:25" s="2" customFormat="1" ht="12.75" x14ac:dyDescent="0.2">
      <c r="A190" s="210" t="s">
        <v>248</v>
      </c>
      <c r="B190" s="203">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11">
        <f t="shared" si="496"/>
        <v>3202774</v>
      </c>
      <c r="T190" s="198">
        <f>SUM(B190,H190,N190)</f>
        <v>0</v>
      </c>
      <c r="U190" s="13">
        <f t="shared" si="506"/>
        <v>1688303.2370541706</v>
      </c>
      <c r="V190" s="13">
        <f t="shared" ref="V190:V194" si="525">SUM(D190,J190,P190)</f>
        <v>3536780.9708993132</v>
      </c>
      <c r="W190" s="13">
        <f t="shared" ref="W190:W194" si="526">SUM(E190,K190,Q190)</f>
        <v>1791510</v>
      </c>
      <c r="X190" s="13">
        <f t="shared" si="522"/>
        <v>11083174.792046517</v>
      </c>
      <c r="Y190" s="208">
        <f t="shared" si="510"/>
        <v>18099769</v>
      </c>
    </row>
    <row r="191" spans="1:25" s="2" customFormat="1" ht="12.75" x14ac:dyDescent="0.2">
      <c r="A191" s="210" t="s">
        <v>249</v>
      </c>
      <c r="B191" s="203">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11">
        <f t="shared" si="496"/>
        <v>3225513</v>
      </c>
      <c r="T191" s="198">
        <f>SUM(B191,H191,N191)</f>
        <v>0</v>
      </c>
      <c r="U191" s="13">
        <f t="shared" si="506"/>
        <v>1678708.011956095</v>
      </c>
      <c r="V191" s="13">
        <f t="shared" si="525"/>
        <v>3470114.6197688207</v>
      </c>
      <c r="W191" s="13">
        <f t="shared" si="526"/>
        <v>1773802</v>
      </c>
      <c r="X191" s="13">
        <f t="shared" si="522"/>
        <v>11202863.368275084</v>
      </c>
      <c r="Y191" s="208">
        <f t="shared" si="510"/>
        <v>18125488</v>
      </c>
    </row>
    <row r="192" spans="1:25" s="2" customFormat="1" ht="12.75" x14ac:dyDescent="0.2">
      <c r="A192" s="210" t="s">
        <v>250</v>
      </c>
      <c r="B192" s="203">
        <v>0</v>
      </c>
      <c r="C192" s="204">
        <v>1278432</v>
      </c>
      <c r="D192" s="204">
        <v>2540715</v>
      </c>
      <c r="E192" s="204">
        <v>1722437</v>
      </c>
      <c r="F192" s="205">
        <v>3884130</v>
      </c>
      <c r="G192" s="218">
        <f t="shared" si="518"/>
        <v>9425714</v>
      </c>
      <c r="H192" s="203">
        <v>0</v>
      </c>
      <c r="I192" s="204">
        <v>299210.551309267</v>
      </c>
      <c r="J192" s="204">
        <v>896668.87288048351</v>
      </c>
      <c r="K192" s="204">
        <v>0</v>
      </c>
      <c r="L192" s="205">
        <v>4293696.575810249</v>
      </c>
      <c r="M192" s="219">
        <f>+SUM(H192:L192)</f>
        <v>5489576</v>
      </c>
      <c r="N192" s="203">
        <v>0</v>
      </c>
      <c r="O192" s="204">
        <v>91235</v>
      </c>
      <c r="P192" s="204">
        <v>0</v>
      </c>
      <c r="Q192" s="204">
        <v>40016</v>
      </c>
      <c r="R192" s="205">
        <v>3119071</v>
      </c>
      <c r="S192" s="211">
        <f t="shared" si="496"/>
        <v>3250322</v>
      </c>
      <c r="T192" s="198">
        <f>SUM(B192,H192,N192)</f>
        <v>0</v>
      </c>
      <c r="U192" s="13">
        <f t="shared" si="506"/>
        <v>1668877.5513092671</v>
      </c>
      <c r="V192" s="13">
        <f t="shared" si="525"/>
        <v>3437383.8728804835</v>
      </c>
      <c r="W192" s="13">
        <f t="shared" si="526"/>
        <v>1762453</v>
      </c>
      <c r="X192" s="13">
        <f t="shared" si="522"/>
        <v>11296897.57581025</v>
      </c>
      <c r="Y192" s="208">
        <f t="shared" si="510"/>
        <v>18165612</v>
      </c>
    </row>
    <row r="193" spans="1:25" s="2" customFormat="1" ht="12" customHeight="1" x14ac:dyDescent="0.2">
      <c r="A193" s="210" t="s">
        <v>251</v>
      </c>
      <c r="B193" s="203">
        <v>0</v>
      </c>
      <c r="C193" s="204">
        <v>1271343</v>
      </c>
      <c r="D193" s="204">
        <v>4214554</v>
      </c>
      <c r="E193" s="204">
        <v>0</v>
      </c>
      <c r="F193" s="205">
        <v>3949282</v>
      </c>
      <c r="G193" s="218">
        <f t="shared" si="518"/>
        <v>9435179</v>
      </c>
      <c r="H193" s="203">
        <v>0</v>
      </c>
      <c r="I193" s="204">
        <v>283602.74327301886</v>
      </c>
      <c r="J193" s="204">
        <v>890161.02534294827</v>
      </c>
      <c r="K193" s="204">
        <v>0</v>
      </c>
      <c r="L193" s="205">
        <v>4253028.2313840324</v>
      </c>
      <c r="M193" s="219">
        <f>+SUM(H193:L193)</f>
        <v>5426792</v>
      </c>
      <c r="N193" s="203">
        <v>0</v>
      </c>
      <c r="O193" s="204">
        <v>90857</v>
      </c>
      <c r="P193" s="204">
        <v>0</v>
      </c>
      <c r="Q193" s="204">
        <v>39987</v>
      </c>
      <c r="R193" s="205">
        <v>3136814</v>
      </c>
      <c r="S193" s="211">
        <f t="shared" si="496"/>
        <v>3267658</v>
      </c>
      <c r="T193" s="198">
        <f>SUM(B193,H193,N193)</f>
        <v>0</v>
      </c>
      <c r="U193" s="13">
        <f t="shared" si="506"/>
        <v>1645802.7432730189</v>
      </c>
      <c r="V193" s="13">
        <f t="shared" si="525"/>
        <v>5104715.0253429487</v>
      </c>
      <c r="W193" s="13">
        <f t="shared" si="526"/>
        <v>39987</v>
      </c>
      <c r="X193" s="13">
        <f t="shared" si="522"/>
        <v>11339124.231384031</v>
      </c>
      <c r="Y193" s="208">
        <f t="shared" si="510"/>
        <v>18129629</v>
      </c>
    </row>
    <row r="194" spans="1:25" s="2" customFormat="1" ht="12" customHeight="1" x14ac:dyDescent="0.2">
      <c r="A194" s="210" t="s">
        <v>256</v>
      </c>
      <c r="B194" s="203">
        <v>0</v>
      </c>
      <c r="C194" s="204">
        <v>1267513</v>
      </c>
      <c r="D194" s="204">
        <v>4201114</v>
      </c>
      <c r="E194" s="204">
        <v>0</v>
      </c>
      <c r="F194" s="205">
        <v>3975397</v>
      </c>
      <c r="G194" s="218">
        <f t="shared" si="518"/>
        <v>9444024</v>
      </c>
      <c r="H194" s="203">
        <v>0</v>
      </c>
      <c r="I194" s="204">
        <v>281156.29696772026</v>
      </c>
      <c r="J194" s="204">
        <v>880092.08284623222</v>
      </c>
      <c r="K194" s="204">
        <v>0</v>
      </c>
      <c r="L194" s="205">
        <v>4255374.6201860476</v>
      </c>
      <c r="M194" s="219">
        <f>+SUM(H194:L194)</f>
        <v>5416623</v>
      </c>
      <c r="N194" s="203">
        <v>0</v>
      </c>
      <c r="O194" s="204">
        <v>90671</v>
      </c>
      <c r="P194" s="204">
        <v>0</v>
      </c>
      <c r="Q194" s="204">
        <v>39949</v>
      </c>
      <c r="R194" s="205">
        <v>3157848</v>
      </c>
      <c r="S194" s="211">
        <f t="shared" si="496"/>
        <v>3288468</v>
      </c>
      <c r="T194" s="198">
        <f>SUM(B194,H194,N194)</f>
        <v>0</v>
      </c>
      <c r="U194" s="13">
        <f t="shared" si="506"/>
        <v>1639340.2969677201</v>
      </c>
      <c r="V194" s="13">
        <f t="shared" si="525"/>
        <v>5081206.0828462318</v>
      </c>
      <c r="W194" s="13">
        <f t="shared" si="526"/>
        <v>39949</v>
      </c>
      <c r="X194" s="13">
        <f t="shared" si="522"/>
        <v>11388619.620186048</v>
      </c>
      <c r="Y194" s="208">
        <f t="shared" si="510"/>
        <v>18149115</v>
      </c>
    </row>
    <row r="195" spans="1:25" s="2" customFormat="1" ht="17.25" customHeight="1" x14ac:dyDescent="0.2">
      <c r="A195" s="200" t="s">
        <v>100</v>
      </c>
      <c r="B195" s="232" t="s">
        <v>195</v>
      </c>
      <c r="C195" s="233"/>
      <c r="D195" s="233"/>
      <c r="E195" s="233"/>
      <c r="F195" s="233"/>
      <c r="G195" s="233"/>
      <c r="H195" s="233"/>
      <c r="I195" s="233"/>
      <c r="J195" s="233"/>
      <c r="K195" s="233"/>
      <c r="L195" s="233"/>
      <c r="M195" s="233"/>
      <c r="N195" s="233"/>
      <c r="O195" s="233"/>
      <c r="P195" s="233"/>
      <c r="Q195" s="233"/>
      <c r="R195" s="233"/>
      <c r="S195" s="233"/>
      <c r="T195" s="233"/>
      <c r="U195" s="233"/>
      <c r="V195" s="233"/>
      <c r="W195" s="233"/>
      <c r="X195" s="233"/>
      <c r="Y195" s="234"/>
    </row>
    <row r="196" spans="1:25" s="2" customFormat="1" ht="17.25" customHeight="1" x14ac:dyDescent="0.2">
      <c r="A196" s="191" t="s">
        <v>120</v>
      </c>
      <c r="B196" s="236" t="s">
        <v>117</v>
      </c>
      <c r="C196" s="236"/>
      <c r="D196" s="236"/>
      <c r="E196" s="236"/>
      <c r="F196" s="236"/>
      <c r="G196" s="236"/>
      <c r="H196" s="236"/>
      <c r="I196" s="236"/>
      <c r="J196" s="236"/>
      <c r="K196" s="236"/>
      <c r="L196" s="236"/>
      <c r="M196" s="236"/>
      <c r="N196" s="236"/>
      <c r="O196" s="236"/>
      <c r="P196" s="236"/>
      <c r="Q196" s="236"/>
      <c r="R196" s="236"/>
      <c r="S196" s="236"/>
      <c r="T196" s="236"/>
      <c r="U196" s="236"/>
      <c r="V196" s="236"/>
      <c r="W196" s="236"/>
      <c r="X196" s="236"/>
      <c r="Y196" s="237"/>
    </row>
    <row r="197" spans="1:25" s="2" customFormat="1" ht="12.75" x14ac:dyDescent="0.2">
      <c r="A197" s="191" t="s">
        <v>131</v>
      </c>
      <c r="B197" s="226" t="s">
        <v>121</v>
      </c>
      <c r="C197" s="226"/>
      <c r="D197" s="226"/>
      <c r="E197" s="226"/>
      <c r="F197" s="226"/>
      <c r="G197" s="226"/>
      <c r="H197" s="226"/>
      <c r="I197" s="226"/>
      <c r="J197" s="226"/>
      <c r="K197" s="226"/>
      <c r="L197" s="226"/>
      <c r="M197" s="226"/>
      <c r="N197" s="226"/>
      <c r="O197" s="226"/>
      <c r="P197" s="226"/>
      <c r="Q197" s="226"/>
      <c r="R197" s="226"/>
      <c r="S197" s="226"/>
      <c r="T197" s="226"/>
      <c r="U197" s="226"/>
      <c r="V197" s="226"/>
      <c r="W197" s="226"/>
      <c r="X197" s="226"/>
      <c r="Y197" s="227"/>
    </row>
    <row r="198" spans="1:25" s="2" customFormat="1" ht="15.75" customHeight="1" x14ac:dyDescent="0.2">
      <c r="A198" s="191" t="s">
        <v>137</v>
      </c>
      <c r="B198" s="226" t="s">
        <v>132</v>
      </c>
      <c r="C198" s="226"/>
      <c r="D198" s="226"/>
      <c r="E198" s="226"/>
      <c r="F198" s="226"/>
      <c r="G198" s="226"/>
      <c r="H198" s="226"/>
      <c r="I198" s="226"/>
      <c r="J198" s="226"/>
      <c r="K198" s="226"/>
      <c r="L198" s="226"/>
      <c r="M198" s="226"/>
      <c r="N198" s="226"/>
      <c r="O198" s="226"/>
      <c r="P198" s="226"/>
      <c r="Q198" s="226"/>
      <c r="R198" s="226"/>
      <c r="S198" s="226"/>
      <c r="T198" s="226"/>
      <c r="U198" s="226"/>
      <c r="V198" s="226"/>
      <c r="W198" s="226"/>
      <c r="X198" s="226"/>
      <c r="Y198" s="227"/>
    </row>
    <row r="199" spans="1:25" s="2" customFormat="1" ht="15.75" customHeight="1" x14ac:dyDescent="0.2">
      <c r="A199" s="192" t="s">
        <v>144</v>
      </c>
      <c r="B199" s="226" t="s">
        <v>139</v>
      </c>
      <c r="C199" s="226"/>
      <c r="D199" s="226"/>
      <c r="E199" s="226"/>
      <c r="F199" s="226"/>
      <c r="G199" s="226"/>
      <c r="H199" s="226"/>
      <c r="I199" s="226"/>
      <c r="J199" s="226"/>
      <c r="K199" s="226"/>
      <c r="L199" s="226"/>
      <c r="M199" s="226"/>
      <c r="N199" s="226"/>
      <c r="O199" s="226"/>
      <c r="P199" s="226"/>
      <c r="Q199" s="226"/>
      <c r="R199" s="226"/>
      <c r="S199" s="226"/>
      <c r="T199" s="226"/>
      <c r="U199" s="226"/>
      <c r="V199" s="226"/>
      <c r="W199" s="226"/>
      <c r="X199" s="226"/>
      <c r="Y199" s="227"/>
    </row>
    <row r="200" spans="1:25" s="2" customFormat="1" ht="15.75" customHeight="1" x14ac:dyDescent="0.2">
      <c r="A200" s="192" t="s">
        <v>147</v>
      </c>
      <c r="B200" s="228" t="s">
        <v>145</v>
      </c>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30"/>
    </row>
    <row r="201" spans="1:25" s="2" customFormat="1" ht="15.75" customHeight="1" x14ac:dyDescent="0.2">
      <c r="A201" s="192" t="s">
        <v>152</v>
      </c>
      <c r="B201" s="228" t="s">
        <v>148</v>
      </c>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30"/>
    </row>
    <row r="202" spans="1:25" s="2" customFormat="1" ht="15.75" customHeight="1" x14ac:dyDescent="0.2">
      <c r="A202" s="192" t="s">
        <v>156</v>
      </c>
      <c r="B202" s="228" t="s">
        <v>158</v>
      </c>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30"/>
    </row>
    <row r="203" spans="1:25" s="2" customFormat="1" ht="15.75" customHeight="1" x14ac:dyDescent="0.2">
      <c r="A203" s="192" t="s">
        <v>160</v>
      </c>
      <c r="B203" s="228" t="s">
        <v>155</v>
      </c>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30"/>
    </row>
    <row r="204" spans="1:25" s="2" customFormat="1" ht="15.75" customHeight="1" x14ac:dyDescent="0.2">
      <c r="A204" s="192" t="s">
        <v>166</v>
      </c>
      <c r="B204" s="228" t="s">
        <v>162</v>
      </c>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30"/>
    </row>
    <row r="205" spans="1:25" s="2" customFormat="1" ht="15.75" customHeight="1" x14ac:dyDescent="0.2">
      <c r="A205" s="192" t="s">
        <v>170</v>
      </c>
      <c r="B205" s="228" t="s">
        <v>167</v>
      </c>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30"/>
    </row>
    <row r="206" spans="1:25" s="2" customFormat="1" ht="15.75" customHeight="1" x14ac:dyDescent="0.2">
      <c r="A206" s="192" t="s">
        <v>194</v>
      </c>
      <c r="B206" s="228" t="s">
        <v>171</v>
      </c>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30"/>
    </row>
    <row r="207" spans="1:25" s="2" customFormat="1" ht="12.75" x14ac:dyDescent="0.2">
      <c r="A207" s="192" t="s">
        <v>190</v>
      </c>
      <c r="B207" s="249" t="s">
        <v>189</v>
      </c>
      <c r="C207" s="249"/>
      <c r="D207" s="249"/>
      <c r="E207" s="249"/>
      <c r="F207" s="249"/>
      <c r="G207" s="249"/>
      <c r="H207" s="249"/>
      <c r="I207" s="249"/>
      <c r="J207" s="249"/>
      <c r="K207" s="249"/>
      <c r="L207" s="249"/>
      <c r="M207" s="249"/>
      <c r="N207" s="249"/>
      <c r="O207" s="249"/>
      <c r="P207" s="249"/>
      <c r="Q207" s="249"/>
      <c r="R207" s="249"/>
      <c r="S207" s="250"/>
      <c r="T207" s="6"/>
      <c r="U207" s="6"/>
      <c r="V207" s="6"/>
      <c r="W207" s="6"/>
      <c r="X207" s="6"/>
      <c r="Y207" s="6"/>
    </row>
    <row r="208" spans="1:25" s="87" customFormat="1" x14ac:dyDescent="0.25">
      <c r="A208" s="199" t="s">
        <v>204</v>
      </c>
      <c r="B208" s="243" t="s">
        <v>211</v>
      </c>
      <c r="C208" s="244"/>
      <c r="D208" s="244"/>
      <c r="E208" s="244"/>
      <c r="F208" s="244"/>
      <c r="G208" s="244"/>
      <c r="H208" s="244"/>
      <c r="I208" s="244"/>
      <c r="J208" s="244"/>
      <c r="K208" s="244"/>
      <c r="L208" s="244"/>
      <c r="M208" s="244"/>
      <c r="N208" s="244"/>
      <c r="O208" s="244"/>
      <c r="P208" s="244"/>
      <c r="Q208" s="244"/>
      <c r="R208" s="244"/>
      <c r="S208" s="245"/>
    </row>
    <row r="209" spans="1:25" s="2" customFormat="1" x14ac:dyDescent="0.25">
      <c r="A209" s="199" t="s">
        <v>205</v>
      </c>
      <c r="B209" s="243" t="s">
        <v>206</v>
      </c>
      <c r="C209" s="244"/>
      <c r="D209" s="244"/>
      <c r="E209" s="244"/>
      <c r="F209" s="244"/>
      <c r="G209" s="244"/>
      <c r="H209" s="244"/>
      <c r="I209" s="244"/>
      <c r="J209" s="244"/>
      <c r="K209" s="244"/>
      <c r="L209" s="244"/>
      <c r="M209" s="244"/>
      <c r="N209" s="244"/>
      <c r="O209" s="244"/>
      <c r="P209" s="244"/>
      <c r="Q209" s="244"/>
      <c r="R209" s="244"/>
      <c r="S209" s="245"/>
      <c r="T209" s="6"/>
      <c r="U209" s="6"/>
      <c r="V209" s="6"/>
      <c r="W209" s="6"/>
      <c r="X209" s="6"/>
      <c r="Y209" s="6"/>
    </row>
    <row r="210" spans="1:25" s="2" customFormat="1" x14ac:dyDescent="0.25">
      <c r="A210" s="199" t="s">
        <v>209</v>
      </c>
      <c r="B210" s="243" t="s">
        <v>210</v>
      </c>
      <c r="C210" s="244"/>
      <c r="D210" s="244"/>
      <c r="E210" s="244"/>
      <c r="F210" s="244"/>
      <c r="G210" s="244"/>
      <c r="H210" s="244"/>
      <c r="I210" s="244"/>
      <c r="J210" s="244"/>
      <c r="K210" s="244"/>
      <c r="L210" s="244"/>
      <c r="M210" s="244"/>
      <c r="N210" s="244"/>
      <c r="O210" s="244"/>
      <c r="P210" s="244"/>
      <c r="Q210" s="244"/>
      <c r="R210" s="244"/>
      <c r="S210" s="245"/>
      <c r="T210" s="6"/>
      <c r="U210" s="6"/>
      <c r="V210" s="6"/>
      <c r="W210" s="6"/>
      <c r="X210" s="6"/>
      <c r="Y210" s="6"/>
    </row>
    <row r="211" spans="1:25" s="2" customFormat="1" ht="12.75" x14ac:dyDescent="0.2">
      <c r="A211" s="246" t="s">
        <v>213</v>
      </c>
      <c r="B211" s="231" t="s">
        <v>214</v>
      </c>
      <c r="C211" s="231"/>
      <c r="D211" s="231"/>
      <c r="E211" s="231"/>
      <c r="F211" s="231"/>
      <c r="G211" s="231"/>
      <c r="H211" s="231"/>
      <c r="I211" s="231"/>
      <c r="J211" s="231"/>
      <c r="K211" s="231"/>
      <c r="L211" s="231"/>
      <c r="M211" s="231"/>
      <c r="N211" s="231"/>
      <c r="O211" s="231"/>
      <c r="P211" s="231"/>
      <c r="Q211" s="231"/>
      <c r="R211" s="231"/>
      <c r="S211" s="231"/>
      <c r="T211" s="6"/>
      <c r="U211" s="6"/>
      <c r="V211" s="6"/>
      <c r="W211" s="6"/>
      <c r="X211" s="6"/>
      <c r="Y211" s="6"/>
    </row>
    <row r="212" spans="1:25" s="2" customFormat="1" ht="12.75" x14ac:dyDescent="0.2">
      <c r="A212" s="247"/>
      <c r="B212" s="231" t="s">
        <v>215</v>
      </c>
      <c r="C212" s="231"/>
      <c r="D212" s="231"/>
      <c r="E212" s="231"/>
      <c r="F212" s="231"/>
      <c r="G212" s="231"/>
      <c r="H212" s="231"/>
      <c r="I212" s="231"/>
      <c r="J212" s="231"/>
      <c r="K212" s="231"/>
      <c r="L212" s="231"/>
      <c r="M212" s="231"/>
      <c r="N212" s="231"/>
      <c r="O212" s="231"/>
      <c r="P212" s="231"/>
      <c r="Q212" s="231"/>
      <c r="R212" s="231"/>
      <c r="S212" s="231"/>
      <c r="T212" s="6"/>
      <c r="U212" s="6"/>
      <c r="V212" s="6"/>
      <c r="W212" s="6"/>
      <c r="X212" s="6"/>
      <c r="Y212" s="6"/>
    </row>
    <row r="213" spans="1:25" s="2" customFormat="1" ht="23.25" customHeight="1" x14ac:dyDescent="0.2">
      <c r="A213" s="248"/>
      <c r="B213" s="226" t="s">
        <v>216</v>
      </c>
      <c r="C213" s="226"/>
      <c r="D213" s="226"/>
      <c r="E213" s="226"/>
      <c r="F213" s="226"/>
      <c r="G213" s="226"/>
      <c r="H213" s="226"/>
      <c r="I213" s="226"/>
      <c r="J213" s="226"/>
      <c r="K213" s="226"/>
      <c r="L213" s="226"/>
      <c r="M213" s="226"/>
      <c r="N213" s="226"/>
      <c r="O213" s="226"/>
      <c r="P213" s="226"/>
      <c r="Q213" s="226"/>
      <c r="R213" s="226"/>
      <c r="S213" s="226"/>
      <c r="T213" s="6"/>
      <c r="U213" s="6"/>
      <c r="V213" s="6"/>
      <c r="W213" s="6"/>
      <c r="X213" s="6"/>
      <c r="Y213" s="6"/>
    </row>
    <row r="214" spans="1:25" s="2" customFormat="1" ht="12.75" x14ac:dyDescent="0.2">
      <c r="A214" s="199" t="s">
        <v>217</v>
      </c>
      <c r="B214" s="231" t="s">
        <v>218</v>
      </c>
      <c r="C214" s="231"/>
      <c r="D214" s="231"/>
      <c r="E214" s="231"/>
      <c r="F214" s="231"/>
      <c r="G214" s="231"/>
      <c r="H214" s="231"/>
      <c r="I214" s="231"/>
      <c r="J214" s="231"/>
      <c r="K214" s="231"/>
      <c r="L214" s="231"/>
      <c r="M214" s="231"/>
      <c r="N214" s="231"/>
      <c r="O214" s="231"/>
      <c r="P214" s="231"/>
      <c r="Q214" s="231"/>
      <c r="R214" s="231"/>
      <c r="S214" s="231"/>
      <c r="T214" s="6"/>
      <c r="U214" s="6"/>
      <c r="V214" s="6"/>
      <c r="W214" s="6"/>
      <c r="X214" s="6"/>
      <c r="Y214" s="6"/>
    </row>
    <row r="215" spans="1:25" s="2" customFormat="1" ht="12.75" x14ac:dyDescent="0.2">
      <c r="A215" s="207" t="s">
        <v>221</v>
      </c>
      <c r="B215" s="231" t="s">
        <v>222</v>
      </c>
      <c r="C215" s="231"/>
      <c r="D215" s="231"/>
      <c r="E215" s="231"/>
      <c r="F215" s="231"/>
      <c r="G215" s="231"/>
      <c r="H215" s="231"/>
      <c r="I215" s="231"/>
      <c r="J215" s="231"/>
      <c r="K215" s="231"/>
      <c r="L215" s="231"/>
      <c r="M215" s="231"/>
      <c r="N215" s="231"/>
      <c r="O215" s="231"/>
      <c r="P215" s="231"/>
      <c r="Q215" s="231"/>
      <c r="R215" s="231"/>
      <c r="S215" s="231"/>
      <c r="T215" s="6"/>
      <c r="U215" s="6"/>
      <c r="V215" s="6"/>
      <c r="W215" s="6"/>
      <c r="X215" s="6"/>
      <c r="Y215" s="6"/>
    </row>
    <row r="216" spans="1:25" s="2" customFormat="1" ht="33" customHeight="1" x14ac:dyDescent="0.2">
      <c r="A216" s="207" t="s">
        <v>245</v>
      </c>
      <c r="B216" s="226" t="s">
        <v>246</v>
      </c>
      <c r="C216" s="226"/>
      <c r="D216" s="226"/>
      <c r="E216" s="226"/>
      <c r="F216" s="226"/>
      <c r="G216" s="226"/>
      <c r="H216" s="226"/>
      <c r="I216" s="226"/>
      <c r="J216" s="226"/>
      <c r="K216" s="226"/>
      <c r="L216" s="226"/>
      <c r="M216" s="226"/>
      <c r="N216" s="226"/>
      <c r="O216" s="226"/>
      <c r="P216" s="226"/>
      <c r="Q216" s="226"/>
      <c r="R216" s="226"/>
      <c r="S216" s="226"/>
      <c r="T216" s="6"/>
      <c r="U216" s="6"/>
      <c r="V216" s="6"/>
      <c r="W216" s="6"/>
      <c r="X216" s="6"/>
      <c r="Y216" s="6"/>
    </row>
    <row r="217" spans="1:25" s="2" customFormat="1" ht="60.75" customHeight="1" x14ac:dyDescent="0.2">
      <c r="A217" s="207" t="s">
        <v>252</v>
      </c>
      <c r="B217" s="226" t="s">
        <v>253</v>
      </c>
      <c r="C217" s="226"/>
      <c r="D217" s="226"/>
      <c r="E217" s="226"/>
      <c r="F217" s="226"/>
      <c r="G217" s="226"/>
      <c r="H217" s="226"/>
      <c r="I217" s="226"/>
      <c r="J217" s="226"/>
      <c r="K217" s="226"/>
      <c r="L217" s="226"/>
      <c r="M217" s="226"/>
      <c r="N217" s="226"/>
      <c r="O217" s="226"/>
      <c r="P217" s="226"/>
      <c r="Q217" s="226"/>
      <c r="R217" s="226"/>
      <c r="S217" s="22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1: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1: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1: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1: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1:25" s="7" customFormat="1" ht="12.75" x14ac:dyDescent="0.2">
      <c r="A287" s="2"/>
      <c r="B287" s="2"/>
      <c r="C287" s="6"/>
      <c r="D287" s="6"/>
      <c r="E287" s="6"/>
      <c r="F287" s="6"/>
      <c r="G287" s="6"/>
      <c r="H287" s="6"/>
      <c r="I287" s="6"/>
      <c r="J287" s="6"/>
      <c r="K287" s="6"/>
      <c r="L287" s="6"/>
      <c r="M287" s="6"/>
      <c r="N287" s="6"/>
      <c r="O287" s="6"/>
      <c r="P287" s="6"/>
      <c r="Q287" s="6"/>
      <c r="R287" s="6"/>
      <c r="S287" s="6"/>
      <c r="T287" s="6"/>
      <c r="U287" s="6"/>
      <c r="V287" s="6"/>
      <c r="W287" s="6"/>
      <c r="X287" s="6"/>
      <c r="Y287" s="6"/>
    </row>
    <row r="288" spans="1:25" s="7" customFormat="1" ht="12" x14ac:dyDescent="0.2">
      <c r="C288" s="8"/>
      <c r="D288" s="8"/>
      <c r="E288" s="8"/>
      <c r="F288" s="8"/>
      <c r="G288" s="8"/>
      <c r="H288" s="8"/>
      <c r="I288" s="8"/>
      <c r="J288" s="8"/>
      <c r="K288" s="8"/>
      <c r="L288" s="8"/>
      <c r="M288" s="8"/>
      <c r="N288" s="8"/>
      <c r="O288" s="8"/>
      <c r="P288" s="8"/>
      <c r="Q288" s="8"/>
      <c r="R288" s="8"/>
      <c r="S288" s="8"/>
      <c r="T288" s="8"/>
      <c r="U288" s="8"/>
      <c r="V288" s="8"/>
      <c r="W288" s="8"/>
      <c r="X288" s="8"/>
      <c r="Y288" s="8"/>
    </row>
    <row r="289" spans="1:25" s="7" customFormat="1" ht="12" x14ac:dyDescent="0.2">
      <c r="C289" s="8"/>
      <c r="D289" s="8"/>
      <c r="E289" s="8"/>
      <c r="F289" s="8"/>
      <c r="G289" s="8"/>
      <c r="H289" s="8"/>
      <c r="I289" s="8"/>
      <c r="J289" s="8"/>
      <c r="K289" s="8"/>
      <c r="L289" s="8"/>
      <c r="M289" s="8"/>
      <c r="N289" s="8"/>
      <c r="O289" s="8"/>
      <c r="P289" s="8"/>
      <c r="Q289" s="8"/>
      <c r="R289" s="8"/>
      <c r="S289" s="8"/>
      <c r="T289" s="8"/>
      <c r="U289" s="8"/>
      <c r="V289" s="8"/>
      <c r="W289" s="8"/>
      <c r="X289" s="8"/>
      <c r="Y289" s="8"/>
    </row>
    <row r="290" spans="1:25" s="3" customFormat="1" ht="12" x14ac:dyDescent="0.2">
      <c r="A290" s="7"/>
      <c r="B290" s="7"/>
      <c r="C290" s="8"/>
      <c r="D290" s="8"/>
      <c r="E290" s="8"/>
      <c r="F290" s="8"/>
      <c r="G290" s="8"/>
      <c r="H290" s="8"/>
      <c r="I290" s="8"/>
      <c r="J290" s="8"/>
      <c r="K290" s="8"/>
      <c r="L290" s="8"/>
      <c r="M290" s="8"/>
      <c r="N290" s="8"/>
      <c r="O290" s="8"/>
      <c r="P290" s="8"/>
      <c r="Q290" s="8"/>
      <c r="R290" s="8"/>
      <c r="S290" s="8"/>
      <c r="T290" s="8"/>
      <c r="U290" s="8"/>
      <c r="V290" s="8"/>
      <c r="W290" s="8"/>
      <c r="X290" s="8"/>
      <c r="Y290" s="8"/>
    </row>
    <row r="291" spans="1:25" s="3" customFormat="1" ht="12" x14ac:dyDescent="0.2">
      <c r="C291" s="8"/>
      <c r="D291" s="8"/>
      <c r="E291" s="8"/>
      <c r="F291" s="8"/>
      <c r="G291" s="8"/>
      <c r="H291" s="8"/>
      <c r="I291" s="8"/>
      <c r="J291" s="8"/>
      <c r="K291" s="8"/>
      <c r="L291" s="8"/>
      <c r="M291" s="8"/>
      <c r="N291" s="8"/>
      <c r="O291" s="8"/>
      <c r="P291" s="8"/>
      <c r="Q291" s="8"/>
      <c r="R291" s="8"/>
      <c r="S291" s="8"/>
      <c r="T291" s="8"/>
      <c r="U291" s="8"/>
      <c r="V291" s="8"/>
      <c r="W291" s="8"/>
      <c r="X291" s="8"/>
      <c r="Y291" s="8"/>
    </row>
    <row r="292" spans="1:25" s="3" customFormat="1" ht="12" x14ac:dyDescent="0.2">
      <c r="C292" s="8"/>
      <c r="D292" s="8"/>
      <c r="E292" s="8"/>
      <c r="F292" s="8"/>
      <c r="G292" s="8"/>
      <c r="H292" s="8"/>
      <c r="I292" s="8"/>
      <c r="J292" s="8"/>
      <c r="K292" s="8"/>
      <c r="L292" s="8"/>
      <c r="M292" s="8"/>
      <c r="N292" s="8"/>
      <c r="O292" s="8"/>
      <c r="P292" s="8"/>
      <c r="Q292" s="8"/>
      <c r="R292" s="8"/>
      <c r="S292" s="8"/>
      <c r="T292" s="8"/>
      <c r="U292" s="8"/>
      <c r="V292" s="8"/>
      <c r="W292" s="8"/>
      <c r="X292" s="8"/>
      <c r="Y292" s="8"/>
    </row>
    <row r="293" spans="1:25" s="2" customFormat="1" ht="12.75" x14ac:dyDescent="0.2">
      <c r="A293" s="3"/>
      <c r="B293" s="3"/>
      <c r="C293" s="8"/>
      <c r="D293" s="8"/>
      <c r="E293" s="8"/>
      <c r="F293" s="8"/>
      <c r="G293" s="8"/>
      <c r="H293" s="8"/>
      <c r="I293" s="8"/>
      <c r="J293" s="8"/>
      <c r="K293" s="8"/>
      <c r="L293" s="8"/>
      <c r="M293" s="8"/>
      <c r="N293" s="8"/>
      <c r="O293" s="8"/>
      <c r="P293" s="8"/>
      <c r="Q293" s="8"/>
      <c r="R293" s="8"/>
      <c r="S293" s="8"/>
      <c r="T293" s="8"/>
      <c r="U293" s="8"/>
      <c r="V293" s="8"/>
      <c r="W293" s="8"/>
      <c r="X293" s="8"/>
      <c r="Y293" s="8"/>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x14ac:dyDescent="0.25">
      <c r="A295" s="2"/>
      <c r="B295" s="2"/>
      <c r="C295" s="6"/>
      <c r="D295" s="6"/>
      <c r="E295" s="6"/>
      <c r="F295" s="6"/>
      <c r="G295" s="6"/>
      <c r="H295" s="6"/>
      <c r="I295" s="6"/>
      <c r="J295" s="6"/>
      <c r="K295" s="6"/>
      <c r="L295" s="6"/>
      <c r="M295" s="6"/>
      <c r="N295" s="6"/>
      <c r="O295" s="6"/>
      <c r="P295" s="6"/>
      <c r="Q295" s="6"/>
      <c r="R295" s="6"/>
      <c r="S295" s="6"/>
      <c r="T295" s="6"/>
      <c r="U295" s="6"/>
      <c r="V295" s="6"/>
      <c r="W295" s="6"/>
      <c r="X295" s="6"/>
      <c r="Y295" s="6"/>
    </row>
  </sheetData>
  <mergeCells count="29">
    <mergeCell ref="B217:S217"/>
    <mergeCell ref="B216:S216"/>
    <mergeCell ref="B215:S215"/>
    <mergeCell ref="B212:S212"/>
    <mergeCell ref="B213:S213"/>
    <mergeCell ref="A211:A213"/>
    <mergeCell ref="B203:Y203"/>
    <mergeCell ref="B209:S209"/>
    <mergeCell ref="B207:S207"/>
    <mergeCell ref="B206:Y206"/>
    <mergeCell ref="B205:Y205"/>
    <mergeCell ref="B204:Y204"/>
    <mergeCell ref="B208:S208"/>
    <mergeCell ref="B197:Y197"/>
    <mergeCell ref="B200:Y200"/>
    <mergeCell ref="B214:S214"/>
    <mergeCell ref="B195:Y195"/>
    <mergeCell ref="N7:P7"/>
    <mergeCell ref="B196:Y196"/>
    <mergeCell ref="B10:F10"/>
    <mergeCell ref="Y10:Y11"/>
    <mergeCell ref="H10:L10"/>
    <mergeCell ref="N10:R10"/>
    <mergeCell ref="B202:Y202"/>
    <mergeCell ref="B201:Y201"/>
    <mergeCell ref="B199:Y199"/>
    <mergeCell ref="B198:Y198"/>
    <mergeCell ref="B211:S211"/>
    <mergeCell ref="B210:S210"/>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topLeftCell="A16" colorId="23" zoomScale="110" zoomScaleNormal="110" workbookViewId="0"/>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Marzo 2024</v>
      </c>
      <c r="C7" s="155"/>
      <c r="D7" s="155"/>
      <c r="E7" s="155"/>
      <c r="F7" s="155"/>
      <c r="G7" s="155"/>
      <c r="H7" s="155"/>
      <c r="I7" s="24"/>
      <c r="J7" s="24"/>
      <c r="K7" s="24"/>
      <c r="L7" s="251" t="s">
        <v>99</v>
      </c>
      <c r="M7" s="251"/>
      <c r="N7" s="251"/>
      <c r="O7" s="252"/>
    </row>
    <row r="8" spans="1:15" s="19" customFormat="1" ht="20.100000000000001" customHeight="1" thickBot="1" x14ac:dyDescent="0.3">
      <c r="A8" s="117"/>
      <c r="B8" s="159" t="str">
        <f>Índice!B8</f>
        <v>Fecha de corte: Febrero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Marzo 2024</v>
      </c>
      <c r="C7" s="155"/>
      <c r="D7" s="155"/>
      <c r="E7" s="155"/>
      <c r="F7" s="155"/>
      <c r="G7" s="155"/>
      <c r="H7" s="180"/>
      <c r="I7" s="180"/>
      <c r="J7" s="180"/>
      <c r="K7" s="253" t="s">
        <v>99</v>
      </c>
      <c r="L7" s="253"/>
      <c r="M7" s="253"/>
      <c r="N7" s="217"/>
      <c r="O7" s="56"/>
      <c r="P7"/>
      <c r="Q7"/>
      <c r="R7"/>
      <c r="S7"/>
      <c r="T7"/>
      <c r="U7"/>
      <c r="V7"/>
      <c r="W7"/>
      <c r="X7"/>
    </row>
    <row r="8" spans="1:24" s="19" customFormat="1" ht="20.100000000000001" customHeight="1" thickBot="1" x14ac:dyDescent="0.3">
      <c r="A8" s="63"/>
      <c r="B8" s="156" t="str">
        <f>Índice!B8</f>
        <v>Fecha de corte: Febrero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2024-04-01T21:47:34Z</dcterms:modified>
</cp:coreProperties>
</file>