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c-uio-nas02\COMPARTIDO\CRDM\ESTADISTICAS\PUBLICACION WEB\NUEVA WEB (Estatuto)\2025\3. MARZO\"/>
    </mc:Choice>
  </mc:AlternateContent>
  <bookViews>
    <workbookView xWindow="0" yWindow="0" windowWidth="28800" windowHeight="12315"/>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07" i="1" l="1"/>
  <c r="U207" i="1"/>
  <c r="V207" i="1"/>
  <c r="W207" i="1"/>
  <c r="X207" i="1"/>
  <c r="S207" i="1"/>
  <c r="M207" i="1"/>
  <c r="G207" i="1"/>
  <c r="Y207" i="1" l="1"/>
  <c r="Y206" i="1"/>
  <c r="X206" i="1"/>
  <c r="W206" i="1"/>
  <c r="V206" i="1"/>
  <c r="U206" i="1"/>
  <c r="T206" i="1"/>
  <c r="S206" i="1"/>
  <c r="M206" i="1"/>
  <c r="G206" i="1"/>
  <c r="Y205" i="1" l="1"/>
  <c r="X205" i="1"/>
  <c r="W205" i="1"/>
  <c r="V205" i="1"/>
  <c r="U205" i="1"/>
  <c r="T205" i="1"/>
  <c r="S205" i="1"/>
  <c r="M205" i="1"/>
  <c r="G205" i="1"/>
  <c r="Y204" i="1" l="1"/>
  <c r="X204" i="1"/>
  <c r="W204" i="1"/>
  <c r="V204" i="1"/>
  <c r="U204" i="1"/>
  <c r="T204" i="1"/>
  <c r="S204" i="1"/>
  <c r="M204" i="1"/>
  <c r="G204" i="1"/>
  <c r="Y203" i="1" l="1"/>
  <c r="X203" i="1"/>
  <c r="W203" i="1"/>
  <c r="V203" i="1"/>
  <c r="U203" i="1"/>
  <c r="T203" i="1"/>
  <c r="S203" i="1"/>
  <c r="M203" i="1"/>
  <c r="G203" i="1"/>
  <c r="Y202" i="1" l="1"/>
  <c r="X202" i="1"/>
  <c r="W202" i="1"/>
  <c r="V202" i="1"/>
  <c r="U202" i="1"/>
  <c r="T202" i="1"/>
  <c r="S202" i="1"/>
  <c r="M202" i="1"/>
  <c r="G201" i="1"/>
  <c r="G200" i="1"/>
  <c r="G202" i="1"/>
  <c r="S201" i="1" l="1"/>
  <c r="Y201" i="1" s="1"/>
  <c r="T201" i="1"/>
  <c r="U201" i="1"/>
  <c r="V201" i="1"/>
  <c r="W201" i="1"/>
  <c r="X201" i="1"/>
  <c r="M201" i="1"/>
  <c r="T200" i="1" l="1"/>
  <c r="U200" i="1"/>
  <c r="V200" i="1"/>
  <c r="W200" i="1"/>
  <c r="X200" i="1"/>
  <c r="Y200" i="1"/>
  <c r="S200" i="1"/>
  <c r="M200" i="1"/>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<sst xmlns="http://schemas.openxmlformats.org/spreadsheetml/2006/main" count="297" uniqueCount="270">
  <si>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</si>
  <si>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</si>
  <si>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</si>
  <si>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</si>
  <si>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</si>
  <si>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</si>
  <si>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</si>
  <si>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</si>
  <si>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</si>
  <si>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</si>
  <si>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</si>
  <si>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</si>
  <si>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</si>
  <si>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</si>
  <si>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</si>
  <si>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</si>
  <si>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</si>
  <si>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</si>
  <si>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</si>
  <si>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</si>
  <si>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</si>
  <si>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</si>
  <si>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</si>
  <si>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</si>
  <si>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</si>
  <si>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</si>
  <si>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</si>
  <si>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</si>
  <si>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</si>
  <si>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</si>
  <si>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</si>
  <si>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</si>
  <si>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</si>
  <si>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</si>
  <si>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</si>
  <si>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</si>
  <si>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</si>
  <si>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</si>
  <si>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</si>
  <si>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</si>
  <si>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</si>
  <si>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</si>
  <si>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</si>
  <si>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</si>
  <si>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</si>
  <si>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</si>
  <si>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</si>
  <si>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</si>
  <si>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</si>
  <si>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</si>
  <si>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</si>
  <si>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</si>
  <si>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</si>
  <si>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</si>
  <si>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</si>
  <si>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</si>
  <si>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</si>
  <si>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</si>
  <si>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</si>
  <si>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</si>
  <si>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</si>
  <si>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</si>
  <si>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</si>
  <si>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</si>
  <si>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</si>
  <si>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</si>
  <si>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</si>
  <si>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</si>
  <si>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</si>
  <si>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</si>
  <si>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</si>
  <si>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</si>
  <si>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</si>
  <si>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</si>
  <si>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</si>
  <si>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</si>
  <si>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</si>
  <si>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</si>
  <si>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</si>
  <si>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</si>
  <si>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</si>
  <si>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</si>
  <si>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</si>
  <si>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</si>
  <si>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</si>
  <si>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</si>
  <si>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</si>
  <si>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</si>
  <si>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</si>
  <si>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</si>
  <si>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</si>
  <si>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</si>
  <si>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</si>
  <si>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</si>
  <si>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</si>
  <si>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</si>
  <si>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</si>
  <si>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</si>
  <si>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</si>
  <si>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</si>
  <si>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</si>
  <si>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</si>
  <si>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</si>
  <si>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</si>
  <si>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</si>
  <si>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</si>
  <si>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</si>
  <si>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</si>
  <si>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</si>
  <si>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</si>
  <si>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</si>
  <si>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</si>
  <si>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</si>
  <si>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</si>
  <si>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</si>
  <si>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</si>
  <si>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</si>
  <si>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</si>
  <si>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</si>
  <si>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</si>
  <si>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</si>
  <si>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</si>
  <si>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</si>
  <si>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</si>
  <si>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</si>
  <si>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</si>
  <si>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</si>
  <si>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</si>
  <si>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</si>
  <si>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</si>
  <si>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</si>
  <si>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</si>
  <si>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</si>
  <si>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</si>
  <si>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</si>
  <si>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</si>
  <si>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</si>
  <si>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</si>
  <si>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</si>
  <si>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</si>
  <si>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</si>
  <si>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</si>
  <si>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</si>
  <si>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</si>
  <si>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</si>
  <si>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</si>
  <si>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</si>
  <si>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</si>
  <si>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</si>
  <si>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</si>
  <si>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</si>
  <si>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</si>
  <si>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</si>
  <si>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</si>
  <si>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</si>
  <si>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</si>
  <si>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</si>
  <si>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</si>
  <si>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</si>
  <si>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</si>
  <si>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</si>
  <si>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</si>
  <si>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</si>
  <si>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</si>
  <si>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</si>
  <si>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</si>
  <si>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</si>
  <si>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</si>
  <si>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</si>
  <si>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</si>
  <si>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</si>
  <si>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</si>
  <si>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</si>
  <si>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</si>
  <si>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</si>
  <si>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</si>
  <si>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</si>
  <si>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</si>
  <si>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</si>
  <si>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</si>
  <si>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</si>
  <si>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</si>
  <si>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</si>
  <si>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</si>
  <si>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</si>
  <si>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</si>
  <si>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</si>
  <si>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</si>
  <si>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</si>
  <si>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</si>
  <si>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</si>
  <si>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</si>
  <si>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</si>
  <si>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</si>
  <si>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</si>
  <si>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</si>
  <si>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</si>
  <si>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</si>
  <si>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</si>
  <si>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</si>
  <si>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</si>
  <si>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</si>
  <si>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</si>
  <si>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</si>
  <si>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</si>
  <si>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</si>
  <si>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</si>
  <si>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</si>
  <si>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</si>
  <si>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</si>
  <si>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</si>
  <si>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</si>
  <si>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</si>
  <si>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</si>
  <si>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</si>
  <si>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</si>
  <si>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</si>
  <si>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</si>
  <si>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</si>
  <si>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</si>
  <si>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</si>
  <si>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</si>
  <si>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</si>
  <si>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</si>
  <si>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</si>
  <si>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</si>
  <si>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</si>
  <si>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</si>
  <si>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</si>
  <si>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</si>
  <si>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</si>
  <si>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</si>
  <si>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</si>
  <si>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</si>
  <si>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</si>
  <si>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</si>
  <si>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</si>
  <si>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</si>
  <si>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</si>
  <si>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</si>
  <si>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</si>
  <si>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</si>
  <si>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</si>
  <si>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</si>
  <si>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</si>
  <si>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</si>
  <si>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</si>
  <si>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</si>
  <si>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</si>
  <si>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</si>
  <si>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</si>
  <si>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</si>
  <si>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</si>
  <si>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</si>
  <si>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</si>
  <si>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</si>
  <si>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</si>
  <si>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</si>
  <si>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</si>
  <si>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</si>
  <si>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</si>
  <si>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</si>
  <si>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</si>
  <si>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</si>
  <si>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Dic2024</t>
  </si>
  <si>
    <t>Ene2025</t>
  </si>
  <si>
    <t>Feb2025</t>
  </si>
  <si>
    <t>Fecha de Publicación: Abril 2025</t>
  </si>
  <si>
    <t>Fecha de corte: Marzo 2025</t>
  </si>
  <si>
    <t>Mar2025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</si>
</sst>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Pres.'!$B$203,'Líneas por Tecnología y Pres.'!$B$204,'Líneas por Tecnología y Pres.'!$B$205,'Líneas por Tecnología y Pres.'!$B$206,'Líneas por Tecnología y Pres.'!$B$207)</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Pres.'!$C$203,'Líneas por Tecnología y Pres.'!$C$204,'Líneas por Tecnología y Pres.'!$C$205,'Líneas por Tecnología y Pres.'!$C$206,'Líneas por Tecnología y Pres.'!$C$207)</c:f>
              <c:numCache>
                <c:formatCode>#,##0</c:formatCode>
                <c:ptCount val="31"/>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pt idx="26">
                  <c:v>1257691</c:v>
                </c:pt>
                <c:pt idx="27">
                  <c:v>1255492</c:v>
                </c:pt>
                <c:pt idx="28">
                  <c:v>1265975</c:v>
                </c:pt>
                <c:pt idx="29">
                  <c:v>1253780</c:v>
                </c:pt>
                <c:pt idx="30">
                  <c:v>1253394</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Pres.'!$D$203,'Líneas por Tecnología y Pres.'!$D$204,'Líneas por Tecnología y Pres.'!$D$205,'Líneas por Tecnología y Pres.'!$D$206,'Líneas por Tecnología y Pres.'!$D$207)</c:f>
              <c:numCache>
                <c:formatCode>#,##0</c:formatCode>
                <c:ptCount val="31"/>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pt idx="26">
                  <c:v>4334484</c:v>
                </c:pt>
                <c:pt idx="27">
                  <c:v>4336883</c:v>
                </c:pt>
                <c:pt idx="28">
                  <c:v>4341702</c:v>
                </c:pt>
                <c:pt idx="29">
                  <c:v>4362577</c:v>
                </c:pt>
                <c:pt idx="30">
                  <c:v>4387488</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Pres.'!$E$203,'Líneas por Tecnología y Pres.'!$E$204,'Líneas por Tecnología y Pres.'!$E$205,'Líneas por Tecnología y Pres.'!$E$206,'Líneas por Tecnología y Pres.'!$E$207)</c:f>
              <c:numCache>
                <c:formatCode>#,##0</c:formatCode>
                <c:ptCount val="31"/>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Pres.'!$F$203,'Líneas por Tecnología y Pres.'!$F$204,'Líneas por Tecnología y Pres.'!$F$205,'Líneas por Tecnología y Pres.'!$F$206,'Líneas por Tecnología y Pres.'!$F$207)</c:f>
              <c:numCache>
                <c:formatCode>#,##0</c:formatCode>
                <c:ptCount val="31"/>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pt idx="26">
                  <c:v>4230223</c:v>
                </c:pt>
                <c:pt idx="27">
                  <c:v>4269210</c:v>
                </c:pt>
                <c:pt idx="28">
                  <c:v>4299255</c:v>
                </c:pt>
                <c:pt idx="29">
                  <c:v>4304187</c:v>
                </c:pt>
                <c:pt idx="30">
                  <c:v>4307735</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984379568"/>
        <c:axId val="795620944"/>
      </c:barChart>
      <c:catAx>
        <c:axId val="98437956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795620944"/>
        <c:crosses val="autoZero"/>
        <c:auto val="1"/>
        <c:lblAlgn val="ctr"/>
        <c:lblOffset val="100"/>
        <c:noMultiLvlLbl val="0"/>
      </c:catAx>
      <c:valAx>
        <c:axId val="795620944"/>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984379568"/>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Pres.'!$H$203,'Líneas por Tecnología y Pres.'!$H$204,'Líneas por Tecnología y Pres.'!$H$205,'Líneas por Tecnología y Pres.'!$H$206,'Líneas por Tecnología y Pres.'!$H$207)</c:f>
              <c:numCache>
                <c:formatCode>#,##0</c:formatCode>
                <c:ptCount val="31"/>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Pres.'!$I$203,'Líneas por Tecnología y Pres.'!$I$204,'Líneas por Tecnología y Pres.'!$I$205,'Líneas por Tecnología y Pres.'!$I$206,'Líneas por Tecnología y Pres.'!$I$207)</c:f>
              <c:numCache>
                <c:formatCode>#,##0</c:formatCode>
                <c:ptCount val="31"/>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181123.47686849211</c:v>
                </c:pt>
                <c:pt idx="23">
                  <c:v>184539.40973443788</c:v>
                </c:pt>
                <c:pt idx="24">
                  <c:v>179268.17489016874</c:v>
                </c:pt>
                <c:pt idx="25">
                  <c:v>161769.51097676862</c:v>
                </c:pt>
                <c:pt idx="26">
                  <c:v>148057.63929596936</c:v>
                </c:pt>
                <c:pt idx="27">
                  <c:v>143843.3474002117</c:v>
                </c:pt>
                <c:pt idx="28">
                  <c:v>140216.33228025289</c:v>
                </c:pt>
                <c:pt idx="29">
                  <c:v>139093.68894883106</c:v>
                </c:pt>
                <c:pt idx="30">
                  <c:v>168549</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Pres.'!$J$203,'Líneas por Tecnología y Pres.'!$J$204,'Líneas por Tecnología y Pres.'!$J$205,'Líneas por Tecnología y Pres.'!$J$206,'Líneas por Tecnología y Pres.'!$J$207)</c:f>
              <c:numCache>
                <c:formatCode>#,##0</c:formatCode>
                <c:ptCount val="31"/>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765885.45460503758</c:v>
                </c:pt>
                <c:pt idx="23">
                  <c:v>749659.25847317674</c:v>
                </c:pt>
                <c:pt idx="24">
                  <c:v>748526.48882831528</c:v>
                </c:pt>
                <c:pt idx="25">
                  <c:v>747221.08231516951</c:v>
                </c:pt>
                <c:pt idx="26">
                  <c:v>744627.37731511495</c:v>
                </c:pt>
                <c:pt idx="27">
                  <c:v>740162.85248466767</c:v>
                </c:pt>
                <c:pt idx="28">
                  <c:v>736708.6789655051</c:v>
                </c:pt>
                <c:pt idx="29">
                  <c:v>714778.22788490541</c:v>
                </c:pt>
                <c:pt idx="30">
                  <c:v>724287</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Pres.'!$K$203,'Líneas por Tecnología y Pres.'!$K$204,'Líneas por Tecnología y Pres.'!$K$205,'Líneas por Tecnología y Pres.'!$K$206,'Líneas por Tecnología y Pres.'!$K$207)</c:f>
              <c:numCache>
                <c:formatCode>#,##0</c:formatCode>
                <c:ptCount val="31"/>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Pres.'!$L$203,'Líneas por Tecnología y Pres.'!$L$204,'Líneas por Tecnología y Pres.'!$L$205,'Líneas por Tecnología y Pres.'!$L$206,'Líneas por Tecnología y Pres.'!$L$207)</c:f>
              <c:numCache>
                <c:formatCode>#,##0</c:formatCode>
                <c:ptCount val="31"/>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4263322.0685264701</c:v>
                </c:pt>
                <c:pt idx="23">
                  <c:v>4293976.3317923853</c:v>
                </c:pt>
                <c:pt idx="24">
                  <c:v>4324485.3362815157</c:v>
                </c:pt>
                <c:pt idx="25">
                  <c:v>4361890.4067080617</c:v>
                </c:pt>
                <c:pt idx="26">
                  <c:v>4354358.9833889166</c:v>
                </c:pt>
                <c:pt idx="27">
                  <c:v>4369313.8001151206</c:v>
                </c:pt>
                <c:pt idx="28">
                  <c:v>4366148.9887542417</c:v>
                </c:pt>
                <c:pt idx="29">
                  <c:v>4364100.0831662631</c:v>
                </c:pt>
                <c:pt idx="30">
                  <c:v>4381334.5673756814</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795613872"/>
        <c:axId val="1053594144"/>
      </c:barChart>
      <c:catAx>
        <c:axId val="79561387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053594144"/>
        <c:crosses val="autoZero"/>
        <c:auto val="1"/>
        <c:lblAlgn val="ctr"/>
        <c:lblOffset val="100"/>
        <c:noMultiLvlLbl val="0"/>
      </c:catAx>
      <c:valAx>
        <c:axId val="1053594144"/>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795613872"/>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Pres.'!$N$203,'Líneas por Tecnología y Pres.'!$N$204,'Líneas por Tecnología y Pres.'!$N$205,'Líneas por Tecnología y Pres.'!$N$206,'Líneas por Tecnología y Pres.'!$N$207)</c:f>
              <c:numCache>
                <c:formatCode>#,##0</c:formatCode>
                <c:ptCount val="31"/>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Pres.'!$O$203,'Líneas por Tecnología y Pres.'!$O$204,'Líneas por Tecnología y Pres.'!$O$205,'Líneas por Tecnología y Pres.'!$O$206,'Líneas por Tecnología y Pres.'!$O$207)</c:f>
              <c:numCache>
                <c:formatCode>#,##0</c:formatCode>
                <c:ptCount val="31"/>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90857</c:v>
                </c:pt>
                <c:pt idx="17">
                  <c:v>90666</c:v>
                </c:pt>
                <c:pt idx="18">
                  <c:v>90578</c:v>
                </c:pt>
                <c:pt idx="19">
                  <c:v>90193</c:v>
                </c:pt>
                <c:pt idx="20">
                  <c:v>89334</c:v>
                </c:pt>
                <c:pt idx="21">
                  <c:v>86244</c:v>
                </c:pt>
                <c:pt idx="22">
                  <c:v>82172</c:v>
                </c:pt>
                <c:pt idx="23">
                  <c:v>82133</c:v>
                </c:pt>
                <c:pt idx="24">
                  <c:v>19955</c:v>
                </c:pt>
                <c:pt idx="25">
                  <c:v>11496</c:v>
                </c:pt>
                <c:pt idx="26">
                  <c:v>11377</c:v>
                </c:pt>
                <c:pt idx="27">
                  <c:v>11298</c:v>
                </c:pt>
                <c:pt idx="28">
                  <c:v>11054</c:v>
                </c:pt>
                <c:pt idx="29">
                  <c:v>11049</c:v>
                </c:pt>
                <c:pt idx="30">
                  <c:v>11069</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Pres.'!$P$203,'Líneas por Tecnología y Pres.'!$P$204,'Líneas por Tecnología y Pres.'!$P$205,'Líneas por Tecnología y Pres.'!$P$206,'Líneas por Tecnología y Pres.'!$P$207)</c:f>
              <c:numCache>
                <c:formatCode>#,##0</c:formatCode>
                <c:ptCount val="31"/>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Pres.'!$Q$203,'Líneas por Tecnología y Pres.'!$Q$204,'Líneas por Tecnología y Pres.'!$Q$205,'Líneas por Tecnología y Pres.'!$Q$206,'Líneas por Tecnología y Pres.'!$Q$207)</c:f>
              <c:numCache>
                <c:formatCode>#,##0</c:formatCode>
                <c:ptCount val="31"/>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pt idx="29">
                  <c:v>35545</c:v>
                </c:pt>
                <c:pt idx="30">
                  <c:v>35505</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Pres.'!$R$203,'Líneas por Tecnología y Pres.'!$R$204,'Líneas por Tecnología y Pres.'!$R$205,'Líneas por Tecnología y Pres.'!$R$206,'Líneas por Tecnología y Pres.'!$R$207)</c:f>
              <c:numCache>
                <c:formatCode>#,##0</c:formatCode>
                <c:ptCount val="31"/>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pt idx="26">
                  <c:v>3281958</c:v>
                </c:pt>
                <c:pt idx="27">
                  <c:v>3263422</c:v>
                </c:pt>
                <c:pt idx="28">
                  <c:v>3260095</c:v>
                </c:pt>
                <c:pt idx="29">
                  <c:v>3254298</c:v>
                </c:pt>
                <c:pt idx="30">
                  <c:v>3245697</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053596320"/>
        <c:axId val="1053593056"/>
      </c:barChart>
      <c:catAx>
        <c:axId val="1053596320"/>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053593056"/>
        <c:crosses val="autoZero"/>
        <c:auto val="1"/>
        <c:lblAlgn val="ctr"/>
        <c:lblOffset val="100"/>
        <c:noMultiLvlLbl val="0"/>
      </c:catAx>
      <c:valAx>
        <c:axId val="1053593056"/>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053596320"/>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Pres.'!$T$203,'Líneas por Tecnología y Pres.'!$T$204,'Líneas por Tecnología y Pres.'!$T$205,'Líneas por Tecnología y Pres.'!$T$206,'Líneas por Tecnología y Pres.'!$T$207)</c:f>
              <c:numCache>
                <c:formatCode>#,##0</c:formatCode>
                <c:ptCount val="31"/>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Pres.'!$U$203,'Líneas por Tecnología y Pres.'!$U$204,'Líneas por Tecnología y Pres.'!$U$205,'Líneas por Tecnología y Pres.'!$U$206,'Líneas por Tecnología y Pres.'!$U$207)</c:f>
              <c:numCache>
                <c:formatCode>#,##0</c:formatCode>
                <c:ptCount val="31"/>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1645802.7432730189</c:v>
                </c:pt>
                <c:pt idx="17">
                  <c:v>1639335.2969677201</c:v>
                </c:pt>
                <c:pt idx="18">
                  <c:v>1634223.7321638581</c:v>
                </c:pt>
                <c:pt idx="19">
                  <c:v>1632191.7782378942</c:v>
                </c:pt>
                <c:pt idx="20">
                  <c:v>1615518.0818747254</c:v>
                </c:pt>
                <c:pt idx="21">
                  <c:v>1592390.7460927528</c:v>
                </c:pt>
                <c:pt idx="22">
                  <c:v>1522109.4768684921</c:v>
                </c:pt>
                <c:pt idx="23">
                  <c:v>1525314.4097344379</c:v>
                </c:pt>
                <c:pt idx="24">
                  <c:v>1454667.1748901687</c:v>
                </c:pt>
                <c:pt idx="25">
                  <c:v>1423155.5109767686</c:v>
                </c:pt>
                <c:pt idx="26">
                  <c:v>1417125.6392959694</c:v>
                </c:pt>
                <c:pt idx="27">
                  <c:v>1410633.3474002117</c:v>
                </c:pt>
                <c:pt idx="28">
                  <c:v>1417245.3322802528</c:v>
                </c:pt>
                <c:pt idx="29">
                  <c:v>1403922.6889488311</c:v>
                </c:pt>
                <c:pt idx="30">
                  <c:v>1433012</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Pres.'!$V$203,'Líneas por Tecnología y Pres.'!$V$204,'Líneas por Tecnología y Pres.'!$V$205,'Líneas por Tecnología y Pres.'!$V$206,'Líneas por Tecnología y Pres.'!$V$207)</c:f>
              <c:numCache>
                <c:formatCode>#,##0</c:formatCode>
                <c:ptCount val="31"/>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5061560.4546050373</c:v>
                </c:pt>
                <c:pt idx="23">
                  <c:v>5063409.2584731765</c:v>
                </c:pt>
                <c:pt idx="24">
                  <c:v>5073549.4888283154</c:v>
                </c:pt>
                <c:pt idx="25">
                  <c:v>5112237.0823151693</c:v>
                </c:pt>
                <c:pt idx="26">
                  <c:v>5079111.3773151152</c:v>
                </c:pt>
                <c:pt idx="27">
                  <c:v>5077045.8524846677</c:v>
                </c:pt>
                <c:pt idx="28">
                  <c:v>5078410.6789655052</c:v>
                </c:pt>
                <c:pt idx="29">
                  <c:v>5077355.2278849054</c:v>
                </c:pt>
                <c:pt idx="30">
                  <c:v>5111775</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Pres.'!$W$203,'Líneas por Tecnología y Pres.'!$W$204,'Líneas por Tecnología y Pres.'!$W$205,'Líneas por Tecnología y Pres.'!$W$206,'Líneas por Tecnología y Pres.'!$W$207)</c:f>
              <c:numCache>
                <c:formatCode>#,##0</c:formatCode>
                <c:ptCount val="31"/>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pt idx="29">
                  <c:v>35545</c:v>
                </c:pt>
                <c:pt idx="30">
                  <c:v>35505</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Pres.'!$X$203,'Líneas por Tecnología y Pres.'!$X$204,'Líneas por Tecnología y Pres.'!$X$205,'Líneas por Tecnología y Pres.'!$X$206,'Líneas por Tecnología y Pres.'!$X$207)</c:f>
              <c:numCache>
                <c:formatCode>#,##0</c:formatCode>
                <c:ptCount val="31"/>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11561150.068526469</c:v>
                </c:pt>
                <c:pt idx="23">
                  <c:v>11614173.331792384</c:v>
                </c:pt>
                <c:pt idx="24">
                  <c:v>11672172.336281516</c:v>
                </c:pt>
                <c:pt idx="25">
                  <c:v>11780023.406708062</c:v>
                </c:pt>
                <c:pt idx="26">
                  <c:v>11866539.983388916</c:v>
                </c:pt>
                <c:pt idx="27">
                  <c:v>11901945.80011512</c:v>
                </c:pt>
                <c:pt idx="28">
                  <c:v>11925498.988754243</c:v>
                </c:pt>
                <c:pt idx="29">
                  <c:v>11922585.083166264</c:v>
                </c:pt>
                <c:pt idx="30">
                  <c:v>11934766.567375682</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053595776"/>
        <c:axId val="1053594688"/>
        <c:axId val="0"/>
      </c:bar3DChart>
      <c:catAx>
        <c:axId val="1053595776"/>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053594688"/>
        <c:crosses val="autoZero"/>
        <c:auto val="1"/>
        <c:lblAlgn val="ctr"/>
        <c:lblOffset val="100"/>
        <c:noMultiLvlLbl val="0"/>
      </c:catAx>
      <c:valAx>
        <c:axId val="1053594688"/>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053595776"/>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267</v>
      </c>
      <c r="C7" s="155"/>
      <c r="D7" s="155"/>
      <c r="E7" s="155"/>
      <c r="F7" s="155"/>
      <c r="G7" s="155"/>
      <c r="H7" s="69"/>
      <c r="I7" s="69"/>
      <c r="J7" s="69"/>
      <c r="K7" s="76"/>
    </row>
    <row r="8" spans="1:12" ht="20.100000000000001" customHeight="1" thickBot="1" x14ac:dyDescent="0.3">
      <c r="A8" s="81"/>
      <c r="B8" s="156" t="s">
        <v>268</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8"/>
  <sheetViews>
    <sheetView showGridLines="0" zoomScaleNormal="100" workbookViewId="0">
      <pane xSplit="1" ySplit="11" topLeftCell="B189" activePane="bottomRight" state="frozen"/>
      <selection pane="topRight" activeCell="B1" sqref="B1"/>
      <selection pane="bottomLeft" activeCell="A12" sqref="A12"/>
      <selection pane="bottomRight" activeCell="B207" sqref="B207"/>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Abril 2025</v>
      </c>
      <c r="C7" s="155"/>
      <c r="D7" s="155"/>
      <c r="E7" s="155"/>
      <c r="F7" s="155"/>
      <c r="G7" s="155"/>
      <c r="H7" s="155"/>
      <c r="I7" s="24"/>
      <c r="J7" s="24"/>
      <c r="K7" s="24"/>
      <c r="L7" s="24"/>
      <c r="M7" s="25"/>
      <c r="N7" s="238" t="s">
        <v>99</v>
      </c>
      <c r="O7" s="238"/>
      <c r="P7" s="238"/>
      <c r="Q7" s="25"/>
      <c r="R7" s="25"/>
      <c r="S7" s="25"/>
      <c r="T7" s="25"/>
      <c r="U7" s="160"/>
      <c r="V7" s="25"/>
      <c r="W7" s="25"/>
      <c r="X7" s="25"/>
      <c r="Y7" s="26"/>
    </row>
    <row r="8" spans="1:25" s="1" customFormat="1" ht="20.100000000000001" customHeight="1" thickBot="1" x14ac:dyDescent="0.25">
      <c r="A8" s="27"/>
      <c r="B8" s="156" t="str">
        <f>Índice!B8</f>
        <v>Fecha de corte: Marzo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1" t="s">
        <v>1</v>
      </c>
      <c r="C10" s="241"/>
      <c r="D10" s="241"/>
      <c r="E10" s="241"/>
      <c r="F10" s="242"/>
      <c r="G10" s="36" t="s">
        <v>2</v>
      </c>
      <c r="H10" s="245" t="s">
        <v>3</v>
      </c>
      <c r="I10" s="241"/>
      <c r="J10" s="241"/>
      <c r="K10" s="241"/>
      <c r="L10" s="242"/>
      <c r="M10" s="36" t="s">
        <v>2</v>
      </c>
      <c r="N10" s="241" t="s">
        <v>98</v>
      </c>
      <c r="O10" s="241"/>
      <c r="P10" s="241"/>
      <c r="Q10" s="241"/>
      <c r="R10" s="241"/>
      <c r="S10" s="37" t="s">
        <v>2</v>
      </c>
      <c r="T10" s="36" t="s">
        <v>2</v>
      </c>
      <c r="U10" s="36" t="s">
        <v>2</v>
      </c>
      <c r="V10" s="36" t="s">
        <v>2</v>
      </c>
      <c r="W10" s="36" t="s">
        <v>2</v>
      </c>
      <c r="X10" s="37" t="s">
        <v>2</v>
      </c>
      <c r="Y10" s="243"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4"/>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7"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7"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2.75" x14ac:dyDescent="0.2">
      <c r="A200" s="196" t="s">
        <v>260</v>
      </c>
      <c r="B200" s="214">
        <v>0</v>
      </c>
      <c r="C200" s="204">
        <v>1258642</v>
      </c>
      <c r="D200" s="204">
        <v>4313750</v>
      </c>
      <c r="E200" s="204">
        <v>0</v>
      </c>
      <c r="F200" s="205">
        <v>4082010</v>
      </c>
      <c r="G200" s="202">
        <f>SUM(B200:F200)</f>
        <v>9654402</v>
      </c>
      <c r="H200" s="203">
        <v>0</v>
      </c>
      <c r="I200" s="204">
        <v>184539.40973443788</v>
      </c>
      <c r="J200" s="204">
        <v>749659.25847317674</v>
      </c>
      <c r="K200" s="204">
        <v>0</v>
      </c>
      <c r="L200" s="205">
        <v>4293976.3317923853</v>
      </c>
      <c r="M200" s="202">
        <f t="shared" si="528"/>
        <v>5228175</v>
      </c>
      <c r="N200" s="203">
        <v>0</v>
      </c>
      <c r="O200" s="204">
        <v>82133</v>
      </c>
      <c r="P200" s="204">
        <v>0</v>
      </c>
      <c r="Q200" s="204">
        <v>36049</v>
      </c>
      <c r="R200" s="205">
        <v>3238187</v>
      </c>
      <c r="S200" s="209">
        <f t="shared" si="541"/>
        <v>3356369</v>
      </c>
      <c r="T200" s="198">
        <f t="shared" ref="T200" si="548">SUM(B200,H200,N200)</f>
        <v>0</v>
      </c>
      <c r="U200" s="13">
        <f t="shared" ref="U200" si="549">SUM(C200,I200,O200)</f>
        <v>1525314.4097344379</v>
      </c>
      <c r="V200" s="13">
        <f t="shared" ref="V200" si="550">SUM(D200,J200,P200)</f>
        <v>5063409.2584731765</v>
      </c>
      <c r="W200" s="13">
        <f t="shared" ref="W200" si="551">SUM(E200,K200,Q200)</f>
        <v>36049</v>
      </c>
      <c r="X200" s="13">
        <f t="shared" ref="X200" si="552">SUM(F200,L200,R200)</f>
        <v>11614173.331792384</v>
      </c>
      <c r="Y200" s="208">
        <f t="shared" ref="Y200" si="553">+G200+M200+S200</f>
        <v>18238946</v>
      </c>
    </row>
    <row r="201" spans="1:25" s="2" customFormat="1" ht="12.75" x14ac:dyDescent="0.2">
      <c r="A201" s="196" t="s">
        <v>261</v>
      </c>
      <c r="B201" s="214">
        <v>0</v>
      </c>
      <c r="C201" s="204">
        <v>1255444</v>
      </c>
      <c r="D201" s="204">
        <v>4325023</v>
      </c>
      <c r="E201" s="204">
        <v>0</v>
      </c>
      <c r="F201" s="205">
        <v>4108935</v>
      </c>
      <c r="G201" s="202">
        <f>SUM(B201:F201)</f>
        <v>9689402</v>
      </c>
      <c r="H201" s="203">
        <v>0</v>
      </c>
      <c r="I201" s="204">
        <v>179268.17489016874</v>
      </c>
      <c r="J201" s="204">
        <v>748526.48882831528</v>
      </c>
      <c r="K201" s="204">
        <v>0</v>
      </c>
      <c r="L201" s="205">
        <v>4324485.3362815157</v>
      </c>
      <c r="M201" s="202">
        <f t="shared" si="528"/>
        <v>5252280</v>
      </c>
      <c r="N201" s="203">
        <v>0</v>
      </c>
      <c r="O201" s="204">
        <v>19955</v>
      </c>
      <c r="P201" s="204">
        <v>0</v>
      </c>
      <c r="Q201" s="204">
        <v>35919</v>
      </c>
      <c r="R201" s="205">
        <v>3238752</v>
      </c>
      <c r="S201" s="209">
        <f t="shared" ref="S201" si="554">SUM(N201:R201)</f>
        <v>3294626</v>
      </c>
      <c r="T201" s="198">
        <f t="shared" ref="T201:T207" si="555">SUM(B201,H201,N201)</f>
        <v>0</v>
      </c>
      <c r="U201" s="13">
        <f t="shared" ref="U201:U206" si="556">SUM(C201,I201,O201)</f>
        <v>1454667.1748901687</v>
      </c>
      <c r="V201" s="13">
        <f t="shared" ref="V201:V206" si="557">SUM(D201,J201,P201)</f>
        <v>5073549.4888283154</v>
      </c>
      <c r="W201" s="13">
        <f t="shared" ref="W201:W206" si="558">SUM(E201,K201,Q201)</f>
        <v>35919</v>
      </c>
      <c r="X201" s="13">
        <f t="shared" ref="X201:X206" si="559">SUM(F201,L201,R201)</f>
        <v>11672172.336281516</v>
      </c>
      <c r="Y201" s="208">
        <f t="shared" ref="Y201:Y206" si="560">+G201+M201+S201</f>
        <v>18236308</v>
      </c>
    </row>
    <row r="202" spans="1:25" s="2" customFormat="1" ht="12.75" x14ac:dyDescent="0.2">
      <c r="A202" s="196" t="s">
        <v>262</v>
      </c>
      <c r="B202" s="214">
        <v>0</v>
      </c>
      <c r="C202" s="204">
        <v>1249890</v>
      </c>
      <c r="D202" s="204">
        <v>4365016</v>
      </c>
      <c r="E202" s="204">
        <v>0</v>
      </c>
      <c r="F202" s="205">
        <v>4165091</v>
      </c>
      <c r="G202" s="202">
        <f t="shared" si="518"/>
        <v>9779997</v>
      </c>
      <c r="H202" s="203">
        <v>0</v>
      </c>
      <c r="I202" s="204">
        <v>161769.51097676862</v>
      </c>
      <c r="J202" s="204">
        <v>747221.08231516951</v>
      </c>
      <c r="K202" s="204">
        <v>0</v>
      </c>
      <c r="L202" s="205">
        <v>4361890.4067080617</v>
      </c>
      <c r="M202" s="202">
        <f t="shared" si="528"/>
        <v>5270881</v>
      </c>
      <c r="N202" s="203">
        <v>0</v>
      </c>
      <c r="O202" s="204">
        <v>11496</v>
      </c>
      <c r="P202" s="204">
        <v>0</v>
      </c>
      <c r="Q202" s="204">
        <v>35840</v>
      </c>
      <c r="R202" s="205">
        <v>3253042</v>
      </c>
      <c r="S202" s="209">
        <f t="shared" ref="S202:S207" si="561">SUM(N202:R202)</f>
        <v>3300378</v>
      </c>
      <c r="T202" s="198">
        <f t="shared" si="555"/>
        <v>0</v>
      </c>
      <c r="U202" s="13">
        <f t="shared" si="556"/>
        <v>1423155.5109767686</v>
      </c>
      <c r="V202" s="13">
        <f t="shared" si="557"/>
        <v>5112237.0823151693</v>
      </c>
      <c r="W202" s="13">
        <f t="shared" si="558"/>
        <v>35840</v>
      </c>
      <c r="X202" s="13">
        <f t="shared" si="559"/>
        <v>11780023.406708062</v>
      </c>
      <c r="Y202" s="208">
        <f t="shared" si="560"/>
        <v>18351256</v>
      </c>
    </row>
    <row r="203" spans="1:25" s="2" customFormat="1" ht="12.75" x14ac:dyDescent="0.2">
      <c r="A203" s="196" t="s">
        <v>263</v>
      </c>
      <c r="B203" s="214">
        <v>0</v>
      </c>
      <c r="C203" s="204">
        <v>1257691</v>
      </c>
      <c r="D203" s="204">
        <v>4334484</v>
      </c>
      <c r="E203" s="204">
        <v>0</v>
      </c>
      <c r="F203" s="205">
        <v>4230223</v>
      </c>
      <c r="G203" s="202">
        <f t="shared" si="518"/>
        <v>9822398</v>
      </c>
      <c r="H203" s="203">
        <v>0</v>
      </c>
      <c r="I203" s="204">
        <v>148057.63929596936</v>
      </c>
      <c r="J203" s="204">
        <v>744627.37731511495</v>
      </c>
      <c r="K203" s="204">
        <v>0</v>
      </c>
      <c r="L203" s="205">
        <v>4354358.9833889166</v>
      </c>
      <c r="M203" s="202">
        <f t="shared" si="528"/>
        <v>5247044.0000000009</v>
      </c>
      <c r="N203" s="203">
        <v>0</v>
      </c>
      <c r="O203" s="204">
        <v>11377</v>
      </c>
      <c r="P203" s="204">
        <v>0</v>
      </c>
      <c r="Q203" s="204">
        <v>35789</v>
      </c>
      <c r="R203" s="205">
        <v>3281958</v>
      </c>
      <c r="S203" s="209">
        <f t="shared" si="561"/>
        <v>3329124</v>
      </c>
      <c r="T203" s="198">
        <f t="shared" si="555"/>
        <v>0</v>
      </c>
      <c r="U203" s="13">
        <f t="shared" si="556"/>
        <v>1417125.6392959694</v>
      </c>
      <c r="V203" s="13">
        <f t="shared" si="557"/>
        <v>5079111.3773151152</v>
      </c>
      <c r="W203" s="13">
        <f t="shared" si="558"/>
        <v>35789</v>
      </c>
      <c r="X203" s="13">
        <f t="shared" si="559"/>
        <v>11866539.983388916</v>
      </c>
      <c r="Y203" s="208">
        <f t="shared" si="560"/>
        <v>18398566</v>
      </c>
    </row>
    <row r="204" spans="1:25" s="2" customFormat="1" ht="12.75" x14ac:dyDescent="0.2">
      <c r="A204" s="196" t="s">
        <v>264</v>
      </c>
      <c r="B204" s="214">
        <v>0</v>
      </c>
      <c r="C204" s="204">
        <v>1255492</v>
      </c>
      <c r="D204" s="204">
        <v>4336883</v>
      </c>
      <c r="E204" s="204">
        <v>0</v>
      </c>
      <c r="F204" s="205">
        <v>4269210</v>
      </c>
      <c r="G204" s="202">
        <f t="shared" si="518"/>
        <v>9861585</v>
      </c>
      <c r="H204" s="203">
        <v>0</v>
      </c>
      <c r="I204" s="204">
        <v>143843.3474002117</v>
      </c>
      <c r="J204" s="204">
        <v>740162.85248466767</v>
      </c>
      <c r="K204" s="204">
        <v>0</v>
      </c>
      <c r="L204" s="205">
        <v>4369313.8001151206</v>
      </c>
      <c r="M204" s="202">
        <f t="shared" si="528"/>
        <v>5253320</v>
      </c>
      <c r="N204" s="203">
        <v>0</v>
      </c>
      <c r="O204" s="204">
        <v>11298</v>
      </c>
      <c r="P204" s="204">
        <v>0</v>
      </c>
      <c r="Q204" s="204">
        <v>35706</v>
      </c>
      <c r="R204" s="205">
        <v>3263422</v>
      </c>
      <c r="S204" s="209">
        <f t="shared" si="561"/>
        <v>3310426</v>
      </c>
      <c r="T204" s="198">
        <f t="shared" si="555"/>
        <v>0</v>
      </c>
      <c r="U204" s="13">
        <f t="shared" si="556"/>
        <v>1410633.3474002117</v>
      </c>
      <c r="V204" s="13">
        <f t="shared" si="557"/>
        <v>5077045.8524846677</v>
      </c>
      <c r="W204" s="13">
        <f t="shared" si="558"/>
        <v>35706</v>
      </c>
      <c r="X204" s="13">
        <f t="shared" si="559"/>
        <v>11901945.80011512</v>
      </c>
      <c r="Y204" s="208">
        <f t="shared" si="560"/>
        <v>18425331</v>
      </c>
    </row>
    <row r="205" spans="1:25" s="2" customFormat="1" ht="12.75" x14ac:dyDescent="0.2">
      <c r="A205" s="196" t="s">
        <v>265</v>
      </c>
      <c r="B205" s="214">
        <v>0</v>
      </c>
      <c r="C205" s="204">
        <v>1265975</v>
      </c>
      <c r="D205" s="204">
        <v>4341702</v>
      </c>
      <c r="E205" s="204">
        <v>0</v>
      </c>
      <c r="F205" s="205">
        <v>4299255</v>
      </c>
      <c r="G205" s="202">
        <f t="shared" si="518"/>
        <v>9906932</v>
      </c>
      <c r="H205" s="203">
        <v>0</v>
      </c>
      <c r="I205" s="204">
        <v>140216.33228025289</v>
      </c>
      <c r="J205" s="204">
        <v>736708.6789655051</v>
      </c>
      <c r="K205" s="204">
        <v>0</v>
      </c>
      <c r="L205" s="205">
        <v>4366148.9887542417</v>
      </c>
      <c r="M205" s="202">
        <f t="shared" si="528"/>
        <v>5243074</v>
      </c>
      <c r="N205" s="203">
        <v>0</v>
      </c>
      <c r="O205" s="204">
        <v>11054</v>
      </c>
      <c r="P205" s="204">
        <v>0</v>
      </c>
      <c r="Q205" s="204">
        <v>35621</v>
      </c>
      <c r="R205" s="205">
        <v>3260095</v>
      </c>
      <c r="S205" s="209">
        <f t="shared" si="561"/>
        <v>3306770</v>
      </c>
      <c r="T205" s="198">
        <f t="shared" si="555"/>
        <v>0</v>
      </c>
      <c r="U205" s="13">
        <f t="shared" si="556"/>
        <v>1417245.3322802528</v>
      </c>
      <c r="V205" s="13">
        <f t="shared" si="557"/>
        <v>5078410.6789655052</v>
      </c>
      <c r="W205" s="13">
        <f t="shared" si="558"/>
        <v>35621</v>
      </c>
      <c r="X205" s="13">
        <f t="shared" si="559"/>
        <v>11925498.988754243</v>
      </c>
      <c r="Y205" s="208">
        <f t="shared" si="560"/>
        <v>18456776</v>
      </c>
    </row>
    <row r="206" spans="1:25" s="2" customFormat="1" ht="12.75" x14ac:dyDescent="0.2">
      <c r="A206" s="196" t="s">
        <v>266</v>
      </c>
      <c r="B206" s="214">
        <v>0</v>
      </c>
      <c r="C206" s="204">
        <v>1253780</v>
      </c>
      <c r="D206" s="204">
        <v>4362577</v>
      </c>
      <c r="E206" s="204">
        <v>0</v>
      </c>
      <c r="F206" s="205">
        <v>4304187</v>
      </c>
      <c r="G206" s="202">
        <f t="shared" si="518"/>
        <v>9920544</v>
      </c>
      <c r="H206" s="203">
        <v>0</v>
      </c>
      <c r="I206" s="204">
        <v>139093.68894883106</v>
      </c>
      <c r="J206" s="204">
        <v>714778.22788490541</v>
      </c>
      <c r="K206" s="204">
        <v>0</v>
      </c>
      <c r="L206" s="205">
        <v>4364100.0831662631</v>
      </c>
      <c r="M206" s="202">
        <f t="shared" si="528"/>
        <v>5217972</v>
      </c>
      <c r="N206" s="203">
        <v>0</v>
      </c>
      <c r="O206" s="204">
        <v>11049</v>
      </c>
      <c r="P206" s="204">
        <v>0</v>
      </c>
      <c r="Q206" s="204">
        <v>35545</v>
      </c>
      <c r="R206" s="205">
        <v>3254298</v>
      </c>
      <c r="S206" s="209">
        <f t="shared" si="561"/>
        <v>3300892</v>
      </c>
      <c r="T206" s="198">
        <f t="shared" si="555"/>
        <v>0</v>
      </c>
      <c r="U206" s="13">
        <f t="shared" si="556"/>
        <v>1403922.6889488311</v>
      </c>
      <c r="V206" s="13">
        <f t="shared" si="557"/>
        <v>5077355.2278849054</v>
      </c>
      <c r="W206" s="13">
        <f t="shared" si="558"/>
        <v>35545</v>
      </c>
      <c r="X206" s="13">
        <f t="shared" si="559"/>
        <v>11922585.083166264</v>
      </c>
      <c r="Y206" s="208">
        <f t="shared" si="560"/>
        <v>18439408</v>
      </c>
    </row>
    <row r="207" spans="1:25" s="2" customFormat="1" ht="12.75" x14ac:dyDescent="0.2">
      <c r="A207" s="196" t="s">
        <v>269</v>
      </c>
      <c r="B207" s="214">
        <v>0</v>
      </c>
      <c r="C207" s="205">
        <v>1253394</v>
      </c>
      <c r="D207" s="205">
        <v>4387488</v>
      </c>
      <c r="E207" s="205">
        <v>0</v>
      </c>
      <c r="F207" s="205">
        <v>4307735</v>
      </c>
      <c r="G207" s="202">
        <f t="shared" si="518"/>
        <v>9948617</v>
      </c>
      <c r="H207" s="206">
        <v>0</v>
      </c>
      <c r="I207" s="205">
        <v>168549</v>
      </c>
      <c r="J207" s="205">
        <v>724287</v>
      </c>
      <c r="K207" s="205">
        <v>0</v>
      </c>
      <c r="L207" s="205">
        <v>4381334.5673756814</v>
      </c>
      <c r="M207" s="202">
        <f t="shared" si="528"/>
        <v>5274170.5673756814</v>
      </c>
      <c r="N207" s="206">
        <v>0</v>
      </c>
      <c r="O207" s="205">
        <v>11069</v>
      </c>
      <c r="P207" s="205">
        <v>0</v>
      </c>
      <c r="Q207" s="205">
        <v>35505</v>
      </c>
      <c r="R207" s="205">
        <v>3245697</v>
      </c>
      <c r="S207" s="209">
        <f t="shared" si="561"/>
        <v>3292271</v>
      </c>
      <c r="T207" s="198">
        <f t="shared" si="555"/>
        <v>0</v>
      </c>
      <c r="U207" s="13">
        <f t="shared" ref="U207" si="562">SUM(C207,I207,O207)</f>
        <v>1433012</v>
      </c>
      <c r="V207" s="13">
        <f t="shared" ref="V207" si="563">SUM(D207,J207,P207)</f>
        <v>5111775</v>
      </c>
      <c r="W207" s="13">
        <f t="shared" ref="W207" si="564">SUM(E207,K207,Q207)</f>
        <v>35505</v>
      </c>
      <c r="X207" s="13">
        <f t="shared" ref="X207" si="565">SUM(F207,L207,R207)</f>
        <v>11934766.567375682</v>
      </c>
      <c r="Y207" s="208">
        <f t="shared" ref="Y207" si="566">+G207+M207+S207</f>
        <v>18515058.567375682</v>
      </c>
    </row>
    <row r="208" spans="1:25" s="2" customFormat="1" ht="17.25" customHeight="1" x14ac:dyDescent="0.2">
      <c r="A208" s="200" t="s">
        <v>100</v>
      </c>
      <c r="B208" s="235" t="s">
        <v>195</v>
      </c>
      <c r="C208" s="236"/>
      <c r="D208" s="236"/>
      <c r="E208" s="236"/>
      <c r="F208" s="236"/>
      <c r="G208" s="236"/>
      <c r="H208" s="236"/>
      <c r="I208" s="236"/>
      <c r="J208" s="236"/>
      <c r="K208" s="236"/>
      <c r="L208" s="236"/>
      <c r="M208" s="236"/>
      <c r="N208" s="236"/>
      <c r="O208" s="236"/>
      <c r="P208" s="236"/>
      <c r="Q208" s="236"/>
      <c r="R208" s="236"/>
      <c r="S208" s="236"/>
      <c r="T208" s="236"/>
      <c r="U208" s="236"/>
      <c r="V208" s="236"/>
      <c r="W208" s="236"/>
      <c r="X208" s="236"/>
      <c r="Y208" s="237"/>
    </row>
    <row r="209" spans="1:25" s="2" customFormat="1" ht="17.25" customHeight="1" x14ac:dyDescent="0.2">
      <c r="A209" s="191" t="s">
        <v>120</v>
      </c>
      <c r="B209" s="239" t="s">
        <v>117</v>
      </c>
      <c r="C209" s="239"/>
      <c r="D209" s="239"/>
      <c r="E209" s="239"/>
      <c r="F209" s="239"/>
      <c r="G209" s="239"/>
      <c r="H209" s="239"/>
      <c r="I209" s="239"/>
      <c r="J209" s="239"/>
      <c r="K209" s="239"/>
      <c r="L209" s="239"/>
      <c r="M209" s="239"/>
      <c r="N209" s="239"/>
      <c r="O209" s="239"/>
      <c r="P209" s="239"/>
      <c r="Q209" s="239"/>
      <c r="R209" s="239"/>
      <c r="S209" s="239"/>
      <c r="T209" s="239"/>
      <c r="U209" s="239"/>
      <c r="V209" s="239"/>
      <c r="W209" s="239"/>
      <c r="X209" s="239"/>
      <c r="Y209" s="240"/>
    </row>
    <row r="210" spans="1:25" s="2" customFormat="1" ht="12.75" x14ac:dyDescent="0.2">
      <c r="A210" s="191" t="s">
        <v>131</v>
      </c>
      <c r="B210" s="221" t="s">
        <v>121</v>
      </c>
      <c r="C210" s="221"/>
      <c r="D210" s="221"/>
      <c r="E210" s="221"/>
      <c r="F210" s="221"/>
      <c r="G210" s="221"/>
      <c r="H210" s="221"/>
      <c r="I210" s="221"/>
      <c r="J210" s="221"/>
      <c r="K210" s="221"/>
      <c r="L210" s="221"/>
      <c r="M210" s="221"/>
      <c r="N210" s="221"/>
      <c r="O210" s="221"/>
      <c r="P210" s="221"/>
      <c r="Q210" s="221"/>
      <c r="R210" s="221"/>
      <c r="S210" s="221"/>
      <c r="T210" s="221"/>
      <c r="U210" s="221"/>
      <c r="V210" s="221"/>
      <c r="W210" s="221"/>
      <c r="X210" s="221"/>
      <c r="Y210" s="234"/>
    </row>
    <row r="211" spans="1:25" s="2" customFormat="1" ht="15.75" customHeight="1" x14ac:dyDescent="0.2">
      <c r="A211" s="191" t="s">
        <v>137</v>
      </c>
      <c r="B211" s="221" t="s">
        <v>132</v>
      </c>
      <c r="C211" s="221"/>
      <c r="D211" s="221"/>
      <c r="E211" s="221"/>
      <c r="F211" s="221"/>
      <c r="G211" s="221"/>
      <c r="H211" s="221"/>
      <c r="I211" s="221"/>
      <c r="J211" s="221"/>
      <c r="K211" s="221"/>
      <c r="L211" s="221"/>
      <c r="M211" s="221"/>
      <c r="N211" s="221"/>
      <c r="O211" s="221"/>
      <c r="P211" s="221"/>
      <c r="Q211" s="221"/>
      <c r="R211" s="221"/>
      <c r="S211" s="221"/>
      <c r="T211" s="221"/>
      <c r="U211" s="221"/>
      <c r="V211" s="221"/>
      <c r="W211" s="221"/>
      <c r="X211" s="221"/>
      <c r="Y211" s="234"/>
    </row>
    <row r="212" spans="1:25" s="2" customFormat="1" ht="15.75" customHeight="1" x14ac:dyDescent="0.2">
      <c r="A212" s="192" t="s">
        <v>144</v>
      </c>
      <c r="B212" s="221" t="s">
        <v>139</v>
      </c>
      <c r="C212" s="221"/>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34"/>
    </row>
    <row r="213" spans="1:25" s="2" customFormat="1" ht="15.75" customHeight="1" x14ac:dyDescent="0.2">
      <c r="A213" s="192" t="s">
        <v>147</v>
      </c>
      <c r="B213" s="226" t="s">
        <v>145</v>
      </c>
      <c r="C213" s="227"/>
      <c r="D213" s="227"/>
      <c r="E213" s="227"/>
      <c r="F213" s="227"/>
      <c r="G213" s="227"/>
      <c r="H213" s="227"/>
      <c r="I213" s="227"/>
      <c r="J213" s="227"/>
      <c r="K213" s="227"/>
      <c r="L213" s="227"/>
      <c r="M213" s="227"/>
      <c r="N213" s="227"/>
      <c r="O213" s="227"/>
      <c r="P213" s="227"/>
      <c r="Q213" s="227"/>
      <c r="R213" s="227"/>
      <c r="S213" s="227"/>
      <c r="T213" s="227"/>
      <c r="U213" s="227"/>
      <c r="V213" s="227"/>
      <c r="W213" s="227"/>
      <c r="X213" s="227"/>
      <c r="Y213" s="228"/>
    </row>
    <row r="214" spans="1:25" s="2" customFormat="1" ht="15.75" customHeight="1" x14ac:dyDescent="0.2">
      <c r="A214" s="192" t="s">
        <v>152</v>
      </c>
      <c r="B214" s="226" t="s">
        <v>148</v>
      </c>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8"/>
    </row>
    <row r="215" spans="1:25" s="2" customFormat="1" ht="15.75" customHeight="1" x14ac:dyDescent="0.2">
      <c r="A215" s="192" t="s">
        <v>156</v>
      </c>
      <c r="B215" s="226" t="s">
        <v>158</v>
      </c>
      <c r="C215" s="227"/>
      <c r="D215" s="227"/>
      <c r="E215" s="227"/>
      <c r="F215" s="227"/>
      <c r="G215" s="227"/>
      <c r="H215" s="227"/>
      <c r="I215" s="227"/>
      <c r="J215" s="227"/>
      <c r="K215" s="227"/>
      <c r="L215" s="227"/>
      <c r="M215" s="227"/>
      <c r="N215" s="227"/>
      <c r="O215" s="227"/>
      <c r="P215" s="227"/>
      <c r="Q215" s="227"/>
      <c r="R215" s="227"/>
      <c r="S215" s="227"/>
      <c r="T215" s="227"/>
      <c r="U215" s="227"/>
      <c r="V215" s="227"/>
      <c r="W215" s="227"/>
      <c r="X215" s="227"/>
      <c r="Y215" s="228"/>
    </row>
    <row r="216" spans="1:25" s="2" customFormat="1" ht="15.75" customHeight="1" x14ac:dyDescent="0.2">
      <c r="A216" s="192" t="s">
        <v>160</v>
      </c>
      <c r="B216" s="226" t="s">
        <v>155</v>
      </c>
      <c r="C216" s="227"/>
      <c r="D216" s="227"/>
      <c r="E216" s="227"/>
      <c r="F216" s="227"/>
      <c r="G216" s="227"/>
      <c r="H216" s="227"/>
      <c r="I216" s="227"/>
      <c r="J216" s="227"/>
      <c r="K216" s="227"/>
      <c r="L216" s="227"/>
      <c r="M216" s="227"/>
      <c r="N216" s="227"/>
      <c r="O216" s="227"/>
      <c r="P216" s="227"/>
      <c r="Q216" s="227"/>
      <c r="R216" s="227"/>
      <c r="S216" s="227"/>
      <c r="T216" s="227"/>
      <c r="U216" s="227"/>
      <c r="V216" s="227"/>
      <c r="W216" s="227"/>
      <c r="X216" s="227"/>
      <c r="Y216" s="228"/>
    </row>
    <row r="217" spans="1:25" s="2" customFormat="1" ht="15.75" customHeight="1" x14ac:dyDescent="0.2">
      <c r="A217" s="192" t="s">
        <v>166</v>
      </c>
      <c r="B217" s="226" t="s">
        <v>162</v>
      </c>
      <c r="C217" s="227"/>
      <c r="D217" s="227"/>
      <c r="E217" s="227"/>
      <c r="F217" s="227"/>
      <c r="G217" s="227"/>
      <c r="H217" s="227"/>
      <c r="I217" s="227"/>
      <c r="J217" s="227"/>
      <c r="K217" s="227"/>
      <c r="L217" s="227"/>
      <c r="M217" s="227"/>
      <c r="N217" s="227"/>
      <c r="O217" s="227"/>
      <c r="P217" s="227"/>
      <c r="Q217" s="227"/>
      <c r="R217" s="227"/>
      <c r="S217" s="227"/>
      <c r="T217" s="227"/>
      <c r="U217" s="227"/>
      <c r="V217" s="227"/>
      <c r="W217" s="227"/>
      <c r="X217" s="227"/>
      <c r="Y217" s="228"/>
    </row>
    <row r="218" spans="1:25" s="2" customFormat="1" ht="15.75" customHeight="1" x14ac:dyDescent="0.2">
      <c r="A218" s="192" t="s">
        <v>170</v>
      </c>
      <c r="B218" s="226" t="s">
        <v>167</v>
      </c>
      <c r="C218" s="227"/>
      <c r="D218" s="227"/>
      <c r="E218" s="227"/>
      <c r="F218" s="227"/>
      <c r="G218" s="227"/>
      <c r="H218" s="227"/>
      <c r="I218" s="227"/>
      <c r="J218" s="227"/>
      <c r="K218" s="227"/>
      <c r="L218" s="227"/>
      <c r="M218" s="227"/>
      <c r="N218" s="227"/>
      <c r="O218" s="227"/>
      <c r="P218" s="227"/>
      <c r="Q218" s="227"/>
      <c r="R218" s="227"/>
      <c r="S218" s="227"/>
      <c r="T218" s="227"/>
      <c r="U218" s="227"/>
      <c r="V218" s="227"/>
      <c r="W218" s="227"/>
      <c r="X218" s="227"/>
      <c r="Y218" s="228"/>
    </row>
    <row r="219" spans="1:25" s="2" customFormat="1" ht="15.75" customHeight="1" x14ac:dyDescent="0.2">
      <c r="A219" s="192" t="s">
        <v>194</v>
      </c>
      <c r="B219" s="226" t="s">
        <v>171</v>
      </c>
      <c r="C219" s="227"/>
      <c r="D219" s="227"/>
      <c r="E219" s="227"/>
      <c r="F219" s="227"/>
      <c r="G219" s="227"/>
      <c r="H219" s="227"/>
      <c r="I219" s="227"/>
      <c r="J219" s="227"/>
      <c r="K219" s="227"/>
      <c r="L219" s="227"/>
      <c r="M219" s="227"/>
      <c r="N219" s="227"/>
      <c r="O219" s="227"/>
      <c r="P219" s="227"/>
      <c r="Q219" s="227"/>
      <c r="R219" s="227"/>
      <c r="S219" s="227"/>
      <c r="T219" s="227"/>
      <c r="U219" s="227"/>
      <c r="V219" s="227"/>
      <c r="W219" s="227"/>
      <c r="X219" s="227"/>
      <c r="Y219" s="228"/>
    </row>
    <row r="220" spans="1:25" s="2" customFormat="1" ht="12.75" x14ac:dyDescent="0.2">
      <c r="A220" s="192" t="s">
        <v>190</v>
      </c>
      <c r="B220" s="232" t="s">
        <v>189</v>
      </c>
      <c r="C220" s="232"/>
      <c r="D220" s="232"/>
      <c r="E220" s="232"/>
      <c r="F220" s="232"/>
      <c r="G220" s="232"/>
      <c r="H220" s="232"/>
      <c r="I220" s="232"/>
      <c r="J220" s="232"/>
      <c r="K220" s="232"/>
      <c r="L220" s="232"/>
      <c r="M220" s="232"/>
      <c r="N220" s="232"/>
      <c r="O220" s="232"/>
      <c r="P220" s="232"/>
      <c r="Q220" s="232"/>
      <c r="R220" s="232"/>
      <c r="S220" s="233"/>
      <c r="T220" s="6"/>
      <c r="U220" s="6"/>
      <c r="V220" s="6"/>
      <c r="W220" s="6"/>
      <c r="X220" s="6"/>
      <c r="Y220" s="6"/>
    </row>
    <row r="221" spans="1:25" s="87" customFormat="1" x14ac:dyDescent="0.25">
      <c r="A221" s="199" t="s">
        <v>204</v>
      </c>
      <c r="B221" s="229" t="s">
        <v>211</v>
      </c>
      <c r="C221" s="230"/>
      <c r="D221" s="230"/>
      <c r="E221" s="230"/>
      <c r="F221" s="230"/>
      <c r="G221" s="230"/>
      <c r="H221" s="230"/>
      <c r="I221" s="230"/>
      <c r="J221" s="230"/>
      <c r="K221" s="230"/>
      <c r="L221" s="230"/>
      <c r="M221" s="230"/>
      <c r="N221" s="230"/>
      <c r="O221" s="230"/>
      <c r="P221" s="230"/>
      <c r="Q221" s="230"/>
      <c r="R221" s="230"/>
      <c r="S221" s="231"/>
    </row>
    <row r="222" spans="1:25" s="2" customFormat="1" x14ac:dyDescent="0.25">
      <c r="A222" s="199" t="s">
        <v>205</v>
      </c>
      <c r="B222" s="229" t="s">
        <v>206</v>
      </c>
      <c r="C222" s="230"/>
      <c r="D222" s="230"/>
      <c r="E222" s="230"/>
      <c r="F222" s="230"/>
      <c r="G222" s="230"/>
      <c r="H222" s="230"/>
      <c r="I222" s="230"/>
      <c r="J222" s="230"/>
      <c r="K222" s="230"/>
      <c r="L222" s="230"/>
      <c r="M222" s="230"/>
      <c r="N222" s="230"/>
      <c r="O222" s="230"/>
      <c r="P222" s="230"/>
      <c r="Q222" s="230"/>
      <c r="R222" s="230"/>
      <c r="S222" s="231"/>
      <c r="T222" s="6"/>
      <c r="U222" s="6"/>
      <c r="V222" s="6"/>
      <c r="W222" s="6"/>
      <c r="X222" s="6"/>
      <c r="Y222" s="6"/>
    </row>
    <row r="223" spans="1:25" s="2" customFormat="1" x14ac:dyDescent="0.25">
      <c r="A223" s="199" t="s">
        <v>209</v>
      </c>
      <c r="B223" s="229" t="s">
        <v>210</v>
      </c>
      <c r="C223" s="230"/>
      <c r="D223" s="230"/>
      <c r="E223" s="230"/>
      <c r="F223" s="230"/>
      <c r="G223" s="230"/>
      <c r="H223" s="230"/>
      <c r="I223" s="230"/>
      <c r="J223" s="230"/>
      <c r="K223" s="230"/>
      <c r="L223" s="230"/>
      <c r="M223" s="230"/>
      <c r="N223" s="230"/>
      <c r="O223" s="230"/>
      <c r="P223" s="230"/>
      <c r="Q223" s="230"/>
      <c r="R223" s="230"/>
      <c r="S223" s="231"/>
      <c r="T223" s="6"/>
      <c r="U223" s="6"/>
      <c r="V223" s="6"/>
      <c r="W223" s="6"/>
      <c r="X223" s="6"/>
      <c r="Y223" s="6"/>
    </row>
    <row r="224" spans="1:25" s="2" customFormat="1" ht="12.75" x14ac:dyDescent="0.2">
      <c r="A224" s="223" t="s">
        <v>213</v>
      </c>
      <c r="B224" s="222" t="s">
        <v>214</v>
      </c>
      <c r="C224" s="222"/>
      <c r="D224" s="222"/>
      <c r="E224" s="222"/>
      <c r="F224" s="222"/>
      <c r="G224" s="222"/>
      <c r="H224" s="222"/>
      <c r="I224" s="222"/>
      <c r="J224" s="222"/>
      <c r="K224" s="222"/>
      <c r="L224" s="222"/>
      <c r="M224" s="222"/>
      <c r="N224" s="222"/>
      <c r="O224" s="222"/>
      <c r="P224" s="222"/>
      <c r="Q224" s="222"/>
      <c r="R224" s="222"/>
      <c r="S224" s="222"/>
      <c r="T224" s="6"/>
      <c r="U224" s="6"/>
      <c r="V224" s="6"/>
      <c r="W224" s="6"/>
      <c r="X224" s="6"/>
      <c r="Y224" s="6"/>
    </row>
    <row r="225" spans="1:25" s="2" customFormat="1" ht="12.75" x14ac:dyDescent="0.2">
      <c r="A225" s="224"/>
      <c r="B225" s="222" t="s">
        <v>215</v>
      </c>
      <c r="C225" s="222"/>
      <c r="D225" s="222"/>
      <c r="E225" s="222"/>
      <c r="F225" s="222"/>
      <c r="G225" s="222"/>
      <c r="H225" s="222"/>
      <c r="I225" s="222"/>
      <c r="J225" s="222"/>
      <c r="K225" s="222"/>
      <c r="L225" s="222"/>
      <c r="M225" s="222"/>
      <c r="N225" s="222"/>
      <c r="O225" s="222"/>
      <c r="P225" s="222"/>
      <c r="Q225" s="222"/>
      <c r="R225" s="222"/>
      <c r="S225" s="222"/>
      <c r="T225" s="6"/>
      <c r="U225" s="6"/>
      <c r="V225" s="6"/>
      <c r="W225" s="6"/>
      <c r="X225" s="6"/>
      <c r="Y225" s="6"/>
    </row>
    <row r="226" spans="1:25" s="2" customFormat="1" ht="23.25" customHeight="1" x14ac:dyDescent="0.2">
      <c r="A226" s="225"/>
      <c r="B226" s="221" t="s">
        <v>216</v>
      </c>
      <c r="C226" s="221"/>
      <c r="D226" s="221"/>
      <c r="E226" s="221"/>
      <c r="F226" s="221"/>
      <c r="G226" s="221"/>
      <c r="H226" s="221"/>
      <c r="I226" s="221"/>
      <c r="J226" s="221"/>
      <c r="K226" s="221"/>
      <c r="L226" s="221"/>
      <c r="M226" s="221"/>
      <c r="N226" s="221"/>
      <c r="O226" s="221"/>
      <c r="P226" s="221"/>
      <c r="Q226" s="221"/>
      <c r="R226" s="221"/>
      <c r="S226" s="221"/>
      <c r="T226" s="6"/>
      <c r="U226" s="6"/>
      <c r="V226" s="6"/>
      <c r="W226" s="6"/>
      <c r="X226" s="6"/>
      <c r="Y226" s="6"/>
    </row>
    <row r="227" spans="1:25" s="2" customFormat="1" ht="12.75" x14ac:dyDescent="0.2">
      <c r="A227" s="199" t="s">
        <v>217</v>
      </c>
      <c r="B227" s="222" t="s">
        <v>218</v>
      </c>
      <c r="C227" s="222"/>
      <c r="D227" s="222"/>
      <c r="E227" s="222"/>
      <c r="F227" s="222"/>
      <c r="G227" s="222"/>
      <c r="H227" s="222"/>
      <c r="I227" s="222"/>
      <c r="J227" s="222"/>
      <c r="K227" s="222"/>
      <c r="L227" s="222"/>
      <c r="M227" s="222"/>
      <c r="N227" s="222"/>
      <c r="O227" s="222"/>
      <c r="P227" s="222"/>
      <c r="Q227" s="222"/>
      <c r="R227" s="222"/>
      <c r="S227" s="222"/>
      <c r="T227" s="6"/>
      <c r="U227" s="6"/>
      <c r="V227" s="6"/>
      <c r="W227" s="6"/>
      <c r="X227" s="6"/>
      <c r="Y227" s="6"/>
    </row>
    <row r="228" spans="1:25" s="2" customFormat="1" ht="12.75" x14ac:dyDescent="0.2">
      <c r="A228" s="207" t="s">
        <v>221</v>
      </c>
      <c r="B228" s="222" t="s">
        <v>222</v>
      </c>
      <c r="C228" s="222"/>
      <c r="D228" s="222"/>
      <c r="E228" s="222"/>
      <c r="F228" s="222"/>
      <c r="G228" s="222"/>
      <c r="H228" s="222"/>
      <c r="I228" s="222"/>
      <c r="J228" s="222"/>
      <c r="K228" s="222"/>
      <c r="L228" s="222"/>
      <c r="M228" s="222"/>
      <c r="N228" s="222"/>
      <c r="O228" s="222"/>
      <c r="P228" s="222"/>
      <c r="Q228" s="222"/>
      <c r="R228" s="222"/>
      <c r="S228" s="222"/>
      <c r="T228" s="6"/>
      <c r="U228" s="6"/>
      <c r="V228" s="6"/>
      <c r="W228" s="6"/>
      <c r="X228" s="6"/>
      <c r="Y228" s="6"/>
    </row>
    <row r="229" spans="1:25" s="2" customFormat="1" ht="33" customHeight="1" x14ac:dyDescent="0.2">
      <c r="A229" s="207" t="s">
        <v>245</v>
      </c>
      <c r="B229" s="221" t="s">
        <v>246</v>
      </c>
      <c r="C229" s="221"/>
      <c r="D229" s="221"/>
      <c r="E229" s="221"/>
      <c r="F229" s="221"/>
      <c r="G229" s="221"/>
      <c r="H229" s="221"/>
      <c r="I229" s="221"/>
      <c r="J229" s="221"/>
      <c r="K229" s="221"/>
      <c r="L229" s="221"/>
      <c r="M229" s="221"/>
      <c r="N229" s="221"/>
      <c r="O229" s="221"/>
      <c r="P229" s="221"/>
      <c r="Q229" s="221"/>
      <c r="R229" s="221"/>
      <c r="S229" s="221"/>
      <c r="T229" s="6"/>
      <c r="U229" s="6"/>
      <c r="V229" s="6"/>
      <c r="W229" s="6"/>
      <c r="X229" s="6"/>
      <c r="Y229" s="6"/>
    </row>
    <row r="230" spans="1:25" s="2" customFormat="1" ht="60.75" customHeight="1" x14ac:dyDescent="0.2">
      <c r="A230" s="207" t="s">
        <v>251</v>
      </c>
      <c r="B230" s="221" t="s">
        <v>252</v>
      </c>
      <c r="C230" s="221"/>
      <c r="D230" s="221"/>
      <c r="E230" s="221"/>
      <c r="F230" s="221"/>
      <c r="G230" s="221"/>
      <c r="H230" s="221"/>
      <c r="I230" s="221"/>
      <c r="J230" s="221"/>
      <c r="K230" s="221"/>
      <c r="L230" s="221"/>
      <c r="M230" s="221"/>
      <c r="N230" s="221"/>
      <c r="O230" s="221"/>
      <c r="P230" s="221"/>
      <c r="Q230" s="221"/>
      <c r="R230" s="221"/>
      <c r="S230" s="221"/>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1:25" s="2" customFormat="1" ht="12.75" x14ac:dyDescent="0.2">
      <c r="C299" s="6"/>
      <c r="D299" s="6"/>
      <c r="E299" s="6"/>
      <c r="F299" s="6"/>
      <c r="G299" s="6"/>
      <c r="H299" s="6"/>
      <c r="I299" s="6"/>
      <c r="J299" s="6"/>
      <c r="K299" s="6"/>
      <c r="L299" s="6"/>
      <c r="M299" s="6"/>
      <c r="N299" s="6"/>
      <c r="O299" s="6"/>
      <c r="P299" s="6"/>
      <c r="Q299" s="6"/>
      <c r="R299" s="6"/>
      <c r="S299" s="6"/>
      <c r="T299" s="6"/>
      <c r="U299" s="6"/>
      <c r="V299" s="6"/>
      <c r="W299" s="6"/>
      <c r="X299" s="6"/>
      <c r="Y299" s="6"/>
    </row>
    <row r="300" spans="1:25" s="7" customFormat="1" ht="12.75" x14ac:dyDescent="0.2">
      <c r="A300" s="2"/>
      <c r="B300" s="2"/>
      <c r="C300" s="6"/>
      <c r="D300" s="6"/>
      <c r="E300" s="6"/>
      <c r="F300" s="6"/>
      <c r="G300" s="6"/>
      <c r="H300" s="6"/>
      <c r="I300" s="6"/>
      <c r="J300" s="6"/>
      <c r="K300" s="6"/>
      <c r="L300" s="6"/>
      <c r="M300" s="6"/>
      <c r="N300" s="6"/>
      <c r="O300" s="6"/>
      <c r="P300" s="6"/>
      <c r="Q300" s="6"/>
      <c r="R300" s="6"/>
      <c r="S300" s="6"/>
      <c r="T300" s="6"/>
      <c r="U300" s="6"/>
      <c r="V300" s="6"/>
      <c r="W300" s="6"/>
      <c r="X300" s="6"/>
      <c r="Y300" s="6"/>
    </row>
    <row r="301" spans="1:25" s="7" customFormat="1" ht="12" x14ac:dyDescent="0.2">
      <c r="C301" s="8"/>
      <c r="D301" s="8"/>
      <c r="E301" s="8"/>
      <c r="F301" s="8"/>
      <c r="G301" s="8"/>
      <c r="H301" s="8"/>
      <c r="I301" s="8"/>
      <c r="J301" s="8"/>
      <c r="K301" s="8"/>
      <c r="L301" s="8"/>
      <c r="M301" s="8"/>
      <c r="N301" s="8"/>
      <c r="O301" s="8"/>
      <c r="P301" s="8"/>
      <c r="Q301" s="8"/>
      <c r="R301" s="8"/>
      <c r="S301" s="8"/>
      <c r="T301" s="8"/>
      <c r="U301" s="8"/>
      <c r="V301" s="8"/>
      <c r="W301" s="8"/>
      <c r="X301" s="8"/>
      <c r="Y301" s="8"/>
    </row>
    <row r="302" spans="1:25" s="7" customFormat="1" ht="12" x14ac:dyDescent="0.2">
      <c r="C302" s="8"/>
      <c r="D302" s="8"/>
      <c r="E302" s="8"/>
      <c r="F302" s="8"/>
      <c r="G302" s="8"/>
      <c r="H302" s="8"/>
      <c r="I302" s="8"/>
      <c r="J302" s="8"/>
      <c r="K302" s="8"/>
      <c r="L302" s="8"/>
      <c r="M302" s="8"/>
      <c r="N302" s="8"/>
      <c r="O302" s="8"/>
      <c r="P302" s="8"/>
      <c r="Q302" s="8"/>
      <c r="R302" s="8"/>
      <c r="S302" s="8"/>
      <c r="T302" s="8"/>
      <c r="U302" s="8"/>
      <c r="V302" s="8"/>
      <c r="W302" s="8"/>
      <c r="X302" s="8"/>
      <c r="Y302" s="8"/>
    </row>
    <row r="303" spans="1:25" s="3" customFormat="1" ht="12" x14ac:dyDescent="0.2">
      <c r="A303" s="7"/>
      <c r="B303" s="7"/>
      <c r="C303" s="8"/>
      <c r="D303" s="8"/>
      <c r="E303" s="8"/>
      <c r="F303" s="8"/>
      <c r="G303" s="8"/>
      <c r="H303" s="8"/>
      <c r="I303" s="8"/>
      <c r="J303" s="8"/>
      <c r="K303" s="8"/>
      <c r="L303" s="8"/>
      <c r="M303" s="8"/>
      <c r="N303" s="8"/>
      <c r="O303" s="8"/>
      <c r="P303" s="8"/>
      <c r="Q303" s="8"/>
      <c r="R303" s="8"/>
      <c r="S303" s="8"/>
      <c r="T303" s="8"/>
      <c r="U303" s="8"/>
      <c r="V303" s="8"/>
      <c r="W303" s="8"/>
      <c r="X303" s="8"/>
      <c r="Y303" s="8"/>
    </row>
    <row r="304" spans="1:25" s="3" customFormat="1" ht="12" x14ac:dyDescent="0.2">
      <c r="C304" s="8"/>
      <c r="D304" s="8"/>
      <c r="E304" s="8"/>
      <c r="F304" s="8"/>
      <c r="G304" s="8"/>
      <c r="H304" s="8"/>
      <c r="I304" s="8"/>
      <c r="J304" s="8"/>
      <c r="K304" s="8"/>
      <c r="L304" s="8"/>
      <c r="M304" s="8"/>
      <c r="N304" s="8"/>
      <c r="O304" s="8"/>
      <c r="P304" s="8"/>
      <c r="Q304" s="8"/>
      <c r="R304" s="8"/>
      <c r="S304" s="8"/>
      <c r="T304" s="8"/>
      <c r="U304" s="8"/>
      <c r="V304" s="8"/>
      <c r="W304" s="8"/>
      <c r="X304" s="8"/>
      <c r="Y304" s="8"/>
    </row>
    <row r="305" spans="1:25" s="3" customFormat="1" ht="12" x14ac:dyDescent="0.2">
      <c r="C305" s="8"/>
      <c r="D305" s="8"/>
      <c r="E305" s="8"/>
      <c r="F305" s="8"/>
      <c r="G305" s="8"/>
      <c r="H305" s="8"/>
      <c r="I305" s="8"/>
      <c r="J305" s="8"/>
      <c r="K305" s="8"/>
      <c r="L305" s="8"/>
      <c r="M305" s="8"/>
      <c r="N305" s="8"/>
      <c r="O305" s="8"/>
      <c r="P305" s="8"/>
      <c r="Q305" s="8"/>
      <c r="R305" s="8"/>
      <c r="S305" s="8"/>
      <c r="T305" s="8"/>
      <c r="U305" s="8"/>
      <c r="V305" s="8"/>
      <c r="W305" s="8"/>
      <c r="X305" s="8"/>
      <c r="Y305" s="8"/>
    </row>
    <row r="306" spans="1:25" s="2" customFormat="1" ht="12.75" x14ac:dyDescent="0.2">
      <c r="A306" s="3"/>
      <c r="B306" s="3"/>
      <c r="C306" s="8"/>
      <c r="D306" s="8"/>
      <c r="E306" s="8"/>
      <c r="F306" s="8"/>
      <c r="G306" s="8"/>
      <c r="H306" s="8"/>
      <c r="I306" s="8"/>
      <c r="J306" s="8"/>
      <c r="K306" s="8"/>
      <c r="L306" s="8"/>
      <c r="M306" s="8"/>
      <c r="N306" s="8"/>
      <c r="O306" s="8"/>
      <c r="P306" s="8"/>
      <c r="Q306" s="8"/>
      <c r="R306" s="8"/>
      <c r="S306" s="8"/>
      <c r="T306" s="8"/>
      <c r="U306" s="8"/>
      <c r="V306" s="8"/>
      <c r="W306" s="8"/>
      <c r="X306" s="8"/>
      <c r="Y306" s="8"/>
    </row>
    <row r="307" spans="1:25" s="2" customFormat="1" ht="12.75" x14ac:dyDescent="0.2">
      <c r="C307" s="6"/>
      <c r="D307" s="6"/>
      <c r="E307" s="6"/>
      <c r="F307" s="6"/>
      <c r="G307" s="6"/>
      <c r="H307" s="6"/>
      <c r="I307" s="6"/>
      <c r="J307" s="6"/>
      <c r="K307" s="6"/>
      <c r="L307" s="6"/>
      <c r="M307" s="6"/>
      <c r="N307" s="6"/>
      <c r="O307" s="6"/>
      <c r="P307" s="6"/>
      <c r="Q307" s="6"/>
      <c r="R307" s="6"/>
      <c r="S307" s="6"/>
      <c r="T307" s="6"/>
      <c r="U307" s="6"/>
      <c r="V307" s="6"/>
      <c r="W307" s="6"/>
      <c r="X307" s="6"/>
      <c r="Y307" s="6"/>
    </row>
    <row r="308" spans="1:25" x14ac:dyDescent="0.25">
      <c r="A308" s="2"/>
      <c r="B308" s="2"/>
      <c r="C308" s="6"/>
      <c r="D308" s="6"/>
      <c r="E308" s="6"/>
      <c r="F308" s="6"/>
      <c r="G308" s="6"/>
      <c r="H308" s="6"/>
      <c r="I308" s="6"/>
      <c r="J308" s="6"/>
      <c r="K308" s="6"/>
      <c r="L308" s="6"/>
      <c r="M308" s="6"/>
      <c r="N308" s="6"/>
      <c r="O308" s="6"/>
      <c r="P308" s="6"/>
      <c r="Q308" s="6"/>
      <c r="R308" s="6"/>
      <c r="S308" s="6"/>
      <c r="T308" s="6"/>
      <c r="U308" s="6"/>
      <c r="V308" s="6"/>
      <c r="W308" s="6"/>
      <c r="X308" s="6"/>
      <c r="Y308" s="6"/>
    </row>
  </sheetData>
  <mergeCells count="29">
    <mergeCell ref="B210:Y210"/>
    <mergeCell ref="B213:Y213"/>
    <mergeCell ref="B227:S227"/>
    <mergeCell ref="B208:Y208"/>
    <mergeCell ref="N7:P7"/>
    <mergeCell ref="B209:Y209"/>
    <mergeCell ref="B10:F10"/>
    <mergeCell ref="Y10:Y11"/>
    <mergeCell ref="H10:L10"/>
    <mergeCell ref="N10:R10"/>
    <mergeCell ref="B215:Y215"/>
    <mergeCell ref="B214:Y214"/>
    <mergeCell ref="B212:Y212"/>
    <mergeCell ref="B211:Y211"/>
    <mergeCell ref="B224:S224"/>
    <mergeCell ref="B223:S223"/>
    <mergeCell ref="A224:A226"/>
    <mergeCell ref="B216:Y216"/>
    <mergeCell ref="B222:S222"/>
    <mergeCell ref="B220:S220"/>
    <mergeCell ref="B219:Y219"/>
    <mergeCell ref="B218:Y218"/>
    <mergeCell ref="B217:Y217"/>
    <mergeCell ref="B221:S221"/>
    <mergeCell ref="B230:S230"/>
    <mergeCell ref="B229:S229"/>
    <mergeCell ref="B228:S228"/>
    <mergeCell ref="B225:S225"/>
    <mergeCell ref="B226:S226"/>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election activeCell="R48" sqref="R48"/>
    </sheetView>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Abril 2025</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Marzo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topLeftCell="A7" zoomScale="98" zoomScaleNormal="98" workbookViewId="0">
      <selection activeCell="R29" sqref="R29"/>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Abril 2025</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Marzo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2025-04-30T16:22:27Z</dcterms:modified>
</cp:coreProperties>
</file>