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6. JUNIO\"/>
    </mc:Choice>
  </mc:AlternateContent>
  <bookViews>
    <workbookView xWindow="0" yWindow="0" windowWidth="21570" windowHeight="805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10" i="1" l="1"/>
  <c r="X210" i="1"/>
  <c r="W210" i="1"/>
  <c r="V210" i="1"/>
  <c r="U210" i="1"/>
  <c r="S210" i="1"/>
  <c r="M210" i="1"/>
  <c r="G210" i="1"/>
  <c r="G209" i="1" l="1"/>
  <c r="X209" i="1"/>
  <c r="M209" i="1"/>
  <c r="W209" i="1"/>
  <c r="V209" i="1"/>
  <c r="S209" i="1"/>
  <c r="Y209" i="1" l="1"/>
  <c r="U209" i="1"/>
  <c r="X208" i="1"/>
  <c r="W208" i="1"/>
  <c r="V208" i="1"/>
  <c r="U208" i="1"/>
  <c r="T208" i="1"/>
  <c r="S208" i="1"/>
  <c r="Y208" i="1" s="1"/>
  <c r="M208" i="1"/>
  <c r="G208" i="1"/>
  <c r="T207" i="1" l="1"/>
  <c r="U207" i="1"/>
  <c r="V207" i="1"/>
  <c r="W207" i="1"/>
  <c r="X207" i="1"/>
  <c r="S207" i="1"/>
  <c r="M207" i="1"/>
  <c r="G207" i="1"/>
  <c r="Y207" i="1" l="1"/>
  <c r="Y206" i="1"/>
  <c r="X206" i="1"/>
  <c r="W206" i="1"/>
  <c r="V206" i="1"/>
  <c r="U206" i="1"/>
  <c r="T206" i="1"/>
  <c r="S206" i="1"/>
  <c r="M206" i="1"/>
  <c r="G206" i="1"/>
  <c r="Y205" i="1" l="1"/>
  <c r="X205" i="1"/>
  <c r="W205" i="1"/>
  <c r="V205" i="1"/>
  <c r="U205" i="1"/>
  <c r="T205" i="1"/>
  <c r="S205" i="1"/>
  <c r="M205" i="1"/>
  <c r="G205" i="1"/>
  <c r="Y204" i="1" l="1"/>
  <c r="X204" i="1"/>
  <c r="W204" i="1"/>
  <c r="V204" i="1"/>
  <c r="U204" i="1"/>
  <c r="T204" i="1"/>
  <c r="S204" i="1"/>
  <c r="M204" i="1"/>
  <c r="G204" i="1"/>
  <c r="Y203" i="1" l="1"/>
  <c r="X203" i="1"/>
  <c r="W203" i="1"/>
  <c r="V203" i="1"/>
  <c r="U203" i="1"/>
  <c r="T203" i="1"/>
  <c r="S203" i="1"/>
  <c r="M203" i="1"/>
  <c r="G203" i="1"/>
  <c r="Y202" i="1" l="1"/>
  <c r="X202" i="1"/>
  <c r="W202" i="1"/>
  <c r="V202" i="1"/>
  <c r="U202" i="1"/>
  <c r="T202" i="1"/>
  <c r="S202" i="1"/>
  <c r="M202" i="1"/>
  <c r="G201" i="1"/>
  <c r="G200" i="1"/>
  <c r="G202" i="1"/>
  <c r="S201" i="1" l="1"/>
  <c r="Y201" i="1" s="1"/>
  <c r="T201" i="1"/>
  <c r="U201" i="1"/>
  <c r="V201" i="1"/>
  <c r="W201" i="1"/>
  <c r="X201" i="1"/>
  <c r="M201" i="1"/>
  <c r="T200" i="1" l="1"/>
  <c r="U200" i="1"/>
  <c r="V200" i="1"/>
  <c r="W200" i="1"/>
  <c r="X200" i="1"/>
  <c r="Y200" i="1"/>
  <c r="S200" i="1"/>
  <c r="M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<sst xmlns="http://schemas.openxmlformats.org/spreadsheetml/2006/main" count="300" uniqueCount="273">
  <si>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</si>
  <si>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</si>
  <si>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</si>
  <si>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</si>
  <si>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</si>
  <si>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</si>
  <si>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</si>
  <si>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</si>
  <si>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</si>
  <si>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</si>
  <si>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</si>
  <si>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</si>
  <si>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</si>
  <si>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</si>
  <si>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</si>
  <si>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</si>
  <si>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</si>
  <si>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</si>
  <si>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</si>
  <si>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</si>
  <si>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</si>
  <si>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</si>
  <si>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</si>
  <si>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</si>
  <si>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</si>
  <si>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</si>
  <si>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</si>
  <si>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</si>
  <si>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</si>
  <si>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</si>
  <si>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</si>
  <si>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</si>
  <si>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</si>
  <si>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</si>
  <si>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</si>
  <si>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</si>
  <si>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</si>
  <si>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</si>
  <si>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</si>
  <si>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</si>
  <si>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</si>
  <si>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</si>
  <si>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</si>
  <si>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</si>
  <si>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</si>
  <si>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</si>
  <si>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</si>
  <si>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</si>
  <si>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</si>
  <si>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</si>
  <si>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</si>
  <si>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</si>
  <si>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</si>
  <si>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</si>
  <si>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</si>
  <si>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</si>
  <si>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</si>
  <si>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</si>
  <si>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</si>
  <si>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</si>
  <si>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</si>
  <si>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</si>
  <si>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</si>
  <si>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</si>
  <si>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</si>
  <si>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</si>
  <si>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</si>
  <si>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</si>
  <si>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</si>
  <si>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</si>
  <si>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</si>
  <si>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</si>
  <si>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</si>
  <si>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</si>
  <si>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</si>
  <si>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</si>
  <si>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</si>
  <si>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</si>
  <si>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</si>
  <si>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</si>
  <si>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</si>
  <si>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</si>
  <si>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</si>
  <si>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</si>
  <si>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</si>
  <si>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</si>
  <si>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</si>
  <si>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</si>
  <si>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</si>
  <si>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</si>
  <si>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</si>
  <si>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</si>
  <si>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</si>
  <si>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</si>
  <si>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</si>
  <si>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</si>
  <si>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</si>
  <si>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</si>
  <si>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</si>
  <si>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</si>
  <si>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</si>
  <si>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</si>
  <si>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</si>
  <si>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</si>
  <si>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</si>
  <si>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</si>
  <si>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</si>
  <si>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</si>
  <si>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</si>
  <si>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</si>
  <si>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</si>
  <si>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</si>
  <si>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</si>
  <si>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</si>
  <si>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</si>
  <si>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</si>
  <si>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</si>
  <si>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</si>
  <si>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</si>
  <si>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</si>
  <si>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</si>
  <si>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</si>
  <si>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</si>
  <si>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</si>
  <si>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</si>
  <si>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</si>
  <si>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</si>
  <si>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</si>
  <si>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</si>
  <si>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</si>
  <si>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</si>
  <si>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</si>
  <si>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</si>
  <si>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</si>
  <si>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</si>
  <si>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</si>
  <si>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</si>
  <si>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</si>
  <si>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</si>
  <si>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</si>
  <si>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</si>
  <si>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</si>
  <si>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</si>
  <si>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</si>
  <si>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</si>
  <si>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</si>
  <si>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</si>
  <si>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</si>
  <si>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</si>
  <si>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</si>
  <si>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</si>
  <si>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</si>
  <si>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</si>
  <si>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</si>
  <si>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</si>
  <si>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</si>
  <si>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</si>
  <si>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</si>
  <si>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</si>
  <si>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</si>
  <si>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</si>
  <si>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</si>
  <si>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</si>
  <si>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</si>
  <si>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</si>
  <si>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</si>
  <si>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</si>
  <si>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</si>
  <si>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</si>
  <si>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</si>
  <si>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</si>
  <si>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</si>
  <si>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</si>
  <si>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</si>
  <si>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</si>
  <si>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</si>
  <si>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</si>
  <si>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</si>
  <si>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</si>
  <si>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</si>
  <si>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</si>
  <si>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</si>
  <si>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</si>
  <si>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</si>
  <si>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</si>
  <si>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</si>
  <si>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</si>
  <si>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</si>
  <si>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</si>
  <si>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</si>
  <si>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</si>
  <si>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</si>
  <si>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</si>
  <si>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</si>
  <si>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</si>
  <si>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</si>
  <si>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</si>
  <si>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</si>
  <si>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</si>
  <si>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</si>
  <si>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</si>
  <si>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</si>
  <si>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</si>
  <si>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</si>
  <si>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</si>
  <si>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</si>
  <si>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</si>
  <si>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</si>
  <si>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</si>
  <si>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</si>
  <si>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</si>
  <si>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</si>
  <si>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</si>
  <si>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</si>
  <si>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</si>
  <si>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</si>
  <si>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</si>
  <si>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</si>
  <si>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</si>
  <si>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</si>
  <si>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</si>
  <si>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</si>
  <si>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</si>
  <si>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</si>
  <si>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</si>
  <si>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</si>
  <si>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</si>
  <si>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</si>
  <si>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</si>
  <si>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</si>
  <si>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</si>
  <si>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</si>
  <si>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</si>
  <si>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</si>
  <si>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</si>
  <si>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</si>
  <si>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</si>
  <si>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</si>
  <si>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</si>
  <si>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</si>
  <si>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</si>
  <si>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</si>
  <si>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</si>
  <si>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</si>
  <si>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</si>
  <si>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</si>
  <si>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</si>
  <si>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</si>
  <si>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</si>
  <si>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</si>
  <si>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</si>
  <si>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</si>
  <si>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</si>
  <si>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</si>
  <si>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</si>
  <si>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</si>
  <si>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</si>
  <si>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</si>
  <si>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</si>
  <si>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</si>
  <si>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</si>
  <si>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</si>
  <si>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</si>
  <si>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</si>
  <si>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Ene2025</t>
  </si>
  <si>
    <t>Feb2025</t>
  </si>
  <si>
    <t>Mar2025</t>
  </si>
  <si>
    <t>Abr2025</t>
  </si>
  <si>
    <t>May2025</t>
  </si>
  <si>
    <t>2024</t>
  </si>
  <si>
    <t>Fecha de Publicación: Julio 2025</t>
  </si>
  <si>
    <t>Fecha de corte: Junio 2025</t>
  </si>
  <si>
    <t>Jun2025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</si>
</sst>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3">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3" fontId="4" fillId="8" borderId="56" xfId="3" applyNumberFormat="1" applyFont="1" applyFill="1" applyBorder="1" applyAlignment="1">
      <alignment horizontal="center" vertical="center"/>
    </xf>
    <xf numFmtId="3" fontId="3" fillId="6" borderId="56" xfId="3" applyNumberFormat="1" applyFont="1" applyFill="1" applyBorder="1" applyAlignment="1">
      <alignment horizontal="center" vertical="center"/>
    </xf>
    <xf numFmtId="3" fontId="4" fillId="4" borderId="56" xfId="3" applyNumberFormat="1" applyFont="1" applyFill="1" applyBorder="1" applyAlignment="1">
      <alignment horizontal="center" vertical="center"/>
    </xf>
    <xf numFmtId="3" fontId="4" fillId="5" borderId="56"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Pres.'!$B$204,'Líneas por Tecnología y Pres.'!$B$205,'Líneas por Tecnología y Pres.'!$B$206,'Líneas por Tecnología y Pres.'!$B$207,'Líneas por Tecnología y Pres.'!$B$208,'Líneas por Tecnología y Pres.'!$B$209,'Líneas por Tecnología y Pres.'!$B$210)</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Pres.'!$C$204,'Líneas por Tecnología y Pres.'!$C$205,'Líneas por Tecnología y Pres.'!$C$206,'Líneas por Tecnología y Pres.'!$C$207,'Líneas por Tecnología y Pres.'!$C$208,'Líneas por Tecnología y Pres.'!$C$209,'Líneas por Tecnología y Pres.'!$C$210)</c:f>
              <c:numCache>
                <c:formatCode>#,##0</c:formatCode>
                <c:ptCount val="23"/>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1255492</c:v>
                </c:pt>
                <c:pt idx="17">
                  <c:v>1265975</c:v>
                </c:pt>
                <c:pt idx="18">
                  <c:v>1253780</c:v>
                </c:pt>
                <c:pt idx="19">
                  <c:v>1253394</c:v>
                </c:pt>
                <c:pt idx="20">
                  <c:v>1229303</c:v>
                </c:pt>
                <c:pt idx="21">
                  <c:v>1231077</c:v>
                </c:pt>
                <c:pt idx="22">
                  <c:v>1222961</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Pres.'!$D$204,'Líneas por Tecnología y Pres.'!$D$205,'Líneas por Tecnología y Pres.'!$D$206,'Líneas por Tecnología y Pres.'!$D$207,'Líneas por Tecnología y Pres.'!$D$208,'Líneas por Tecnología y Pres.'!$D$209,'Líneas por Tecnología y Pres.'!$D$210)</c:f>
              <c:numCache>
                <c:formatCode>#,##0</c:formatCode>
                <c:ptCount val="23"/>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4336883</c:v>
                </c:pt>
                <c:pt idx="17">
                  <c:v>4341702</c:v>
                </c:pt>
                <c:pt idx="18">
                  <c:v>4362577</c:v>
                </c:pt>
                <c:pt idx="19">
                  <c:v>4387488</c:v>
                </c:pt>
                <c:pt idx="20">
                  <c:v>4420362</c:v>
                </c:pt>
                <c:pt idx="21">
                  <c:v>4415879</c:v>
                </c:pt>
                <c:pt idx="22">
                  <c:v>4376669</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Pres.'!$E$204,'Líneas por Tecnología y Pres.'!$E$205,'Líneas por Tecnología y Pres.'!$E$206,'Líneas por Tecnología y Pres.'!$E$207,'Líneas por Tecnología y Pres.'!$E$208,'Líneas por Tecnología y Pres.'!$E$209,'Líneas por Tecnología y Pres.'!$E$210)</c:f>
              <c:numCache>
                <c:formatCode>#,##0</c:formatCode>
                <c:ptCount val="23"/>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Pres.'!$F$204,'Líneas por Tecnología y Pres.'!$F$205,'Líneas por Tecnología y Pres.'!$F$206,'Líneas por Tecnología y Pres.'!$F$207,'Líneas por Tecnología y Pres.'!$F$208,'Líneas por Tecnología y Pres.'!$F$209,'Líneas por Tecnología y Pres.'!$F$210)</c:f>
              <c:numCache>
                <c:formatCode>#,##0</c:formatCode>
                <c:ptCount val="23"/>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4269210</c:v>
                </c:pt>
                <c:pt idx="17">
                  <c:v>4299255</c:v>
                </c:pt>
                <c:pt idx="18">
                  <c:v>4304187</c:v>
                </c:pt>
                <c:pt idx="19">
                  <c:v>4307735</c:v>
                </c:pt>
                <c:pt idx="20">
                  <c:v>4323363</c:v>
                </c:pt>
                <c:pt idx="21">
                  <c:v>4343433</c:v>
                </c:pt>
                <c:pt idx="22">
                  <c:v>4396639</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653710752"/>
        <c:axId val="653700416"/>
      </c:barChart>
      <c:catAx>
        <c:axId val="6537107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653700416"/>
        <c:crosses val="autoZero"/>
        <c:auto val="1"/>
        <c:lblAlgn val="ctr"/>
        <c:lblOffset val="100"/>
        <c:noMultiLvlLbl val="0"/>
      </c:catAx>
      <c:valAx>
        <c:axId val="65370041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653710752"/>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Pres.'!$H$204,'Líneas por Tecnología y Pres.'!$H$205,'Líneas por Tecnología y Pres.'!$H$206,'Líneas por Tecnología y Pres.'!$H$207,'Líneas por Tecnología y Pres.'!$H$208,'Líneas por Tecnología y Pres.'!$H$209,'Líneas por Tecnología y Pres.'!$H$210)</c:f>
              <c:numCache>
                <c:formatCode>#,##0</c:formatCode>
                <c:ptCount val="23"/>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Pres.'!$I$204,'Líneas por Tecnología y Pres.'!$I$205,'Líneas por Tecnología y Pres.'!$I$206,'Líneas por Tecnología y Pres.'!$I$207,'Líneas por Tecnología y Pres.'!$I$208,'Líneas por Tecnología y Pres.'!$I$209,'Líneas por Tecnología y Pres.'!$I$210)</c:f>
              <c:numCache>
                <c:formatCode>#,##0</c:formatCode>
                <c:ptCount val="23"/>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143843.3474002117</c:v>
                </c:pt>
                <c:pt idx="17">
                  <c:v>140216.33228025289</c:v>
                </c:pt>
                <c:pt idx="18">
                  <c:v>139093.68894883106</c:v>
                </c:pt>
                <c:pt idx="19">
                  <c:v>168549</c:v>
                </c:pt>
                <c:pt idx="20">
                  <c:v>168395.22555959018</c:v>
                </c:pt>
                <c:pt idx="21">
                  <c:v>164777.6300181961</c:v>
                </c:pt>
                <c:pt idx="22">
                  <c:v>165723.96239469052</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Pres.'!$J$204,'Líneas por Tecnología y Pres.'!$J$205,'Líneas por Tecnología y Pres.'!$J$206,'Líneas por Tecnología y Pres.'!$J$207,'Líneas por Tecnología y Pres.'!$J$208,'Líneas por Tecnología y Pres.'!$J$209,'Líneas por Tecnología y Pres.'!$J$210)</c:f>
              <c:numCache>
                <c:formatCode>#,##0</c:formatCode>
                <c:ptCount val="23"/>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740162.85248466767</c:v>
                </c:pt>
                <c:pt idx="17">
                  <c:v>736708.6789655051</c:v>
                </c:pt>
                <c:pt idx="18">
                  <c:v>714778.22788490541</c:v>
                </c:pt>
                <c:pt idx="19">
                  <c:v>724287</c:v>
                </c:pt>
                <c:pt idx="20">
                  <c:v>717008.24266346695</c:v>
                </c:pt>
                <c:pt idx="21">
                  <c:v>704854.95593142766</c:v>
                </c:pt>
                <c:pt idx="22">
                  <c:v>697660.00959831825</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Pres.'!$K$204,'Líneas por Tecnología y Pres.'!$K$205,'Líneas por Tecnología y Pres.'!$K$206,'Líneas por Tecnología y Pres.'!$K$207,'Líneas por Tecnología y Pres.'!$K$208,'Líneas por Tecnología y Pres.'!$K$209,'Líneas por Tecnología y Pres.'!$K$210)</c:f>
              <c:numCache>
                <c:formatCode>#,##0</c:formatCode>
                <c:ptCount val="23"/>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Pres.'!$L$204,'Líneas por Tecnología y Pres.'!$L$205,'Líneas por Tecnología y Pres.'!$L$206,'Líneas por Tecnología y Pres.'!$L$207,'Líneas por Tecnología y Pres.'!$L$208,'Líneas por Tecnología y Pres.'!$L$209,'Líneas por Tecnología y Pres.'!$L$210)</c:f>
              <c:numCache>
                <c:formatCode>#,##0</c:formatCode>
                <c:ptCount val="23"/>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4369313.8001151206</c:v>
                </c:pt>
                <c:pt idx="17">
                  <c:v>4366148.9887542417</c:v>
                </c:pt>
                <c:pt idx="18">
                  <c:v>4364100.0831662631</c:v>
                </c:pt>
                <c:pt idx="19">
                  <c:v>4381334.5673756814</c:v>
                </c:pt>
                <c:pt idx="20">
                  <c:v>4412713.5317769432</c:v>
                </c:pt>
                <c:pt idx="21">
                  <c:v>4470975.414050377</c:v>
                </c:pt>
                <c:pt idx="22">
                  <c:v>4516412.0280069914</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653709120"/>
        <c:axId val="653700960"/>
      </c:barChart>
      <c:catAx>
        <c:axId val="6537091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653700960"/>
        <c:crosses val="autoZero"/>
        <c:auto val="1"/>
        <c:lblAlgn val="ctr"/>
        <c:lblOffset val="100"/>
        <c:noMultiLvlLbl val="0"/>
      </c:catAx>
      <c:valAx>
        <c:axId val="653700960"/>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370912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Pres.'!$N$204,'Líneas por Tecnología y Pres.'!$N$205,'Líneas por Tecnología y Pres.'!$N$206,'Líneas por Tecnología y Pres.'!$N$207,'Líneas por Tecnología y Pres.'!$N$208,'Líneas por Tecnología y Pres.'!$N$209,'Líneas por Tecnología y Pres.'!$N$210)</c:f>
              <c:numCache>
                <c:formatCode>#,##0</c:formatCode>
                <c:ptCount val="23"/>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Pres.'!$O$204,'Líneas por Tecnología y Pres.'!$O$205,'Líneas por Tecnología y Pres.'!$O$206,'Líneas por Tecnología y Pres.'!$O$207,'Líneas por Tecnología y Pres.'!$O$208,'Líneas por Tecnología y Pres.'!$O$209,'Líneas por Tecnología y Pres.'!$O$210)</c:f>
              <c:numCache>
                <c:formatCode>#,##0</c:formatCode>
                <c:ptCount val="23"/>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11298</c:v>
                </c:pt>
                <c:pt idx="17">
                  <c:v>11054</c:v>
                </c:pt>
                <c:pt idx="18">
                  <c:v>11049</c:v>
                </c:pt>
                <c:pt idx="19">
                  <c:v>11069</c:v>
                </c:pt>
                <c:pt idx="20">
                  <c:v>10985</c:v>
                </c:pt>
                <c:pt idx="21">
                  <c:v>10995</c:v>
                </c:pt>
                <c:pt idx="22">
                  <c:v>11027</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Pres.'!$P$204,'Líneas por Tecnología y Pres.'!$P$205,'Líneas por Tecnología y Pres.'!$P$206,'Líneas por Tecnología y Pres.'!$P$207,'Líneas por Tecnología y Pres.'!$P$208,'Líneas por Tecnología y Pres.'!$P$209,'Líneas por Tecnología y Pres.'!$P$210)</c:f>
              <c:numCache>
                <c:formatCode>#,##0</c:formatCode>
                <c:ptCount val="23"/>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Pres.'!$Q$204,'Líneas por Tecnología y Pres.'!$Q$205,'Líneas por Tecnología y Pres.'!$Q$206,'Líneas por Tecnología y Pres.'!$Q$207,'Líneas por Tecnología y Pres.'!$Q$208,'Líneas por Tecnología y Pres.'!$Q$209,'Líneas por Tecnología y Pres.'!$Q$210)</c:f>
              <c:numCache>
                <c:formatCode>#,##0</c:formatCode>
                <c:ptCount val="23"/>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35706</c:v>
                </c:pt>
                <c:pt idx="17">
                  <c:v>35621</c:v>
                </c:pt>
                <c:pt idx="18">
                  <c:v>35545</c:v>
                </c:pt>
                <c:pt idx="19">
                  <c:v>35505</c:v>
                </c:pt>
                <c:pt idx="20">
                  <c:v>35459</c:v>
                </c:pt>
                <c:pt idx="21">
                  <c:v>35438</c:v>
                </c:pt>
                <c:pt idx="22">
                  <c:v>35401</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Pres.'!$R$204,'Líneas por Tecnología y Pres.'!$R$205,'Líneas por Tecnología y Pres.'!$R$206,'Líneas por Tecnología y Pres.'!$R$207,'Líneas por Tecnología y Pres.'!$R$208,'Líneas por Tecnología y Pres.'!$R$209,'Líneas por Tecnología y Pres.'!$R$210)</c:f>
              <c:numCache>
                <c:formatCode>#,##0</c:formatCode>
                <c:ptCount val="23"/>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3263422</c:v>
                </c:pt>
                <c:pt idx="17">
                  <c:v>3260095</c:v>
                </c:pt>
                <c:pt idx="18">
                  <c:v>3254298</c:v>
                </c:pt>
                <c:pt idx="19">
                  <c:v>3245697</c:v>
                </c:pt>
                <c:pt idx="20">
                  <c:v>3243428</c:v>
                </c:pt>
                <c:pt idx="21">
                  <c:v>3257519</c:v>
                </c:pt>
                <c:pt idx="22">
                  <c:v>3257518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653698240"/>
        <c:axId val="653699872"/>
      </c:barChart>
      <c:catAx>
        <c:axId val="653698240"/>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653699872"/>
        <c:crosses val="autoZero"/>
        <c:auto val="1"/>
        <c:lblAlgn val="ctr"/>
        <c:lblOffset val="100"/>
        <c:noMultiLvlLbl val="0"/>
      </c:catAx>
      <c:valAx>
        <c:axId val="653699872"/>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3698240"/>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Pres.'!$T$208,'Líneas por Tecnología y Pres.'!$T$209,'Líneas por Tecnología y Pres.'!$T$210)</c:f>
              <c:numCache>
                <c:formatCode>#,##0</c:formatCode>
                <c:ptCount val="23"/>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Pres.'!$U$208,'Líneas por Tecnología y Pres.'!$U$209,'Líneas por Tecnología y Pres.'!$U$210)</c:f>
              <c:numCache>
                <c:formatCode>#,##0</c:formatCode>
                <c:ptCount val="23"/>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1410633.3474002117</c:v>
                </c:pt>
                <c:pt idx="17">
                  <c:v>1417245.3322802528</c:v>
                </c:pt>
                <c:pt idx="18">
                  <c:v>1403922.6889488311</c:v>
                </c:pt>
                <c:pt idx="19">
                  <c:v>1433012</c:v>
                </c:pt>
                <c:pt idx="20">
                  <c:v>1408683.2255595902</c:v>
                </c:pt>
                <c:pt idx="21">
                  <c:v>1406849.6300181961</c:v>
                </c:pt>
                <c:pt idx="22">
                  <c:v>1399711.9623946906</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Pres.'!$V$208,'Líneas por Tecnología y Pres.'!$V$209,'Líneas por Tecnología y Pres.'!$V$210)</c:f>
              <c:numCache>
                <c:formatCode>#,##0</c:formatCode>
                <c:ptCount val="23"/>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5077045.8524846677</c:v>
                </c:pt>
                <c:pt idx="17">
                  <c:v>5078410.6789655052</c:v>
                </c:pt>
                <c:pt idx="18">
                  <c:v>5077355.2278849054</c:v>
                </c:pt>
                <c:pt idx="19">
                  <c:v>5111775</c:v>
                </c:pt>
                <c:pt idx="20">
                  <c:v>5137370.2426634673</c:v>
                </c:pt>
                <c:pt idx="21">
                  <c:v>5120733.9559314279</c:v>
                </c:pt>
                <c:pt idx="22">
                  <c:v>5074329.0095983185</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Pres.'!$W$208,'Líneas por Tecnología y Pres.'!$W$209,'Líneas por Tecnología y Pres.'!$W$210)</c:f>
              <c:numCache>
                <c:formatCode>#,##0</c:formatCode>
                <c:ptCount val="23"/>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35706</c:v>
                </c:pt>
                <c:pt idx="17">
                  <c:v>35621</c:v>
                </c:pt>
                <c:pt idx="18">
                  <c:v>35545</c:v>
                </c:pt>
                <c:pt idx="19">
                  <c:v>35505</c:v>
                </c:pt>
                <c:pt idx="20">
                  <c:v>35459</c:v>
                </c:pt>
                <c:pt idx="21">
                  <c:v>35438</c:v>
                </c:pt>
                <c:pt idx="22">
                  <c:v>35401</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Pres.'!$X$208,'Líneas por Tecnología y Pres.'!$X$209,'Líneas por Tecnología y Pres.'!$X$210)</c:f>
              <c:numCache>
                <c:formatCode>#,##0</c:formatCode>
                <c:ptCount val="23"/>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11901945.80011512</c:v>
                </c:pt>
                <c:pt idx="17">
                  <c:v>11925498.988754243</c:v>
                </c:pt>
                <c:pt idx="18">
                  <c:v>11922585.083166264</c:v>
                </c:pt>
                <c:pt idx="19">
                  <c:v>11934766.567375682</c:v>
                </c:pt>
                <c:pt idx="20">
                  <c:v>11979504.531776942</c:v>
                </c:pt>
                <c:pt idx="21">
                  <c:v>12071927.414050378</c:v>
                </c:pt>
                <c:pt idx="22">
                  <c:v>12170569.028006991</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653703680"/>
        <c:axId val="653708032"/>
        <c:axId val="0"/>
      </c:bar3DChart>
      <c:catAx>
        <c:axId val="653703680"/>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3708032"/>
        <c:crosses val="autoZero"/>
        <c:auto val="1"/>
        <c:lblAlgn val="ctr"/>
        <c:lblOffset val="100"/>
        <c:noMultiLvlLbl val="0"/>
      </c:catAx>
      <c:valAx>
        <c:axId val="65370803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3703680"/>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676275</xdr:colOff>
      <xdr:row>67</xdr:row>
      <xdr:rowOff>180976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1"/>
      <c r="C3" s="221"/>
      <c r="D3" s="221"/>
      <c r="E3" s="221"/>
      <c r="F3" s="221"/>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270</v>
      </c>
      <c r="C7" s="155"/>
      <c r="D7" s="155"/>
      <c r="E7" s="155"/>
      <c r="F7" s="155"/>
      <c r="G7" s="155"/>
      <c r="H7" s="69"/>
      <c r="I7" s="69"/>
      <c r="J7" s="69"/>
      <c r="K7" s="76"/>
    </row>
    <row r="8" spans="1:12" ht="20.100000000000001" customHeight="1" thickBot="1" x14ac:dyDescent="0.3">
      <c r="A8" s="81"/>
      <c r="B8" s="156" t="s">
        <v>271</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3" t="s">
        <v>95</v>
      </c>
      <c r="G10" s="223"/>
      <c r="H10" s="223"/>
      <c r="I10" s="223"/>
      <c r="J10" s="223"/>
      <c r="K10" s="224"/>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2" t="s">
        <v>104</v>
      </c>
      <c r="C12" s="222"/>
      <c r="D12" s="222"/>
      <c r="E12" s="165"/>
      <c r="F12" s="219" t="s">
        <v>102</v>
      </c>
      <c r="G12" s="219"/>
      <c r="H12" s="219"/>
      <c r="I12" s="219"/>
      <c r="J12" s="219"/>
      <c r="K12" s="220"/>
    </row>
    <row r="13" spans="1:12" ht="20.100000000000001" customHeight="1" x14ac:dyDescent="0.25">
      <c r="A13" s="168"/>
      <c r="B13" s="169"/>
      <c r="C13" s="169"/>
      <c r="D13" s="169"/>
      <c r="E13" s="165"/>
      <c r="F13" s="165"/>
      <c r="G13" s="165"/>
      <c r="H13" s="165"/>
      <c r="I13" s="165"/>
      <c r="J13" s="165"/>
      <c r="K13" s="170"/>
    </row>
    <row r="14" spans="1:12" x14ac:dyDescent="0.25">
      <c r="A14" s="168"/>
      <c r="B14" s="222" t="s">
        <v>103</v>
      </c>
      <c r="C14" s="222"/>
      <c r="D14" s="222"/>
      <c r="E14" s="165"/>
      <c r="F14" s="219" t="s">
        <v>108</v>
      </c>
      <c r="G14" s="219"/>
      <c r="H14" s="219"/>
      <c r="I14" s="219"/>
      <c r="J14" s="219"/>
      <c r="K14" s="220"/>
    </row>
    <row r="15" spans="1:12" ht="20.100000000000001" customHeight="1" x14ac:dyDescent="0.25">
      <c r="A15" s="168"/>
      <c r="B15" s="169"/>
      <c r="C15" s="169"/>
      <c r="D15" s="169"/>
      <c r="E15" s="165"/>
      <c r="F15" s="165"/>
      <c r="G15" s="165"/>
      <c r="H15" s="165"/>
      <c r="I15" s="165"/>
      <c r="J15" s="165"/>
      <c r="K15" s="170"/>
    </row>
    <row r="16" spans="1:12" x14ac:dyDescent="0.25">
      <c r="A16" s="168"/>
      <c r="B16" s="222" t="s">
        <v>101</v>
      </c>
      <c r="C16" s="222"/>
      <c r="D16" s="222"/>
      <c r="E16" s="165"/>
      <c r="F16" s="219" t="s">
        <v>109</v>
      </c>
      <c r="G16" s="219"/>
      <c r="H16" s="219"/>
      <c r="I16" s="219"/>
      <c r="J16" s="219"/>
      <c r="K16" s="220"/>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1"/>
  <sheetViews>
    <sheetView showGridLines="0" zoomScaleNormal="100" workbookViewId="0">
      <pane xSplit="1" ySplit="11" topLeftCell="B195" activePane="bottomRight" state="frozen"/>
      <selection pane="topRight" activeCell="B1" sqref="B1"/>
      <selection pane="bottomLeft" activeCell="A12" sqref="A12"/>
      <selection pane="bottomRight" activeCell="AG201" sqref="AG201"/>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Julio 2025</v>
      </c>
      <c r="C7" s="155"/>
      <c r="D7" s="155"/>
      <c r="E7" s="155"/>
      <c r="F7" s="155"/>
      <c r="G7" s="155"/>
      <c r="H7" s="155"/>
      <c r="I7" s="24"/>
      <c r="J7" s="24"/>
      <c r="K7" s="24"/>
      <c r="L7" s="24"/>
      <c r="M7" s="25"/>
      <c r="N7" s="234" t="s">
        <v>99</v>
      </c>
      <c r="O7" s="234"/>
      <c r="P7" s="234"/>
      <c r="Q7" s="25"/>
      <c r="R7" s="25"/>
      <c r="S7" s="25"/>
      <c r="T7" s="25"/>
      <c r="U7" s="160"/>
      <c r="V7" s="25"/>
      <c r="W7" s="25"/>
      <c r="X7" s="25"/>
      <c r="Y7" s="26"/>
    </row>
    <row r="8" spans="1:25" s="1" customFormat="1" ht="20.100000000000001" customHeight="1" thickBot="1" x14ac:dyDescent="0.25">
      <c r="A8" s="27"/>
      <c r="B8" s="156" t="str">
        <f>Índice!B8</f>
        <v>Fecha de corte: Junio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7" t="s">
        <v>1</v>
      </c>
      <c r="C10" s="237"/>
      <c r="D10" s="237"/>
      <c r="E10" s="237"/>
      <c r="F10" s="238"/>
      <c r="G10" s="36" t="s">
        <v>2</v>
      </c>
      <c r="H10" s="241" t="s">
        <v>3</v>
      </c>
      <c r="I10" s="237"/>
      <c r="J10" s="237"/>
      <c r="K10" s="237"/>
      <c r="L10" s="238"/>
      <c r="M10" s="36" t="s">
        <v>2</v>
      </c>
      <c r="N10" s="237" t="s">
        <v>98</v>
      </c>
      <c r="O10" s="237"/>
      <c r="P10" s="237"/>
      <c r="Q10" s="237"/>
      <c r="R10" s="237"/>
      <c r="S10" s="37" t="s">
        <v>2</v>
      </c>
      <c r="T10" s="36" t="s">
        <v>2</v>
      </c>
      <c r="U10" s="36" t="s">
        <v>2</v>
      </c>
      <c r="V10" s="36" t="s">
        <v>2</v>
      </c>
      <c r="W10" s="36" t="s">
        <v>2</v>
      </c>
      <c r="X10" s="37" t="s">
        <v>2</v>
      </c>
      <c r="Y10" s="239"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0"/>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10"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10"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75" x14ac:dyDescent="0.2">
      <c r="A200" s="196" t="s">
        <v>260</v>
      </c>
      <c r="B200" s="214">
        <v>0</v>
      </c>
      <c r="C200" s="204">
        <v>1258642</v>
      </c>
      <c r="D200" s="204">
        <v>4313750</v>
      </c>
      <c r="E200" s="204">
        <v>0</v>
      </c>
      <c r="F200" s="205">
        <v>4082010</v>
      </c>
      <c r="G200" s="202">
        <f>SUM(B200:F200)</f>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75" x14ac:dyDescent="0.2">
      <c r="A201" s="196" t="s">
        <v>261</v>
      </c>
      <c r="B201" s="214">
        <v>0</v>
      </c>
      <c r="C201" s="204">
        <v>1255444</v>
      </c>
      <c r="D201" s="204">
        <v>4325023</v>
      </c>
      <c r="E201" s="204">
        <v>0</v>
      </c>
      <c r="F201" s="205">
        <v>4108935</v>
      </c>
      <c r="G201" s="202">
        <f>SUM(B201:F201)</f>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 si="554">SUM(N201:R201)</f>
        <v>3294626</v>
      </c>
      <c r="T201" s="198">
        <f t="shared" ref="T201:T208" si="555">SUM(B201,H201,N201)</f>
        <v>0</v>
      </c>
      <c r="U201" s="13">
        <f t="shared" ref="U201:U206" si="556">SUM(C201,I201,O201)</f>
        <v>1454667.1748901687</v>
      </c>
      <c r="V201" s="13">
        <f t="shared" ref="V201:V206" si="557">SUM(D201,J201,P201)</f>
        <v>5073549.4888283154</v>
      </c>
      <c r="W201" s="13">
        <f t="shared" ref="W201:W206" si="558">SUM(E201,K201,Q201)</f>
        <v>35919</v>
      </c>
      <c r="X201" s="13">
        <f t="shared" ref="X201:X206" si="559">SUM(F201,L201,R201)</f>
        <v>11672172.336281516</v>
      </c>
      <c r="Y201" s="208">
        <f t="shared" ref="Y201:Y206" si="560">+G201+M201+S201</f>
        <v>18236308</v>
      </c>
    </row>
    <row r="202" spans="1:25" s="2" customFormat="1" ht="12.75" x14ac:dyDescent="0.2">
      <c r="A202" s="196" t="s">
        <v>262</v>
      </c>
      <c r="B202" s="214">
        <v>0</v>
      </c>
      <c r="C202" s="204">
        <v>1249890</v>
      </c>
      <c r="D202" s="204">
        <v>4365016</v>
      </c>
      <c r="E202" s="204">
        <v>0</v>
      </c>
      <c r="F202" s="205">
        <v>4165091</v>
      </c>
      <c r="G202" s="202">
        <f t="shared" si="518"/>
        <v>9779997</v>
      </c>
      <c r="H202" s="203">
        <v>0</v>
      </c>
      <c r="I202" s="204">
        <v>161769.51097676862</v>
      </c>
      <c r="J202" s="204">
        <v>747221.08231516951</v>
      </c>
      <c r="K202" s="204">
        <v>0</v>
      </c>
      <c r="L202" s="205">
        <v>4361890.4067080617</v>
      </c>
      <c r="M202" s="202">
        <f t="shared" si="528"/>
        <v>5270881</v>
      </c>
      <c r="N202" s="203">
        <v>0</v>
      </c>
      <c r="O202" s="204">
        <v>11496</v>
      </c>
      <c r="P202" s="204">
        <v>0</v>
      </c>
      <c r="Q202" s="204">
        <v>35840</v>
      </c>
      <c r="R202" s="205">
        <v>3253042</v>
      </c>
      <c r="S202" s="209">
        <f t="shared" ref="S202:S210" si="561">SUM(N202:R202)</f>
        <v>3300378</v>
      </c>
      <c r="T202" s="198">
        <f t="shared" si="555"/>
        <v>0</v>
      </c>
      <c r="U202" s="13">
        <f t="shared" si="556"/>
        <v>1423155.5109767686</v>
      </c>
      <c r="V202" s="13">
        <f t="shared" si="557"/>
        <v>5112237.0823151693</v>
      </c>
      <c r="W202" s="13">
        <f t="shared" si="558"/>
        <v>35840</v>
      </c>
      <c r="X202" s="13">
        <f t="shared" si="559"/>
        <v>11780023.406708062</v>
      </c>
      <c r="Y202" s="208">
        <f t="shared" si="560"/>
        <v>18351256</v>
      </c>
    </row>
    <row r="203" spans="1:25" s="2" customFormat="1" ht="12.75" x14ac:dyDescent="0.2">
      <c r="A203" s="196" t="s">
        <v>263</v>
      </c>
      <c r="B203" s="214">
        <v>0</v>
      </c>
      <c r="C203" s="204">
        <v>1257691</v>
      </c>
      <c r="D203" s="204">
        <v>4334484</v>
      </c>
      <c r="E203" s="204">
        <v>0</v>
      </c>
      <c r="F203" s="205">
        <v>4230223</v>
      </c>
      <c r="G203" s="202">
        <f t="shared" si="518"/>
        <v>9822398</v>
      </c>
      <c r="H203" s="203">
        <v>0</v>
      </c>
      <c r="I203" s="204">
        <v>148057.63929596936</v>
      </c>
      <c r="J203" s="204">
        <v>744627.37731511495</v>
      </c>
      <c r="K203" s="204">
        <v>0</v>
      </c>
      <c r="L203" s="205">
        <v>4354358.9833889166</v>
      </c>
      <c r="M203" s="202">
        <f t="shared" si="528"/>
        <v>5247044.0000000009</v>
      </c>
      <c r="N203" s="203">
        <v>0</v>
      </c>
      <c r="O203" s="204">
        <v>11377</v>
      </c>
      <c r="P203" s="204">
        <v>0</v>
      </c>
      <c r="Q203" s="204">
        <v>35789</v>
      </c>
      <c r="R203" s="205">
        <v>3281958</v>
      </c>
      <c r="S203" s="209">
        <f t="shared" si="561"/>
        <v>3329124</v>
      </c>
      <c r="T203" s="198">
        <f t="shared" si="555"/>
        <v>0</v>
      </c>
      <c r="U203" s="13">
        <f t="shared" si="556"/>
        <v>1417125.6392959694</v>
      </c>
      <c r="V203" s="13">
        <f t="shared" si="557"/>
        <v>5079111.3773151152</v>
      </c>
      <c r="W203" s="13">
        <f t="shared" si="558"/>
        <v>35789</v>
      </c>
      <c r="X203" s="13">
        <f t="shared" si="559"/>
        <v>11866539.983388916</v>
      </c>
      <c r="Y203" s="208">
        <f t="shared" si="560"/>
        <v>18398566</v>
      </c>
    </row>
    <row r="204" spans="1:25" s="2" customFormat="1" ht="12.75" x14ac:dyDescent="0.2">
      <c r="A204" s="196" t="s">
        <v>269</v>
      </c>
      <c r="B204" s="214">
        <v>0</v>
      </c>
      <c r="C204" s="204">
        <v>1255492</v>
      </c>
      <c r="D204" s="204">
        <v>4336883</v>
      </c>
      <c r="E204" s="204">
        <v>0</v>
      </c>
      <c r="F204" s="205">
        <v>4269210</v>
      </c>
      <c r="G204" s="202">
        <f t="shared" si="518"/>
        <v>9861585</v>
      </c>
      <c r="H204" s="203">
        <v>0</v>
      </c>
      <c r="I204" s="204">
        <v>143843.3474002117</v>
      </c>
      <c r="J204" s="204">
        <v>740162.85248466767</v>
      </c>
      <c r="K204" s="204">
        <v>0</v>
      </c>
      <c r="L204" s="205">
        <v>4369313.8001151206</v>
      </c>
      <c r="M204" s="202">
        <f t="shared" si="528"/>
        <v>5253320</v>
      </c>
      <c r="N204" s="203">
        <v>0</v>
      </c>
      <c r="O204" s="204">
        <v>11298</v>
      </c>
      <c r="P204" s="204">
        <v>0</v>
      </c>
      <c r="Q204" s="204">
        <v>35706</v>
      </c>
      <c r="R204" s="205">
        <v>3263422</v>
      </c>
      <c r="S204" s="209">
        <f t="shared" si="561"/>
        <v>3310426</v>
      </c>
      <c r="T204" s="198">
        <f t="shared" si="555"/>
        <v>0</v>
      </c>
      <c r="U204" s="13">
        <f t="shared" si="556"/>
        <v>1410633.3474002117</v>
      </c>
      <c r="V204" s="13">
        <f t="shared" si="557"/>
        <v>5077045.8524846677</v>
      </c>
      <c r="W204" s="13">
        <f t="shared" si="558"/>
        <v>35706</v>
      </c>
      <c r="X204" s="13">
        <f t="shared" si="559"/>
        <v>11901945.80011512</v>
      </c>
      <c r="Y204" s="208">
        <f t="shared" si="560"/>
        <v>18425331</v>
      </c>
    </row>
    <row r="205" spans="1:25" s="2" customFormat="1" ht="12.75" x14ac:dyDescent="0.2">
      <c r="A205" s="196" t="s">
        <v>264</v>
      </c>
      <c r="B205" s="214">
        <v>0</v>
      </c>
      <c r="C205" s="204">
        <v>1265975</v>
      </c>
      <c r="D205" s="204">
        <v>4341702</v>
      </c>
      <c r="E205" s="204">
        <v>0</v>
      </c>
      <c r="F205" s="205">
        <v>4299255</v>
      </c>
      <c r="G205" s="202">
        <f t="shared" si="518"/>
        <v>9906932</v>
      </c>
      <c r="H205" s="203">
        <v>0</v>
      </c>
      <c r="I205" s="204">
        <v>140216.33228025289</v>
      </c>
      <c r="J205" s="204">
        <v>736708.6789655051</v>
      </c>
      <c r="K205" s="204">
        <v>0</v>
      </c>
      <c r="L205" s="205">
        <v>4366148.9887542417</v>
      </c>
      <c r="M205" s="202">
        <f t="shared" si="528"/>
        <v>5243074</v>
      </c>
      <c r="N205" s="203">
        <v>0</v>
      </c>
      <c r="O205" s="204">
        <v>11054</v>
      </c>
      <c r="P205" s="204">
        <v>0</v>
      </c>
      <c r="Q205" s="204">
        <v>35621</v>
      </c>
      <c r="R205" s="205">
        <v>3260095</v>
      </c>
      <c r="S205" s="209">
        <f t="shared" si="561"/>
        <v>3306770</v>
      </c>
      <c r="T205" s="198">
        <f t="shared" si="555"/>
        <v>0</v>
      </c>
      <c r="U205" s="13">
        <f t="shared" si="556"/>
        <v>1417245.3322802528</v>
      </c>
      <c r="V205" s="13">
        <f t="shared" si="557"/>
        <v>5078410.6789655052</v>
      </c>
      <c r="W205" s="13">
        <f t="shared" si="558"/>
        <v>35621</v>
      </c>
      <c r="X205" s="13">
        <f t="shared" si="559"/>
        <v>11925498.988754243</v>
      </c>
      <c r="Y205" s="208">
        <f t="shared" si="560"/>
        <v>18456776</v>
      </c>
    </row>
    <row r="206" spans="1:25" s="2" customFormat="1" ht="12.75" x14ac:dyDescent="0.2">
      <c r="A206" s="196" t="s">
        <v>265</v>
      </c>
      <c r="B206" s="214">
        <v>0</v>
      </c>
      <c r="C206" s="204">
        <v>1253780</v>
      </c>
      <c r="D206" s="204">
        <v>4362577</v>
      </c>
      <c r="E206" s="204">
        <v>0</v>
      </c>
      <c r="F206" s="205">
        <v>4304187</v>
      </c>
      <c r="G206" s="202">
        <f t="shared" si="518"/>
        <v>9920544</v>
      </c>
      <c r="H206" s="203">
        <v>0</v>
      </c>
      <c r="I206" s="204">
        <v>139093.68894883106</v>
      </c>
      <c r="J206" s="204">
        <v>714778.22788490541</v>
      </c>
      <c r="K206" s="204">
        <v>0</v>
      </c>
      <c r="L206" s="205">
        <v>4364100.0831662631</v>
      </c>
      <c r="M206" s="202">
        <f t="shared" si="528"/>
        <v>5217972</v>
      </c>
      <c r="N206" s="203">
        <v>0</v>
      </c>
      <c r="O206" s="204">
        <v>11049</v>
      </c>
      <c r="P206" s="204">
        <v>0</v>
      </c>
      <c r="Q206" s="204">
        <v>35545</v>
      </c>
      <c r="R206" s="205">
        <v>3254298</v>
      </c>
      <c r="S206" s="209">
        <f t="shared" si="561"/>
        <v>3300892</v>
      </c>
      <c r="T206" s="198">
        <f t="shared" si="555"/>
        <v>0</v>
      </c>
      <c r="U206" s="13">
        <f t="shared" si="556"/>
        <v>1403922.6889488311</v>
      </c>
      <c r="V206" s="13">
        <f t="shared" si="557"/>
        <v>5077355.2278849054</v>
      </c>
      <c r="W206" s="13">
        <f t="shared" si="558"/>
        <v>35545</v>
      </c>
      <c r="X206" s="13">
        <f t="shared" si="559"/>
        <v>11922585.083166264</v>
      </c>
      <c r="Y206" s="208">
        <f t="shared" si="560"/>
        <v>18439408</v>
      </c>
    </row>
    <row r="207" spans="1:25" s="2" customFormat="1" ht="12.75" x14ac:dyDescent="0.2">
      <c r="A207" s="196" t="s">
        <v>266</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U210" si="562">SUM(C207,I207,O207)</f>
        <v>1433012</v>
      </c>
      <c r="V207" s="13">
        <f t="shared" ref="V207:V210" si="563">SUM(D207,J207,P207)</f>
        <v>5111775</v>
      </c>
      <c r="W207" s="13">
        <f t="shared" ref="W207:W210" si="564">SUM(E207,K207,Q207)</f>
        <v>35505</v>
      </c>
      <c r="X207" s="13">
        <f t="shared" ref="X207:X210" si="565">SUM(F207,L207,R207)</f>
        <v>11934766.567375682</v>
      </c>
      <c r="Y207" s="208">
        <f t="shared" ref="Y207:Y210" si="566">+G207+M207+S207</f>
        <v>18515058.567375682</v>
      </c>
    </row>
    <row r="208" spans="1:25" s="2" customFormat="1" ht="12.75" x14ac:dyDescent="0.2">
      <c r="A208" s="10" t="s">
        <v>267</v>
      </c>
      <c r="B208" s="203">
        <v>0</v>
      </c>
      <c r="C208" s="205">
        <v>1229303</v>
      </c>
      <c r="D208" s="205">
        <v>4420362</v>
      </c>
      <c r="E208" s="205">
        <v>0</v>
      </c>
      <c r="F208" s="205">
        <v>4323363</v>
      </c>
      <c r="G208" s="215">
        <f t="shared" si="518"/>
        <v>9973028</v>
      </c>
      <c r="H208" s="203">
        <v>0</v>
      </c>
      <c r="I208" s="205">
        <v>168395.22555959018</v>
      </c>
      <c r="J208" s="205">
        <v>717008.24266346695</v>
      </c>
      <c r="K208" s="205">
        <v>0</v>
      </c>
      <c r="L208" s="205">
        <v>4412713.5317769432</v>
      </c>
      <c r="M208" s="215">
        <f t="shared" si="528"/>
        <v>5298117</v>
      </c>
      <c r="N208" s="203">
        <v>0</v>
      </c>
      <c r="O208" s="205">
        <v>10985</v>
      </c>
      <c r="P208" s="205">
        <v>0</v>
      </c>
      <c r="Q208" s="205">
        <v>35459</v>
      </c>
      <c r="R208" s="205">
        <v>3243428</v>
      </c>
      <c r="S208" s="215">
        <f t="shared" si="561"/>
        <v>3289872</v>
      </c>
      <c r="T208" s="216">
        <f t="shared" si="555"/>
        <v>0</v>
      </c>
      <c r="U208" s="217">
        <f t="shared" si="562"/>
        <v>1408683.2255595902</v>
      </c>
      <c r="V208" s="217">
        <f t="shared" si="563"/>
        <v>5137370.2426634673</v>
      </c>
      <c r="W208" s="217">
        <f t="shared" si="564"/>
        <v>35459</v>
      </c>
      <c r="X208" s="217">
        <f t="shared" si="565"/>
        <v>11979504.531776942</v>
      </c>
      <c r="Y208" s="218">
        <f t="shared" si="566"/>
        <v>18561017</v>
      </c>
    </row>
    <row r="209" spans="1:25" s="2" customFormat="1" ht="12.75" x14ac:dyDescent="0.2">
      <c r="A209" s="10" t="s">
        <v>268</v>
      </c>
      <c r="B209" s="203">
        <v>0</v>
      </c>
      <c r="C209" s="205">
        <v>1231077</v>
      </c>
      <c r="D209" s="205">
        <v>4415879</v>
      </c>
      <c r="E209" s="205">
        <v>0</v>
      </c>
      <c r="F209" s="205">
        <v>4343433</v>
      </c>
      <c r="G209" s="215">
        <f t="shared" si="518"/>
        <v>9990389</v>
      </c>
      <c r="H209" s="203">
        <v>0</v>
      </c>
      <c r="I209" s="205">
        <v>164777.6300181961</v>
      </c>
      <c r="J209" s="205">
        <v>704854.95593142766</v>
      </c>
      <c r="K209" s="205">
        <v>0</v>
      </c>
      <c r="L209" s="205">
        <v>4470975.414050377</v>
      </c>
      <c r="M209" s="215">
        <f t="shared" si="528"/>
        <v>5340608.0000000009</v>
      </c>
      <c r="N209" s="203">
        <v>0</v>
      </c>
      <c r="O209" s="205">
        <v>10995</v>
      </c>
      <c r="P209" s="205">
        <v>0</v>
      </c>
      <c r="Q209" s="205">
        <v>35438</v>
      </c>
      <c r="R209" s="205">
        <v>3257519</v>
      </c>
      <c r="S209" s="215">
        <f t="shared" si="561"/>
        <v>3303952</v>
      </c>
      <c r="T209" s="216">
        <v>0</v>
      </c>
      <c r="U209" s="217">
        <f t="shared" si="562"/>
        <v>1406849.6300181961</v>
      </c>
      <c r="V209" s="217">
        <f t="shared" si="563"/>
        <v>5120733.9559314279</v>
      </c>
      <c r="W209" s="217">
        <f t="shared" si="564"/>
        <v>35438</v>
      </c>
      <c r="X209" s="217">
        <f t="shared" si="565"/>
        <v>12071927.414050378</v>
      </c>
      <c r="Y209" s="218">
        <f t="shared" si="566"/>
        <v>18634949</v>
      </c>
    </row>
    <row r="210" spans="1:25" s="2" customFormat="1" ht="12.75" x14ac:dyDescent="0.2">
      <c r="A210" s="10" t="s">
        <v>272</v>
      </c>
      <c r="B210" s="203">
        <v>0</v>
      </c>
      <c r="C210" s="205">
        <v>1222961</v>
      </c>
      <c r="D210" s="205">
        <v>4376669</v>
      </c>
      <c r="E210" s="205">
        <v>0</v>
      </c>
      <c r="F210" s="205">
        <v>4396639</v>
      </c>
      <c r="G210" s="215">
        <f t="shared" si="518"/>
        <v>9996269</v>
      </c>
      <c r="H210" s="203">
        <v>0</v>
      </c>
      <c r="I210" s="205">
        <v>165723.96239469052</v>
      </c>
      <c r="J210" s="205">
        <v>697660.00959831825</v>
      </c>
      <c r="K210" s="205">
        <v>0</v>
      </c>
      <c r="L210" s="205">
        <v>4516412.0280069914</v>
      </c>
      <c r="M210" s="215">
        <f t="shared" si="528"/>
        <v>5379796</v>
      </c>
      <c r="N210" s="203">
        <v>0</v>
      </c>
      <c r="O210" s="205">
        <v>11027</v>
      </c>
      <c r="P210" s="205">
        <v>0</v>
      </c>
      <c r="Q210" s="205">
        <v>35401</v>
      </c>
      <c r="R210" s="205">
        <v>3257518</v>
      </c>
      <c r="S210" s="215">
        <f t="shared" si="561"/>
        <v>3303946</v>
      </c>
      <c r="T210" s="216">
        <v>0</v>
      </c>
      <c r="U210" s="217">
        <f t="shared" si="562"/>
        <v>1399711.9623946906</v>
      </c>
      <c r="V210" s="217">
        <f t="shared" si="563"/>
        <v>5074329.0095983185</v>
      </c>
      <c r="W210" s="217">
        <f t="shared" si="564"/>
        <v>35401</v>
      </c>
      <c r="X210" s="217">
        <f t="shared" si="565"/>
        <v>12170569.028006991</v>
      </c>
      <c r="Y210" s="218">
        <f t="shared" si="566"/>
        <v>18680011</v>
      </c>
    </row>
    <row r="211" spans="1:25" s="2" customFormat="1" ht="17.25" customHeight="1" x14ac:dyDescent="0.2">
      <c r="A211" s="200" t="s">
        <v>100</v>
      </c>
      <c r="B211" s="231" t="s">
        <v>195</v>
      </c>
      <c r="C211" s="232"/>
      <c r="D211" s="232"/>
      <c r="E211" s="232"/>
      <c r="F211" s="232"/>
      <c r="G211" s="232"/>
      <c r="H211" s="232"/>
      <c r="I211" s="232"/>
      <c r="J211" s="232"/>
      <c r="K211" s="232"/>
      <c r="L211" s="232"/>
      <c r="M211" s="232"/>
      <c r="N211" s="232"/>
      <c r="O211" s="232"/>
      <c r="P211" s="232"/>
      <c r="Q211" s="232"/>
      <c r="R211" s="232"/>
      <c r="S211" s="232"/>
      <c r="T211" s="232"/>
      <c r="U211" s="232"/>
      <c r="V211" s="232"/>
      <c r="W211" s="232"/>
      <c r="X211" s="232"/>
      <c r="Y211" s="233"/>
    </row>
    <row r="212" spans="1:25" s="2" customFormat="1" ht="17.25" customHeight="1" x14ac:dyDescent="0.2">
      <c r="A212" s="191" t="s">
        <v>120</v>
      </c>
      <c r="B212" s="235" t="s">
        <v>117</v>
      </c>
      <c r="C212" s="235"/>
      <c r="D212" s="235"/>
      <c r="E212" s="235"/>
      <c r="F212" s="235"/>
      <c r="G212" s="235"/>
      <c r="H212" s="235"/>
      <c r="I212" s="235"/>
      <c r="J212" s="235"/>
      <c r="K212" s="235"/>
      <c r="L212" s="235"/>
      <c r="M212" s="235"/>
      <c r="N212" s="235"/>
      <c r="O212" s="235"/>
      <c r="P212" s="235"/>
      <c r="Q212" s="235"/>
      <c r="R212" s="235"/>
      <c r="S212" s="235"/>
      <c r="T212" s="235"/>
      <c r="U212" s="235"/>
      <c r="V212" s="235"/>
      <c r="W212" s="235"/>
      <c r="X212" s="235"/>
      <c r="Y212" s="236"/>
    </row>
    <row r="213" spans="1:25" s="2" customFormat="1" ht="12.75" x14ac:dyDescent="0.2">
      <c r="A213" s="191" t="s">
        <v>131</v>
      </c>
      <c r="B213" s="225" t="s">
        <v>121</v>
      </c>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26"/>
    </row>
    <row r="214" spans="1:25" s="2" customFormat="1" ht="15.75" customHeight="1" x14ac:dyDescent="0.2">
      <c r="A214" s="191" t="s">
        <v>137</v>
      </c>
      <c r="B214" s="225" t="s">
        <v>132</v>
      </c>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26"/>
    </row>
    <row r="215" spans="1:25" s="2" customFormat="1" ht="15.75" customHeight="1" x14ac:dyDescent="0.2">
      <c r="A215" s="192" t="s">
        <v>144</v>
      </c>
      <c r="B215" s="225" t="s">
        <v>139</v>
      </c>
      <c r="C215" s="225"/>
      <c r="D215" s="225"/>
      <c r="E215" s="225"/>
      <c r="F215" s="225"/>
      <c r="G215" s="225"/>
      <c r="H215" s="225"/>
      <c r="I215" s="225"/>
      <c r="J215" s="225"/>
      <c r="K215" s="225"/>
      <c r="L215" s="225"/>
      <c r="M215" s="225"/>
      <c r="N215" s="225"/>
      <c r="O215" s="225"/>
      <c r="P215" s="225"/>
      <c r="Q215" s="225"/>
      <c r="R215" s="225"/>
      <c r="S215" s="225"/>
      <c r="T215" s="225"/>
      <c r="U215" s="225"/>
      <c r="V215" s="225"/>
      <c r="W215" s="225"/>
      <c r="X215" s="225"/>
      <c r="Y215" s="226"/>
    </row>
    <row r="216" spans="1:25" s="2" customFormat="1" ht="15.75" customHeight="1" x14ac:dyDescent="0.2">
      <c r="A216" s="192" t="s">
        <v>147</v>
      </c>
      <c r="B216" s="227" t="s">
        <v>145</v>
      </c>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9"/>
    </row>
    <row r="217" spans="1:25" s="2" customFormat="1" ht="15.75" customHeight="1" x14ac:dyDescent="0.2">
      <c r="A217" s="192" t="s">
        <v>152</v>
      </c>
      <c r="B217" s="227" t="s">
        <v>148</v>
      </c>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9"/>
    </row>
    <row r="218" spans="1:25" s="2" customFormat="1" ht="15.75" customHeight="1" x14ac:dyDescent="0.2">
      <c r="A218" s="192" t="s">
        <v>156</v>
      </c>
      <c r="B218" s="227" t="s">
        <v>158</v>
      </c>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9"/>
    </row>
    <row r="219" spans="1:25" s="2" customFormat="1" ht="15.75" customHeight="1" x14ac:dyDescent="0.2">
      <c r="A219" s="192" t="s">
        <v>160</v>
      </c>
      <c r="B219" s="227" t="s">
        <v>155</v>
      </c>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9"/>
    </row>
    <row r="220" spans="1:25" s="2" customFormat="1" ht="15.75" customHeight="1" x14ac:dyDescent="0.2">
      <c r="A220" s="192" t="s">
        <v>166</v>
      </c>
      <c r="B220" s="227" t="s">
        <v>162</v>
      </c>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9"/>
    </row>
    <row r="221" spans="1:25" s="2" customFormat="1" ht="15.75" customHeight="1" x14ac:dyDescent="0.2">
      <c r="A221" s="192" t="s">
        <v>170</v>
      </c>
      <c r="B221" s="227" t="s">
        <v>167</v>
      </c>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9"/>
    </row>
    <row r="222" spans="1:25" s="2" customFormat="1" ht="15.75" customHeight="1" x14ac:dyDescent="0.2">
      <c r="A222" s="192" t="s">
        <v>194</v>
      </c>
      <c r="B222" s="227" t="s">
        <v>171</v>
      </c>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9"/>
    </row>
    <row r="223" spans="1:25" s="2" customFormat="1" ht="12.75" x14ac:dyDescent="0.2">
      <c r="A223" s="192" t="s">
        <v>190</v>
      </c>
      <c r="B223" s="248" t="s">
        <v>189</v>
      </c>
      <c r="C223" s="248"/>
      <c r="D223" s="248"/>
      <c r="E223" s="248"/>
      <c r="F223" s="248"/>
      <c r="G223" s="248"/>
      <c r="H223" s="248"/>
      <c r="I223" s="248"/>
      <c r="J223" s="248"/>
      <c r="K223" s="248"/>
      <c r="L223" s="248"/>
      <c r="M223" s="248"/>
      <c r="N223" s="248"/>
      <c r="O223" s="248"/>
      <c r="P223" s="248"/>
      <c r="Q223" s="248"/>
      <c r="R223" s="248"/>
      <c r="S223" s="249"/>
      <c r="T223" s="6"/>
      <c r="U223" s="6"/>
      <c r="V223" s="6"/>
      <c r="W223" s="6"/>
      <c r="X223" s="6"/>
      <c r="Y223" s="6"/>
    </row>
    <row r="224" spans="1:25" s="87" customFormat="1" x14ac:dyDescent="0.25">
      <c r="A224" s="199" t="s">
        <v>204</v>
      </c>
      <c r="B224" s="242" t="s">
        <v>211</v>
      </c>
      <c r="C224" s="243"/>
      <c r="D224" s="243"/>
      <c r="E224" s="243"/>
      <c r="F224" s="243"/>
      <c r="G224" s="243"/>
      <c r="H224" s="243"/>
      <c r="I224" s="243"/>
      <c r="J224" s="243"/>
      <c r="K224" s="243"/>
      <c r="L224" s="243"/>
      <c r="M224" s="243"/>
      <c r="N224" s="243"/>
      <c r="O224" s="243"/>
      <c r="P224" s="243"/>
      <c r="Q224" s="243"/>
      <c r="R224" s="243"/>
      <c r="S224" s="244"/>
    </row>
    <row r="225" spans="1:25" s="2" customFormat="1" x14ac:dyDescent="0.25">
      <c r="A225" s="199" t="s">
        <v>205</v>
      </c>
      <c r="B225" s="242" t="s">
        <v>206</v>
      </c>
      <c r="C225" s="243"/>
      <c r="D225" s="243"/>
      <c r="E225" s="243"/>
      <c r="F225" s="243"/>
      <c r="G225" s="243"/>
      <c r="H225" s="243"/>
      <c r="I225" s="243"/>
      <c r="J225" s="243"/>
      <c r="K225" s="243"/>
      <c r="L225" s="243"/>
      <c r="M225" s="243"/>
      <c r="N225" s="243"/>
      <c r="O225" s="243"/>
      <c r="P225" s="243"/>
      <c r="Q225" s="243"/>
      <c r="R225" s="243"/>
      <c r="S225" s="244"/>
      <c r="T225" s="6"/>
      <c r="U225" s="6"/>
      <c r="V225" s="6"/>
      <c r="W225" s="6"/>
      <c r="X225" s="6"/>
      <c r="Y225" s="6"/>
    </row>
    <row r="226" spans="1:25" s="2" customFormat="1" x14ac:dyDescent="0.25">
      <c r="A226" s="199" t="s">
        <v>209</v>
      </c>
      <c r="B226" s="242" t="s">
        <v>210</v>
      </c>
      <c r="C226" s="243"/>
      <c r="D226" s="243"/>
      <c r="E226" s="243"/>
      <c r="F226" s="243"/>
      <c r="G226" s="243"/>
      <c r="H226" s="243"/>
      <c r="I226" s="243"/>
      <c r="J226" s="243"/>
      <c r="K226" s="243"/>
      <c r="L226" s="243"/>
      <c r="M226" s="243"/>
      <c r="N226" s="243"/>
      <c r="O226" s="243"/>
      <c r="P226" s="243"/>
      <c r="Q226" s="243"/>
      <c r="R226" s="243"/>
      <c r="S226" s="244"/>
      <c r="T226" s="6"/>
      <c r="U226" s="6"/>
      <c r="V226" s="6"/>
      <c r="W226" s="6"/>
      <c r="X226" s="6"/>
      <c r="Y226" s="6"/>
    </row>
    <row r="227" spans="1:25" s="2" customFormat="1" ht="12.75" x14ac:dyDescent="0.2">
      <c r="A227" s="245" t="s">
        <v>213</v>
      </c>
      <c r="B227" s="230" t="s">
        <v>214</v>
      </c>
      <c r="C227" s="230"/>
      <c r="D227" s="230"/>
      <c r="E227" s="230"/>
      <c r="F227" s="230"/>
      <c r="G227" s="230"/>
      <c r="H227" s="230"/>
      <c r="I227" s="230"/>
      <c r="J227" s="230"/>
      <c r="K227" s="230"/>
      <c r="L227" s="230"/>
      <c r="M227" s="230"/>
      <c r="N227" s="230"/>
      <c r="O227" s="230"/>
      <c r="P227" s="230"/>
      <c r="Q227" s="230"/>
      <c r="R227" s="230"/>
      <c r="S227" s="230"/>
      <c r="T227" s="6"/>
      <c r="U227" s="6"/>
      <c r="V227" s="6"/>
      <c r="W227" s="6"/>
      <c r="X227" s="6"/>
      <c r="Y227" s="6"/>
    </row>
    <row r="228" spans="1:25" s="2" customFormat="1" ht="12.75" x14ac:dyDescent="0.2">
      <c r="A228" s="246"/>
      <c r="B228" s="230" t="s">
        <v>215</v>
      </c>
      <c r="C228" s="230"/>
      <c r="D228" s="230"/>
      <c r="E228" s="230"/>
      <c r="F228" s="230"/>
      <c r="G228" s="230"/>
      <c r="H228" s="230"/>
      <c r="I228" s="230"/>
      <c r="J228" s="230"/>
      <c r="K228" s="230"/>
      <c r="L228" s="230"/>
      <c r="M228" s="230"/>
      <c r="N228" s="230"/>
      <c r="O228" s="230"/>
      <c r="P228" s="230"/>
      <c r="Q228" s="230"/>
      <c r="R228" s="230"/>
      <c r="S228" s="230"/>
      <c r="T228" s="6"/>
      <c r="U228" s="6"/>
      <c r="V228" s="6"/>
      <c r="W228" s="6"/>
      <c r="X228" s="6"/>
      <c r="Y228" s="6"/>
    </row>
    <row r="229" spans="1:25" s="2" customFormat="1" ht="23.25" customHeight="1" x14ac:dyDescent="0.2">
      <c r="A229" s="247"/>
      <c r="B229" s="225" t="s">
        <v>216</v>
      </c>
      <c r="C229" s="225"/>
      <c r="D229" s="225"/>
      <c r="E229" s="225"/>
      <c r="F229" s="225"/>
      <c r="G229" s="225"/>
      <c r="H229" s="225"/>
      <c r="I229" s="225"/>
      <c r="J229" s="225"/>
      <c r="K229" s="225"/>
      <c r="L229" s="225"/>
      <c r="M229" s="225"/>
      <c r="N229" s="225"/>
      <c r="O229" s="225"/>
      <c r="P229" s="225"/>
      <c r="Q229" s="225"/>
      <c r="R229" s="225"/>
      <c r="S229" s="225"/>
      <c r="T229" s="6"/>
      <c r="U229" s="6"/>
      <c r="V229" s="6"/>
      <c r="W229" s="6"/>
      <c r="X229" s="6"/>
      <c r="Y229" s="6"/>
    </row>
    <row r="230" spans="1:25" s="2" customFormat="1" ht="12.75" x14ac:dyDescent="0.2">
      <c r="A230" s="199" t="s">
        <v>217</v>
      </c>
      <c r="B230" s="230" t="s">
        <v>218</v>
      </c>
      <c r="C230" s="230"/>
      <c r="D230" s="230"/>
      <c r="E230" s="230"/>
      <c r="F230" s="230"/>
      <c r="G230" s="230"/>
      <c r="H230" s="230"/>
      <c r="I230" s="230"/>
      <c r="J230" s="230"/>
      <c r="K230" s="230"/>
      <c r="L230" s="230"/>
      <c r="M230" s="230"/>
      <c r="N230" s="230"/>
      <c r="O230" s="230"/>
      <c r="P230" s="230"/>
      <c r="Q230" s="230"/>
      <c r="R230" s="230"/>
      <c r="S230" s="230"/>
      <c r="T230" s="6"/>
      <c r="U230" s="6"/>
      <c r="V230" s="6"/>
      <c r="W230" s="6"/>
      <c r="X230" s="6"/>
      <c r="Y230" s="6"/>
    </row>
    <row r="231" spans="1:25" s="2" customFormat="1" ht="12.75" x14ac:dyDescent="0.2">
      <c r="A231" s="207" t="s">
        <v>221</v>
      </c>
      <c r="B231" s="230" t="s">
        <v>222</v>
      </c>
      <c r="C231" s="230"/>
      <c r="D231" s="230"/>
      <c r="E231" s="230"/>
      <c r="F231" s="230"/>
      <c r="G231" s="230"/>
      <c r="H231" s="230"/>
      <c r="I231" s="230"/>
      <c r="J231" s="230"/>
      <c r="K231" s="230"/>
      <c r="L231" s="230"/>
      <c r="M231" s="230"/>
      <c r="N231" s="230"/>
      <c r="O231" s="230"/>
      <c r="P231" s="230"/>
      <c r="Q231" s="230"/>
      <c r="R231" s="230"/>
      <c r="S231" s="230"/>
      <c r="T231" s="6"/>
      <c r="U231" s="6"/>
      <c r="V231" s="6"/>
      <c r="W231" s="6"/>
      <c r="X231" s="6"/>
      <c r="Y231" s="6"/>
    </row>
    <row r="232" spans="1:25" s="2" customFormat="1" ht="33" customHeight="1" x14ac:dyDescent="0.2">
      <c r="A232" s="207" t="s">
        <v>245</v>
      </c>
      <c r="B232" s="225" t="s">
        <v>246</v>
      </c>
      <c r="C232" s="225"/>
      <c r="D232" s="225"/>
      <c r="E232" s="225"/>
      <c r="F232" s="225"/>
      <c r="G232" s="225"/>
      <c r="H232" s="225"/>
      <c r="I232" s="225"/>
      <c r="J232" s="225"/>
      <c r="K232" s="225"/>
      <c r="L232" s="225"/>
      <c r="M232" s="225"/>
      <c r="N232" s="225"/>
      <c r="O232" s="225"/>
      <c r="P232" s="225"/>
      <c r="Q232" s="225"/>
      <c r="R232" s="225"/>
      <c r="S232" s="225"/>
      <c r="T232" s="6"/>
      <c r="U232" s="6"/>
      <c r="V232" s="6"/>
      <c r="W232" s="6"/>
      <c r="X232" s="6"/>
      <c r="Y232" s="6"/>
    </row>
    <row r="233" spans="1:25" s="2" customFormat="1" ht="60.75" customHeight="1" x14ac:dyDescent="0.2">
      <c r="A233" s="207" t="s">
        <v>251</v>
      </c>
      <c r="B233" s="225" t="s">
        <v>252</v>
      </c>
      <c r="C233" s="225"/>
      <c r="D233" s="225"/>
      <c r="E233" s="225"/>
      <c r="F233" s="225"/>
      <c r="G233" s="225"/>
      <c r="H233" s="225"/>
      <c r="I233" s="225"/>
      <c r="J233" s="225"/>
      <c r="K233" s="225"/>
      <c r="L233" s="225"/>
      <c r="M233" s="225"/>
      <c r="N233" s="225"/>
      <c r="O233" s="225"/>
      <c r="P233" s="225"/>
      <c r="Q233" s="225"/>
      <c r="R233" s="225"/>
      <c r="S233" s="225"/>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s="2" customFormat="1" ht="12.75" x14ac:dyDescent="0.2">
      <c r="C300" s="6"/>
      <c r="D300" s="6"/>
      <c r="E300" s="6"/>
      <c r="F300" s="6"/>
      <c r="G300" s="6"/>
      <c r="H300" s="6"/>
      <c r="I300" s="6"/>
      <c r="J300" s="6"/>
      <c r="K300" s="6"/>
      <c r="L300" s="6"/>
      <c r="M300" s="6"/>
      <c r="N300" s="6"/>
      <c r="O300" s="6"/>
      <c r="P300" s="6"/>
      <c r="Q300" s="6"/>
      <c r="R300" s="6"/>
      <c r="S300" s="6"/>
      <c r="T300" s="6"/>
      <c r="U300" s="6"/>
      <c r="V300" s="6"/>
      <c r="W300" s="6"/>
      <c r="X300" s="6"/>
      <c r="Y300" s="6"/>
    </row>
    <row r="301" spans="1:25" s="2" customFormat="1" ht="12.75" x14ac:dyDescent="0.2">
      <c r="C301" s="6"/>
      <c r="D301" s="6"/>
      <c r="E301" s="6"/>
      <c r="F301" s="6"/>
      <c r="G301" s="6"/>
      <c r="H301" s="6"/>
      <c r="I301" s="6"/>
      <c r="J301" s="6"/>
      <c r="K301" s="6"/>
      <c r="L301" s="6"/>
      <c r="M301" s="6"/>
      <c r="N301" s="6"/>
      <c r="O301" s="6"/>
      <c r="P301" s="6"/>
      <c r="Q301" s="6"/>
      <c r="R301" s="6"/>
      <c r="S301" s="6"/>
      <c r="T301" s="6"/>
      <c r="U301" s="6"/>
      <c r="V301" s="6"/>
      <c r="W301" s="6"/>
      <c r="X301" s="6"/>
      <c r="Y301" s="6"/>
    </row>
    <row r="302" spans="1:25" s="2" customFormat="1" ht="12.75" x14ac:dyDescent="0.2">
      <c r="C302" s="6"/>
      <c r="D302" s="6"/>
      <c r="E302" s="6"/>
      <c r="F302" s="6"/>
      <c r="G302" s="6"/>
      <c r="H302" s="6"/>
      <c r="I302" s="6"/>
      <c r="J302" s="6"/>
      <c r="K302" s="6"/>
      <c r="L302" s="6"/>
      <c r="M302" s="6"/>
      <c r="N302" s="6"/>
      <c r="O302" s="6"/>
      <c r="P302" s="6"/>
      <c r="Q302" s="6"/>
      <c r="R302" s="6"/>
      <c r="S302" s="6"/>
      <c r="T302" s="6"/>
      <c r="U302" s="6"/>
      <c r="V302" s="6"/>
      <c r="W302" s="6"/>
      <c r="X302" s="6"/>
      <c r="Y302" s="6"/>
    </row>
    <row r="303" spans="1:25" s="7" customFormat="1" ht="12.75" x14ac:dyDescent="0.2">
      <c r="A303" s="2"/>
      <c r="B303" s="2"/>
      <c r="C303" s="6"/>
      <c r="D303" s="6"/>
      <c r="E303" s="6"/>
      <c r="F303" s="6"/>
      <c r="G303" s="6"/>
      <c r="H303" s="6"/>
      <c r="I303" s="6"/>
      <c r="J303" s="6"/>
      <c r="K303" s="6"/>
      <c r="L303" s="6"/>
      <c r="M303" s="6"/>
      <c r="N303" s="6"/>
      <c r="O303" s="6"/>
      <c r="P303" s="6"/>
      <c r="Q303" s="6"/>
      <c r="R303" s="6"/>
      <c r="S303" s="6"/>
      <c r="T303" s="6"/>
      <c r="U303" s="6"/>
      <c r="V303" s="6"/>
      <c r="W303" s="6"/>
      <c r="X303" s="6"/>
      <c r="Y303" s="6"/>
    </row>
    <row r="304" spans="1:25" s="7" customFormat="1" ht="12" x14ac:dyDescent="0.2">
      <c r="C304" s="8"/>
      <c r="D304" s="8"/>
      <c r="E304" s="8"/>
      <c r="F304" s="8"/>
      <c r="G304" s="8"/>
      <c r="H304" s="8"/>
      <c r="I304" s="8"/>
      <c r="J304" s="8"/>
      <c r="K304" s="8"/>
      <c r="L304" s="8"/>
      <c r="M304" s="8"/>
      <c r="N304" s="8"/>
      <c r="O304" s="8"/>
      <c r="P304" s="8"/>
      <c r="Q304" s="8"/>
      <c r="R304" s="8"/>
      <c r="S304" s="8"/>
      <c r="T304" s="8"/>
      <c r="U304" s="8"/>
      <c r="V304" s="8"/>
      <c r="W304" s="8"/>
      <c r="X304" s="8"/>
      <c r="Y304" s="8"/>
    </row>
    <row r="305" spans="1:25" s="7" customFormat="1" ht="12" x14ac:dyDescent="0.2">
      <c r="C305" s="8"/>
      <c r="D305" s="8"/>
      <c r="E305" s="8"/>
      <c r="F305" s="8"/>
      <c r="G305" s="8"/>
      <c r="H305" s="8"/>
      <c r="I305" s="8"/>
      <c r="J305" s="8"/>
      <c r="K305" s="8"/>
      <c r="L305" s="8"/>
      <c r="M305" s="8"/>
      <c r="N305" s="8"/>
      <c r="O305" s="8"/>
      <c r="P305" s="8"/>
      <c r="Q305" s="8"/>
      <c r="R305" s="8"/>
      <c r="S305" s="8"/>
      <c r="T305" s="8"/>
      <c r="U305" s="8"/>
      <c r="V305" s="8"/>
      <c r="W305" s="8"/>
      <c r="X305" s="8"/>
      <c r="Y305" s="8"/>
    </row>
    <row r="306" spans="1:25" s="3" customFormat="1" ht="12" x14ac:dyDescent="0.2">
      <c r="A306" s="7"/>
      <c r="B306" s="7"/>
      <c r="C306" s="8"/>
      <c r="D306" s="8"/>
      <c r="E306" s="8"/>
      <c r="F306" s="8"/>
      <c r="G306" s="8"/>
      <c r="H306" s="8"/>
      <c r="I306" s="8"/>
      <c r="J306" s="8"/>
      <c r="K306" s="8"/>
      <c r="L306" s="8"/>
      <c r="M306" s="8"/>
      <c r="N306" s="8"/>
      <c r="O306" s="8"/>
      <c r="P306" s="8"/>
      <c r="Q306" s="8"/>
      <c r="R306" s="8"/>
      <c r="S306" s="8"/>
      <c r="T306" s="8"/>
      <c r="U306" s="8"/>
      <c r="V306" s="8"/>
      <c r="W306" s="8"/>
      <c r="X306" s="8"/>
      <c r="Y306" s="8"/>
    </row>
    <row r="307" spans="1:25" s="3" customFormat="1" ht="12" x14ac:dyDescent="0.2">
      <c r="C307" s="8"/>
      <c r="D307" s="8"/>
      <c r="E307" s="8"/>
      <c r="F307" s="8"/>
      <c r="G307" s="8"/>
      <c r="H307" s="8"/>
      <c r="I307" s="8"/>
      <c r="J307" s="8"/>
      <c r="K307" s="8"/>
      <c r="L307" s="8"/>
      <c r="M307" s="8"/>
      <c r="N307" s="8"/>
      <c r="O307" s="8"/>
      <c r="P307" s="8"/>
      <c r="Q307" s="8"/>
      <c r="R307" s="8"/>
      <c r="S307" s="8"/>
      <c r="T307" s="8"/>
      <c r="U307" s="8"/>
      <c r="V307" s="8"/>
      <c r="W307" s="8"/>
      <c r="X307" s="8"/>
      <c r="Y307" s="8"/>
    </row>
    <row r="308" spans="1:25" s="3" customFormat="1" ht="12" x14ac:dyDescent="0.2">
      <c r="C308" s="8"/>
      <c r="D308" s="8"/>
      <c r="E308" s="8"/>
      <c r="F308" s="8"/>
      <c r="G308" s="8"/>
      <c r="H308" s="8"/>
      <c r="I308" s="8"/>
      <c r="J308" s="8"/>
      <c r="K308" s="8"/>
      <c r="L308" s="8"/>
      <c r="M308" s="8"/>
      <c r="N308" s="8"/>
      <c r="O308" s="8"/>
      <c r="P308" s="8"/>
      <c r="Q308" s="8"/>
      <c r="R308" s="8"/>
      <c r="S308" s="8"/>
      <c r="T308" s="8"/>
      <c r="U308" s="8"/>
      <c r="V308" s="8"/>
      <c r="W308" s="8"/>
      <c r="X308" s="8"/>
      <c r="Y308" s="8"/>
    </row>
    <row r="309" spans="1:25" s="2" customFormat="1" ht="12.75" x14ac:dyDescent="0.2">
      <c r="A309" s="3"/>
      <c r="B309" s="3"/>
      <c r="C309" s="8"/>
      <c r="D309" s="8"/>
      <c r="E309" s="8"/>
      <c r="F309" s="8"/>
      <c r="G309" s="8"/>
      <c r="H309" s="8"/>
      <c r="I309" s="8"/>
      <c r="J309" s="8"/>
      <c r="K309" s="8"/>
      <c r="L309" s="8"/>
      <c r="M309" s="8"/>
      <c r="N309" s="8"/>
      <c r="O309" s="8"/>
      <c r="P309" s="8"/>
      <c r="Q309" s="8"/>
      <c r="R309" s="8"/>
      <c r="S309" s="8"/>
      <c r="T309" s="8"/>
      <c r="U309" s="8"/>
      <c r="V309" s="8"/>
      <c r="W309" s="8"/>
      <c r="X309" s="8"/>
      <c r="Y309" s="8"/>
    </row>
    <row r="310" spans="1:25" s="2" customFormat="1" ht="12.75" x14ac:dyDescent="0.2">
      <c r="C310" s="6"/>
      <c r="D310" s="6"/>
      <c r="E310" s="6"/>
      <c r="F310" s="6"/>
      <c r="G310" s="6"/>
      <c r="H310" s="6"/>
      <c r="I310" s="6"/>
      <c r="J310" s="6"/>
      <c r="K310" s="6"/>
      <c r="L310" s="6"/>
      <c r="M310" s="6"/>
      <c r="N310" s="6"/>
      <c r="O310" s="6"/>
      <c r="P310" s="6"/>
      <c r="Q310" s="6"/>
      <c r="R310" s="6"/>
      <c r="S310" s="6"/>
      <c r="T310" s="6"/>
      <c r="U310" s="6"/>
      <c r="V310" s="6"/>
      <c r="W310" s="6"/>
      <c r="X310" s="6"/>
      <c r="Y310" s="6"/>
    </row>
    <row r="311" spans="1:25" x14ac:dyDescent="0.25">
      <c r="A311" s="2"/>
      <c r="B311" s="2"/>
      <c r="C311" s="6"/>
      <c r="D311" s="6"/>
      <c r="E311" s="6"/>
      <c r="F311" s="6"/>
      <c r="G311" s="6"/>
      <c r="H311" s="6"/>
      <c r="I311" s="6"/>
      <c r="J311" s="6"/>
      <c r="K311" s="6"/>
      <c r="L311" s="6"/>
      <c r="M311" s="6"/>
      <c r="N311" s="6"/>
      <c r="O311" s="6"/>
      <c r="P311" s="6"/>
      <c r="Q311" s="6"/>
      <c r="R311" s="6"/>
      <c r="S311" s="6"/>
      <c r="T311" s="6"/>
      <c r="U311" s="6"/>
      <c r="V311" s="6"/>
      <c r="W311" s="6"/>
      <c r="X311" s="6"/>
      <c r="Y311" s="6"/>
    </row>
  </sheetData>
  <mergeCells count="29">
    <mergeCell ref="B233:S233"/>
    <mergeCell ref="B232:S232"/>
    <mergeCell ref="B231:S231"/>
    <mergeCell ref="B228:S228"/>
    <mergeCell ref="B229:S229"/>
    <mergeCell ref="A227:A229"/>
    <mergeCell ref="B219:Y219"/>
    <mergeCell ref="B225:S225"/>
    <mergeCell ref="B223:S223"/>
    <mergeCell ref="B222:Y222"/>
    <mergeCell ref="B221:Y221"/>
    <mergeCell ref="B220:Y220"/>
    <mergeCell ref="B224:S224"/>
    <mergeCell ref="B213:Y213"/>
    <mergeCell ref="B216:Y216"/>
    <mergeCell ref="B230:S230"/>
    <mergeCell ref="B211:Y211"/>
    <mergeCell ref="N7:P7"/>
    <mergeCell ref="B212:Y212"/>
    <mergeCell ref="B10:F10"/>
    <mergeCell ref="Y10:Y11"/>
    <mergeCell ref="H10:L10"/>
    <mergeCell ref="N10:R10"/>
    <mergeCell ref="B218:Y218"/>
    <mergeCell ref="B217:Y217"/>
    <mergeCell ref="B215:Y215"/>
    <mergeCell ref="B214:Y214"/>
    <mergeCell ref="B227:S227"/>
    <mergeCell ref="B226:S226"/>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Julio 2025</v>
      </c>
      <c r="C7" s="155"/>
      <c r="D7" s="155"/>
      <c r="E7" s="155"/>
      <c r="F7" s="155"/>
      <c r="G7" s="155"/>
      <c r="H7" s="155"/>
      <c r="I7" s="24"/>
      <c r="J7" s="24"/>
      <c r="K7" s="24"/>
      <c r="L7" s="250" t="s">
        <v>99</v>
      </c>
      <c r="M7" s="250"/>
      <c r="N7" s="250"/>
      <c r="O7" s="251"/>
    </row>
    <row r="8" spans="1:15" s="19" customFormat="1" ht="20.100000000000001" customHeight="1" thickBot="1" x14ac:dyDescent="0.3">
      <c r="A8" s="117"/>
      <c r="B8" s="159" t="str">
        <f>Índice!B8</f>
        <v>Fecha de corte: Junio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Julio 2025</v>
      </c>
      <c r="C7" s="155"/>
      <c r="D7" s="155"/>
      <c r="E7" s="155"/>
      <c r="F7" s="155"/>
      <c r="G7" s="155"/>
      <c r="H7" s="180"/>
      <c r="I7" s="180"/>
      <c r="J7" s="180"/>
      <c r="K7" s="252" t="s">
        <v>99</v>
      </c>
      <c r="L7" s="252"/>
      <c r="M7" s="252"/>
      <c r="N7" s="212"/>
      <c r="O7" s="56"/>
      <c r="P7"/>
      <c r="Q7"/>
      <c r="R7"/>
      <c r="S7"/>
      <c r="T7"/>
      <c r="U7"/>
      <c r="V7"/>
      <c r="W7"/>
      <c r="X7"/>
    </row>
    <row r="8" spans="1:24" s="19" customFormat="1" ht="20.100000000000001" customHeight="1" thickBot="1" x14ac:dyDescent="0.3">
      <c r="A8" s="63"/>
      <c r="B8" s="156" t="str">
        <f>Índice!B8</f>
        <v>Fecha de corte: Junio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2025-07-17T20:04:08Z</dcterms:modified>
</cp:coreProperties>
</file>