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4. ABRIL\actualización\"/>
    </mc:Choice>
  </mc:AlternateContent>
  <bookViews>
    <workbookView xWindow="0" yWindow="0" windowWidth="13845" windowHeight="1173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P208" i="1" l="1"/>
  <c r="K208" i="1"/>
  <c r="F208" i="1"/>
  <c r="Q208" i="1" l="1"/>
  <c r="S208" i="1" s="1"/>
  <c r="S207" i="1"/>
  <c r="Q207" i="1"/>
  <c r="P207" i="1"/>
  <c r="K207" i="1"/>
  <c r="F207" i="1"/>
  <c r="P206" i="1" l="1"/>
  <c r="K206" i="1"/>
  <c r="F206" i="1"/>
  <c r="Q206" i="1" s="1"/>
  <c r="S206" i="1" l="1"/>
  <c r="P205" i="1"/>
  <c r="K205" i="1"/>
  <c r="F205" i="1"/>
  <c r="Q205" i="1" s="1"/>
  <c r="S205" i="1" s="1"/>
  <c r="P204" i="1" l="1"/>
  <c r="K204" i="1"/>
  <c r="F204" i="1"/>
  <c r="Q204" i="1" s="1"/>
  <c r="S204" i="1" s="1"/>
  <c r="P203" i="1" l="1"/>
  <c r="K203" i="1"/>
  <c r="Q203" i="1" s="1"/>
  <c r="S203" i="1" s="1"/>
  <c r="F203" i="1"/>
  <c r="P202" i="1" l="1"/>
  <c r="K202" i="1"/>
  <c r="F202" i="1"/>
  <c r="Q202" i="1" s="1"/>
  <c r="S202" i="1" s="1"/>
  <c r="P201" i="1" l="1"/>
  <c r="K201" i="1"/>
  <c r="F201" i="1"/>
  <c r="Q201" i="1" s="1"/>
  <c r="S201" i="1" s="1"/>
  <c r="P200" i="1" l="1"/>
  <c r="K200" i="1"/>
  <c r="F200" i="1"/>
  <c r="Q200" i="1" s="1"/>
  <c r="S200" i="1" s="1"/>
  <c r="P199" i="1" l="1"/>
  <c r="K199" i="1"/>
  <c r="F199" i="1"/>
  <c r="Q199" i="1" s="1"/>
  <c r="S199" i="1" s="1"/>
  <c r="P198" i="1" l="1"/>
  <c r="K198" i="1"/>
  <c r="F198" i="1"/>
  <c r="Q198" i="1" s="1"/>
  <c r="S198" i="1" s="1"/>
  <c r="F195" i="1" l="1"/>
  <c r="F196" i="1"/>
  <c r="F197" i="1"/>
  <c r="P197" i="1" l="1"/>
  <c r="K197" i="1"/>
  <c r="Q197" i="1" l="1"/>
  <c r="S197" i="1" s="1"/>
  <c r="Q196" i="1"/>
  <c r="S196" i="1" s="1"/>
  <c r="P191" i="1" l="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Q195" i="1" s="1"/>
  <c r="S195" i="1" s="1"/>
  <c r="F193" i="1"/>
  <c r="F194" i="1"/>
  <c r="Q193" i="1" l="1"/>
  <c r="Q194" i="1"/>
  <c r="S194" i="1" l="1"/>
  <c r="F192" i="1" l="1"/>
  <c r="Q192" i="1" s="1"/>
  <c r="S192" i="1" s="1"/>
  <c r="F191" i="1" l="1"/>
  <c r="Q191" i="1" s="1"/>
  <c r="S191" i="1" l="1"/>
  <c r="P190" i="1"/>
  <c r="F190" i="1"/>
  <c r="Q190" i="1" s="1"/>
  <c r="S190" i="1" s="1"/>
  <c r="P189" i="1" l="1"/>
  <c r="F189" i="1"/>
  <c r="Q189" i="1" l="1"/>
  <c r="S189" i="1" s="1"/>
  <c r="P188" i="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s="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<sst xmlns="http://schemas.openxmlformats.org/spreadsheetml/2006/main" count="302" uniqueCount="280">
  <si>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</si>
  <si>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</si>
  <si>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</si>
  <si>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</si>
  <si>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</si>
  <si>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</si>
  <si>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</si>
  <si>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</si>
  <si>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</si>
  <si>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</si>
  <si>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</si>
  <si>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</si>
  <si>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</si>
  <si>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</si>
  <si>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</si>
  <si>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</si>
  <si>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</si>
  <si>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</si>
  <si>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</si>
  <si>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</si>
  <si>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</si>
  <si>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</si>
  <si>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</si>
  <si>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</si>
  <si>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</si>
  <si>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</si>
  <si>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</si>
  <si>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</si>
  <si>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</si>
  <si>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</si>
  <si>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</si>
  <si>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</si>
  <si>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</si>
  <si>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</si>
  <si>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</si>
  <si>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</si>
  <si>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</si>
  <si>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</si>
  <si>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</si>
  <si>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</si>
  <si>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</si>
  <si>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</si>
  <si>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</si>
  <si>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</si>
  <si>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</si>
  <si>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</si>
  <si>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</si>
  <si>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</si>
  <si>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</si>
  <si>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</si>
  <si>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</si>
  <si>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</si>
  <si>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</si>
  <si>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</si>
  <si>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</si>
  <si>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</si>
  <si>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</si>
  <si>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</si>
  <si>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</si>
  <si>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</si>
  <si>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</si>
  <si>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</si>
  <si>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</si>
  <si>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</si>
  <si>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</si>
  <si>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</si>
  <si>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</si>
  <si>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</si>
  <si>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</si>
  <si>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</si>
  <si>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</si>
  <si>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</si>
  <si>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</si>
  <si>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</si>
  <si>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</si>
  <si>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</si>
  <si>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</si>
  <si>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</si>
  <si>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</si>
  <si>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</si>
  <si>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</si>
  <si>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</si>
  <si>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</si>
  <si>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</si>
  <si>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</si>
  <si>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</si>
  <si>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</si>
  <si>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</si>
  <si>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</si>
  <si>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</si>
  <si>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</si>
  <si>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</si>
  <si>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</si>
  <si>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</si>
  <si>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</si>
  <si>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</si>
  <si>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</si>
  <si>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</si>
  <si>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</si>
  <si>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</si>
  <si>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</si>
  <si>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</si>
  <si>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</si>
  <si>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</si>
  <si>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</si>
  <si>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</si>
  <si>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</si>
  <si>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</si>
  <si>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</si>
  <si>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</si>
  <si>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</si>
  <si>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</si>
  <si>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</si>
  <si>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</si>
  <si>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</si>
  <si>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</si>
  <si>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</si>
  <si>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</si>
  <si>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</si>
  <si>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</si>
  <si>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</si>
  <si>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</si>
  <si>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</si>
  <si>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</si>
  <si>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</si>
  <si>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</si>
  <si>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</si>
  <si>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</si>
  <si>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</si>
  <si>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</si>
  <si>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</si>
  <si>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</si>
  <si>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</si>
  <si>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</si>
  <si>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</si>
  <si>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</si>
  <si>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</si>
  <si>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</si>
  <si>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</si>
  <si>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</si>
  <si>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</si>
  <si>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</si>
  <si>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</si>
  <si>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</si>
  <si>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</si>
  <si>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</si>
  <si>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</si>
  <si>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</si>
  <si>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</si>
  <si>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</si>
  <si>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</si>
  <si>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</si>
  <si>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</si>
  <si>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</si>
  <si>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</si>
  <si>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</si>
  <si>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</si>
  <si>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</si>
  <si>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</si>
  <si>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</si>
  <si>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</si>
  <si>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</si>
  <si>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</si>
  <si>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</si>
  <si>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</si>
  <si>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</si>
  <si>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</si>
  <si>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</si>
  <si>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</si>
  <si>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</si>
  <si>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</si>
  <si>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</si>
  <si>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</si>
  <si>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</si>
  <si>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</si>
  <si>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</si>
  <si>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</si>
  <si>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</si>
  <si>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</si>
  <si>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</si>
  <si>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</si>
  <si>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</si>
  <si>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</si>
  <si>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</si>
  <si>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</si>
  <si>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</si>
  <si>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</si>
  <si>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</si>
  <si>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</si>
  <si>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</si>
  <si>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</si>
  <si>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</si>
  <si>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</si>
  <si>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</si>
  <si>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</si>
  <si>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</si>
  <si>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</si>
  <si>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</si>
  <si>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</si>
  <si>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</si>
  <si>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</si>
  <si>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</si>
  <si>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</si>
  <si>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</si>
  <si>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</si>
  <si>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</si>
  <si>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</si>
  <si>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</si>
  <si>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</si>
  <si>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</si>
  <si>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</si>
  <si>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</si>
  <si>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</si>
  <si>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</si>
  <si>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</si>
  <si>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</si>
  <si>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</si>
  <si>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</si>
  <si>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</si>
  <si>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</si>
  <si>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</si>
  <si>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</si>
  <si>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</si>
  <si>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</si>
  <si>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</si>
  <si>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</si>
  <si>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</si>
  <si>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</si>
  <si>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</si>
  <si>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</si>
  <si>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</si>
  <si>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</si>
  <si>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</si>
  <si>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</si>
  <si>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</si>
  <si>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</si>
  <si>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</si>
  <si>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</si>
  <si>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</si>
  <si>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</si>
  <si>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</si>
  <si>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</si>
  <si>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</si>
  <si>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</si>
  <si>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</si>
  <si>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</si>
  <si>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</si>
  <si>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</si>
  <si>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</si>
  <si>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</si>
  <si>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</si>
  <si>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</si>
  <si>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</si>
  <si>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</si>
  <si>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</si>
  <si>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</si>
  <si>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</si>
  <si>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</si>
  <si>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</si>
  <si>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</si>
  <si>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</si>
  <si>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</si>
  <si>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</si>
  <si>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</si>
  <si>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</si>
  <si>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</si>
  <si>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</si>
  <si>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</si>
  <si>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</si>
  <si>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</si>
  <si>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</si>
  <si>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Dic2024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</si>
  <si>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</si>
  <si>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</si>
  <si>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</si>
  <si>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</si>
  <si>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</si>
  <si>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Fecha de publicación: Mayo 2025</t>
  </si>
  <si>
    <t>Fecha de corte: Abril 2025</t>
  </si>
  <si>
    <t>Abr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</si>
</sst>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2">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3" fontId="11" fillId="0" borderId="8" xfId="5" applyNumberFormat="1" applyFont="1" applyBorder="1" applyAlignment="1">
      <alignment horizontal="center" vertical="center"/>
    </xf>
    <xf numFmtId="0" fontId="11" fillId="0" borderId="0" xfId="0" applyFont="1"/>
    <xf numFmtId="49" fontId="11" fillId="0" borderId="8" xfId="1" applyNumberFormat="1" applyFont="1" applyFill="1" applyBorder="1" applyAlignment="1">
      <alignment horizontal="center"/>
    </xf>
    <xf numFmtId="3" fontId="12" fillId="3" borderId="8" xfId="0" applyNumberFormat="1" applyFont="1" applyFill="1" applyBorder="1" applyAlignment="1">
      <alignment horizontal="center"/>
    </xf>
    <xf numFmtId="10" fontId="12" fillId="0" borderId="8" xfId="0" applyNumberFormat="1" applyFont="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servicio'!$A$208,'Líneas por servicio'!$A$208)</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c:f>
              <c:strCache>
                <c:ptCount val="3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pt idx="31">
                  <c:v>Abr 2024</c:v>
                </c:pt>
              </c:strCache>
            </c:strRef>
          </c:cat>
          <c:val>
            <c:numRef>
              <c:extLst>
                <c:ext xmlns:c15="http://schemas.microsoft.com/office/drawing/2012/chart" uri="{02D57815-91ED-43cb-92C2-25804820EDAC}">
                  <c15:fullRef>
                    <c15:sqre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servicio'!$F$205,'Líneas por servicio'!$F$206,'Líneas por servicio'!$F$207,'Líneas por servicio'!$F$208,'Líneas por servicio'!$F$208)</c15:sqref>
                  </c15:fullRef>
                </c:ext>
              </c:extLst>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servicio'!$F$205,'Líneas por servicio'!$F$206,'Líneas por servicio'!$F$207,'Líneas por servicio'!$F$208)</c:f>
              <c:numCache>
                <c:formatCode>#,##0</c:formatCode>
                <c:ptCount val="32"/>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pt idx="28">
                  <c:v>9906932</c:v>
                </c:pt>
                <c:pt idx="29">
                  <c:v>9920544</c:v>
                </c:pt>
                <c:pt idx="30">
                  <c:v>9948617</c:v>
                </c:pt>
                <c:pt idx="31">
                  <c:v>9973028</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servicio'!$A$208,'Líneas por servicio'!$A$208)</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c:f>
              <c:strCache>
                <c:ptCount val="3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pt idx="31">
                  <c:v>Abr 2024</c:v>
                </c:pt>
                <c:pt idx="32">
                  <c:v>Abr 2024</c:v>
                </c:pt>
              </c:strCache>
            </c:strRef>
          </c:cat>
          <c:val>
            <c:numRef>
              <c:extLst>
                <c:ext xmlns:c15="http://schemas.microsoft.com/office/drawing/2012/chart" uri="{02D57815-91ED-43cb-92C2-25804820EDAC}">
                  <c15:fullRef>
                    <c15:sqre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servicio'!$K$205,'Líneas por servicio'!$K$206,'Líneas por servicio'!$K$207,'Líneas por servicio'!$K$208)</c15:sqref>
                  </c15:fullRef>
                </c:ext>
              </c:extLst>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servicio'!$K$205,'Líneas por servicio'!$K$206,'Líneas por servicio'!$K$207,'Líneas por servicio'!$K$208)</c:f>
              <c:numCache>
                <c:formatCode>#,##0</c:formatCode>
                <c:ptCount val="32"/>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pt idx="23">
                  <c:v>5308993</c:v>
                </c:pt>
                <c:pt idx="24">
                  <c:v>5332818</c:v>
                </c:pt>
                <c:pt idx="25">
                  <c:v>5351219</c:v>
                </c:pt>
                <c:pt idx="26">
                  <c:v>5327334.0000000009</c:v>
                </c:pt>
                <c:pt idx="27">
                  <c:v>5333807</c:v>
                </c:pt>
                <c:pt idx="28">
                  <c:v>5321021</c:v>
                </c:pt>
                <c:pt idx="29">
                  <c:v>5287097</c:v>
                </c:pt>
                <c:pt idx="30">
                  <c:v>5274170.5673756814</c:v>
                </c:pt>
                <c:pt idx="31">
                  <c:v>5298117</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servicio'!$A$208,'Líneas por servicio'!$A$208)</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c:f>
              <c:strCache>
                <c:ptCount val="3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pt idx="31">
                  <c:v>Abr 2024</c:v>
                </c:pt>
                <c:pt idx="32">
                  <c:v>Abr 2024</c:v>
                </c:pt>
              </c:strCache>
            </c:strRef>
          </c:cat>
          <c:val>
            <c:numRef>
              <c:extLst>
                <c:ext xmlns:c15="http://schemas.microsoft.com/office/drawing/2012/chart" uri="{02D57815-91ED-43cb-92C2-25804820EDAC}">
                  <c15:fullRef>
                    <c15:sqre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servicio'!$P$205,'Líneas por servicio'!$P$206,'Líneas por servicio'!$P$207,'Líneas por servicio'!$P$208)</c15:sqref>
                  </c15:fullRef>
                </c:ext>
              </c:extLst>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servicio'!$P$205,'Líneas por servicio'!$P$206,'Líneas por servicio'!$P$207,'Líneas por servicio'!$P$208)</c:f>
              <c:numCache>
                <c:formatCode>#,##0</c:formatCode>
                <c:ptCount val="32"/>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pt idx="28">
                  <c:v>3306770</c:v>
                </c:pt>
                <c:pt idx="29">
                  <c:v>3300892</c:v>
                </c:pt>
                <c:pt idx="30">
                  <c:v>3292282</c:v>
                </c:pt>
                <c:pt idx="31">
                  <c:v>3289872</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489040912"/>
        <c:axId val="-489038192"/>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c15:sqref>
                  </c15:fullRef>
                </c:ext>
              </c:extLst>
              <c:f>('Líneas por servicio'!$A$12,'Líneas por servicio'!$A$24,'Líneas por servicio'!$A$36,'Líneas por servicio'!$A$48,'Líneas por servicio'!$A$60,'Líneas por servicio'!$A$72,'Líneas por servicio'!$A$84,'Líneas por servicio'!$A$96,'Líneas por servicio'!$A$97:$A$106,'Líneas por servicio'!$A$107:$A$120,'Líneas por servicio'!$A$122:$A$166,'Líneas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c:f>
              <c:strCache>
                <c:ptCount val="276"/>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Dic2024</c:v>
                </c:pt>
                <c:pt idx="273">
                  <c:v>Ene2025</c:v>
                </c:pt>
                <c:pt idx="274">
                  <c:v>Feb2025</c:v>
                </c:pt>
                <c:pt idx="275">
                  <c:v>Mar2025</c:v>
                </c:pt>
                <c:pt idx="276">
                  <c:v>Abr 2024</c:v>
                </c:pt>
              </c:strCache>
            </c:strRef>
          </c:cat>
          <c:val>
            <c:numRef>
              <c:extLst>
                <c:ext xmlns:c15="http://schemas.microsoft.com/office/drawing/2012/chart" uri="{02D57815-91ED-43cb-92C2-25804820EDAC}">
                  <c15:fullRef>
                    <c15:sqre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servicio'!$S$205,'Líneas por servicio'!$S$206,'Líneas por servicio'!$S$207,'Líneas por servicio'!$S$208)</c15:sqref>
                  </c15:fullRef>
                </c:ext>
              </c:extLst>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servicio'!$S$205,'Líneas por servicio'!$S$206,'Líneas por servicio'!$S$207,'Líneas por servicio'!$S$208)</c:f>
              <c:numCache>
                <c:formatCode>0.00%</c:formatCode>
                <c:ptCount val="32"/>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1.0212221049593693</c:v>
                </c:pt>
                <c:pt idx="23">
                  <c:v>1.0238323522225383</c:v>
                </c:pt>
                <c:pt idx="24">
                  <c:v>1.0236692746412013</c:v>
                </c:pt>
                <c:pt idx="25">
                  <c:v>1.0300821691933819</c:v>
                </c:pt>
                <c:pt idx="26">
                  <c:v>1.0327234894980943</c:v>
                </c:pt>
                <c:pt idx="27">
                  <c:v>1.0342303084658837</c:v>
                </c:pt>
                <c:pt idx="28">
                  <c:v>1.0238108205744032</c:v>
                </c:pt>
                <c:pt idx="29">
                  <c:v>1.0223641517792534</c:v>
                </c:pt>
                <c:pt idx="30">
                  <c:v>1.0227252150877604</c:v>
                </c:pt>
                <c:pt idx="31">
                  <c:v>1.025263234064272</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489034384"/>
        <c:axId val="-489034928"/>
      </c:lineChart>
      <c:catAx>
        <c:axId val="-4890409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489038192"/>
        <c:crosses val="autoZero"/>
        <c:auto val="1"/>
        <c:lblAlgn val="ctr"/>
        <c:lblOffset val="100"/>
        <c:noMultiLvlLbl val="0"/>
      </c:catAx>
      <c:valAx>
        <c:axId val="-4890381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489040912"/>
        <c:crosses val="autoZero"/>
        <c:crossBetween val="between"/>
      </c:valAx>
      <c:valAx>
        <c:axId val="-48903492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489034384"/>
        <c:crosses val="max"/>
        <c:crossBetween val="between"/>
      </c:valAx>
      <c:catAx>
        <c:axId val="-489034384"/>
        <c:scaling>
          <c:orientation val="minMax"/>
        </c:scaling>
        <c:delete val="1"/>
        <c:axPos val="b"/>
        <c:numFmt formatCode="General" sourceLinked="1"/>
        <c:majorTickMark val="out"/>
        <c:minorTickMark val="none"/>
        <c:tickLblPos val="nextTo"/>
        <c:crossAx val="-48903492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servicio'!$F$206:$F$207</c:f>
              <c:strCache>
                <c:ptCount val="1"/>
                <c:pt idx="0">
                  <c:v>9.920.544 9.948.617</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servicio'!$F$208,'Líneas por servicio'!$K$208,'Líneas por servicio'!$P$208)</c:f>
              <c:numCache>
                <c:formatCode>#,##0</c:formatCode>
                <c:ptCount val="3"/>
                <c:pt idx="0">
                  <c:v>9973028</c:v>
                </c:pt>
                <c:pt idx="1">
                  <c:v>5298117</c:v>
                </c:pt>
                <c:pt idx="2">
                  <c:v>3289872</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9"/>
      <c r="C3" s="259"/>
      <c r="D3" s="259"/>
      <c r="E3" s="259"/>
      <c r="F3" s="259"/>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277</v>
      </c>
      <c r="C7" s="64"/>
      <c r="D7" s="64"/>
      <c r="E7" s="64"/>
      <c r="F7" s="8"/>
      <c r="G7" s="8"/>
      <c r="H7" s="8"/>
      <c r="I7" s="8"/>
      <c r="J7" s="8"/>
      <c r="K7" s="15"/>
    </row>
    <row r="8" spans="1:11" ht="20.100000000000001" customHeight="1" thickBot="1">
      <c r="A8" s="25"/>
      <c r="B8" s="31" t="s">
        <v>278</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1" t="s">
        <v>100</v>
      </c>
      <c r="C10" s="261"/>
      <c r="D10" s="261"/>
      <c r="E10" s="261"/>
      <c r="F10" s="261" t="s">
        <v>101</v>
      </c>
      <c r="G10" s="261"/>
      <c r="H10" s="261"/>
      <c r="I10" s="261"/>
      <c r="J10" s="261"/>
      <c r="K10" s="262"/>
    </row>
    <row r="11" spans="1:11" ht="15">
      <c r="A11" s="80"/>
      <c r="B11" s="260"/>
      <c r="C11" s="260"/>
      <c r="D11" s="73"/>
      <c r="E11" s="73"/>
      <c r="F11" s="257"/>
      <c r="G11" s="257"/>
      <c r="H11" s="257"/>
      <c r="I11" s="257"/>
      <c r="J11" s="257"/>
      <c r="K11" s="258"/>
    </row>
    <row r="12" spans="1:11" ht="15">
      <c r="A12" s="80"/>
      <c r="B12" s="72" t="s">
        <v>111</v>
      </c>
      <c r="C12" s="72"/>
      <c r="D12" s="73"/>
      <c r="E12" s="73"/>
      <c r="F12" s="257" t="s">
        <v>112</v>
      </c>
      <c r="G12" s="257"/>
      <c r="H12" s="257"/>
      <c r="I12" s="257"/>
      <c r="J12" s="257"/>
      <c r="K12" s="258"/>
    </row>
    <row r="13" spans="1:11" ht="15">
      <c r="A13" s="80"/>
      <c r="B13" s="78"/>
      <c r="C13" s="78"/>
      <c r="D13" s="73"/>
      <c r="E13" s="73"/>
      <c r="F13" s="74"/>
      <c r="G13" s="74"/>
      <c r="H13" s="74"/>
      <c r="I13" s="74"/>
      <c r="J13" s="74"/>
      <c r="K13" s="75"/>
    </row>
    <row r="14" spans="1:11" ht="15" customHeight="1">
      <c r="A14" s="80"/>
      <c r="B14" s="72" t="s">
        <v>110</v>
      </c>
      <c r="C14" s="72"/>
      <c r="D14" s="73"/>
      <c r="E14" s="73"/>
      <c r="F14" s="257" t="s">
        <v>109</v>
      </c>
      <c r="G14" s="257"/>
      <c r="H14" s="257"/>
      <c r="I14" s="257"/>
      <c r="J14" s="257"/>
      <c r="K14" s="258"/>
    </row>
    <row r="15" spans="1:11" ht="15">
      <c r="A15" s="80"/>
      <c r="B15" s="79"/>
      <c r="C15" s="78"/>
      <c r="D15" s="73"/>
      <c r="E15" s="73"/>
      <c r="F15" s="257"/>
      <c r="G15" s="257"/>
      <c r="H15" s="257"/>
      <c r="I15" s="257"/>
      <c r="J15" s="257"/>
      <c r="K15" s="258"/>
    </row>
    <row r="16" spans="1:11" ht="15">
      <c r="A16" s="80"/>
      <c r="B16" s="79"/>
      <c r="C16" s="78"/>
      <c r="D16" s="73"/>
      <c r="E16" s="73"/>
      <c r="F16" s="84"/>
      <c r="G16" s="84"/>
      <c r="H16" s="84"/>
      <c r="I16" s="84"/>
      <c r="J16" s="84"/>
      <c r="K16" s="85"/>
    </row>
    <row r="17" spans="1:11" ht="15">
      <c r="A17" s="80"/>
      <c r="B17" s="72" t="s">
        <v>108</v>
      </c>
      <c r="C17" s="72"/>
      <c r="D17" s="73"/>
      <c r="E17" s="73"/>
      <c r="F17" s="257" t="s">
        <v>113</v>
      </c>
      <c r="G17" s="257"/>
      <c r="H17" s="257"/>
      <c r="I17" s="257"/>
      <c r="J17" s="257"/>
      <c r="K17" s="258"/>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9"/>
  <sheetViews>
    <sheetView showGridLines="0" zoomScale="112" zoomScaleNormal="112" zoomScaleSheetLayoutView="95" workbookViewId="0">
      <pane xSplit="1" ySplit="11" topLeftCell="B195" activePane="bottomRight" state="frozen"/>
      <selection pane="topRight" activeCell="B1" sqref="B1"/>
      <selection pane="bottomLeft" activeCell="A12" sqref="A12"/>
      <selection pane="bottomRight" activeCell="K199" sqref="K199"/>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1"/>
      <c r="C3" s="271"/>
      <c r="D3" s="271"/>
      <c r="E3" s="271"/>
      <c r="F3" s="271"/>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2"/>
      <c r="D5" s="272"/>
      <c r="E5" s="272"/>
      <c r="F5" s="272"/>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Mayo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Abril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8"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08" si="117">SUM(L200:O200)</f>
        <v>3356369</v>
      </c>
      <c r="Q200" s="203">
        <f t="shared" ref="Q200:Q208"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270</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 t="shared" ref="S203:S208" si="121">+Q203/R203</f>
        <v>1.0327234894980943</v>
      </c>
    </row>
    <row r="204" spans="1:19">
      <c r="A204" s="251" t="s">
        <v>271</v>
      </c>
      <c r="B204" s="173">
        <v>2977888</v>
      </c>
      <c r="C204" s="173">
        <v>5614255</v>
      </c>
      <c r="D204" s="173">
        <v>1127635</v>
      </c>
      <c r="E204" s="173">
        <v>141807</v>
      </c>
      <c r="F204" s="2">
        <f t="shared" si="110"/>
        <v>9861585</v>
      </c>
      <c r="G204" s="173">
        <v>2124809</v>
      </c>
      <c r="H204" s="174">
        <v>3128511</v>
      </c>
      <c r="I204" s="174">
        <v>38374.026941599572</v>
      </c>
      <c r="J204" s="174">
        <v>42112.973058400428</v>
      </c>
      <c r="K204" s="2">
        <f t="shared" si="102"/>
        <v>5333807</v>
      </c>
      <c r="L204" s="238">
        <v>1471178</v>
      </c>
      <c r="M204" s="238">
        <v>1818317</v>
      </c>
      <c r="N204" s="238">
        <v>8034</v>
      </c>
      <c r="O204" s="238">
        <v>12897</v>
      </c>
      <c r="P204" s="239">
        <f t="shared" si="117"/>
        <v>3310426</v>
      </c>
      <c r="Q204" s="203">
        <f t="shared" si="118"/>
        <v>18505818</v>
      </c>
      <c r="R204" s="243">
        <v>17893324</v>
      </c>
      <c r="S204" s="241">
        <f t="shared" si="121"/>
        <v>1.0342303084658837</v>
      </c>
    </row>
    <row r="205" spans="1:19">
      <c r="A205" s="251" t="s">
        <v>272</v>
      </c>
      <c r="B205" s="173">
        <v>2991535</v>
      </c>
      <c r="C205" s="173">
        <v>5630397</v>
      </c>
      <c r="D205" s="173">
        <v>1143097</v>
      </c>
      <c r="E205" s="173">
        <v>141903</v>
      </c>
      <c r="F205" s="2">
        <f t="shared" si="110"/>
        <v>9906932</v>
      </c>
      <c r="G205" s="173">
        <v>2142638</v>
      </c>
      <c r="H205" s="174">
        <v>3100436</v>
      </c>
      <c r="I205" s="174">
        <v>36721.724495173461</v>
      </c>
      <c r="J205" s="174">
        <v>41225.275504826539</v>
      </c>
      <c r="K205" s="2">
        <f t="shared" si="102"/>
        <v>5321021</v>
      </c>
      <c r="L205" s="238">
        <v>1461514</v>
      </c>
      <c r="M205" s="238">
        <v>1824650</v>
      </c>
      <c r="N205" s="238">
        <v>7933</v>
      </c>
      <c r="O205" s="238">
        <v>12673</v>
      </c>
      <c r="P205" s="239">
        <f t="shared" si="117"/>
        <v>3306770</v>
      </c>
      <c r="Q205" s="203">
        <f t="shared" si="118"/>
        <v>18534723</v>
      </c>
      <c r="R205" s="243">
        <v>18103660</v>
      </c>
      <c r="S205" s="241">
        <f t="shared" si="121"/>
        <v>1.0238108205744032</v>
      </c>
    </row>
    <row r="206" spans="1:19">
      <c r="A206" s="251" t="s">
        <v>275</v>
      </c>
      <c r="B206" s="173">
        <v>2980003</v>
      </c>
      <c r="C206" s="173">
        <v>5651267</v>
      </c>
      <c r="D206" s="173">
        <v>1147371</v>
      </c>
      <c r="E206" s="173">
        <v>141903</v>
      </c>
      <c r="F206" s="2">
        <f t="shared" si="110"/>
        <v>9920544</v>
      </c>
      <c r="G206" s="173">
        <v>2157242</v>
      </c>
      <c r="H206" s="174">
        <v>3060730</v>
      </c>
      <c r="I206" s="174">
        <v>33629.977298442078</v>
      </c>
      <c r="J206" s="174">
        <v>35495.022701557922</v>
      </c>
      <c r="K206" s="2">
        <f t="shared" si="102"/>
        <v>5287097</v>
      </c>
      <c r="L206" s="238">
        <v>1498106</v>
      </c>
      <c r="M206" s="238">
        <v>1782249</v>
      </c>
      <c r="N206" s="238">
        <v>7860</v>
      </c>
      <c r="O206" s="238">
        <v>12677</v>
      </c>
      <c r="P206" s="239">
        <f t="shared" si="117"/>
        <v>3300892</v>
      </c>
      <c r="Q206" s="203">
        <f t="shared" si="118"/>
        <v>18508533</v>
      </c>
      <c r="R206" s="243">
        <v>18103660</v>
      </c>
      <c r="S206" s="241">
        <f t="shared" si="121"/>
        <v>1.0223641517792534</v>
      </c>
    </row>
    <row r="207" spans="1:19">
      <c r="A207" s="254" t="s">
        <v>276</v>
      </c>
      <c r="B207" s="252">
        <v>2979606</v>
      </c>
      <c r="C207" s="252">
        <v>5655765</v>
      </c>
      <c r="D207" s="252">
        <v>1171466</v>
      </c>
      <c r="E207" s="252">
        <v>141780</v>
      </c>
      <c r="F207" s="255">
        <f t="shared" si="110"/>
        <v>9948617</v>
      </c>
      <c r="G207" s="252">
        <v>2126546</v>
      </c>
      <c r="H207" s="252">
        <v>3078223</v>
      </c>
      <c r="I207" s="252">
        <v>33918.567375680999</v>
      </c>
      <c r="J207" s="252">
        <v>35483</v>
      </c>
      <c r="K207" s="255">
        <f t="shared" si="102"/>
        <v>5274170.5673756814</v>
      </c>
      <c r="L207" s="252">
        <v>1472418</v>
      </c>
      <c r="M207" s="252">
        <v>1799334</v>
      </c>
      <c r="N207" s="252">
        <v>7849</v>
      </c>
      <c r="O207" s="252">
        <v>12681</v>
      </c>
      <c r="P207" s="239">
        <f t="shared" si="117"/>
        <v>3292282</v>
      </c>
      <c r="Q207" s="203">
        <f t="shared" si="118"/>
        <v>18515069.567375682</v>
      </c>
      <c r="R207" s="204">
        <v>18103660</v>
      </c>
      <c r="S207" s="256">
        <f t="shared" si="121"/>
        <v>1.0227252150877604</v>
      </c>
    </row>
    <row r="208" spans="1:19" s="253" customFormat="1" ht="11.25">
      <c r="A208" s="254" t="s">
        <v>279</v>
      </c>
      <c r="B208" s="252">
        <v>2954663</v>
      </c>
      <c r="C208" s="252">
        <v>5673819</v>
      </c>
      <c r="D208" s="252">
        <v>1200556</v>
      </c>
      <c r="E208" s="252">
        <v>143990</v>
      </c>
      <c r="F208" s="255">
        <f>SUM(B208:E208)</f>
        <v>9973028</v>
      </c>
      <c r="G208" s="252">
        <v>2157472</v>
      </c>
      <c r="H208" s="252">
        <v>3072018</v>
      </c>
      <c r="I208" s="252">
        <v>33592.198207811954</v>
      </c>
      <c r="J208" s="252">
        <v>35034.801792188046</v>
      </c>
      <c r="K208" s="255">
        <f t="shared" si="102"/>
        <v>5298117</v>
      </c>
      <c r="L208" s="252">
        <v>1461294</v>
      </c>
      <c r="M208" s="252">
        <v>1808176</v>
      </c>
      <c r="N208" s="252">
        <v>7804</v>
      </c>
      <c r="O208" s="252">
        <v>12598</v>
      </c>
      <c r="P208" s="239">
        <f t="shared" si="117"/>
        <v>3289872</v>
      </c>
      <c r="Q208" s="203">
        <f t="shared" si="118"/>
        <v>18561017</v>
      </c>
      <c r="R208" s="204">
        <v>18103660</v>
      </c>
      <c r="S208" s="256">
        <f t="shared" si="121"/>
        <v>1.025263234064272</v>
      </c>
    </row>
    <row r="209" spans="1:19" ht="17.25" customHeight="1">
      <c r="A209" s="269" t="s">
        <v>96</v>
      </c>
      <c r="B209" s="267" t="s">
        <v>147</v>
      </c>
      <c r="C209" s="267"/>
      <c r="D209" s="267"/>
      <c r="E209" s="267"/>
      <c r="F209" s="267"/>
      <c r="G209" s="267"/>
      <c r="H209" s="267"/>
      <c r="I209" s="267"/>
      <c r="J209" s="267"/>
      <c r="K209" s="267"/>
      <c r="L209" s="267"/>
      <c r="M209" s="267"/>
      <c r="N209" s="267"/>
      <c r="O209" s="267"/>
      <c r="P209" s="267"/>
      <c r="Q209" s="267"/>
      <c r="R209" s="267"/>
      <c r="S209" s="268"/>
    </row>
    <row r="210" spans="1:19" ht="17.25" customHeight="1">
      <c r="A210" s="269"/>
      <c r="B210" s="265"/>
      <c r="C210" s="265"/>
      <c r="D210" s="265"/>
      <c r="E210" s="265"/>
      <c r="F210" s="265"/>
      <c r="G210" s="265"/>
      <c r="H210" s="265"/>
      <c r="I210" s="265"/>
      <c r="J210" s="265"/>
      <c r="K210" s="265"/>
      <c r="L210" s="265"/>
      <c r="M210" s="265"/>
      <c r="N210" s="265"/>
      <c r="O210" s="265"/>
      <c r="P210" s="265"/>
      <c r="Q210" s="265"/>
      <c r="R210" s="265"/>
      <c r="S210" s="266"/>
    </row>
    <row r="211" spans="1:19" ht="17.25" customHeight="1">
      <c r="A211" s="269"/>
      <c r="B211" s="265"/>
      <c r="C211" s="265"/>
      <c r="D211" s="265"/>
      <c r="E211" s="265"/>
      <c r="F211" s="265"/>
      <c r="G211" s="265"/>
      <c r="H211" s="265"/>
      <c r="I211" s="265"/>
      <c r="J211" s="265"/>
      <c r="K211" s="265"/>
      <c r="L211" s="265"/>
      <c r="M211" s="265"/>
      <c r="N211" s="265"/>
      <c r="O211" s="265"/>
      <c r="P211" s="265"/>
      <c r="Q211" s="265"/>
      <c r="R211" s="265"/>
      <c r="S211" s="266"/>
    </row>
    <row r="212" spans="1:19" ht="17.25" customHeight="1">
      <c r="A212" s="269"/>
      <c r="B212" s="265"/>
      <c r="C212" s="265"/>
      <c r="D212" s="265"/>
      <c r="E212" s="265"/>
      <c r="F212" s="265"/>
      <c r="G212" s="265"/>
      <c r="H212" s="265"/>
      <c r="I212" s="265"/>
      <c r="J212" s="265"/>
      <c r="K212" s="265"/>
      <c r="L212" s="265"/>
      <c r="M212" s="265"/>
      <c r="N212" s="265"/>
      <c r="O212" s="265"/>
      <c r="P212" s="265"/>
      <c r="Q212" s="265"/>
      <c r="R212" s="265"/>
      <c r="S212" s="266"/>
    </row>
    <row r="213" spans="1:19" ht="10.5" customHeight="1">
      <c r="A213" s="270"/>
      <c r="B213" s="265"/>
      <c r="C213" s="265"/>
      <c r="D213" s="265"/>
      <c r="E213" s="265"/>
      <c r="F213" s="265"/>
      <c r="G213" s="265"/>
      <c r="H213" s="265"/>
      <c r="I213" s="265"/>
      <c r="J213" s="265"/>
      <c r="K213" s="265"/>
      <c r="L213" s="265"/>
      <c r="M213" s="265"/>
      <c r="N213" s="265"/>
      <c r="O213" s="265"/>
      <c r="P213" s="265"/>
      <c r="Q213" s="265"/>
      <c r="R213" s="265"/>
      <c r="S213" s="266"/>
    </row>
    <row r="214" spans="1:19" ht="17.25" customHeight="1">
      <c r="A214" s="242" t="s">
        <v>105</v>
      </c>
      <c r="B214" s="263" t="s">
        <v>193</v>
      </c>
      <c r="C214" s="263"/>
      <c r="D214" s="263"/>
      <c r="E214" s="263"/>
      <c r="F214" s="263"/>
      <c r="G214" s="263"/>
      <c r="H214" s="263"/>
      <c r="I214" s="263"/>
      <c r="J214" s="263"/>
      <c r="K214" s="263"/>
      <c r="L214" s="263"/>
      <c r="M214" s="263"/>
      <c r="N214" s="263"/>
      <c r="O214" s="263"/>
      <c r="P214" s="263"/>
      <c r="Q214" s="263"/>
      <c r="R214" s="263"/>
      <c r="S214" s="264"/>
    </row>
    <row r="215" spans="1:19" ht="17.25" customHeight="1">
      <c r="A215" s="242" t="s">
        <v>106</v>
      </c>
      <c r="B215" s="263" t="s">
        <v>107</v>
      </c>
      <c r="C215" s="263"/>
      <c r="D215" s="263"/>
      <c r="E215" s="263"/>
      <c r="F215" s="263"/>
      <c r="G215" s="263"/>
      <c r="H215" s="263"/>
      <c r="I215" s="263"/>
      <c r="J215" s="263"/>
      <c r="K215" s="263"/>
      <c r="L215" s="263"/>
      <c r="M215" s="263"/>
      <c r="N215" s="263"/>
      <c r="O215" s="263"/>
      <c r="P215" s="263"/>
      <c r="Q215" s="263"/>
      <c r="R215" s="263"/>
      <c r="S215" s="264"/>
    </row>
    <row r="216" spans="1:19" ht="19.5" customHeight="1">
      <c r="A216" s="242" t="s">
        <v>125</v>
      </c>
      <c r="B216" s="265" t="s">
        <v>122</v>
      </c>
      <c r="C216" s="265"/>
      <c r="D216" s="265"/>
      <c r="E216" s="265"/>
      <c r="F216" s="265"/>
      <c r="G216" s="265"/>
      <c r="H216" s="265"/>
      <c r="I216" s="265"/>
      <c r="J216" s="265"/>
      <c r="K216" s="265"/>
      <c r="L216" s="265"/>
      <c r="M216" s="265"/>
      <c r="N216" s="265"/>
      <c r="O216" s="265"/>
      <c r="P216" s="265"/>
      <c r="Q216" s="265"/>
      <c r="R216" s="265"/>
      <c r="S216" s="266"/>
    </row>
    <row r="217" spans="1:19" ht="29.25" customHeight="1">
      <c r="A217" s="242" t="s">
        <v>134</v>
      </c>
      <c r="B217" s="265" t="s">
        <v>127</v>
      </c>
      <c r="C217" s="265"/>
      <c r="D217" s="265"/>
      <c r="E217" s="265"/>
      <c r="F217" s="265"/>
      <c r="G217" s="265"/>
      <c r="H217" s="265"/>
      <c r="I217" s="265"/>
      <c r="J217" s="265"/>
      <c r="K217" s="265"/>
      <c r="L217" s="265"/>
      <c r="M217" s="265"/>
      <c r="N217" s="265"/>
      <c r="O217" s="265"/>
      <c r="P217" s="265"/>
      <c r="Q217" s="265"/>
      <c r="R217" s="265"/>
      <c r="S217" s="266"/>
    </row>
    <row r="218" spans="1:19">
      <c r="A218" s="242" t="s">
        <v>194</v>
      </c>
      <c r="B218" s="265" t="s">
        <v>141</v>
      </c>
      <c r="C218" s="265"/>
      <c r="D218" s="265"/>
      <c r="E218" s="265"/>
      <c r="F218" s="265"/>
      <c r="G218" s="265"/>
      <c r="H218" s="265"/>
      <c r="I218" s="265"/>
      <c r="J218" s="265"/>
      <c r="K218" s="265"/>
      <c r="L218" s="265"/>
      <c r="M218" s="265"/>
      <c r="N218" s="265"/>
      <c r="O218" s="265"/>
      <c r="P218" s="265"/>
      <c r="Q218" s="265"/>
      <c r="R218" s="265"/>
      <c r="S218" s="266"/>
    </row>
    <row r="219" spans="1:19">
      <c r="A219" s="242" t="s">
        <v>195</v>
      </c>
      <c r="B219" s="265" t="s">
        <v>146</v>
      </c>
      <c r="C219" s="265"/>
      <c r="D219" s="265"/>
      <c r="E219" s="265"/>
      <c r="F219" s="265"/>
      <c r="G219" s="265"/>
      <c r="H219" s="265"/>
      <c r="I219" s="265"/>
      <c r="J219" s="265"/>
      <c r="K219" s="265"/>
      <c r="L219" s="265"/>
      <c r="M219" s="265"/>
      <c r="N219" s="265"/>
      <c r="O219" s="265"/>
      <c r="P219" s="265"/>
      <c r="Q219" s="265"/>
      <c r="R219" s="265"/>
      <c r="S219" s="266"/>
    </row>
    <row r="220" spans="1:19">
      <c r="A220" s="133" t="s">
        <v>150</v>
      </c>
      <c r="B220" s="265" t="s">
        <v>151</v>
      </c>
      <c r="C220" s="265"/>
      <c r="D220" s="265"/>
      <c r="E220" s="265"/>
      <c r="F220" s="265"/>
      <c r="G220" s="265"/>
      <c r="H220" s="265"/>
      <c r="I220" s="265"/>
      <c r="J220" s="265"/>
      <c r="K220" s="265"/>
      <c r="L220" s="265"/>
      <c r="M220" s="265"/>
      <c r="N220" s="265"/>
      <c r="O220" s="265"/>
      <c r="P220" s="265"/>
      <c r="Q220" s="265"/>
      <c r="R220" s="265"/>
      <c r="S220" s="266"/>
    </row>
    <row r="221" spans="1:19">
      <c r="A221" s="133" t="s">
        <v>158</v>
      </c>
      <c r="B221" s="265" t="s">
        <v>152</v>
      </c>
      <c r="C221" s="265"/>
      <c r="D221" s="265"/>
      <c r="E221" s="265"/>
      <c r="F221" s="265"/>
      <c r="G221" s="265"/>
      <c r="H221" s="265"/>
      <c r="I221" s="265"/>
      <c r="J221" s="265"/>
      <c r="K221" s="265"/>
      <c r="L221" s="265"/>
      <c r="M221" s="265"/>
      <c r="N221" s="265"/>
      <c r="O221" s="265"/>
      <c r="P221" s="265"/>
      <c r="Q221" s="265"/>
      <c r="R221" s="265"/>
      <c r="S221" s="266"/>
    </row>
    <row r="222" spans="1:19">
      <c r="A222" s="133" t="s">
        <v>163</v>
      </c>
      <c r="B222" s="265" t="s">
        <v>159</v>
      </c>
      <c r="C222" s="265"/>
      <c r="D222" s="265"/>
      <c r="E222" s="265"/>
      <c r="F222" s="265"/>
      <c r="G222" s="265"/>
      <c r="H222" s="265"/>
      <c r="I222" s="265"/>
      <c r="J222" s="265"/>
      <c r="K222" s="265"/>
      <c r="L222" s="265"/>
      <c r="M222" s="265"/>
      <c r="N222" s="265"/>
      <c r="O222" s="265"/>
      <c r="P222" s="265"/>
      <c r="Q222" s="265"/>
      <c r="R222" s="265"/>
      <c r="S222" s="266"/>
    </row>
    <row r="223" spans="1:19" ht="12.75" customHeight="1">
      <c r="A223" s="133" t="s">
        <v>170</v>
      </c>
      <c r="B223" s="265" t="s">
        <v>164</v>
      </c>
      <c r="C223" s="265"/>
      <c r="D223" s="265"/>
      <c r="E223" s="265"/>
      <c r="F223" s="265"/>
      <c r="G223" s="265"/>
      <c r="H223" s="265"/>
      <c r="I223" s="265"/>
      <c r="J223" s="265"/>
      <c r="K223" s="265"/>
      <c r="L223" s="265"/>
      <c r="M223" s="265"/>
      <c r="N223" s="265"/>
      <c r="O223" s="265"/>
      <c r="P223" s="265"/>
      <c r="Q223" s="265"/>
      <c r="R223" s="265"/>
      <c r="S223" s="266"/>
    </row>
    <row r="224" spans="1:19" ht="12.75" customHeight="1">
      <c r="A224" s="133" t="s">
        <v>189</v>
      </c>
      <c r="B224" s="265" t="s">
        <v>171</v>
      </c>
      <c r="C224" s="265"/>
      <c r="D224" s="265"/>
      <c r="E224" s="265"/>
      <c r="F224" s="265"/>
      <c r="G224" s="265"/>
      <c r="H224" s="265"/>
      <c r="I224" s="265"/>
      <c r="J224" s="265"/>
      <c r="K224" s="265"/>
      <c r="L224" s="265"/>
      <c r="M224" s="265"/>
      <c r="N224" s="265"/>
      <c r="O224" s="265"/>
      <c r="P224" s="265"/>
      <c r="Q224" s="265"/>
      <c r="R224" s="265"/>
      <c r="S224" s="266"/>
    </row>
    <row r="225" spans="1:19" ht="12.75" customHeight="1">
      <c r="A225" s="133" t="s">
        <v>196</v>
      </c>
      <c r="B225" s="265" t="s">
        <v>190</v>
      </c>
      <c r="C225" s="265"/>
      <c r="D225" s="265"/>
      <c r="E225" s="265"/>
      <c r="F225" s="265"/>
      <c r="G225" s="265"/>
      <c r="H225" s="265"/>
      <c r="I225" s="265"/>
      <c r="J225" s="265"/>
      <c r="K225" s="265"/>
      <c r="L225" s="265"/>
      <c r="M225" s="265"/>
      <c r="N225" s="265"/>
      <c r="O225" s="265"/>
      <c r="P225" s="265"/>
      <c r="Q225" s="265"/>
      <c r="R225" s="265"/>
      <c r="S225" s="266"/>
    </row>
    <row r="226" spans="1:19">
      <c r="A226" s="133" t="s">
        <v>206</v>
      </c>
      <c r="B226" s="292" t="s">
        <v>207</v>
      </c>
      <c r="C226" s="293"/>
      <c r="D226" s="293"/>
      <c r="E226" s="293"/>
      <c r="F226" s="293"/>
      <c r="G226" s="293"/>
      <c r="H226" s="293"/>
      <c r="I226" s="293"/>
      <c r="J226" s="293"/>
      <c r="K226" s="293"/>
      <c r="L226" s="293"/>
      <c r="M226" s="293"/>
      <c r="N226" s="293"/>
      <c r="O226" s="293"/>
      <c r="P226" s="293"/>
      <c r="Q226" s="293"/>
      <c r="R226" s="293"/>
      <c r="S226" s="294"/>
    </row>
    <row r="227" spans="1:19">
      <c r="A227" s="133" t="s">
        <v>209</v>
      </c>
      <c r="B227" s="292" t="s">
        <v>208</v>
      </c>
      <c r="C227" s="293"/>
      <c r="D227" s="293"/>
      <c r="E227" s="293"/>
      <c r="F227" s="293"/>
      <c r="G227" s="293"/>
      <c r="H227" s="293"/>
      <c r="I227" s="293"/>
      <c r="J227" s="293"/>
      <c r="K227" s="293"/>
      <c r="L227" s="293"/>
      <c r="M227" s="293"/>
      <c r="N227" s="293"/>
      <c r="O227" s="293"/>
      <c r="P227" s="293"/>
      <c r="Q227" s="293"/>
      <c r="R227" s="293"/>
      <c r="S227" s="294"/>
    </row>
    <row r="228" spans="1:19">
      <c r="A228" s="133" t="s">
        <v>212</v>
      </c>
      <c r="B228" s="292" t="s">
        <v>213</v>
      </c>
      <c r="C228" s="293"/>
      <c r="D228" s="293"/>
      <c r="E228" s="293"/>
      <c r="F228" s="293"/>
      <c r="G228" s="293"/>
      <c r="H228" s="293"/>
      <c r="I228" s="293"/>
      <c r="J228" s="293"/>
      <c r="K228" s="293"/>
      <c r="L228" s="293"/>
      <c r="M228" s="293"/>
      <c r="N228" s="293"/>
      <c r="O228" s="293"/>
      <c r="P228" s="293"/>
      <c r="Q228" s="293"/>
      <c r="R228" s="293"/>
      <c r="S228" s="294"/>
    </row>
    <row r="229" spans="1:19">
      <c r="A229" s="289" t="s">
        <v>215</v>
      </c>
      <c r="B229" s="295" t="s">
        <v>216</v>
      </c>
      <c r="C229" s="295"/>
      <c r="D229" s="295"/>
      <c r="E229" s="295"/>
      <c r="F229" s="295"/>
      <c r="G229" s="295"/>
      <c r="H229" s="295"/>
      <c r="I229" s="295"/>
      <c r="J229" s="295"/>
      <c r="K229" s="295"/>
      <c r="L229" s="295"/>
      <c r="M229" s="295"/>
      <c r="N229" s="295"/>
      <c r="O229" s="295"/>
      <c r="P229" s="295"/>
      <c r="Q229" s="295"/>
      <c r="R229" s="295"/>
      <c r="S229" s="295"/>
    </row>
    <row r="230" spans="1:19">
      <c r="A230" s="289"/>
      <c r="B230" s="292" t="s">
        <v>217</v>
      </c>
      <c r="C230" s="293"/>
      <c r="D230" s="293"/>
      <c r="E230" s="293"/>
      <c r="F230" s="293"/>
      <c r="G230" s="293"/>
      <c r="H230" s="293"/>
      <c r="I230" s="293"/>
      <c r="J230" s="293"/>
      <c r="K230" s="293"/>
      <c r="L230" s="293"/>
      <c r="M230" s="293"/>
      <c r="N230" s="293"/>
      <c r="O230" s="293"/>
      <c r="P230" s="293"/>
      <c r="Q230" s="293"/>
      <c r="R230" s="293"/>
      <c r="S230" s="294"/>
    </row>
    <row r="231" spans="1:19" ht="28.5" customHeight="1">
      <c r="A231" s="289"/>
      <c r="B231" s="290" t="s">
        <v>218</v>
      </c>
      <c r="C231" s="291"/>
      <c r="D231" s="291"/>
      <c r="E231" s="291"/>
      <c r="F231" s="291"/>
      <c r="G231" s="291"/>
      <c r="H231" s="291"/>
      <c r="I231" s="291"/>
      <c r="J231" s="291"/>
      <c r="K231" s="291"/>
      <c r="L231" s="291"/>
      <c r="M231" s="291"/>
      <c r="N231" s="291"/>
      <c r="O231" s="291"/>
      <c r="P231" s="291"/>
      <c r="Q231" s="291"/>
      <c r="R231" s="291"/>
      <c r="S231" s="291"/>
    </row>
    <row r="232" spans="1:19">
      <c r="A232" s="133" t="s">
        <v>219</v>
      </c>
      <c r="B232" s="295" t="s">
        <v>221</v>
      </c>
      <c r="C232" s="295"/>
      <c r="D232" s="295"/>
      <c r="E232" s="295"/>
      <c r="F232" s="295"/>
      <c r="G232" s="295"/>
      <c r="H232" s="295"/>
      <c r="I232" s="295"/>
      <c r="J232" s="295"/>
      <c r="K232" s="295"/>
      <c r="L232" s="295"/>
      <c r="M232" s="295"/>
      <c r="N232" s="295"/>
      <c r="O232" s="295"/>
      <c r="P232" s="295"/>
      <c r="Q232" s="295"/>
      <c r="R232" s="295"/>
      <c r="S232" s="295"/>
    </row>
    <row r="233" spans="1:19">
      <c r="A233" s="240" t="s">
        <v>226</v>
      </c>
      <c r="B233" s="295" t="s">
        <v>225</v>
      </c>
      <c r="C233" s="295"/>
      <c r="D233" s="295"/>
      <c r="E233" s="295"/>
      <c r="F233" s="295"/>
      <c r="G233" s="295"/>
      <c r="H233" s="295"/>
      <c r="I233" s="295"/>
      <c r="J233" s="295"/>
      <c r="K233" s="295"/>
      <c r="L233" s="295"/>
      <c r="M233" s="295"/>
      <c r="N233" s="295"/>
      <c r="O233" s="295"/>
      <c r="P233" s="295"/>
      <c r="Q233" s="295"/>
      <c r="R233" s="295"/>
      <c r="S233" s="295"/>
    </row>
    <row r="234" spans="1:19">
      <c r="A234" s="244" t="s">
        <v>224</v>
      </c>
      <c r="B234" s="245" t="s">
        <v>227</v>
      </c>
      <c r="C234" s="246"/>
      <c r="D234" s="246"/>
      <c r="E234" s="246"/>
      <c r="F234" s="246"/>
      <c r="G234" s="246"/>
      <c r="H234" s="246"/>
      <c r="I234" s="246"/>
      <c r="J234" s="246"/>
      <c r="K234" s="246"/>
      <c r="L234" s="246"/>
      <c r="M234" s="246"/>
      <c r="N234" s="246"/>
      <c r="O234" s="246"/>
      <c r="P234" s="246"/>
      <c r="Q234" s="246"/>
      <c r="R234" s="246"/>
      <c r="S234" s="247"/>
    </row>
    <row r="235" spans="1:19" ht="12.75" customHeight="1">
      <c r="A235" s="248" t="s">
        <v>226</v>
      </c>
      <c r="B235" s="296" t="s">
        <v>231</v>
      </c>
      <c r="C235" s="297"/>
      <c r="D235" s="297"/>
      <c r="E235" s="297"/>
      <c r="F235" s="297"/>
      <c r="G235" s="297"/>
      <c r="H235" s="297"/>
      <c r="I235" s="297"/>
      <c r="J235" s="297"/>
      <c r="K235" s="297"/>
      <c r="L235" s="297"/>
      <c r="M235" s="297"/>
      <c r="N235" s="297"/>
      <c r="O235" s="297"/>
      <c r="P235" s="297"/>
      <c r="Q235" s="297"/>
      <c r="R235" s="297"/>
      <c r="S235" s="298"/>
    </row>
    <row r="236" spans="1:19" ht="29.25" customHeight="1">
      <c r="A236" s="249" t="s">
        <v>250</v>
      </c>
      <c r="B236" s="299" t="s">
        <v>251</v>
      </c>
      <c r="C236" s="300"/>
      <c r="D236" s="300"/>
      <c r="E236" s="300"/>
      <c r="F236" s="300"/>
      <c r="G236" s="300"/>
      <c r="H236" s="300"/>
      <c r="I236" s="300"/>
      <c r="J236" s="300"/>
      <c r="K236" s="300"/>
      <c r="L236" s="300"/>
      <c r="M236" s="300"/>
      <c r="N236" s="300"/>
      <c r="O236" s="300"/>
      <c r="P236" s="300"/>
      <c r="Q236" s="300"/>
      <c r="R236" s="300"/>
      <c r="S236" s="301"/>
    </row>
    <row r="237" spans="1:19" ht="50.25" customHeight="1">
      <c r="A237" s="249" t="s">
        <v>255</v>
      </c>
      <c r="B237" s="291" t="s">
        <v>258</v>
      </c>
      <c r="C237" s="291"/>
      <c r="D237" s="291"/>
      <c r="E237" s="291"/>
      <c r="F237" s="291"/>
      <c r="G237" s="291"/>
      <c r="H237" s="291"/>
      <c r="I237" s="291"/>
      <c r="J237" s="291"/>
      <c r="K237" s="291"/>
      <c r="L237" s="291"/>
      <c r="M237" s="291"/>
      <c r="N237" s="291"/>
      <c r="O237" s="291"/>
      <c r="P237" s="291"/>
      <c r="Q237" s="291"/>
      <c r="R237" s="291"/>
      <c r="S237" s="291"/>
    </row>
    <row r="238" spans="1:19" ht="47.25" customHeight="1">
      <c r="A238" s="249" t="s">
        <v>256</v>
      </c>
      <c r="B238" s="299" t="s">
        <v>257</v>
      </c>
      <c r="C238" s="300"/>
      <c r="D238" s="300"/>
      <c r="E238" s="300"/>
      <c r="F238" s="300"/>
      <c r="G238" s="300"/>
      <c r="H238" s="300"/>
      <c r="I238" s="300"/>
      <c r="J238" s="300"/>
      <c r="K238" s="300"/>
      <c r="L238" s="300"/>
      <c r="M238" s="300"/>
      <c r="N238" s="300"/>
      <c r="O238" s="300"/>
      <c r="P238" s="300"/>
      <c r="Q238" s="300"/>
      <c r="R238" s="300"/>
      <c r="S238" s="301"/>
    </row>
    <row r="239" spans="1:19" ht="30.75" customHeight="1">
      <c r="A239" s="250" t="s">
        <v>273</v>
      </c>
      <c r="B239" s="291" t="s">
        <v>274</v>
      </c>
      <c r="C239" s="291"/>
      <c r="D239" s="291"/>
      <c r="E239" s="291"/>
      <c r="F239" s="291"/>
      <c r="G239" s="291"/>
      <c r="H239" s="291"/>
      <c r="I239" s="291"/>
      <c r="J239" s="291"/>
      <c r="K239" s="291"/>
      <c r="L239" s="291"/>
      <c r="M239" s="291"/>
      <c r="N239" s="291"/>
      <c r="O239" s="291"/>
      <c r="P239" s="291"/>
      <c r="Q239" s="291"/>
      <c r="R239" s="291"/>
      <c r="S239" s="291"/>
    </row>
  </sheetData>
  <mergeCells count="439">
    <mergeCell ref="B239:S239"/>
    <mergeCell ref="B233:S233"/>
    <mergeCell ref="B232:S232"/>
    <mergeCell ref="B228:S228"/>
    <mergeCell ref="B224:S224"/>
    <mergeCell ref="B222:S222"/>
    <mergeCell ref="B221:S221"/>
    <mergeCell ref="B235:S235"/>
    <mergeCell ref="B236:S236"/>
    <mergeCell ref="B237:S237"/>
    <mergeCell ref="B238:S238"/>
    <mergeCell ref="B220:S220"/>
    <mergeCell ref="A229:A231"/>
    <mergeCell ref="B218:S218"/>
    <mergeCell ref="B219:S219"/>
    <mergeCell ref="B217:S217"/>
    <mergeCell ref="B231:S231"/>
    <mergeCell ref="B215:S215"/>
    <mergeCell ref="B216:S216"/>
    <mergeCell ref="B223:S223"/>
    <mergeCell ref="B226:S226"/>
    <mergeCell ref="B227:S227"/>
    <mergeCell ref="B230:S230"/>
    <mergeCell ref="B229:S229"/>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L12:M12"/>
    <mergeCell ref="N12:O12"/>
    <mergeCell ref="N15:O15"/>
    <mergeCell ref="B14:C14"/>
    <mergeCell ref="D14:E14"/>
    <mergeCell ref="G14:H14"/>
    <mergeCell ref="I14:J14"/>
    <mergeCell ref="L14:M14"/>
    <mergeCell ref="N14:O14"/>
    <mergeCell ref="B214:S214"/>
    <mergeCell ref="B225:S225"/>
    <mergeCell ref="B209:S213"/>
    <mergeCell ref="A209:A213"/>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7" zoomScale="80" zoomScaleNormal="80" workbookViewId="0">
      <selection activeCell="R36" sqref="R36"/>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9"/>
      <c r="C3" s="259"/>
      <c r="D3" s="259"/>
      <c r="E3" s="259"/>
      <c r="F3" s="259"/>
      <c r="G3" s="259"/>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Mayo 2025</v>
      </c>
      <c r="C7" s="64"/>
      <c r="D7" s="64"/>
      <c r="E7" s="64"/>
      <c r="F7" s="64"/>
      <c r="G7" s="8"/>
      <c r="H7" s="8"/>
      <c r="I7" s="8"/>
      <c r="J7" s="302"/>
      <c r="K7" s="302"/>
      <c r="L7" s="8"/>
      <c r="M7" s="302" t="s">
        <v>97</v>
      </c>
      <c r="N7" s="306"/>
    </row>
    <row r="8" spans="1:14" ht="20.100000000000001" customHeight="1" thickBot="1">
      <c r="A8" s="25"/>
      <c r="B8" s="31" t="str">
        <f>Indice!B8</f>
        <v>Fecha de corte: Abril 2025</v>
      </c>
      <c r="C8" s="26"/>
      <c r="D8" s="26"/>
      <c r="E8" s="26"/>
      <c r="F8" s="26"/>
      <c r="G8" s="26"/>
      <c r="H8" s="26"/>
      <c r="I8" s="26"/>
      <c r="J8" s="26"/>
      <c r="K8" s="26"/>
      <c r="L8" s="26"/>
      <c r="M8" s="26"/>
      <c r="N8" s="27"/>
    </row>
    <row r="9" spans="1:14" ht="15" customHeight="1">
      <c r="A9" s="303"/>
      <c r="B9" s="304"/>
      <c r="C9" s="304"/>
      <c r="D9" s="304"/>
      <c r="E9" s="304"/>
      <c r="F9" s="304"/>
      <c r="G9" s="304"/>
      <c r="H9" s="304"/>
      <c r="I9" s="304"/>
      <c r="J9" s="304"/>
      <c r="K9" s="304"/>
      <c r="L9" s="304"/>
      <c r="M9" s="304"/>
      <c r="N9" s="305"/>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9" sqref="F9:G9"/>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1" t="s">
        <v>98</v>
      </c>
      <c r="C2" s="271"/>
      <c r="D2" s="271"/>
      <c r="E2" s="271"/>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11"/>
      <c r="C5" s="311"/>
      <c r="D5" s="311"/>
      <c r="E5" s="311"/>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Mayo 2025</v>
      </c>
      <c r="C7" s="64"/>
      <c r="D7" s="64"/>
      <c r="E7" s="64"/>
      <c r="F7" s="64"/>
      <c r="G7" s="8"/>
      <c r="H7" s="8"/>
      <c r="I7" s="8"/>
      <c r="J7" s="66" t="s">
        <v>97</v>
      </c>
      <c r="K7" s="15"/>
    </row>
    <row r="8" spans="1:11" ht="20.100000000000001" customHeight="1" thickBot="1">
      <c r="A8" s="25"/>
      <c r="B8" s="31" t="str">
        <f>Indice!B8</f>
        <v>Fecha de corte: Abril 2025</v>
      </c>
      <c r="C8" s="26"/>
      <c r="D8" s="26"/>
      <c r="E8" s="26"/>
      <c r="F8" s="26"/>
      <c r="G8" s="26"/>
      <c r="H8" s="26"/>
      <c r="I8" s="26"/>
      <c r="J8" s="26"/>
      <c r="K8" s="27"/>
    </row>
    <row r="9" spans="1:11" ht="20.100000000000001" customHeight="1">
      <c r="A9" s="309" t="s">
        <v>95</v>
      </c>
      <c r="B9" s="310"/>
      <c r="C9" s="310"/>
      <c r="D9" s="310"/>
      <c r="E9" s="310"/>
      <c r="F9" s="307">
        <f>+'Líneas por servicio'!Q208</f>
        <v>18561017</v>
      </c>
      <c r="G9" s="308"/>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2025-08-22T21:57:37Z</dcterms:modified>
</cp:coreProperties>
</file>