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4. ABRIL\actualización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s="1"/>
  <c r="P206" i="1" l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l="1"/>
  <c r="P203" i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s="1"/>
  <c r="M201" i="1" l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<sst xmlns="http://schemas.openxmlformats.org/spreadsheetml/2006/main" count="274" uniqueCount="253">
  <si>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</si>
  <si>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</si>
  <si>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</si>
  <si>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</si>
  <si>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</si>
  <si>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</si>
  <si>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</si>
  <si>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</si>
  <si>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</si>
  <si>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</si>
  <si>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</si>
  <si>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</si>
  <si>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</si>
  <si>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</si>
  <si>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</si>
  <si>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</si>
  <si>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</si>
  <si>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</si>
  <si>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</si>
  <si>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</si>
  <si>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</si>
  <si>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</si>
  <si>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</si>
  <si>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</si>
  <si>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</si>
  <si>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</si>
  <si>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</si>
  <si>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</si>
  <si>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</si>
  <si>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</si>
  <si>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</si>
  <si>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</si>
  <si>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</si>
  <si>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</si>
  <si>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</si>
  <si>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</si>
  <si>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</si>
  <si>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</si>
  <si>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</si>
  <si>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</si>
  <si>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</si>
  <si>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</si>
  <si>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</si>
  <si>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</si>
  <si>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</si>
  <si>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</si>
  <si>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</si>
  <si>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</si>
  <si>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</si>
  <si>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</si>
  <si>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</si>
  <si>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</si>
  <si>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</si>
  <si>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</si>
  <si>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</si>
  <si>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</si>
  <si>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</si>
  <si>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</si>
  <si>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</si>
  <si>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</si>
  <si>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</si>
  <si>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</si>
  <si>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</si>
  <si>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</si>
  <si>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</si>
  <si>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</si>
  <si>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</si>
  <si>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</si>
  <si>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</si>
  <si>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</si>
  <si>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</si>
  <si>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</si>
  <si>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</si>
  <si>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</si>
  <si>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</si>
  <si>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</si>
  <si>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</si>
  <si>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</si>
  <si>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</si>
  <si>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</si>
  <si>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</si>
  <si>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</si>
  <si>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</si>
  <si>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</si>
  <si>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</si>
  <si>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</si>
  <si>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</si>
  <si>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</si>
  <si>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</si>
  <si>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</si>
  <si>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</si>
  <si>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</si>
  <si>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</si>
  <si>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</si>
  <si>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</si>
  <si>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</si>
  <si>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</si>
  <si>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</si>
  <si>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</si>
  <si>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</si>
  <si>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</si>
  <si>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</si>
  <si>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</si>
  <si>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</si>
  <si>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</si>
  <si>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</si>
  <si>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</si>
  <si>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</si>
  <si>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</si>
  <si>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</si>
  <si>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</si>
  <si>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</si>
  <si>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</si>
  <si>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</si>
  <si>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</si>
  <si>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</si>
  <si>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</si>
  <si>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</si>
  <si>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</si>
  <si>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</si>
  <si>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</si>
  <si>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</si>
  <si>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</si>
  <si>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</si>
  <si>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</si>
  <si>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</si>
  <si>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</si>
  <si>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</si>
  <si>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</si>
  <si>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</si>
  <si>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</si>
  <si>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</si>
  <si>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</si>
  <si>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</si>
  <si>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</si>
  <si>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</si>
  <si>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</si>
  <si>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</si>
  <si>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</si>
  <si>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</si>
  <si>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</si>
  <si>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</si>
  <si>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</si>
  <si>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</si>
  <si>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</si>
  <si>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</si>
  <si>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</si>
  <si>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</si>
  <si>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</si>
  <si>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</si>
  <si>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</si>
  <si>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</si>
  <si>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</si>
  <si>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</si>
  <si>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</si>
  <si>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</si>
  <si>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</si>
  <si>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</si>
  <si>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</si>
  <si>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</si>
  <si>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</si>
  <si>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</si>
  <si>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</si>
  <si>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</si>
  <si>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</si>
  <si>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</si>
  <si>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</si>
  <si>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</si>
  <si>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</si>
  <si>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</si>
  <si>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</si>
  <si>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</si>
  <si>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</si>
  <si>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</si>
  <si>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</si>
  <si>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</si>
  <si>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</si>
  <si>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</si>
  <si>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</si>
  <si>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</si>
  <si>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</si>
  <si>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</si>
  <si>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</si>
  <si>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</si>
  <si>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</si>
  <si>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</si>
  <si>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</si>
  <si>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</si>
  <si>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</si>
  <si>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</si>
  <si>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</si>
  <si>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</si>
  <si>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</si>
  <si>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</si>
  <si>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</si>
  <si>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</si>
  <si>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</si>
  <si>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</si>
  <si>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</si>
  <si>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</si>
  <si>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</si>
  <si>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</si>
  <si>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</si>
  <si>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</si>
  <si>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</si>
  <si>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</si>
  <si>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</si>
  <si>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</si>
  <si>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</si>
  <si>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</si>
  <si>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</si>
  <si>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</si>
  <si>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</si>
  <si>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</si>
  <si>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</si>
  <si>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</si>
  <si>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</si>
  <si>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</si>
  <si>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</si>
  <si>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</si>
  <si>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</si>
  <si>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</si>
  <si>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</si>
  <si>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</si>
  <si>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</si>
  <si>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</si>
  <si>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</si>
  <si>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</si>
  <si>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</si>
  <si>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</si>
  <si>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</si>
  <si>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</si>
  <si>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</si>
  <si>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</si>
  <si>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</si>
  <si>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</si>
  <si>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</si>
  <si>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</si>
  <si>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</si>
  <si>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</si>
  <si>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</si>
  <si>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</si>
  <si>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</si>
  <si>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</si>
  <si>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</si>
  <si>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</si>
  <si>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</si>
  <si>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</si>
  <si>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</si>
  <si>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</si>
  <si>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</si>
  <si>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Fecha de publicación: Mayo 2025</t>
  </si>
  <si>
    <t>Fecha de corte: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</si>
</sst>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4" borderId="76" xfId="0" applyNumberFormat="1" applyFont="1" applyFill="1" applyBorder="1" applyAlignment="1">
      <alignment horizontal="center" vertical="center"/>
    </xf>
    <xf numFmtId="3" fontId="10" fillId="5" borderId="76" xfId="0" applyNumberFormat="1" applyFont="1" applyFill="1" applyBorder="1" applyAlignment="1">
      <alignment horizontal="center" vertical="center"/>
    </xf>
    <xf numFmtId="3" fontId="9" fillId="0" borderId="0" xfId="6" applyNumberFormat="1" applyFont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3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modalidad'!$N$209)</c:f>
              <c:numCache>
                <c:formatCode>#,##0</c:formatCode>
                <c:ptCount val="32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3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modalidad'!$O$209)</c:f>
              <c:numCache>
                <c:formatCode>#,##0</c:formatCode>
                <c:ptCount val="32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  <c:pt idx="30">
                  <c:v>3631716.5673756809</c:v>
                </c:pt>
                <c:pt idx="31">
                  <c:v>3636472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489048528"/>
        <c:axId val="-48903710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modalidad'!$A$209)</c:f>
              <c:strCache>
                <c:ptCount val="4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modalidad'!$P$209)</c:f>
              <c:numCache>
                <c:formatCode>#,##0</c:formatCode>
                <c:ptCount val="32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489043632"/>
        <c:axId val="-489047984"/>
      </c:lineChart>
      <c:catAx>
        <c:axId val="-48904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89037104"/>
        <c:crosses val="autoZero"/>
        <c:auto val="1"/>
        <c:lblAlgn val="ctr"/>
        <c:lblOffset val="100"/>
        <c:noMultiLvlLbl val="0"/>
      </c:catAx>
      <c:valAx>
        <c:axId val="-48903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89048528"/>
        <c:crosses val="autoZero"/>
        <c:crossBetween val="between"/>
      </c:valAx>
      <c:valAx>
        <c:axId val="-48904798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489043632"/>
        <c:crosses val="max"/>
        <c:crossBetween val="between"/>
      </c:valAx>
      <c:catAx>
        <c:axId val="-48904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8904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251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252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6"/>
  <sheetViews>
    <sheetView showGridLines="0" zoomScaleNormal="100" workbookViewId="0">
      <pane xSplit="1" ySplit="12" topLeftCell="B196" activePane="bottomRight" state="frozen"/>
      <selection activeCell="C38" sqref="C38"/>
      <selection pane="topRight" activeCell="C38" sqref="C38"/>
      <selection pane="bottomLeft" activeCell="C38" sqref="C38"/>
      <selection pane="bottomRight" activeCell="I209" sqref="I209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30" t="str">
        <f>Indice!B7</f>
        <v>Fecha de publicación: Mayo 2025</v>
      </c>
      <c r="C7" s="230"/>
      <c r="D7" s="230"/>
      <c r="E7" s="230"/>
      <c r="F7" s="230"/>
      <c r="G7" s="50"/>
      <c r="H7" s="50"/>
      <c r="I7" s="50"/>
      <c r="J7" s="52"/>
      <c r="K7" s="50"/>
      <c r="L7" s="50"/>
      <c r="M7" s="50"/>
      <c r="N7" s="231" t="s">
        <v>90</v>
      </c>
      <c r="O7" s="231"/>
      <c r="P7" s="50"/>
      <c r="Q7" s="51"/>
    </row>
    <row r="8" spans="1:21" ht="21" customHeight="1" thickBot="1">
      <c r="A8" s="65"/>
      <c r="B8" s="82" t="str">
        <f>Indice!B8</f>
        <v>Fecha de corte: Abril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33" t="s">
        <v>0</v>
      </c>
      <c r="B11" s="238" t="s">
        <v>1</v>
      </c>
      <c r="C11" s="239"/>
      <c r="D11" s="240"/>
      <c r="E11" s="69" t="s">
        <v>3</v>
      </c>
      <c r="F11" s="238" t="s">
        <v>2</v>
      </c>
      <c r="G11" s="239"/>
      <c r="H11" s="240"/>
      <c r="I11" s="69" t="s">
        <v>3</v>
      </c>
      <c r="J11" s="238" t="s">
        <v>109</v>
      </c>
      <c r="K11" s="239"/>
      <c r="L11" s="240"/>
      <c r="M11" s="69" t="s">
        <v>3</v>
      </c>
      <c r="N11" s="69" t="s">
        <v>3</v>
      </c>
      <c r="O11" s="69" t="s">
        <v>3</v>
      </c>
      <c r="P11" s="69" t="s">
        <v>3</v>
      </c>
      <c r="Q11" s="233" t="s">
        <v>3</v>
      </c>
    </row>
    <row r="12" spans="1:21" ht="16.5" customHeight="1" thickBot="1">
      <c r="A12" s="23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3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9" si="424">SUM(C202,G202,K202)</f>
        <v>3663015</v>
      </c>
      <c r="P202" s="145">
        <f t="shared" ref="P202:P209" si="425">SUM(D202,H202,L202)</f>
        <v>5110</v>
      </c>
      <c r="Q202" s="146">
        <f t="shared" ref="Q202:Q209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 t="shared" ref="I203:I209" si="427">SUM(F203:H203)</f>
        <v>5351219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 t="shared" si="427"/>
        <v>5327334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 t="shared" si="427"/>
        <v>5333807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 t="shared" si="427"/>
        <v>5321021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1076731</v>
      </c>
      <c r="H207" s="141">
        <v>1124</v>
      </c>
      <c r="I207" s="143">
        <f t="shared" si="427"/>
        <v>5287097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202">
        <f>SUM(B209:D209)</f>
        <v>9973028</v>
      </c>
      <c r="F209" s="204">
        <v>4220633</v>
      </c>
      <c r="G209" s="204">
        <v>1077484</v>
      </c>
      <c r="H209" s="204">
        <v>0</v>
      </c>
      <c r="I209" s="197">
        <f t="shared" si="427"/>
        <v>5298117</v>
      </c>
      <c r="J209" s="204">
        <v>3027063</v>
      </c>
      <c r="K209" s="204">
        <v>259025</v>
      </c>
      <c r="L209" s="204">
        <v>3784</v>
      </c>
      <c r="M209" s="198">
        <f>SUM(J209:L209)</f>
        <v>3289872</v>
      </c>
      <c r="N209" s="199">
        <f>SUM(B209,F209,J209)</f>
        <v>14920747</v>
      </c>
      <c r="O209" s="199">
        <f t="shared" si="424"/>
        <v>3636472</v>
      </c>
      <c r="P209" s="199">
        <f t="shared" si="425"/>
        <v>3798</v>
      </c>
      <c r="Q209" s="203">
        <f t="shared" si="426"/>
        <v>18561017</v>
      </c>
    </row>
    <row r="210" spans="1:17" ht="29.25" customHeight="1" thickBot="1">
      <c r="A210" s="190" t="s">
        <v>101</v>
      </c>
      <c r="B210" s="226" t="s">
        <v>183</v>
      </c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8"/>
    </row>
    <row r="211" spans="1:17" ht="29.25" customHeight="1">
      <c r="A211" s="138" t="s">
        <v>116</v>
      </c>
      <c r="B211" s="235" t="s">
        <v>113</v>
      </c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7"/>
    </row>
    <row r="212" spans="1:17" ht="27" customHeight="1">
      <c r="A212" s="138" t="s">
        <v>132</v>
      </c>
      <c r="B212" s="214" t="s">
        <v>117</v>
      </c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6"/>
    </row>
    <row r="213" spans="1:17" ht="12.75" customHeight="1">
      <c r="A213" s="138" t="s">
        <v>138</v>
      </c>
      <c r="B213" s="214" t="s">
        <v>134</v>
      </c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1:17" ht="12.75" customHeight="1">
      <c r="A214" s="138" t="s">
        <v>141</v>
      </c>
      <c r="B214" s="214" t="s">
        <v>140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 ht="12.75" customHeight="1">
      <c r="A215" s="138" t="s">
        <v>150</v>
      </c>
      <c r="B215" s="214" t="s">
        <v>142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 ht="12.75" customHeight="1">
      <c r="A216" s="138" t="s">
        <v>154</v>
      </c>
      <c r="B216" s="214" t="s">
        <v>149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 ht="12.75" customHeight="1">
      <c r="A217" s="138" t="s">
        <v>161</v>
      </c>
      <c r="B217" s="214" t="s">
        <v>155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 ht="12.75" customHeight="1">
      <c r="A218" s="138" t="s">
        <v>184</v>
      </c>
      <c r="B218" s="214" t="s">
        <v>162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>
      <c r="A219" s="155" t="s">
        <v>194</v>
      </c>
      <c r="B219" s="217" t="s">
        <v>193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9"/>
    </row>
    <row r="220" spans="1:17">
      <c r="A220" s="155" t="s">
        <v>194</v>
      </c>
      <c r="B220" s="217" t="s">
        <v>197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9"/>
    </row>
    <row r="221" spans="1:17">
      <c r="A221" s="232" t="s">
        <v>199</v>
      </c>
      <c r="B221" s="217" t="s">
        <v>200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232"/>
      <c r="B222" s="217" t="s">
        <v>201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 ht="25.5" customHeight="1">
      <c r="A223" s="232"/>
      <c r="B223" s="220" t="s">
        <v>202</v>
      </c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2"/>
    </row>
    <row r="224" spans="1:17" ht="12.75" hidden="1" customHeight="1">
      <c r="A224" s="170"/>
      <c r="B224" s="223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5"/>
    </row>
    <row r="225" spans="1:17">
      <c r="A225" s="155" t="s">
        <v>203</v>
      </c>
      <c r="B225" s="217" t="s">
        <v>204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9"/>
    </row>
    <row r="226" spans="1:17">
      <c r="A226" s="176" t="s">
        <v>207</v>
      </c>
      <c r="B226" s="217" t="s">
        <v>208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</row>
  </sheetData>
  <mergeCells count="25">
    <mergeCell ref="B3:E3"/>
    <mergeCell ref="B7:F7"/>
    <mergeCell ref="N7:O7"/>
    <mergeCell ref="B226:Q226"/>
    <mergeCell ref="A221:A223"/>
    <mergeCell ref="B222:Q222"/>
    <mergeCell ref="A11:A12"/>
    <mergeCell ref="B211:Q211"/>
    <mergeCell ref="Q11:Q12"/>
    <mergeCell ref="J11:L11"/>
    <mergeCell ref="F11:H11"/>
    <mergeCell ref="B11:D11"/>
    <mergeCell ref="B221:Q221"/>
    <mergeCell ref="B220:Q220"/>
    <mergeCell ref="B219:Q219"/>
    <mergeCell ref="B218:Q218"/>
    <mergeCell ref="B217:Q217"/>
    <mergeCell ref="B225:Q225"/>
    <mergeCell ref="B223:Q224"/>
    <mergeCell ref="B210:Q210"/>
    <mergeCell ref="B216:Q216"/>
    <mergeCell ref="B215:Q215"/>
    <mergeCell ref="B214:Q214"/>
    <mergeCell ref="B213:Q213"/>
    <mergeCell ref="B212:Q21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4" zoomScaleNormal="100" workbookViewId="0">
      <selection activeCell="Q30" sqref="Q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Mayo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Abril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2025-08-22T21:57:00Z</dcterms:modified>
</cp:coreProperties>
</file>