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3. SMA\CORRECCIÓN JULIO 2024-FEBRERO 2025\11. NOVIEMBRE 2024\"/>
    </mc:Choice>
  </mc:AlternateContent>
  <bookViews>
    <workbookView xWindow="0" yWindow="0" windowWidth="13845" windowHeight="10530"/>
  </bookViews>
  <sheets>
    <sheet name="Índice" sheetId="6" r:id="rId1"/>
    <sheet name="Líneas por Tecnología y Pres." sheetId="1" r:id="rId2"/>
    <sheet name="Evolución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03" i="1" l="1"/>
  <c r="W203" i="1"/>
  <c r="V203" i="1"/>
  <c r="U203" i="1"/>
  <c r="T203" i="1"/>
  <c r="S203" i="1"/>
  <c r="M203" i="1"/>
  <c r="Y203" i="1" s="1"/>
  <c r="G203" i="1"/>
  <c r="X202" i="1" l="1"/>
  <c r="W202" i="1"/>
  <c r="V202" i="1"/>
  <c r="U202" i="1"/>
  <c r="T202" i="1"/>
  <c r="S202" i="1"/>
  <c r="M202" i="1"/>
  <c r="Y202" i="1" s="1"/>
  <c r="G201" i="1"/>
  <c r="G200" i="1"/>
  <c r="G202" i="1"/>
  <c r="S201" i="1" l="1"/>
  <c r="T201" i="1"/>
  <c r="U201" i="1"/>
  <c r="V201" i="1"/>
  <c r="W201" i="1"/>
  <c r="X201" i="1"/>
  <c r="M201" i="1"/>
  <c r="Y201" i="1" l="1"/>
  <c r="T200" i="1"/>
  <c r="U200" i="1"/>
  <c r="V200" i="1"/>
  <c r="W200" i="1"/>
  <c r="X200" i="1"/>
  <c r="S200" i="1"/>
  <c r="M200" i="1"/>
  <c r="Y200" i="1" s="1"/>
  <c r="S199" i="1" l="1"/>
  <c r="T199" i="1"/>
  <c r="U199" i="1"/>
  <c r="V199" i="1"/>
  <c r="W199" i="1"/>
  <c r="X199" i="1"/>
  <c r="M199" i="1"/>
  <c r="Y199" i="1" s="1"/>
  <c r="G199" i="1"/>
  <c r="T198" i="1" l="1"/>
  <c r="U198" i="1"/>
  <c r="V198" i="1"/>
  <c r="W198" i="1"/>
  <c r="X198" i="1"/>
  <c r="Y198" i="1"/>
  <c r="S198" i="1"/>
  <c r="M198" i="1"/>
  <c r="G198" i="1"/>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Y192" i="1" l="1"/>
  <c r="X192" i="1"/>
  <c r="W192" i="1"/>
  <c r="V192" i="1"/>
  <c r="U192" i="1"/>
  <c r="T192" i="1"/>
  <c r="S192" i="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<sst xmlns="http://schemas.openxmlformats.org/spreadsheetml/2006/main" count="293" uniqueCount="266">
  <si>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</si>
  <si>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</si>
  <si>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</si>
  <si>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</si>
  <si>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</si>
  <si>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</si>
  <si>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</si>
  <si>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</si>
  <si>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</si>
  <si>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</si>
  <si>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</si>
  <si>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</si>
  <si>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</si>
  <si>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</si>
  <si>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</si>
  <si>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</si>
  <si>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</si>
  <si>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</si>
  <si>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</si>
  <si>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</si>
  <si>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</si>
  <si>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</si>
  <si>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</si>
  <si>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</si>
  <si>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</si>
  <si>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</si>
  <si>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</si>
  <si>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</si>
  <si>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</si>
  <si>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</si>
  <si>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</si>
  <si>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</si>
  <si>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</si>
  <si>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</si>
  <si>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</si>
  <si>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</si>
  <si>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</si>
  <si>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</si>
  <si>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</si>
  <si>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</si>
  <si>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</si>
  <si>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</si>
  <si>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</si>
  <si>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</si>
  <si>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</si>
  <si>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</si>
  <si>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</si>
  <si>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</si>
  <si>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</si>
  <si>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</si>
  <si>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</si>
  <si>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</si>
  <si>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</si>
  <si>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</si>
  <si>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</si>
  <si>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</si>
  <si>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</si>
  <si>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</si>
  <si>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</si>
  <si>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</si>
  <si>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</si>
  <si>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</si>
  <si>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</si>
  <si>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</si>
  <si>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</si>
  <si>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</si>
  <si>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</si>
  <si>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</si>
  <si>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</si>
  <si>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</si>
  <si>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</si>
  <si>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</si>
  <si>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</si>
  <si>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</si>
  <si>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</si>
  <si>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</si>
  <si>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</si>
  <si>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</si>
  <si>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</si>
  <si>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</si>
  <si>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</si>
  <si>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</si>
  <si>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</si>
  <si>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</si>
  <si>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</si>
  <si>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</si>
  <si>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</si>
  <si>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</si>
  <si>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</si>
  <si>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</si>
  <si>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</si>
  <si>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</si>
  <si>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</si>
  <si>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</si>
  <si>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</si>
  <si>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</si>
  <si>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</si>
  <si>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</si>
  <si>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</si>
  <si>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</si>
  <si>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</si>
  <si>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</si>
  <si>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</si>
  <si>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</si>
  <si>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</si>
  <si>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</si>
  <si>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</si>
  <si>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</si>
  <si>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</si>
  <si>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</si>
  <si>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</si>
  <si>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</si>
  <si>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</si>
  <si>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</si>
  <si>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</si>
  <si>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</si>
  <si>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</si>
  <si>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</si>
  <si>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</si>
  <si>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</si>
  <si>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</si>
  <si>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</si>
  <si>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</si>
  <si>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</si>
  <si>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</si>
  <si>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</si>
  <si>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</si>
  <si>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</si>
  <si>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</si>
  <si>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</si>
  <si>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</si>
  <si>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</si>
  <si>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</si>
  <si>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</si>
  <si>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</si>
  <si>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</si>
  <si>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</si>
  <si>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</si>
  <si>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</si>
  <si>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</si>
  <si>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</si>
  <si>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</si>
  <si>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</si>
  <si>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</si>
  <si>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</si>
  <si>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</si>
  <si>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</si>
  <si>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</si>
  <si>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</si>
  <si>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</si>
  <si>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</si>
  <si>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</si>
  <si>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</si>
  <si>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</si>
  <si>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</si>
  <si>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</si>
  <si>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</si>
  <si>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</si>
  <si>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</si>
  <si>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</si>
  <si>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</si>
  <si>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</si>
  <si>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</si>
  <si>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</si>
  <si>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</si>
  <si>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</si>
  <si>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</si>
  <si>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</si>
  <si>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</si>
  <si>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</si>
  <si>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</si>
  <si>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</si>
  <si>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</si>
  <si>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</si>
  <si>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</si>
  <si>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</si>
  <si>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</si>
  <si>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</si>
  <si>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</si>
  <si>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</si>
  <si>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</si>
  <si>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</si>
  <si>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</si>
  <si>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</si>
  <si>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</si>
  <si>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</si>
  <si>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</si>
  <si>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</si>
  <si>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</si>
  <si>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</si>
  <si>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</si>
  <si>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</si>
  <si>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</si>
  <si>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</si>
  <si>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</si>
  <si>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</si>
  <si>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</si>
  <si>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</si>
  <si>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</si>
  <si>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</si>
  <si>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</si>
  <si>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</si>
  <si>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</si>
  <si>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</si>
  <si>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</si>
  <si>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</si>
  <si>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</si>
  <si>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</si>
  <si>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</si>
  <si>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</si>
  <si>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</si>
  <si>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</si>
  <si>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</si>
  <si>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</si>
  <si>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</si>
  <si>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</si>
  <si>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</si>
  <si>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</si>
  <si>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</si>
  <si>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</si>
  <si>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</si>
  <si>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</si>
  <si>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</si>
  <si>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</si>
  <si>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</si>
  <si>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</si>
  <si>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</si>
  <si>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</si>
  <si>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</si>
  <si>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</si>
  <si>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</si>
  <si>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</si>
  <si>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</si>
  <si>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</si>
  <si>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</si>
  <si>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</si>
  <si>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</si>
  <si>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</si>
  <si>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</si>
  <si>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</si>
  <si>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</si>
  <si>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</si>
  <si>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</si>
  <si>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</si>
  <si>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</si>
  <si>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</si>
  <si>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</si>
  <si>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</si>
  <si>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</si>
  <si>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</si>
  <si>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</si>
  <si>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</si>
  <si>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</si>
  <si>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</si>
  <si>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</si>
  <si>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</si>
  <si>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</si>
  <si>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May2024</t>
  </si>
  <si>
    <t>Jun2024</t>
  </si>
  <si>
    <t>Jul2024</t>
  </si>
  <si>
    <t>Ago2024</t>
  </si>
  <si>
    <t>Sep2024</t>
  </si>
  <si>
    <t>Oct2024</t>
  </si>
  <si>
    <t>Fecha de Publicación: Diciembre 2024</t>
  </si>
  <si>
    <t>Fecha de corte: Noviembre 2024</t>
  </si>
  <si>
    <t>Nov2024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</si>
</sst>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49">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6" xfId="1" applyFont="1" applyFill="1"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2" fillId="3" borderId="58" xfId="1" applyFont="1" applyFill="1" applyBorder="1" applyAlignment="1">
      <alignment horizontal="left" wrapText="1"/>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Pres.'!$B$193,'Líneas por Tecnología y Pres.'!$B$194,'Líneas por Tecnología y Pres.'!$B$195,'Líneas por Tecnología y Pres.'!$B$196,'Líneas por Tecnología y Pres.'!$B$197,'Líneas por Tecnología y Pres.'!$B$198,'Líneas por Tecnología y Pres.'!$B$199,'Líneas por Tecnología y Pres.'!$B$200,'Líneas por Tecnología y Pres.'!$B$201,'Líneas por Tecnología y Pres.'!$B$202,'Líneas por Tecnología y Pres.'!$B$203)</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Pres.'!$C$193,'Líneas por Tecnología y Pres.'!$C$194,'Líneas por Tecnología y Pres.'!$C$195,'Líneas por Tecnología y Pres.'!$C$196,'Líneas por Tecnología y Pres.'!$C$197,'Líneas por Tecnología y Pres.'!$C$198,'Líneas por Tecnología y Pres.'!$C$199,'Líneas por Tecnología y Pres.'!$C$200,'Líneas por Tecnología y Pres.'!$C$201,'Líneas por Tecnología y Pres.'!$C$202,'Líneas por Tecnología y Pres.'!$C$203)</c:f>
              <c:numCache>
                <c:formatCode>#,##0</c:formatCode>
                <c:ptCount val="27"/>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1271343</c:v>
                </c:pt>
                <c:pt idx="17">
                  <c:v>1267513</c:v>
                </c:pt>
                <c:pt idx="18">
                  <c:v>1275825</c:v>
                </c:pt>
                <c:pt idx="19">
                  <c:v>1277802</c:v>
                </c:pt>
                <c:pt idx="20">
                  <c:v>1271686</c:v>
                </c:pt>
                <c:pt idx="21">
                  <c:v>1262503</c:v>
                </c:pt>
                <c:pt idx="22">
                  <c:v>1258814</c:v>
                </c:pt>
                <c:pt idx="23">
                  <c:v>1258642</c:v>
                </c:pt>
                <c:pt idx="24">
                  <c:v>1255444</c:v>
                </c:pt>
                <c:pt idx="25">
                  <c:v>1249890</c:v>
                </c:pt>
                <c:pt idx="26">
                  <c:v>1257691</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Pres.'!$D$193,'Líneas por Tecnología y Pres.'!$D$194,'Líneas por Tecnología y Pres.'!$D$195,'Líneas por Tecnología y Pres.'!$D$196,'Líneas por Tecnología y Pres.'!$D$197,'Líneas por Tecnología y Pres.'!$D$198,'Líneas por Tecnología y Pres.'!$D$199,'Líneas por Tecnología y Pres.'!$D$200,'Líneas por Tecnología y Pres.'!$D$201,'Líneas por Tecnología y Pres.'!$D$202,'Líneas por Tecnología y Pres.'!$D$203)</c:f>
              <c:numCache>
                <c:formatCode>#,##0</c:formatCode>
                <c:ptCount val="27"/>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4214554</c:v>
                </c:pt>
                <c:pt idx="17">
                  <c:v>4201114</c:v>
                </c:pt>
                <c:pt idx="18">
                  <c:v>4180491</c:v>
                </c:pt>
                <c:pt idx="19">
                  <c:v>4219594</c:v>
                </c:pt>
                <c:pt idx="20">
                  <c:v>4256009</c:v>
                </c:pt>
                <c:pt idx="21">
                  <c:v>4285878</c:v>
                </c:pt>
                <c:pt idx="22">
                  <c:v>4295675</c:v>
                </c:pt>
                <c:pt idx="23">
                  <c:v>4313750</c:v>
                </c:pt>
                <c:pt idx="24">
                  <c:v>4325023</c:v>
                </c:pt>
                <c:pt idx="25">
                  <c:v>4365016</c:v>
                </c:pt>
                <c:pt idx="26">
                  <c:v>4334484</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Pres.'!$E$193,'Líneas por Tecnología y Pres.'!$E$194,'Líneas por Tecnología y Pres.'!$E$195,'Líneas por Tecnología y Pres.'!$E$196,'Líneas por Tecnología y Pres.'!$E$197,'Líneas por Tecnología y Pres.'!$E$198,'Líneas por Tecnología y Pres.'!$E$199,'Líneas por Tecnología y Pres.'!$E$200,'Líneas por Tecnología y Pres.'!$E$201,'Líneas por Tecnología y Pres.'!$E$202,'Líneas por Tecnología y Pres.'!$E$203)</c:f>
              <c:numCache>
                <c:formatCode>#,##0</c:formatCode>
                <c:ptCount val="27"/>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pt idx="21">
                  <c:v>0</c:v>
                </c:pt>
                <c:pt idx="22">
                  <c:v>0</c:v>
                </c:pt>
                <c:pt idx="23">
                  <c:v>0</c:v>
                </c:pt>
                <c:pt idx="24">
                  <c:v>0</c:v>
                </c:pt>
                <c:pt idx="25">
                  <c:v>0</c:v>
                </c:pt>
                <c:pt idx="26">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Pres.'!$F$193,'Líneas por Tecnología y Pres.'!$F$194,'Líneas por Tecnología y Pres.'!$F$195,'Líneas por Tecnología y Pres.'!$F$196,'Líneas por Tecnología y Pres.'!$F$197,'Líneas por Tecnología y Pres.'!$F$198,'Líneas por Tecnología y Pres.'!$F$199,'Líneas por Tecnología y Pres.'!$F$200,'Líneas por Tecnología y Pres.'!$F$201,'Líneas por Tecnología y Pres.'!$F$202,'Líneas por Tecnología y Pres.'!$F$203)</c:f>
              <c:numCache>
                <c:formatCode>#,##0</c:formatCode>
                <c:ptCount val="27"/>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3949282</c:v>
                </c:pt>
                <c:pt idx="17">
                  <c:v>3975397</c:v>
                </c:pt>
                <c:pt idx="18">
                  <c:v>4022797</c:v>
                </c:pt>
                <c:pt idx="19">
                  <c:v>4050177</c:v>
                </c:pt>
                <c:pt idx="20">
                  <c:v>4051850</c:v>
                </c:pt>
                <c:pt idx="21">
                  <c:v>4061853</c:v>
                </c:pt>
                <c:pt idx="22">
                  <c:v>4072007</c:v>
                </c:pt>
                <c:pt idx="23">
                  <c:v>4082010</c:v>
                </c:pt>
                <c:pt idx="24">
                  <c:v>4108935</c:v>
                </c:pt>
                <c:pt idx="25">
                  <c:v>4165091</c:v>
                </c:pt>
                <c:pt idx="26">
                  <c:v>4230223</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1623202320"/>
        <c:axId val="1623203408"/>
      </c:barChart>
      <c:catAx>
        <c:axId val="162320232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1623203408"/>
        <c:crosses val="autoZero"/>
        <c:auto val="1"/>
        <c:lblAlgn val="ctr"/>
        <c:lblOffset val="100"/>
        <c:noMultiLvlLbl val="0"/>
      </c:catAx>
      <c:valAx>
        <c:axId val="1623203408"/>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1623202320"/>
        <c:crosses val="autoZero"/>
        <c:crossBetween val="between"/>
        <c:majorUnit val="2500000"/>
      </c:valAx>
      <c:spPr>
        <a:noFill/>
        <a:ln w="25400">
          <a:noFill/>
        </a:ln>
        <a:effectLst/>
      </c:spPr>
    </c:plotArea>
    <c:legend>
      <c:legendPos val="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Pres.'!$H$193,'Líneas por Tecnología y Pres.'!$H$194,'Líneas por Tecnología y Pres.'!$H$195,'Líneas por Tecnología y Pres.'!$H$196,'Líneas por Tecnología y Pres.'!$H$197,'Líneas por Tecnología y Pres.'!$H$198,'Líneas por Tecnología y Pres.'!$H$199,'Líneas por Tecnología y Pres.'!$H$200,'Líneas por Tecnología y Pres.'!$H$201,'Líneas por Tecnología y Pres.'!$H$202,'Líneas por Tecnología y Pres.'!$H$203)</c:f>
              <c:numCache>
                <c:formatCode>#,##0</c:formatCode>
                <c:ptCount val="27"/>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Pres.'!$I$193,'Líneas por Tecnología y Pres.'!$I$194,'Líneas por Tecnología y Pres.'!$I$195,'Líneas por Tecnología y Pres.'!$I$196,'Líneas por Tecnología y Pres.'!$I$197,'Líneas por Tecnología y Pres.'!$I$198,'Líneas por Tecnología y Pres.'!$I$199,'Líneas por Tecnología y Pres.'!$I$200,'Líneas por Tecnología y Pres.'!$I$201,'Líneas por Tecnología y Pres.'!$I$202,'Líneas por Tecnología y Pres.'!$I$203)</c:f>
              <c:numCache>
                <c:formatCode>#,##0</c:formatCode>
                <c:ptCount val="27"/>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283602.74327301886</c:v>
                </c:pt>
                <c:pt idx="17">
                  <c:v>281156.29696772026</c:v>
                </c:pt>
                <c:pt idx="18">
                  <c:v>267820.73216385813</c:v>
                </c:pt>
                <c:pt idx="19">
                  <c:v>264196.77823789429</c:v>
                </c:pt>
                <c:pt idx="20">
                  <c:v>254498.08187472529</c:v>
                </c:pt>
                <c:pt idx="21">
                  <c:v>243643.7460927527</c:v>
                </c:pt>
                <c:pt idx="22">
                  <c:v>235001.7361273478</c:v>
                </c:pt>
                <c:pt idx="23">
                  <c:v>227915.18703551541</c:v>
                </c:pt>
                <c:pt idx="24">
                  <c:v>222049.72967173904</c:v>
                </c:pt>
                <c:pt idx="25">
                  <c:v>204128.45421343841</c:v>
                </c:pt>
                <c:pt idx="26">
                  <c:v>190397.81453530086</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Pres.'!$J$193,'Líneas por Tecnología y Pres.'!$J$194,'Líneas por Tecnología y Pres.'!$J$195,'Líneas por Tecnología y Pres.'!$J$196,'Líneas por Tecnología y Pres.'!$J$197,'Líneas por Tecnología y Pres.'!$J$198,'Líneas por Tecnología y Pres.'!$J$199,'Líneas por Tecnología y Pres.'!$J$200,'Líneas por Tecnología y Pres.'!$J$201,'Líneas por Tecnología y Pres.'!$J$202,'Líneas por Tecnología y Pres.'!$J$203)</c:f>
              <c:numCache>
                <c:formatCode>#,##0</c:formatCode>
                <c:ptCount val="27"/>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890161.02534294827</c:v>
                </c:pt>
                <c:pt idx="17">
                  <c:v>880092.08284623222</c:v>
                </c:pt>
                <c:pt idx="18">
                  <c:v>857993.41365719913</c:v>
                </c:pt>
                <c:pt idx="19">
                  <c:v>845534.15296157601</c:v>
                </c:pt>
                <c:pt idx="20">
                  <c:v>823144.03363714449</c:v>
                </c:pt>
                <c:pt idx="21">
                  <c:v>809720.6518692614</c:v>
                </c:pt>
                <c:pt idx="22">
                  <c:v>799382.1948776549</c:v>
                </c:pt>
                <c:pt idx="23">
                  <c:v>782585.92686753732</c:v>
                </c:pt>
                <c:pt idx="24">
                  <c:v>781914.0140298279</c:v>
                </c:pt>
                <c:pt idx="25">
                  <c:v>780705.01880409999</c:v>
                </c:pt>
                <c:pt idx="26">
                  <c:v>778405.31688001216</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Pres.'!$K$193,'Líneas por Tecnología y Pres.'!$K$194,'Líneas por Tecnología y Pres.'!$K$195,'Líneas por Tecnología y Pres.'!$K$196,'Líneas por Tecnología y Pres.'!$K$197,'Líneas por Tecnología y Pres.'!$K$198,'Líneas por Tecnología y Pres.'!$K$199,'Líneas por Tecnología y Pres.'!$K$200,'Líneas por Tecnología y Pres.'!$K$201,'Líneas por Tecnología y Pres.'!$K$202,'Líneas por Tecnología y Pres.'!$K$203)</c:f>
              <c:numCache>
                <c:formatCode>#,##0</c:formatCode>
                <c:ptCount val="27"/>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Pres.'!$L$193,'Líneas por Tecnología y Pres.'!$L$194,'Líneas por Tecnología y Pres.'!$L$195,'Líneas por Tecnología y Pres.'!$L$196,'Líneas por Tecnología y Pres.'!$L$197,'Líneas por Tecnología y Pres.'!$L$198,'Líneas por Tecnología y Pres.'!$L$199,'Líneas por Tecnología y Pres.'!$L$200,'Líneas por Tecnología y Pres.'!$L$201,'Líneas por Tecnología y Pres.'!$L$202,'Líneas por Tecnología y Pres.'!$L$203)</c:f>
              <c:numCache>
                <c:formatCode>#,##0</c:formatCode>
                <c:ptCount val="27"/>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4253028.2313840324</c:v>
                </c:pt>
                <c:pt idx="17">
                  <c:v>4255374.6201860476</c:v>
                </c:pt>
                <c:pt idx="18">
                  <c:v>4255899.8541789437</c:v>
                </c:pt>
                <c:pt idx="19">
                  <c:v>4256590.0688005295</c:v>
                </c:pt>
                <c:pt idx="20">
                  <c:v>4262596.88448813</c:v>
                </c:pt>
                <c:pt idx="21">
                  <c:v>4267032.6020379858</c:v>
                </c:pt>
                <c:pt idx="22">
                  <c:v>4267943.0689949971</c:v>
                </c:pt>
                <c:pt idx="23">
                  <c:v>4298491.8860969469</c:v>
                </c:pt>
                <c:pt idx="24">
                  <c:v>4328854.2562984331</c:v>
                </c:pt>
                <c:pt idx="25">
                  <c:v>4366385.5269824611</c:v>
                </c:pt>
                <c:pt idx="26">
                  <c:v>4358530.8685846878</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1623214288"/>
        <c:axId val="1623213744"/>
      </c:barChart>
      <c:catAx>
        <c:axId val="162321428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623213744"/>
        <c:crosses val="autoZero"/>
        <c:auto val="1"/>
        <c:lblAlgn val="ctr"/>
        <c:lblOffset val="100"/>
        <c:noMultiLvlLbl val="0"/>
      </c:catAx>
      <c:valAx>
        <c:axId val="1623213744"/>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623214288"/>
        <c:crosses val="autoZero"/>
        <c:crossBetween val="between"/>
        <c:majorUnit val="1000000"/>
        <c:minorUnit val="500000"/>
      </c:valAx>
      <c:spPr>
        <a:noFill/>
        <a:ln w="25400">
          <a:noFill/>
        </a:ln>
      </c:spPr>
    </c:plotArea>
    <c:legend>
      <c:legendPos val="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Pres.'!$N$193,'Líneas por Tecnología y Pres.'!$N$194,'Líneas por Tecnología y Pres.'!$N$195,'Líneas por Tecnología y Pres.'!$N$196,'Líneas por Tecnología y Pres.'!$N$197,'Líneas por Tecnología y Pres.'!$N$198,'Líneas por Tecnología y Pres.'!$N$199,'Líneas por Tecnología y Pres.'!$N$200,'Líneas por Tecnología y Pres.'!$N$201,'Líneas por Tecnología y Pres.'!$N$202,'Líneas por Tecnología y Pres.'!$N$203)</c:f>
              <c:numCache>
                <c:formatCode>#,##0</c:formatCode>
                <c:ptCount val="27"/>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Pres.'!$O$193,'Líneas por Tecnología y Pres.'!$O$194,'Líneas por Tecnología y Pres.'!$O$195,'Líneas por Tecnología y Pres.'!$O$196,'Líneas por Tecnología y Pres.'!$O$197,'Líneas por Tecnología y Pres.'!$O$198,'Líneas por Tecnología y Pres.'!$O$199,'Líneas por Tecnología y Pres.'!$O$200,'Líneas por Tecnología y Pres.'!$O$201,'Líneas por Tecnología y Pres.'!$O$202,'Líneas por Tecnología y Pres.'!$O$203)</c:f>
              <c:numCache>
                <c:formatCode>#,##0</c:formatCode>
                <c:ptCount val="27"/>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91235</c:v>
                </c:pt>
                <c:pt idx="16">
                  <c:v>90857</c:v>
                </c:pt>
                <c:pt idx="17">
                  <c:v>90666</c:v>
                </c:pt>
                <c:pt idx="18">
                  <c:v>90578</c:v>
                </c:pt>
                <c:pt idx="19">
                  <c:v>90193</c:v>
                </c:pt>
                <c:pt idx="20">
                  <c:v>89334</c:v>
                </c:pt>
                <c:pt idx="21">
                  <c:v>86244</c:v>
                </c:pt>
                <c:pt idx="22">
                  <c:v>82172</c:v>
                </c:pt>
                <c:pt idx="23">
                  <c:v>82133</c:v>
                </c:pt>
                <c:pt idx="24">
                  <c:v>19955</c:v>
                </c:pt>
                <c:pt idx="25">
                  <c:v>11496</c:v>
                </c:pt>
                <c:pt idx="26">
                  <c:v>11377</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Pres.'!$P$193,'Líneas por Tecnología y Pres.'!$P$194,'Líneas por Tecnología y Pres.'!$P$195,'Líneas por Tecnología y Pres.'!$P$196,'Líneas por Tecnología y Pres.'!$P$197,'Líneas por Tecnología y Pres.'!$P$198,'Líneas por Tecnología y Pres.'!$P$199,'Líneas por Tecnología y Pres.'!$P$200,'Líneas por Tecnología y Pres.'!$P$201,'Líneas por Tecnología y Pres.'!$P$202,'Líneas por Tecnología y Pres.'!$P$203)</c:f>
              <c:numCache>
                <c:formatCode>#,##0</c:formatCode>
                <c:ptCount val="27"/>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Pres.'!$Q$193,'Líneas por Tecnología y Pres.'!$Q$194,'Líneas por Tecnología y Pres.'!$Q$195,'Líneas por Tecnología y Pres.'!$Q$196,'Líneas por Tecnología y Pres.'!$Q$197,'Líneas por Tecnología y Pres.'!$Q$198,'Líneas por Tecnología y Pres.'!$Q$199,'Líneas por Tecnología y Pres.'!$Q$200,'Líneas por Tecnología y Pres.'!$Q$201,'Líneas por Tecnología y Pres.'!$Q$202,'Líneas por Tecnología y Pres.'!$Q$203)</c:f>
              <c:numCache>
                <c:formatCode>#,##0</c:formatCode>
                <c:ptCount val="27"/>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39987</c:v>
                </c:pt>
                <c:pt idx="17">
                  <c:v>39954</c:v>
                </c:pt>
                <c:pt idx="18">
                  <c:v>39942</c:v>
                </c:pt>
                <c:pt idx="19">
                  <c:v>39501</c:v>
                </c:pt>
                <c:pt idx="20">
                  <c:v>37945</c:v>
                </c:pt>
                <c:pt idx="21">
                  <c:v>36837</c:v>
                </c:pt>
                <c:pt idx="22">
                  <c:v>36242</c:v>
                </c:pt>
                <c:pt idx="23">
                  <c:v>36049</c:v>
                </c:pt>
                <c:pt idx="24">
                  <c:v>35919</c:v>
                </c:pt>
                <c:pt idx="25">
                  <c:v>35840</c:v>
                </c:pt>
                <c:pt idx="26">
                  <c:v>35789</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Pres.'!$R$193,'Líneas por Tecnología y Pres.'!$R$194,'Líneas por Tecnología y Pres.'!$R$195,'Líneas por Tecnología y Pres.'!$R$196,'Líneas por Tecnología y Pres.'!$R$197,'Líneas por Tecnología y Pres.'!$R$198,'Líneas por Tecnología y Pres.'!$R$199,'Líneas por Tecnología y Pres.'!$R$200,'Líneas por Tecnología y Pres.'!$R$201,'Líneas por Tecnología y Pres.'!$R$202,'Líneas por Tecnología y Pres.'!$R$203)</c:f>
              <c:numCache>
                <c:formatCode>#,##0</c:formatCode>
                <c:ptCount val="27"/>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3136814</c:v>
                </c:pt>
                <c:pt idx="17">
                  <c:v>3157848</c:v>
                </c:pt>
                <c:pt idx="18">
                  <c:v>3181430</c:v>
                </c:pt>
                <c:pt idx="19">
                  <c:v>3191529</c:v>
                </c:pt>
                <c:pt idx="20">
                  <c:v>3202981</c:v>
                </c:pt>
                <c:pt idx="21">
                  <c:v>3212598</c:v>
                </c:pt>
                <c:pt idx="22">
                  <c:v>3225821</c:v>
                </c:pt>
                <c:pt idx="23">
                  <c:v>3238187</c:v>
                </c:pt>
                <c:pt idx="24">
                  <c:v>3238752</c:v>
                </c:pt>
                <c:pt idx="25">
                  <c:v>3253042</c:v>
                </c:pt>
                <c:pt idx="26">
                  <c:v>3281958</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1623214832"/>
        <c:axId val="1623206128"/>
      </c:barChart>
      <c:catAx>
        <c:axId val="1623214832"/>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623206128"/>
        <c:crosses val="autoZero"/>
        <c:auto val="1"/>
        <c:lblAlgn val="ctr"/>
        <c:lblOffset val="100"/>
        <c:noMultiLvlLbl val="0"/>
      </c:catAx>
      <c:valAx>
        <c:axId val="1623206128"/>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623214832"/>
        <c:crosses val="autoZero"/>
        <c:crossBetween val="between"/>
        <c:majorUnit val="400000"/>
        <c:minorUnit val="200000"/>
      </c:valAx>
      <c:spPr>
        <a:noFill/>
        <a:ln w="25400">
          <a:noFill/>
        </a:ln>
      </c:spPr>
    </c:plotArea>
    <c:legend>
      <c:legendPos val="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Pres.'!$T$193,'Líneas por Tecnología y Pres.'!$T$194,'Líneas por Tecnología y Pres.'!$T$195,'Líneas por Tecnología y Pres.'!$T$196,'Líneas por Tecnología y Pres.'!$T$197,'Líneas por Tecnología y Pres.'!$T$198,'Líneas por Tecnología y Pres.'!$T$199,'Líneas por Tecnología y Pres.'!$T$200,'Líneas por Tecnología y Pres.'!$T$201,'Líneas por Tecnología y Pres.'!$T$202,'Líneas por Tecnología y Pres.'!$T$203)</c:f>
              <c:numCache>
                <c:formatCode>#,##0</c:formatCode>
                <c:ptCount val="27"/>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Pres.'!$U$193,'Líneas por Tecnología y Pres.'!$U$194,'Líneas por Tecnología y Pres.'!$U$195,'Líneas por Tecnología y Pres.'!$U$196,'Líneas por Tecnología y Pres.'!$U$197,'Líneas por Tecnología y Pres.'!$U$198,'Líneas por Tecnología y Pres.'!$U$199,'Líneas por Tecnología y Pres.'!$U$200,'Líneas por Tecnología y Pres.'!$U$201,'Líneas por Tecnología y Pres.'!$U$202,'Líneas por Tecnología y Pres.'!$U$203)</c:f>
              <c:numCache>
                <c:formatCode>#,##0</c:formatCode>
                <c:ptCount val="27"/>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1668877.5513092671</c:v>
                </c:pt>
                <c:pt idx="16">
                  <c:v>1645802.7432730189</c:v>
                </c:pt>
                <c:pt idx="17">
                  <c:v>1639335.2969677201</c:v>
                </c:pt>
                <c:pt idx="18">
                  <c:v>1634223.7321638581</c:v>
                </c:pt>
                <c:pt idx="19">
                  <c:v>1632191.7782378942</c:v>
                </c:pt>
                <c:pt idx="20">
                  <c:v>1615518.0818747254</c:v>
                </c:pt>
                <c:pt idx="21">
                  <c:v>1592390.7460927528</c:v>
                </c:pt>
                <c:pt idx="22">
                  <c:v>1575987.7361273477</c:v>
                </c:pt>
                <c:pt idx="23">
                  <c:v>1568690.1870355154</c:v>
                </c:pt>
                <c:pt idx="24">
                  <c:v>1497448.729671739</c:v>
                </c:pt>
                <c:pt idx="25">
                  <c:v>1465514.4542134383</c:v>
                </c:pt>
                <c:pt idx="26">
                  <c:v>1459465.8145353009</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Pres.'!$V$193,'Líneas por Tecnología y Pres.'!$V$194,'Líneas por Tecnología y Pres.'!$V$195,'Líneas por Tecnología y Pres.'!$V$196,'Líneas por Tecnología y Pres.'!$V$197,'Líneas por Tecnología y Pres.'!$V$198,'Líneas por Tecnología y Pres.'!$V$199,'Líneas por Tecnología y Pres.'!$V$200,'Líneas por Tecnología y Pres.'!$V$201,'Líneas por Tecnología y Pres.'!$V$202,'Líneas por Tecnología y Pres.'!$V$203)</c:f>
              <c:numCache>
                <c:formatCode>#,##0</c:formatCode>
                <c:ptCount val="27"/>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5104715.0253429487</c:v>
                </c:pt>
                <c:pt idx="17">
                  <c:v>5081206.0828462318</c:v>
                </c:pt>
                <c:pt idx="18">
                  <c:v>5038484.4136571996</c:v>
                </c:pt>
                <c:pt idx="19">
                  <c:v>5065128.1529615764</c:v>
                </c:pt>
                <c:pt idx="20">
                  <c:v>5079153.0336371446</c:v>
                </c:pt>
                <c:pt idx="21">
                  <c:v>5095598.6518692616</c:v>
                </c:pt>
                <c:pt idx="22">
                  <c:v>5095057.1948776552</c:v>
                </c:pt>
                <c:pt idx="23">
                  <c:v>5096335.9268675372</c:v>
                </c:pt>
                <c:pt idx="24">
                  <c:v>5106937.0140298279</c:v>
                </c:pt>
                <c:pt idx="25">
                  <c:v>5145721.0188041003</c:v>
                </c:pt>
                <c:pt idx="26">
                  <c:v>5112889.3168800119</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Pres.'!$W$193,'Líneas por Tecnología y Pres.'!$W$194,'Líneas por Tecnología y Pres.'!$W$195,'Líneas por Tecnología y Pres.'!$W$196,'Líneas por Tecnología y Pres.'!$W$197,'Líneas por Tecnología y Pres.'!$W$198,'Líneas por Tecnología y Pres.'!$W$199,'Líneas por Tecnología y Pres.'!$W$200,'Líneas por Tecnología y Pres.'!$W$201,'Líneas por Tecnología y Pres.'!$W$202,'Líneas por Tecnología y Pres.'!$W$203)</c:f>
              <c:numCache>
                <c:formatCode>#,##0</c:formatCode>
                <c:ptCount val="27"/>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39987</c:v>
                </c:pt>
                <c:pt idx="17">
                  <c:v>39954</c:v>
                </c:pt>
                <c:pt idx="18">
                  <c:v>39942</c:v>
                </c:pt>
                <c:pt idx="19">
                  <c:v>39501</c:v>
                </c:pt>
                <c:pt idx="20">
                  <c:v>37945</c:v>
                </c:pt>
                <c:pt idx="21">
                  <c:v>36837</c:v>
                </c:pt>
                <c:pt idx="22">
                  <c:v>36242</c:v>
                </c:pt>
                <c:pt idx="23">
                  <c:v>36049</c:v>
                </c:pt>
                <c:pt idx="24">
                  <c:v>35919</c:v>
                </c:pt>
                <c:pt idx="25">
                  <c:v>35840</c:v>
                </c:pt>
                <c:pt idx="26">
                  <c:v>35789</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Pres.'!$X$193,'Líneas por Tecnología y Pres.'!$X$194,'Líneas por Tecnología y Pres.'!$X$195,'Líneas por Tecnología y Pres.'!$X$196,'Líneas por Tecnología y Pres.'!$X$197,'Líneas por Tecnología y Pres.'!$X$198,'Líneas por Tecnología y Pres.'!$X$199,'Líneas por Tecnología y Pres.'!$X$200,'Líneas por Tecnología y Pres.'!$X$201,'Líneas por Tecnología y Pres.'!$X$202,'Líneas por Tecnología y Pres.'!$X$203)</c:f>
              <c:numCache>
                <c:formatCode>#,##0</c:formatCode>
                <c:ptCount val="27"/>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11339124.231384031</c:v>
                </c:pt>
                <c:pt idx="17">
                  <c:v>11388619.620186048</c:v>
                </c:pt>
                <c:pt idx="18">
                  <c:v>11460126.854178943</c:v>
                </c:pt>
                <c:pt idx="19">
                  <c:v>11498296.068800529</c:v>
                </c:pt>
                <c:pt idx="20">
                  <c:v>11517427.88448813</c:v>
                </c:pt>
                <c:pt idx="21">
                  <c:v>11541483.602037985</c:v>
                </c:pt>
                <c:pt idx="22">
                  <c:v>11565771.068994997</c:v>
                </c:pt>
                <c:pt idx="23">
                  <c:v>11618688.886096947</c:v>
                </c:pt>
                <c:pt idx="24">
                  <c:v>11676541.256298434</c:v>
                </c:pt>
                <c:pt idx="25">
                  <c:v>11784518.52698246</c:v>
                </c:pt>
                <c:pt idx="26">
                  <c:v>11870711.868584689</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1623203952"/>
        <c:axId val="1623215920"/>
        <c:axId val="0"/>
      </c:bar3DChart>
      <c:catAx>
        <c:axId val="1623203952"/>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623215920"/>
        <c:crosses val="autoZero"/>
        <c:auto val="1"/>
        <c:lblAlgn val="ctr"/>
        <c:lblOffset val="100"/>
        <c:noMultiLvlLbl val="0"/>
      </c:catAx>
      <c:valAx>
        <c:axId val="1623215920"/>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623203952"/>
        <c:crosses val="autoZero"/>
        <c:crossBetween val="between"/>
      </c:valAx>
      <c:spPr>
        <a:noFill/>
        <a:ln w="25400">
          <a:noFill/>
        </a:ln>
      </c:spPr>
    </c:plotArea>
    <c:legend>
      <c:legendPos val="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 xmlns:a16="http://schemas.microsoft.com/office/drawing/2014/main"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 xmlns:a16="http://schemas.microsoft.com/office/drawing/2014/main"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 xmlns:a16="http://schemas.microsoft.com/office/drawing/2014/main"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 xmlns:a16="http://schemas.microsoft.com/office/drawing/2014/main"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17"/>
      <c r="C3" s="217"/>
      <c r="D3" s="217"/>
      <c r="E3" s="217"/>
      <c r="F3" s="217"/>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263</v>
      </c>
      <c r="C7" s="155"/>
      <c r="D7" s="155"/>
      <c r="E7" s="155"/>
      <c r="F7" s="155"/>
      <c r="G7" s="155"/>
      <c r="H7" s="69"/>
      <c r="I7" s="69"/>
      <c r="J7" s="69"/>
      <c r="K7" s="76"/>
    </row>
    <row r="8" spans="1:12" ht="20.100000000000001" customHeight="1" thickBot="1" x14ac:dyDescent="0.3">
      <c r="A8" s="81"/>
      <c r="B8" s="156" t="s">
        <v>264</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19" t="s">
        <v>95</v>
      </c>
      <c r="G10" s="219"/>
      <c r="H10" s="219"/>
      <c r="I10" s="219"/>
      <c r="J10" s="219"/>
      <c r="K10" s="220"/>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18" t="s">
        <v>104</v>
      </c>
      <c r="C12" s="218"/>
      <c r="D12" s="218"/>
      <c r="E12" s="165"/>
      <c r="F12" s="215" t="s">
        <v>102</v>
      </c>
      <c r="G12" s="215"/>
      <c r="H12" s="215"/>
      <c r="I12" s="215"/>
      <c r="J12" s="215"/>
      <c r="K12" s="216"/>
    </row>
    <row r="13" spans="1:12" ht="20.100000000000001" customHeight="1" x14ac:dyDescent="0.25">
      <c r="A13" s="168"/>
      <c r="B13" s="169"/>
      <c r="C13" s="169"/>
      <c r="D13" s="169"/>
      <c r="E13" s="165"/>
      <c r="F13" s="165"/>
      <c r="G13" s="165"/>
      <c r="H13" s="165"/>
      <c r="I13" s="165"/>
      <c r="J13" s="165"/>
      <c r="K13" s="170"/>
    </row>
    <row r="14" spans="1:12" x14ac:dyDescent="0.25">
      <c r="A14" s="168"/>
      <c r="B14" s="218" t="s">
        <v>103</v>
      </c>
      <c r="C14" s="218"/>
      <c r="D14" s="218"/>
      <c r="E14" s="165"/>
      <c r="F14" s="215" t="s">
        <v>108</v>
      </c>
      <c r="G14" s="215"/>
      <c r="H14" s="215"/>
      <c r="I14" s="215"/>
      <c r="J14" s="215"/>
      <c r="K14" s="216"/>
    </row>
    <row r="15" spans="1:12" ht="20.100000000000001" customHeight="1" x14ac:dyDescent="0.25">
      <c r="A15" s="168"/>
      <c r="B15" s="169"/>
      <c r="C15" s="169"/>
      <c r="D15" s="169"/>
      <c r="E15" s="165"/>
      <c r="F15" s="165"/>
      <c r="G15" s="165"/>
      <c r="H15" s="165"/>
      <c r="I15" s="165"/>
      <c r="J15" s="165"/>
      <c r="K15" s="170"/>
    </row>
    <row r="16" spans="1:12" x14ac:dyDescent="0.25">
      <c r="A16" s="168"/>
      <c r="B16" s="218" t="s">
        <v>101</v>
      </c>
      <c r="C16" s="218"/>
      <c r="D16" s="218"/>
      <c r="E16" s="165"/>
      <c r="F16" s="215" t="s">
        <v>109</v>
      </c>
      <c r="G16" s="215"/>
      <c r="H16" s="215"/>
      <c r="I16" s="215"/>
      <c r="J16" s="215"/>
      <c r="K16" s="216"/>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4"/>
  <sheetViews>
    <sheetView showGridLines="0" zoomScaleNormal="100" workbookViewId="0">
      <pane xSplit="1" ySplit="11" topLeftCell="B183" activePane="bottomRight" state="frozen"/>
      <selection pane="topRight" activeCell="B1" sqref="B1"/>
      <selection pane="bottomLeft" activeCell="A12" sqref="A12"/>
      <selection pane="bottomRight" activeCell="D198" sqref="D198"/>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Diciembre 2024</v>
      </c>
      <c r="C7" s="155"/>
      <c r="D7" s="155"/>
      <c r="E7" s="155"/>
      <c r="F7" s="155"/>
      <c r="G7" s="155"/>
      <c r="H7" s="155"/>
      <c r="I7" s="24"/>
      <c r="J7" s="24"/>
      <c r="K7" s="24"/>
      <c r="L7" s="24"/>
      <c r="M7" s="25"/>
      <c r="N7" s="238" t="s">
        <v>99</v>
      </c>
      <c r="O7" s="238"/>
      <c r="P7" s="238"/>
      <c r="Q7" s="25"/>
      <c r="R7" s="25"/>
      <c r="S7" s="25"/>
      <c r="T7" s="25"/>
      <c r="U7" s="160"/>
      <c r="V7" s="25"/>
      <c r="W7" s="25"/>
      <c r="X7" s="25"/>
      <c r="Y7" s="26"/>
    </row>
    <row r="8" spans="1:25" s="1" customFormat="1" ht="20.100000000000001" customHeight="1" thickBot="1" x14ac:dyDescent="0.25">
      <c r="A8" s="27"/>
      <c r="B8" s="156" t="str">
        <f>Índice!B8</f>
        <v>Fecha de corte: Noviembre 2024</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41" t="s">
        <v>1</v>
      </c>
      <c r="C10" s="241"/>
      <c r="D10" s="241"/>
      <c r="E10" s="241"/>
      <c r="F10" s="242"/>
      <c r="G10" s="36" t="s">
        <v>2</v>
      </c>
      <c r="H10" s="245" t="s">
        <v>3</v>
      </c>
      <c r="I10" s="241"/>
      <c r="J10" s="241"/>
      <c r="K10" s="241"/>
      <c r="L10" s="242"/>
      <c r="M10" s="36" t="s">
        <v>2</v>
      </c>
      <c r="N10" s="241" t="s">
        <v>98</v>
      </c>
      <c r="O10" s="241"/>
      <c r="P10" s="241"/>
      <c r="Q10" s="241"/>
      <c r="R10" s="241"/>
      <c r="S10" s="37" t="s">
        <v>2</v>
      </c>
      <c r="T10" s="36" t="s">
        <v>2</v>
      </c>
      <c r="U10" s="36" t="s">
        <v>2</v>
      </c>
      <c r="V10" s="36" t="s">
        <v>2</v>
      </c>
      <c r="W10" s="36" t="s">
        <v>2</v>
      </c>
      <c r="X10" s="37" t="s">
        <v>2</v>
      </c>
      <c r="Y10" s="243"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44"/>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8"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75" x14ac:dyDescent="0.2">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75" x14ac:dyDescent="0.2">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75" x14ac:dyDescent="0.2">
      <c r="A188" s="196" t="s">
        <v>244</v>
      </c>
      <c r="B188" s="214">
        <v>0</v>
      </c>
      <c r="C188" s="204">
        <v>1306317</v>
      </c>
      <c r="D188" s="204">
        <v>2662073</v>
      </c>
      <c r="E188" s="204">
        <v>1790237</v>
      </c>
      <c r="F188" s="205">
        <v>3590903</v>
      </c>
      <c r="G188" s="202">
        <f t="shared" ref="G188:G203"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75" x14ac:dyDescent="0.2">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75" x14ac:dyDescent="0.2">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75" x14ac:dyDescent="0.2">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75" x14ac:dyDescent="0.2">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91235</v>
      </c>
      <c r="P192" s="204">
        <v>0</v>
      </c>
      <c r="Q192" s="204">
        <v>40016</v>
      </c>
      <c r="R192" s="205">
        <v>3119071</v>
      </c>
      <c r="S192" s="209">
        <f t="shared" si="496"/>
        <v>3250322</v>
      </c>
      <c r="T192" s="198">
        <f t="shared" si="523"/>
        <v>0</v>
      </c>
      <c r="U192" s="13">
        <f t="shared" si="506"/>
        <v>1668877.5513092671</v>
      </c>
      <c r="V192" s="13">
        <f t="shared" si="526"/>
        <v>3437383.8728804835</v>
      </c>
      <c r="W192" s="13">
        <f t="shared" si="527"/>
        <v>1762453</v>
      </c>
      <c r="X192" s="13">
        <f t="shared" si="522"/>
        <v>11296897.57581025</v>
      </c>
      <c r="Y192" s="208">
        <f t="shared" si="510"/>
        <v>18165612</v>
      </c>
    </row>
    <row r="193" spans="1:25" s="2" customFormat="1" ht="12.75" x14ac:dyDescent="0.2">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75" x14ac:dyDescent="0.2">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203"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75" x14ac:dyDescent="0.2">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75" x14ac:dyDescent="0.2">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75" x14ac:dyDescent="0.2">
      <c r="A197" s="196" t="s">
        <v>257</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2.75" x14ac:dyDescent="0.2">
      <c r="A198" s="196" t="s">
        <v>258</v>
      </c>
      <c r="B198" s="214">
        <v>0</v>
      </c>
      <c r="C198" s="204">
        <v>1262503</v>
      </c>
      <c r="D198" s="204">
        <v>4285878</v>
      </c>
      <c r="E198" s="204">
        <v>0</v>
      </c>
      <c r="F198" s="205">
        <v>4061853</v>
      </c>
      <c r="G198" s="202">
        <f t="shared" si="518"/>
        <v>9610234</v>
      </c>
      <c r="H198" s="203">
        <v>0</v>
      </c>
      <c r="I198" s="204">
        <v>243643.7460927527</v>
      </c>
      <c r="J198" s="204">
        <v>809720.6518692614</v>
      </c>
      <c r="K198" s="204">
        <v>0</v>
      </c>
      <c r="L198" s="205">
        <v>4267032.6020379858</v>
      </c>
      <c r="M198" s="202">
        <f t="shared" si="528"/>
        <v>5320397</v>
      </c>
      <c r="N198" s="203">
        <v>0</v>
      </c>
      <c r="O198" s="204">
        <v>86244</v>
      </c>
      <c r="P198" s="204">
        <v>0</v>
      </c>
      <c r="Q198" s="204">
        <v>36837</v>
      </c>
      <c r="R198" s="205">
        <v>3212598</v>
      </c>
      <c r="S198" s="209">
        <f t="shared" si="496"/>
        <v>3335679</v>
      </c>
      <c r="T198" s="198">
        <f t="shared" ref="T198" si="535">SUM(B198,H198,N198)</f>
        <v>0</v>
      </c>
      <c r="U198" s="13">
        <f t="shared" ref="U198" si="536">SUM(C198,I198,O198)</f>
        <v>1592390.7460927528</v>
      </c>
      <c r="V198" s="13">
        <f t="shared" ref="V198" si="537">SUM(D198,J198,P198)</f>
        <v>5095598.6518692616</v>
      </c>
      <c r="W198" s="13">
        <f t="shared" ref="W198" si="538">SUM(E198,K198,Q198)</f>
        <v>36837</v>
      </c>
      <c r="X198" s="13">
        <f t="shared" ref="X198" si="539">SUM(F198,L198,R198)</f>
        <v>11541483.602037985</v>
      </c>
      <c r="Y198" s="208">
        <f t="shared" ref="Y198" si="540">+G198+M198+S198</f>
        <v>18266310</v>
      </c>
    </row>
    <row r="199" spans="1:25" s="2" customFormat="1" ht="12.75" x14ac:dyDescent="0.2">
      <c r="A199" s="196" t="s">
        <v>259</v>
      </c>
      <c r="B199" s="214">
        <v>0</v>
      </c>
      <c r="C199" s="204">
        <v>1258814</v>
      </c>
      <c r="D199" s="204">
        <v>4295675</v>
      </c>
      <c r="E199" s="204">
        <v>0</v>
      </c>
      <c r="F199" s="205">
        <v>4072007</v>
      </c>
      <c r="G199" s="202">
        <f t="shared" si="518"/>
        <v>9626496</v>
      </c>
      <c r="H199" s="203">
        <v>0</v>
      </c>
      <c r="I199" s="204">
        <v>235001.7361273478</v>
      </c>
      <c r="J199" s="204">
        <v>799382.1948776549</v>
      </c>
      <c r="K199" s="204">
        <v>0</v>
      </c>
      <c r="L199" s="205">
        <v>4267943.0689949971</v>
      </c>
      <c r="M199" s="202">
        <f t="shared" si="528"/>
        <v>5302327</v>
      </c>
      <c r="N199" s="203">
        <v>0</v>
      </c>
      <c r="O199" s="204">
        <v>82172</v>
      </c>
      <c r="P199" s="204">
        <v>0</v>
      </c>
      <c r="Q199" s="204">
        <v>36242</v>
      </c>
      <c r="R199" s="205">
        <v>3225821</v>
      </c>
      <c r="S199" s="209">
        <f t="shared" ref="S199:S200" si="541">SUM(N199:R199)</f>
        <v>3344235</v>
      </c>
      <c r="T199" s="198">
        <f t="shared" ref="T199" si="542">SUM(B199,H199,N199)</f>
        <v>0</v>
      </c>
      <c r="U199" s="13">
        <f t="shared" ref="U199" si="543">SUM(C199,I199,O199)</f>
        <v>1575987.7361273477</v>
      </c>
      <c r="V199" s="13">
        <f t="shared" ref="V199" si="544">SUM(D199,J199,P199)</f>
        <v>5095057.1948776552</v>
      </c>
      <c r="W199" s="13">
        <f t="shared" ref="W199" si="545">SUM(E199,K199,Q199)</f>
        <v>36242</v>
      </c>
      <c r="X199" s="13">
        <f t="shared" ref="X199" si="546">SUM(F199,L199,R199)</f>
        <v>11565771.068994997</v>
      </c>
      <c r="Y199" s="208">
        <f t="shared" ref="Y199" si="547">+G199+M199+S199</f>
        <v>18273058</v>
      </c>
    </row>
    <row r="200" spans="1:25" s="2" customFormat="1" ht="12.75" x14ac:dyDescent="0.2">
      <c r="A200" s="196" t="s">
        <v>260</v>
      </c>
      <c r="B200" s="214">
        <v>0</v>
      </c>
      <c r="C200" s="204">
        <v>1258642</v>
      </c>
      <c r="D200" s="204">
        <v>4313750</v>
      </c>
      <c r="E200" s="204">
        <v>0</v>
      </c>
      <c r="F200" s="205">
        <v>4082010</v>
      </c>
      <c r="G200" s="202">
        <f>SUM(B200:F200)</f>
        <v>9654402</v>
      </c>
      <c r="H200" s="203">
        <v>0</v>
      </c>
      <c r="I200" s="204">
        <v>227915.18703551541</v>
      </c>
      <c r="J200" s="204">
        <v>782585.92686753732</v>
      </c>
      <c r="K200" s="204">
        <v>0</v>
      </c>
      <c r="L200" s="205">
        <v>4298491.8860969469</v>
      </c>
      <c r="M200" s="202">
        <f t="shared" si="528"/>
        <v>5308993</v>
      </c>
      <c r="N200" s="203">
        <v>0</v>
      </c>
      <c r="O200" s="204">
        <v>82133</v>
      </c>
      <c r="P200" s="204">
        <v>0</v>
      </c>
      <c r="Q200" s="204">
        <v>36049</v>
      </c>
      <c r="R200" s="205">
        <v>3238187</v>
      </c>
      <c r="S200" s="209">
        <f t="shared" si="541"/>
        <v>3356369</v>
      </c>
      <c r="T200" s="198">
        <f t="shared" ref="T200" si="548">SUM(B200,H200,N200)</f>
        <v>0</v>
      </c>
      <c r="U200" s="13">
        <f t="shared" ref="U200" si="549">SUM(C200,I200,O200)</f>
        <v>1568690.1870355154</v>
      </c>
      <c r="V200" s="13">
        <f t="shared" ref="V200" si="550">SUM(D200,J200,P200)</f>
        <v>5096335.9268675372</v>
      </c>
      <c r="W200" s="13">
        <f t="shared" ref="W200" si="551">SUM(E200,K200,Q200)</f>
        <v>36049</v>
      </c>
      <c r="X200" s="13">
        <f t="shared" ref="X200" si="552">SUM(F200,L200,R200)</f>
        <v>11618688.886096947</v>
      </c>
      <c r="Y200" s="208">
        <f t="shared" ref="Y200" si="553">+G200+M200+S200</f>
        <v>18319764</v>
      </c>
    </row>
    <row r="201" spans="1:25" s="2" customFormat="1" ht="12.75" x14ac:dyDescent="0.2">
      <c r="A201" s="196" t="s">
        <v>261</v>
      </c>
      <c r="B201" s="214">
        <v>0</v>
      </c>
      <c r="C201" s="204">
        <v>1255444</v>
      </c>
      <c r="D201" s="204">
        <v>4325023</v>
      </c>
      <c r="E201" s="204">
        <v>0</v>
      </c>
      <c r="F201" s="205">
        <v>4108935</v>
      </c>
      <c r="G201" s="202">
        <f>SUM(B201:F201)</f>
        <v>9689402</v>
      </c>
      <c r="H201" s="203">
        <v>0</v>
      </c>
      <c r="I201" s="204">
        <v>222049.72967173904</v>
      </c>
      <c r="J201" s="204">
        <v>781914.0140298279</v>
      </c>
      <c r="K201" s="204">
        <v>0</v>
      </c>
      <c r="L201" s="205">
        <v>4328854.2562984331</v>
      </c>
      <c r="M201" s="202">
        <f t="shared" si="528"/>
        <v>5332818</v>
      </c>
      <c r="N201" s="203">
        <v>0</v>
      </c>
      <c r="O201" s="204">
        <v>19955</v>
      </c>
      <c r="P201" s="204">
        <v>0</v>
      </c>
      <c r="Q201" s="204">
        <v>35919</v>
      </c>
      <c r="R201" s="205">
        <v>3238752</v>
      </c>
      <c r="S201" s="209">
        <f t="shared" ref="S201" si="554">SUM(N201:R201)</f>
        <v>3294626</v>
      </c>
      <c r="T201" s="198">
        <f t="shared" ref="T201:T203" si="555">SUM(B201,H201,N201)</f>
        <v>0</v>
      </c>
      <c r="U201" s="13">
        <f t="shared" ref="U201:U203" si="556">SUM(C201,I201,O201)</f>
        <v>1497448.729671739</v>
      </c>
      <c r="V201" s="13">
        <f t="shared" ref="V201:V203" si="557">SUM(D201,J201,P201)</f>
        <v>5106937.0140298279</v>
      </c>
      <c r="W201" s="13">
        <f t="shared" ref="W201:W203" si="558">SUM(E201,K201,Q201)</f>
        <v>35919</v>
      </c>
      <c r="X201" s="13">
        <f t="shared" ref="X201:X203" si="559">SUM(F201,L201,R201)</f>
        <v>11676541.256298434</v>
      </c>
      <c r="Y201" s="208">
        <f t="shared" ref="Y201:Y203" si="560">+G201+M201+S201</f>
        <v>18316846</v>
      </c>
    </row>
    <row r="202" spans="1:25" s="2" customFormat="1" ht="12.75" x14ac:dyDescent="0.2">
      <c r="A202" s="196" t="s">
        <v>262</v>
      </c>
      <c r="B202" s="214">
        <v>0</v>
      </c>
      <c r="C202" s="204">
        <v>1249890</v>
      </c>
      <c r="D202" s="204">
        <v>4365016</v>
      </c>
      <c r="E202" s="204">
        <v>0</v>
      </c>
      <c r="F202" s="205">
        <v>4165091</v>
      </c>
      <c r="G202" s="202">
        <f t="shared" si="518"/>
        <v>9779997</v>
      </c>
      <c r="H202" s="203">
        <v>0</v>
      </c>
      <c r="I202" s="204">
        <v>204128.45421343841</v>
      </c>
      <c r="J202" s="204">
        <v>780705.01880409999</v>
      </c>
      <c r="K202" s="204">
        <v>0</v>
      </c>
      <c r="L202" s="205">
        <v>4366385.5269824611</v>
      </c>
      <c r="M202" s="202">
        <f t="shared" si="528"/>
        <v>5351219</v>
      </c>
      <c r="N202" s="203">
        <v>0</v>
      </c>
      <c r="O202" s="204">
        <v>11496</v>
      </c>
      <c r="P202" s="204">
        <v>0</v>
      </c>
      <c r="Q202" s="204">
        <v>35840</v>
      </c>
      <c r="R202" s="205">
        <v>3253042</v>
      </c>
      <c r="S202" s="209">
        <f>SUM(N202:R202)</f>
        <v>3300378</v>
      </c>
      <c r="T202" s="198">
        <f t="shared" si="555"/>
        <v>0</v>
      </c>
      <c r="U202" s="13">
        <f t="shared" si="556"/>
        <v>1465514.4542134383</v>
      </c>
      <c r="V202" s="13">
        <f t="shared" si="557"/>
        <v>5145721.0188041003</v>
      </c>
      <c r="W202" s="13">
        <f t="shared" si="558"/>
        <v>35840</v>
      </c>
      <c r="X202" s="13">
        <f t="shared" si="559"/>
        <v>11784518.52698246</v>
      </c>
      <c r="Y202" s="208">
        <f t="shared" si="560"/>
        <v>18431594</v>
      </c>
    </row>
    <row r="203" spans="1:25" s="2" customFormat="1" ht="12.75" x14ac:dyDescent="0.2">
      <c r="A203" s="196" t="s">
        <v>265</v>
      </c>
      <c r="B203" s="214">
        <v>0</v>
      </c>
      <c r="C203" s="204">
        <v>1257691</v>
      </c>
      <c r="D203" s="204">
        <v>4334484</v>
      </c>
      <c r="E203" s="204">
        <v>0</v>
      </c>
      <c r="F203" s="205">
        <v>4230223</v>
      </c>
      <c r="G203" s="202">
        <f t="shared" si="518"/>
        <v>9822398</v>
      </c>
      <c r="H203" s="203">
        <v>0</v>
      </c>
      <c r="I203" s="204">
        <v>190397.81453530086</v>
      </c>
      <c r="J203" s="204">
        <v>778405.31688001216</v>
      </c>
      <c r="K203" s="204">
        <v>0</v>
      </c>
      <c r="L203" s="205">
        <v>4358530.8685846878</v>
      </c>
      <c r="M203" s="202">
        <f t="shared" si="528"/>
        <v>5327334.0000000009</v>
      </c>
      <c r="N203" s="203">
        <v>0</v>
      </c>
      <c r="O203" s="204">
        <v>11377</v>
      </c>
      <c r="P203" s="204">
        <v>0</v>
      </c>
      <c r="Q203" s="204">
        <v>35789</v>
      </c>
      <c r="R203" s="205">
        <v>3281958</v>
      </c>
      <c r="S203" s="209">
        <f>SUM(N203:R203)</f>
        <v>3329124</v>
      </c>
      <c r="T203" s="198">
        <f t="shared" si="555"/>
        <v>0</v>
      </c>
      <c r="U203" s="13">
        <f t="shared" si="556"/>
        <v>1459465.8145353009</v>
      </c>
      <c r="V203" s="13">
        <f t="shared" si="557"/>
        <v>5112889.3168800119</v>
      </c>
      <c r="W203" s="13">
        <f t="shared" si="558"/>
        <v>35789</v>
      </c>
      <c r="X203" s="13">
        <f t="shared" si="559"/>
        <v>11870711.868584689</v>
      </c>
      <c r="Y203" s="208">
        <f t="shared" si="560"/>
        <v>18478856</v>
      </c>
    </row>
    <row r="204" spans="1:25" s="2" customFormat="1" ht="17.25" customHeight="1" x14ac:dyDescent="0.2">
      <c r="A204" s="200" t="s">
        <v>100</v>
      </c>
      <c r="B204" s="235" t="s">
        <v>195</v>
      </c>
      <c r="C204" s="236"/>
      <c r="D204" s="236"/>
      <c r="E204" s="236"/>
      <c r="F204" s="236"/>
      <c r="G204" s="236"/>
      <c r="H204" s="236"/>
      <c r="I204" s="236"/>
      <c r="J204" s="236"/>
      <c r="K204" s="236"/>
      <c r="L204" s="236"/>
      <c r="M204" s="236"/>
      <c r="N204" s="236"/>
      <c r="O204" s="236"/>
      <c r="P204" s="236"/>
      <c r="Q204" s="236"/>
      <c r="R204" s="236"/>
      <c r="S204" s="236"/>
      <c r="T204" s="236"/>
      <c r="U204" s="236"/>
      <c r="V204" s="236"/>
      <c r="W204" s="236"/>
      <c r="X204" s="236"/>
      <c r="Y204" s="237"/>
    </row>
    <row r="205" spans="1:25" s="2" customFormat="1" ht="17.25" customHeight="1" x14ac:dyDescent="0.2">
      <c r="A205" s="191" t="s">
        <v>120</v>
      </c>
      <c r="B205" s="239" t="s">
        <v>117</v>
      </c>
      <c r="C205" s="239"/>
      <c r="D205" s="239"/>
      <c r="E205" s="239"/>
      <c r="F205" s="239"/>
      <c r="G205" s="239"/>
      <c r="H205" s="239"/>
      <c r="I205" s="239"/>
      <c r="J205" s="239"/>
      <c r="K205" s="239"/>
      <c r="L205" s="239"/>
      <c r="M205" s="239"/>
      <c r="N205" s="239"/>
      <c r="O205" s="239"/>
      <c r="P205" s="239"/>
      <c r="Q205" s="239"/>
      <c r="R205" s="239"/>
      <c r="S205" s="239"/>
      <c r="T205" s="239"/>
      <c r="U205" s="239"/>
      <c r="V205" s="239"/>
      <c r="W205" s="239"/>
      <c r="X205" s="239"/>
      <c r="Y205" s="240"/>
    </row>
    <row r="206" spans="1:25" s="2" customFormat="1" ht="12.75" x14ac:dyDescent="0.2">
      <c r="A206" s="191" t="s">
        <v>131</v>
      </c>
      <c r="B206" s="221" t="s">
        <v>121</v>
      </c>
      <c r="C206" s="221"/>
      <c r="D206" s="221"/>
      <c r="E206" s="221"/>
      <c r="F206" s="221"/>
      <c r="G206" s="221"/>
      <c r="H206" s="221"/>
      <c r="I206" s="221"/>
      <c r="J206" s="221"/>
      <c r="K206" s="221"/>
      <c r="L206" s="221"/>
      <c r="M206" s="221"/>
      <c r="N206" s="221"/>
      <c r="O206" s="221"/>
      <c r="P206" s="221"/>
      <c r="Q206" s="221"/>
      <c r="R206" s="221"/>
      <c r="S206" s="221"/>
      <c r="T206" s="221"/>
      <c r="U206" s="221"/>
      <c r="V206" s="221"/>
      <c r="W206" s="221"/>
      <c r="X206" s="221"/>
      <c r="Y206" s="234"/>
    </row>
    <row r="207" spans="1:25" s="2" customFormat="1" ht="15.75" customHeight="1" x14ac:dyDescent="0.2">
      <c r="A207" s="191" t="s">
        <v>137</v>
      </c>
      <c r="B207" s="221" t="s">
        <v>132</v>
      </c>
      <c r="C207" s="221"/>
      <c r="D207" s="221"/>
      <c r="E207" s="221"/>
      <c r="F207" s="221"/>
      <c r="G207" s="221"/>
      <c r="H207" s="221"/>
      <c r="I207" s="221"/>
      <c r="J207" s="221"/>
      <c r="K207" s="221"/>
      <c r="L207" s="221"/>
      <c r="M207" s="221"/>
      <c r="N207" s="221"/>
      <c r="O207" s="221"/>
      <c r="P207" s="221"/>
      <c r="Q207" s="221"/>
      <c r="R207" s="221"/>
      <c r="S207" s="221"/>
      <c r="T207" s="221"/>
      <c r="U207" s="221"/>
      <c r="V207" s="221"/>
      <c r="W207" s="221"/>
      <c r="X207" s="221"/>
      <c r="Y207" s="234"/>
    </row>
    <row r="208" spans="1:25" s="2" customFormat="1" ht="15.75" customHeight="1" x14ac:dyDescent="0.2">
      <c r="A208" s="192" t="s">
        <v>144</v>
      </c>
      <c r="B208" s="221" t="s">
        <v>139</v>
      </c>
      <c r="C208" s="221"/>
      <c r="D208" s="221"/>
      <c r="E208" s="221"/>
      <c r="F208" s="221"/>
      <c r="G208" s="221"/>
      <c r="H208" s="221"/>
      <c r="I208" s="221"/>
      <c r="J208" s="221"/>
      <c r="K208" s="221"/>
      <c r="L208" s="221"/>
      <c r="M208" s="221"/>
      <c r="N208" s="221"/>
      <c r="O208" s="221"/>
      <c r="P208" s="221"/>
      <c r="Q208" s="221"/>
      <c r="R208" s="221"/>
      <c r="S208" s="221"/>
      <c r="T208" s="221"/>
      <c r="U208" s="221"/>
      <c r="V208" s="221"/>
      <c r="W208" s="221"/>
      <c r="X208" s="221"/>
      <c r="Y208" s="234"/>
    </row>
    <row r="209" spans="1:25" s="2" customFormat="1" ht="15.75" customHeight="1" x14ac:dyDescent="0.2">
      <c r="A209" s="192" t="s">
        <v>147</v>
      </c>
      <c r="B209" s="226" t="s">
        <v>145</v>
      </c>
      <c r="C209" s="227"/>
      <c r="D209" s="227"/>
      <c r="E209" s="227"/>
      <c r="F209" s="227"/>
      <c r="G209" s="227"/>
      <c r="H209" s="227"/>
      <c r="I209" s="227"/>
      <c r="J209" s="227"/>
      <c r="K209" s="227"/>
      <c r="L209" s="227"/>
      <c r="M209" s="227"/>
      <c r="N209" s="227"/>
      <c r="O209" s="227"/>
      <c r="P209" s="227"/>
      <c r="Q209" s="227"/>
      <c r="R209" s="227"/>
      <c r="S209" s="227"/>
      <c r="T209" s="227"/>
      <c r="U209" s="227"/>
      <c r="V209" s="227"/>
      <c r="W209" s="227"/>
      <c r="X209" s="227"/>
      <c r="Y209" s="228"/>
    </row>
    <row r="210" spans="1:25" s="2" customFormat="1" ht="15.75" customHeight="1" x14ac:dyDescent="0.2">
      <c r="A210" s="192" t="s">
        <v>152</v>
      </c>
      <c r="B210" s="226" t="s">
        <v>148</v>
      </c>
      <c r="C210" s="227"/>
      <c r="D210" s="227"/>
      <c r="E210" s="227"/>
      <c r="F210" s="227"/>
      <c r="G210" s="227"/>
      <c r="H210" s="227"/>
      <c r="I210" s="227"/>
      <c r="J210" s="227"/>
      <c r="K210" s="227"/>
      <c r="L210" s="227"/>
      <c r="M210" s="227"/>
      <c r="N210" s="227"/>
      <c r="O210" s="227"/>
      <c r="P210" s="227"/>
      <c r="Q210" s="227"/>
      <c r="R210" s="227"/>
      <c r="S210" s="227"/>
      <c r="T210" s="227"/>
      <c r="U210" s="227"/>
      <c r="V210" s="227"/>
      <c r="W210" s="227"/>
      <c r="X210" s="227"/>
      <c r="Y210" s="228"/>
    </row>
    <row r="211" spans="1:25" s="2" customFormat="1" ht="15.75" customHeight="1" x14ac:dyDescent="0.2">
      <c r="A211" s="192" t="s">
        <v>156</v>
      </c>
      <c r="B211" s="226" t="s">
        <v>158</v>
      </c>
      <c r="C211" s="227"/>
      <c r="D211" s="227"/>
      <c r="E211" s="227"/>
      <c r="F211" s="227"/>
      <c r="G211" s="227"/>
      <c r="H211" s="227"/>
      <c r="I211" s="227"/>
      <c r="J211" s="227"/>
      <c r="K211" s="227"/>
      <c r="L211" s="227"/>
      <c r="M211" s="227"/>
      <c r="N211" s="227"/>
      <c r="O211" s="227"/>
      <c r="P211" s="227"/>
      <c r="Q211" s="227"/>
      <c r="R211" s="227"/>
      <c r="S211" s="227"/>
      <c r="T211" s="227"/>
      <c r="U211" s="227"/>
      <c r="V211" s="227"/>
      <c r="W211" s="227"/>
      <c r="X211" s="227"/>
      <c r="Y211" s="228"/>
    </row>
    <row r="212" spans="1:25" s="2" customFormat="1" ht="15.75" customHeight="1" x14ac:dyDescent="0.2">
      <c r="A212" s="192" t="s">
        <v>160</v>
      </c>
      <c r="B212" s="226" t="s">
        <v>155</v>
      </c>
      <c r="C212" s="227"/>
      <c r="D212" s="227"/>
      <c r="E212" s="227"/>
      <c r="F212" s="227"/>
      <c r="G212" s="227"/>
      <c r="H212" s="227"/>
      <c r="I212" s="227"/>
      <c r="J212" s="227"/>
      <c r="K212" s="227"/>
      <c r="L212" s="227"/>
      <c r="M212" s="227"/>
      <c r="N212" s="227"/>
      <c r="O212" s="227"/>
      <c r="P212" s="227"/>
      <c r="Q212" s="227"/>
      <c r="R212" s="227"/>
      <c r="S212" s="227"/>
      <c r="T212" s="227"/>
      <c r="U212" s="227"/>
      <c r="V212" s="227"/>
      <c r="W212" s="227"/>
      <c r="X212" s="227"/>
      <c r="Y212" s="228"/>
    </row>
    <row r="213" spans="1:25" s="2" customFormat="1" ht="15.75" customHeight="1" x14ac:dyDescent="0.2">
      <c r="A213" s="192" t="s">
        <v>166</v>
      </c>
      <c r="B213" s="226" t="s">
        <v>162</v>
      </c>
      <c r="C213" s="227"/>
      <c r="D213" s="227"/>
      <c r="E213" s="227"/>
      <c r="F213" s="227"/>
      <c r="G213" s="227"/>
      <c r="H213" s="227"/>
      <c r="I213" s="227"/>
      <c r="J213" s="227"/>
      <c r="K213" s="227"/>
      <c r="L213" s="227"/>
      <c r="M213" s="227"/>
      <c r="N213" s="227"/>
      <c r="O213" s="227"/>
      <c r="P213" s="227"/>
      <c r="Q213" s="227"/>
      <c r="R213" s="227"/>
      <c r="S213" s="227"/>
      <c r="T213" s="227"/>
      <c r="U213" s="227"/>
      <c r="V213" s="227"/>
      <c r="W213" s="227"/>
      <c r="X213" s="227"/>
      <c r="Y213" s="228"/>
    </row>
    <row r="214" spans="1:25" s="2" customFormat="1" ht="15.75" customHeight="1" x14ac:dyDescent="0.2">
      <c r="A214" s="192" t="s">
        <v>170</v>
      </c>
      <c r="B214" s="226" t="s">
        <v>167</v>
      </c>
      <c r="C214" s="227"/>
      <c r="D214" s="227"/>
      <c r="E214" s="227"/>
      <c r="F214" s="227"/>
      <c r="G214" s="227"/>
      <c r="H214" s="227"/>
      <c r="I214" s="227"/>
      <c r="J214" s="227"/>
      <c r="K214" s="227"/>
      <c r="L214" s="227"/>
      <c r="M214" s="227"/>
      <c r="N214" s="227"/>
      <c r="O214" s="227"/>
      <c r="P214" s="227"/>
      <c r="Q214" s="227"/>
      <c r="R214" s="227"/>
      <c r="S214" s="227"/>
      <c r="T214" s="227"/>
      <c r="U214" s="227"/>
      <c r="V214" s="227"/>
      <c r="W214" s="227"/>
      <c r="X214" s="227"/>
      <c r="Y214" s="228"/>
    </row>
    <row r="215" spans="1:25" s="2" customFormat="1" ht="15.75" customHeight="1" x14ac:dyDescent="0.2">
      <c r="A215" s="192" t="s">
        <v>194</v>
      </c>
      <c r="B215" s="226" t="s">
        <v>171</v>
      </c>
      <c r="C215" s="227"/>
      <c r="D215" s="227"/>
      <c r="E215" s="227"/>
      <c r="F215" s="227"/>
      <c r="G215" s="227"/>
      <c r="H215" s="227"/>
      <c r="I215" s="227"/>
      <c r="J215" s="227"/>
      <c r="K215" s="227"/>
      <c r="L215" s="227"/>
      <c r="M215" s="227"/>
      <c r="N215" s="227"/>
      <c r="O215" s="227"/>
      <c r="P215" s="227"/>
      <c r="Q215" s="227"/>
      <c r="R215" s="227"/>
      <c r="S215" s="227"/>
      <c r="T215" s="227"/>
      <c r="U215" s="227"/>
      <c r="V215" s="227"/>
      <c r="W215" s="227"/>
      <c r="X215" s="227"/>
      <c r="Y215" s="228"/>
    </row>
    <row r="216" spans="1:25" s="2" customFormat="1" ht="12.75" x14ac:dyDescent="0.2">
      <c r="A216" s="192" t="s">
        <v>190</v>
      </c>
      <c r="B216" s="232" t="s">
        <v>189</v>
      </c>
      <c r="C216" s="232"/>
      <c r="D216" s="232"/>
      <c r="E216" s="232"/>
      <c r="F216" s="232"/>
      <c r="G216" s="232"/>
      <c r="H216" s="232"/>
      <c r="I216" s="232"/>
      <c r="J216" s="232"/>
      <c r="K216" s="232"/>
      <c r="L216" s="232"/>
      <c r="M216" s="232"/>
      <c r="N216" s="232"/>
      <c r="O216" s="232"/>
      <c r="P216" s="232"/>
      <c r="Q216" s="232"/>
      <c r="R216" s="232"/>
      <c r="S216" s="233"/>
      <c r="T216" s="6"/>
      <c r="U216" s="6"/>
      <c r="V216" s="6"/>
      <c r="W216" s="6"/>
      <c r="X216" s="6"/>
      <c r="Y216" s="6"/>
    </row>
    <row r="217" spans="1:25" s="87" customFormat="1" x14ac:dyDescent="0.25">
      <c r="A217" s="199" t="s">
        <v>204</v>
      </c>
      <c r="B217" s="229" t="s">
        <v>211</v>
      </c>
      <c r="C217" s="230"/>
      <c r="D217" s="230"/>
      <c r="E217" s="230"/>
      <c r="F217" s="230"/>
      <c r="G217" s="230"/>
      <c r="H217" s="230"/>
      <c r="I217" s="230"/>
      <c r="J217" s="230"/>
      <c r="K217" s="230"/>
      <c r="L217" s="230"/>
      <c r="M217" s="230"/>
      <c r="N217" s="230"/>
      <c r="O217" s="230"/>
      <c r="P217" s="230"/>
      <c r="Q217" s="230"/>
      <c r="R217" s="230"/>
      <c r="S217" s="231"/>
    </row>
    <row r="218" spans="1:25" s="2" customFormat="1" x14ac:dyDescent="0.25">
      <c r="A218" s="199" t="s">
        <v>205</v>
      </c>
      <c r="B218" s="229" t="s">
        <v>206</v>
      </c>
      <c r="C218" s="230"/>
      <c r="D218" s="230"/>
      <c r="E218" s="230"/>
      <c r="F218" s="230"/>
      <c r="G218" s="230"/>
      <c r="H218" s="230"/>
      <c r="I218" s="230"/>
      <c r="J218" s="230"/>
      <c r="K218" s="230"/>
      <c r="L218" s="230"/>
      <c r="M218" s="230"/>
      <c r="N218" s="230"/>
      <c r="O218" s="230"/>
      <c r="P218" s="230"/>
      <c r="Q218" s="230"/>
      <c r="R218" s="230"/>
      <c r="S218" s="231"/>
      <c r="T218" s="6"/>
      <c r="U218" s="6"/>
      <c r="V218" s="6"/>
      <c r="W218" s="6"/>
      <c r="X218" s="6"/>
      <c r="Y218" s="6"/>
    </row>
    <row r="219" spans="1:25" s="2" customFormat="1" x14ac:dyDescent="0.25">
      <c r="A219" s="199" t="s">
        <v>209</v>
      </c>
      <c r="B219" s="229" t="s">
        <v>210</v>
      </c>
      <c r="C219" s="230"/>
      <c r="D219" s="230"/>
      <c r="E219" s="230"/>
      <c r="F219" s="230"/>
      <c r="G219" s="230"/>
      <c r="H219" s="230"/>
      <c r="I219" s="230"/>
      <c r="J219" s="230"/>
      <c r="K219" s="230"/>
      <c r="L219" s="230"/>
      <c r="M219" s="230"/>
      <c r="N219" s="230"/>
      <c r="O219" s="230"/>
      <c r="P219" s="230"/>
      <c r="Q219" s="230"/>
      <c r="R219" s="230"/>
      <c r="S219" s="231"/>
      <c r="T219" s="6"/>
      <c r="U219" s="6"/>
      <c r="V219" s="6"/>
      <c r="W219" s="6"/>
      <c r="X219" s="6"/>
      <c r="Y219" s="6"/>
    </row>
    <row r="220" spans="1:25" s="2" customFormat="1" ht="12.75" x14ac:dyDescent="0.2">
      <c r="A220" s="223" t="s">
        <v>213</v>
      </c>
      <c r="B220" s="222" t="s">
        <v>214</v>
      </c>
      <c r="C220" s="222"/>
      <c r="D220" s="222"/>
      <c r="E220" s="222"/>
      <c r="F220" s="222"/>
      <c r="G220" s="222"/>
      <c r="H220" s="222"/>
      <c r="I220" s="222"/>
      <c r="J220" s="222"/>
      <c r="K220" s="222"/>
      <c r="L220" s="222"/>
      <c r="M220" s="222"/>
      <c r="N220" s="222"/>
      <c r="O220" s="222"/>
      <c r="P220" s="222"/>
      <c r="Q220" s="222"/>
      <c r="R220" s="222"/>
      <c r="S220" s="222"/>
      <c r="T220" s="6"/>
      <c r="U220" s="6"/>
      <c r="V220" s="6"/>
      <c r="W220" s="6"/>
      <c r="X220" s="6"/>
      <c r="Y220" s="6"/>
    </row>
    <row r="221" spans="1:25" s="2" customFormat="1" ht="12.75" x14ac:dyDescent="0.2">
      <c r="A221" s="224"/>
      <c r="B221" s="222" t="s">
        <v>215</v>
      </c>
      <c r="C221" s="222"/>
      <c r="D221" s="222"/>
      <c r="E221" s="222"/>
      <c r="F221" s="222"/>
      <c r="G221" s="222"/>
      <c r="H221" s="222"/>
      <c r="I221" s="222"/>
      <c r="J221" s="222"/>
      <c r="K221" s="222"/>
      <c r="L221" s="222"/>
      <c r="M221" s="222"/>
      <c r="N221" s="222"/>
      <c r="O221" s="222"/>
      <c r="P221" s="222"/>
      <c r="Q221" s="222"/>
      <c r="R221" s="222"/>
      <c r="S221" s="222"/>
      <c r="T221" s="6"/>
      <c r="U221" s="6"/>
      <c r="V221" s="6"/>
      <c r="W221" s="6"/>
      <c r="X221" s="6"/>
      <c r="Y221" s="6"/>
    </row>
    <row r="222" spans="1:25" s="2" customFormat="1" ht="23.25" customHeight="1" x14ac:dyDescent="0.2">
      <c r="A222" s="225"/>
      <c r="B222" s="221" t="s">
        <v>216</v>
      </c>
      <c r="C222" s="221"/>
      <c r="D222" s="221"/>
      <c r="E222" s="221"/>
      <c r="F222" s="221"/>
      <c r="G222" s="221"/>
      <c r="H222" s="221"/>
      <c r="I222" s="221"/>
      <c r="J222" s="221"/>
      <c r="K222" s="221"/>
      <c r="L222" s="221"/>
      <c r="M222" s="221"/>
      <c r="N222" s="221"/>
      <c r="O222" s="221"/>
      <c r="P222" s="221"/>
      <c r="Q222" s="221"/>
      <c r="R222" s="221"/>
      <c r="S222" s="221"/>
      <c r="T222" s="6"/>
      <c r="U222" s="6"/>
      <c r="V222" s="6"/>
      <c r="W222" s="6"/>
      <c r="X222" s="6"/>
      <c r="Y222" s="6"/>
    </row>
    <row r="223" spans="1:25" s="2" customFormat="1" ht="12.75" x14ac:dyDescent="0.2">
      <c r="A223" s="199" t="s">
        <v>217</v>
      </c>
      <c r="B223" s="222" t="s">
        <v>218</v>
      </c>
      <c r="C223" s="222"/>
      <c r="D223" s="222"/>
      <c r="E223" s="222"/>
      <c r="F223" s="222"/>
      <c r="G223" s="222"/>
      <c r="H223" s="222"/>
      <c r="I223" s="222"/>
      <c r="J223" s="222"/>
      <c r="K223" s="222"/>
      <c r="L223" s="222"/>
      <c r="M223" s="222"/>
      <c r="N223" s="222"/>
      <c r="O223" s="222"/>
      <c r="P223" s="222"/>
      <c r="Q223" s="222"/>
      <c r="R223" s="222"/>
      <c r="S223" s="222"/>
      <c r="T223" s="6"/>
      <c r="U223" s="6"/>
      <c r="V223" s="6"/>
      <c r="W223" s="6"/>
      <c r="X223" s="6"/>
      <c r="Y223" s="6"/>
    </row>
    <row r="224" spans="1:25" s="2" customFormat="1" ht="12.75" x14ac:dyDescent="0.2">
      <c r="A224" s="207" t="s">
        <v>221</v>
      </c>
      <c r="B224" s="222" t="s">
        <v>222</v>
      </c>
      <c r="C224" s="222"/>
      <c r="D224" s="222"/>
      <c r="E224" s="222"/>
      <c r="F224" s="222"/>
      <c r="G224" s="222"/>
      <c r="H224" s="222"/>
      <c r="I224" s="222"/>
      <c r="J224" s="222"/>
      <c r="K224" s="222"/>
      <c r="L224" s="222"/>
      <c r="M224" s="222"/>
      <c r="N224" s="222"/>
      <c r="O224" s="222"/>
      <c r="P224" s="222"/>
      <c r="Q224" s="222"/>
      <c r="R224" s="222"/>
      <c r="S224" s="222"/>
      <c r="T224" s="6"/>
      <c r="U224" s="6"/>
      <c r="V224" s="6"/>
      <c r="W224" s="6"/>
      <c r="X224" s="6"/>
      <c r="Y224" s="6"/>
    </row>
    <row r="225" spans="1:25" s="2" customFormat="1" ht="33" customHeight="1" x14ac:dyDescent="0.2">
      <c r="A225" s="207" t="s">
        <v>245</v>
      </c>
      <c r="B225" s="221" t="s">
        <v>246</v>
      </c>
      <c r="C225" s="221"/>
      <c r="D225" s="221"/>
      <c r="E225" s="221"/>
      <c r="F225" s="221"/>
      <c r="G225" s="221"/>
      <c r="H225" s="221"/>
      <c r="I225" s="221"/>
      <c r="J225" s="221"/>
      <c r="K225" s="221"/>
      <c r="L225" s="221"/>
      <c r="M225" s="221"/>
      <c r="N225" s="221"/>
      <c r="O225" s="221"/>
      <c r="P225" s="221"/>
      <c r="Q225" s="221"/>
      <c r="R225" s="221"/>
      <c r="S225" s="221"/>
      <c r="T225" s="6"/>
      <c r="U225" s="6"/>
      <c r="V225" s="6"/>
      <c r="W225" s="6"/>
      <c r="X225" s="6"/>
      <c r="Y225" s="6"/>
    </row>
    <row r="226" spans="1:25" s="2" customFormat="1" ht="60.75" customHeight="1" x14ac:dyDescent="0.2">
      <c r="A226" s="207" t="s">
        <v>251</v>
      </c>
      <c r="B226" s="221" t="s">
        <v>252</v>
      </c>
      <c r="C226" s="221"/>
      <c r="D226" s="221"/>
      <c r="E226" s="221"/>
      <c r="F226" s="221"/>
      <c r="G226" s="221"/>
      <c r="H226" s="221"/>
      <c r="I226" s="221"/>
      <c r="J226" s="221"/>
      <c r="K226" s="221"/>
      <c r="L226" s="221"/>
      <c r="M226" s="221"/>
      <c r="N226" s="221"/>
      <c r="O226" s="221"/>
      <c r="P226" s="221"/>
      <c r="Q226" s="221"/>
      <c r="R226" s="221"/>
      <c r="S226" s="221"/>
      <c r="T226" s="6"/>
      <c r="U226" s="6"/>
      <c r="V226" s="6"/>
      <c r="W226" s="6"/>
      <c r="X226" s="6"/>
      <c r="Y226" s="6"/>
    </row>
    <row r="227" spans="1:25" s="2" customFormat="1" ht="12.75" x14ac:dyDescent="0.2">
      <c r="C227" s="6"/>
      <c r="D227" s="6"/>
      <c r="E227" s="6"/>
      <c r="F227" s="6"/>
      <c r="G227" s="6"/>
      <c r="H227" s="6"/>
      <c r="I227" s="6"/>
      <c r="J227" s="6"/>
      <c r="K227" s="6"/>
      <c r="L227" s="6"/>
      <c r="M227" s="6"/>
      <c r="N227" s="6"/>
      <c r="O227" s="6"/>
      <c r="P227" s="6"/>
      <c r="Q227" s="6"/>
      <c r="R227" s="6"/>
      <c r="S227" s="6"/>
      <c r="T227" s="6"/>
      <c r="U227" s="6"/>
      <c r="V227" s="6"/>
      <c r="W227" s="6"/>
      <c r="X227" s="6"/>
      <c r="Y227" s="6"/>
    </row>
    <row r="228" spans="1:25" s="2" customFormat="1" ht="12.75" x14ac:dyDescent="0.2">
      <c r="C228" s="6"/>
      <c r="D228" s="6"/>
      <c r="E228" s="6"/>
      <c r="F228" s="6"/>
      <c r="G228" s="6"/>
      <c r="H228" s="6"/>
      <c r="I228" s="6"/>
      <c r="J228" s="6"/>
      <c r="K228" s="6"/>
      <c r="L228" s="6"/>
      <c r="M228" s="6"/>
      <c r="N228" s="6"/>
      <c r="O228" s="6"/>
      <c r="P228" s="6"/>
      <c r="Q228" s="6"/>
      <c r="R228" s="6"/>
      <c r="S228" s="6"/>
      <c r="T228" s="6"/>
      <c r="U228" s="6"/>
      <c r="V228" s="6"/>
      <c r="W228" s="6"/>
      <c r="X228" s="6"/>
      <c r="Y228" s="6"/>
    </row>
    <row r="229" spans="1:25" s="2" customFormat="1" ht="12.75" x14ac:dyDescent="0.2">
      <c r="C229" s="6"/>
      <c r="D229" s="6"/>
      <c r="E229" s="6"/>
      <c r="F229" s="6"/>
      <c r="G229" s="6"/>
      <c r="H229" s="6"/>
      <c r="I229" s="6"/>
      <c r="J229" s="6"/>
      <c r="K229" s="6"/>
      <c r="L229" s="6"/>
      <c r="M229" s="6"/>
      <c r="N229" s="6"/>
      <c r="O229" s="6"/>
      <c r="P229" s="6"/>
      <c r="Q229" s="6"/>
      <c r="R229" s="6"/>
      <c r="S229" s="6"/>
      <c r="T229" s="6"/>
      <c r="U229" s="6"/>
      <c r="V229" s="6"/>
      <c r="W229" s="6"/>
      <c r="X229" s="6"/>
      <c r="Y229" s="6"/>
    </row>
    <row r="230" spans="1:25" s="2" customFormat="1" ht="12.75" x14ac:dyDescent="0.2">
      <c r="C230" s="6"/>
      <c r="D230" s="6"/>
      <c r="E230" s="6"/>
      <c r="F230" s="6"/>
      <c r="G230" s="6"/>
      <c r="H230" s="6"/>
      <c r="I230" s="6"/>
      <c r="J230" s="6"/>
      <c r="K230" s="6"/>
      <c r="L230" s="6"/>
      <c r="M230" s="6"/>
      <c r="N230" s="6"/>
      <c r="O230" s="6"/>
      <c r="P230" s="6"/>
      <c r="Q230" s="6"/>
      <c r="R230" s="6"/>
      <c r="S230" s="6"/>
      <c r="T230" s="6"/>
      <c r="U230" s="6"/>
      <c r="V230" s="6"/>
      <c r="W230" s="6"/>
      <c r="X230" s="6"/>
      <c r="Y230" s="6"/>
    </row>
    <row r="231" spans="1:25" s="2" customFormat="1" ht="12.75" x14ac:dyDescent="0.2">
      <c r="C231" s="6"/>
      <c r="D231" s="6"/>
      <c r="E231" s="6"/>
      <c r="F231" s="6"/>
      <c r="G231" s="6"/>
      <c r="H231" s="6"/>
      <c r="I231" s="6"/>
      <c r="J231" s="6"/>
      <c r="K231" s="6"/>
      <c r="L231" s="6"/>
      <c r="M231" s="6"/>
      <c r="N231" s="6"/>
      <c r="O231" s="6"/>
      <c r="P231" s="6"/>
      <c r="Q231" s="6"/>
      <c r="R231" s="6"/>
      <c r="S231" s="6"/>
      <c r="T231" s="6"/>
      <c r="U231" s="6"/>
      <c r="V231" s="6"/>
      <c r="W231" s="6"/>
      <c r="X231" s="6"/>
      <c r="Y231" s="6"/>
    </row>
    <row r="232" spans="1:25" s="2" customFormat="1" ht="12.75" x14ac:dyDescent="0.2">
      <c r="C232" s="6"/>
      <c r="D232" s="6"/>
      <c r="E232" s="6"/>
      <c r="F232" s="6"/>
      <c r="G232" s="6"/>
      <c r="H232" s="6"/>
      <c r="I232" s="6"/>
      <c r="J232" s="6"/>
      <c r="K232" s="6"/>
      <c r="L232" s="6"/>
      <c r="M232" s="6"/>
      <c r="N232" s="6"/>
      <c r="O232" s="6"/>
      <c r="P232" s="6"/>
      <c r="Q232" s="6"/>
      <c r="R232" s="6"/>
      <c r="S232" s="6"/>
      <c r="T232" s="6"/>
      <c r="U232" s="6"/>
      <c r="V232" s="6"/>
      <c r="W232" s="6"/>
      <c r="X232" s="6"/>
      <c r="Y232" s="6"/>
    </row>
    <row r="233" spans="1:25" s="2" customFormat="1" ht="12.75" x14ac:dyDescent="0.2">
      <c r="C233" s="6"/>
      <c r="D233" s="6"/>
      <c r="E233" s="6"/>
      <c r="F233" s="6"/>
      <c r="G233" s="6"/>
      <c r="H233" s="6"/>
      <c r="I233" s="6"/>
      <c r="J233" s="6"/>
      <c r="K233" s="6"/>
      <c r="L233" s="6"/>
      <c r="M233" s="6"/>
      <c r="N233" s="6"/>
      <c r="O233" s="6"/>
      <c r="P233" s="6"/>
      <c r="Q233" s="6"/>
      <c r="R233" s="6"/>
      <c r="S233" s="6"/>
      <c r="T233" s="6"/>
      <c r="U233" s="6"/>
      <c r="V233" s="6"/>
      <c r="W233" s="6"/>
      <c r="X233" s="6"/>
      <c r="Y233" s="6"/>
    </row>
    <row r="234" spans="1:25" s="2" customFormat="1" ht="12.75" x14ac:dyDescent="0.2">
      <c r="C234" s="6"/>
      <c r="D234" s="6"/>
      <c r="E234" s="6"/>
      <c r="F234" s="6"/>
      <c r="G234" s="6"/>
      <c r="H234" s="6"/>
      <c r="I234" s="6"/>
      <c r="J234" s="6"/>
      <c r="K234" s="6"/>
      <c r="L234" s="6"/>
      <c r="M234" s="6"/>
      <c r="N234" s="6"/>
      <c r="O234" s="6"/>
      <c r="P234" s="6"/>
      <c r="Q234" s="6"/>
      <c r="R234" s="6"/>
      <c r="S234" s="6"/>
      <c r="T234" s="6"/>
      <c r="U234" s="6"/>
      <c r="V234" s="6"/>
      <c r="W234" s="6"/>
      <c r="X234" s="6"/>
      <c r="Y234" s="6"/>
    </row>
    <row r="235" spans="1: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1: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1: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1: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1: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1: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75" x14ac:dyDescent="0.2">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75" x14ac:dyDescent="0.2">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75" x14ac:dyDescent="0.2">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75" x14ac:dyDescent="0.2">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75" x14ac:dyDescent="0.2">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75" x14ac:dyDescent="0.2">
      <c r="C288" s="6"/>
      <c r="D288" s="6"/>
      <c r="E288" s="6"/>
      <c r="F288" s="6"/>
      <c r="G288" s="6"/>
      <c r="H288" s="6"/>
      <c r="I288" s="6"/>
      <c r="J288" s="6"/>
      <c r="K288" s="6"/>
      <c r="L288" s="6"/>
      <c r="M288" s="6"/>
      <c r="N288" s="6"/>
      <c r="O288" s="6"/>
      <c r="P288" s="6"/>
      <c r="Q288" s="6"/>
      <c r="R288" s="6"/>
      <c r="S288" s="6"/>
      <c r="T288" s="6"/>
      <c r="U288" s="6"/>
      <c r="V288" s="6"/>
      <c r="W288" s="6"/>
      <c r="X288" s="6"/>
      <c r="Y288" s="6"/>
    </row>
    <row r="289" spans="1:25" s="2" customFormat="1" ht="12.75" x14ac:dyDescent="0.2">
      <c r="C289" s="6"/>
      <c r="D289" s="6"/>
      <c r="E289" s="6"/>
      <c r="F289" s="6"/>
      <c r="G289" s="6"/>
      <c r="H289" s="6"/>
      <c r="I289" s="6"/>
      <c r="J289" s="6"/>
      <c r="K289" s="6"/>
      <c r="L289" s="6"/>
      <c r="M289" s="6"/>
      <c r="N289" s="6"/>
      <c r="O289" s="6"/>
      <c r="P289" s="6"/>
      <c r="Q289" s="6"/>
      <c r="R289" s="6"/>
      <c r="S289" s="6"/>
      <c r="T289" s="6"/>
      <c r="U289" s="6"/>
      <c r="V289" s="6"/>
      <c r="W289" s="6"/>
      <c r="X289" s="6"/>
      <c r="Y289" s="6"/>
    </row>
    <row r="290" spans="1:25" s="2" customFormat="1" ht="12.75" x14ac:dyDescent="0.2">
      <c r="C290" s="6"/>
      <c r="D290" s="6"/>
      <c r="E290" s="6"/>
      <c r="F290" s="6"/>
      <c r="G290" s="6"/>
      <c r="H290" s="6"/>
      <c r="I290" s="6"/>
      <c r="J290" s="6"/>
      <c r="K290" s="6"/>
      <c r="L290" s="6"/>
      <c r="M290" s="6"/>
      <c r="N290" s="6"/>
      <c r="O290" s="6"/>
      <c r="P290" s="6"/>
      <c r="Q290" s="6"/>
      <c r="R290" s="6"/>
      <c r="S290" s="6"/>
      <c r="T290" s="6"/>
      <c r="U290" s="6"/>
      <c r="V290" s="6"/>
      <c r="W290" s="6"/>
      <c r="X290" s="6"/>
      <c r="Y290" s="6"/>
    </row>
    <row r="291" spans="1:25" s="2" customFormat="1" ht="12.75" x14ac:dyDescent="0.2">
      <c r="C291" s="6"/>
      <c r="D291" s="6"/>
      <c r="E291" s="6"/>
      <c r="F291" s="6"/>
      <c r="G291" s="6"/>
      <c r="H291" s="6"/>
      <c r="I291" s="6"/>
      <c r="J291" s="6"/>
      <c r="K291" s="6"/>
      <c r="L291" s="6"/>
      <c r="M291" s="6"/>
      <c r="N291" s="6"/>
      <c r="O291" s="6"/>
      <c r="P291" s="6"/>
      <c r="Q291" s="6"/>
      <c r="R291" s="6"/>
      <c r="S291" s="6"/>
      <c r="T291" s="6"/>
      <c r="U291" s="6"/>
      <c r="V291" s="6"/>
      <c r="W291" s="6"/>
      <c r="X291" s="6"/>
      <c r="Y291" s="6"/>
    </row>
    <row r="292" spans="1:25" s="2" customFormat="1" ht="12.75" x14ac:dyDescent="0.2">
      <c r="C292" s="6"/>
      <c r="D292" s="6"/>
      <c r="E292" s="6"/>
      <c r="F292" s="6"/>
      <c r="G292" s="6"/>
      <c r="H292" s="6"/>
      <c r="I292" s="6"/>
      <c r="J292" s="6"/>
      <c r="K292" s="6"/>
      <c r="L292" s="6"/>
      <c r="M292" s="6"/>
      <c r="N292" s="6"/>
      <c r="O292" s="6"/>
      <c r="P292" s="6"/>
      <c r="Q292" s="6"/>
      <c r="R292" s="6"/>
      <c r="S292" s="6"/>
      <c r="T292" s="6"/>
      <c r="U292" s="6"/>
      <c r="V292" s="6"/>
      <c r="W292" s="6"/>
      <c r="X292" s="6"/>
      <c r="Y292" s="6"/>
    </row>
    <row r="293" spans="1:25" s="2" customFormat="1" ht="12.75" x14ac:dyDescent="0.2">
      <c r="C293" s="6"/>
      <c r="D293" s="6"/>
      <c r="E293" s="6"/>
      <c r="F293" s="6"/>
      <c r="G293" s="6"/>
      <c r="H293" s="6"/>
      <c r="I293" s="6"/>
      <c r="J293" s="6"/>
      <c r="K293" s="6"/>
      <c r="L293" s="6"/>
      <c r="M293" s="6"/>
      <c r="N293" s="6"/>
      <c r="O293" s="6"/>
      <c r="P293" s="6"/>
      <c r="Q293" s="6"/>
      <c r="R293" s="6"/>
      <c r="S293" s="6"/>
      <c r="T293" s="6"/>
      <c r="U293" s="6"/>
      <c r="V293" s="6"/>
      <c r="W293" s="6"/>
      <c r="X293" s="6"/>
      <c r="Y293" s="6"/>
    </row>
    <row r="294" spans="1:25" s="2" customFormat="1" ht="12.75" x14ac:dyDescent="0.2">
      <c r="C294" s="6"/>
      <c r="D294" s="6"/>
      <c r="E294" s="6"/>
      <c r="F294" s="6"/>
      <c r="G294" s="6"/>
      <c r="H294" s="6"/>
      <c r="I294" s="6"/>
      <c r="J294" s="6"/>
      <c r="K294" s="6"/>
      <c r="L294" s="6"/>
      <c r="M294" s="6"/>
      <c r="N294" s="6"/>
      <c r="O294" s="6"/>
      <c r="P294" s="6"/>
      <c r="Q294" s="6"/>
      <c r="R294" s="6"/>
      <c r="S294" s="6"/>
      <c r="T294" s="6"/>
      <c r="U294" s="6"/>
      <c r="V294" s="6"/>
      <c r="W294" s="6"/>
      <c r="X294" s="6"/>
      <c r="Y294" s="6"/>
    </row>
    <row r="295" spans="1:25" s="2" customFormat="1" ht="12.75" x14ac:dyDescent="0.2">
      <c r="C295" s="6"/>
      <c r="D295" s="6"/>
      <c r="E295" s="6"/>
      <c r="F295" s="6"/>
      <c r="G295" s="6"/>
      <c r="H295" s="6"/>
      <c r="I295" s="6"/>
      <c r="J295" s="6"/>
      <c r="K295" s="6"/>
      <c r="L295" s="6"/>
      <c r="M295" s="6"/>
      <c r="N295" s="6"/>
      <c r="O295" s="6"/>
      <c r="P295" s="6"/>
      <c r="Q295" s="6"/>
      <c r="R295" s="6"/>
      <c r="S295" s="6"/>
      <c r="T295" s="6"/>
      <c r="U295" s="6"/>
      <c r="V295" s="6"/>
      <c r="W295" s="6"/>
      <c r="X295" s="6"/>
      <c r="Y295" s="6"/>
    </row>
    <row r="296" spans="1:25" s="7" customFormat="1" ht="12.75" x14ac:dyDescent="0.2">
      <c r="A296" s="2"/>
      <c r="B296" s="2"/>
      <c r="C296" s="6"/>
      <c r="D296" s="6"/>
      <c r="E296" s="6"/>
      <c r="F296" s="6"/>
      <c r="G296" s="6"/>
      <c r="H296" s="6"/>
      <c r="I296" s="6"/>
      <c r="J296" s="6"/>
      <c r="K296" s="6"/>
      <c r="L296" s="6"/>
      <c r="M296" s="6"/>
      <c r="N296" s="6"/>
      <c r="O296" s="6"/>
      <c r="P296" s="6"/>
      <c r="Q296" s="6"/>
      <c r="R296" s="6"/>
      <c r="S296" s="6"/>
      <c r="T296" s="6"/>
      <c r="U296" s="6"/>
      <c r="V296" s="6"/>
      <c r="W296" s="6"/>
      <c r="X296" s="6"/>
      <c r="Y296" s="6"/>
    </row>
    <row r="297" spans="1:25" s="7" customFormat="1" ht="12" x14ac:dyDescent="0.2">
      <c r="C297" s="8"/>
      <c r="D297" s="8"/>
      <c r="E297" s="8"/>
      <c r="F297" s="8"/>
      <c r="G297" s="8"/>
      <c r="H297" s="8"/>
      <c r="I297" s="8"/>
      <c r="J297" s="8"/>
      <c r="K297" s="8"/>
      <c r="L297" s="8"/>
      <c r="M297" s="8"/>
      <c r="N297" s="8"/>
      <c r="O297" s="8"/>
      <c r="P297" s="8"/>
      <c r="Q297" s="8"/>
      <c r="R297" s="8"/>
      <c r="S297" s="8"/>
      <c r="T297" s="8"/>
      <c r="U297" s="8"/>
      <c r="V297" s="8"/>
      <c r="W297" s="8"/>
      <c r="X297" s="8"/>
      <c r="Y297" s="8"/>
    </row>
    <row r="298" spans="1:25" s="7" customFormat="1" ht="12" x14ac:dyDescent="0.2">
      <c r="C298" s="8"/>
      <c r="D298" s="8"/>
      <c r="E298" s="8"/>
      <c r="F298" s="8"/>
      <c r="G298" s="8"/>
      <c r="H298" s="8"/>
      <c r="I298" s="8"/>
      <c r="J298" s="8"/>
      <c r="K298" s="8"/>
      <c r="L298" s="8"/>
      <c r="M298" s="8"/>
      <c r="N298" s="8"/>
      <c r="O298" s="8"/>
      <c r="P298" s="8"/>
      <c r="Q298" s="8"/>
      <c r="R298" s="8"/>
      <c r="S298" s="8"/>
      <c r="T298" s="8"/>
      <c r="U298" s="8"/>
      <c r="V298" s="8"/>
      <c r="W298" s="8"/>
      <c r="X298" s="8"/>
      <c r="Y298" s="8"/>
    </row>
    <row r="299" spans="1:25" s="3" customFormat="1" ht="12" x14ac:dyDescent="0.2">
      <c r="A299" s="7"/>
      <c r="B299" s="7"/>
      <c r="C299" s="8"/>
      <c r="D299" s="8"/>
      <c r="E299" s="8"/>
      <c r="F299" s="8"/>
      <c r="G299" s="8"/>
      <c r="H299" s="8"/>
      <c r="I299" s="8"/>
      <c r="J299" s="8"/>
      <c r="K299" s="8"/>
      <c r="L299" s="8"/>
      <c r="M299" s="8"/>
      <c r="N299" s="8"/>
      <c r="O299" s="8"/>
      <c r="P299" s="8"/>
      <c r="Q299" s="8"/>
      <c r="R299" s="8"/>
      <c r="S299" s="8"/>
      <c r="T299" s="8"/>
      <c r="U299" s="8"/>
      <c r="V299" s="8"/>
      <c r="W299" s="8"/>
      <c r="X299" s="8"/>
      <c r="Y299" s="8"/>
    </row>
    <row r="300" spans="1:25" s="3" customFormat="1" ht="12" x14ac:dyDescent="0.2">
      <c r="C300" s="8"/>
      <c r="D300" s="8"/>
      <c r="E300" s="8"/>
      <c r="F300" s="8"/>
      <c r="G300" s="8"/>
      <c r="H300" s="8"/>
      <c r="I300" s="8"/>
      <c r="J300" s="8"/>
      <c r="K300" s="8"/>
      <c r="L300" s="8"/>
      <c r="M300" s="8"/>
      <c r="N300" s="8"/>
      <c r="O300" s="8"/>
      <c r="P300" s="8"/>
      <c r="Q300" s="8"/>
      <c r="R300" s="8"/>
      <c r="S300" s="8"/>
      <c r="T300" s="8"/>
      <c r="U300" s="8"/>
      <c r="V300" s="8"/>
      <c r="W300" s="8"/>
      <c r="X300" s="8"/>
      <c r="Y300" s="8"/>
    </row>
    <row r="301" spans="1:25" s="3" customFormat="1" ht="12" x14ac:dyDescent="0.2">
      <c r="C301" s="8"/>
      <c r="D301" s="8"/>
      <c r="E301" s="8"/>
      <c r="F301" s="8"/>
      <c r="G301" s="8"/>
      <c r="H301" s="8"/>
      <c r="I301" s="8"/>
      <c r="J301" s="8"/>
      <c r="K301" s="8"/>
      <c r="L301" s="8"/>
      <c r="M301" s="8"/>
      <c r="N301" s="8"/>
      <c r="O301" s="8"/>
      <c r="P301" s="8"/>
      <c r="Q301" s="8"/>
      <c r="R301" s="8"/>
      <c r="S301" s="8"/>
      <c r="T301" s="8"/>
      <c r="U301" s="8"/>
      <c r="V301" s="8"/>
      <c r="W301" s="8"/>
      <c r="X301" s="8"/>
      <c r="Y301" s="8"/>
    </row>
    <row r="302" spans="1:25" s="2" customFormat="1" ht="12.75" x14ac:dyDescent="0.2">
      <c r="A302" s="3"/>
      <c r="B302" s="3"/>
      <c r="C302" s="8"/>
      <c r="D302" s="8"/>
      <c r="E302" s="8"/>
      <c r="F302" s="8"/>
      <c r="G302" s="8"/>
      <c r="H302" s="8"/>
      <c r="I302" s="8"/>
      <c r="J302" s="8"/>
      <c r="K302" s="8"/>
      <c r="L302" s="8"/>
      <c r="M302" s="8"/>
      <c r="N302" s="8"/>
      <c r="O302" s="8"/>
      <c r="P302" s="8"/>
      <c r="Q302" s="8"/>
      <c r="R302" s="8"/>
      <c r="S302" s="8"/>
      <c r="T302" s="8"/>
      <c r="U302" s="8"/>
      <c r="V302" s="8"/>
      <c r="W302" s="8"/>
      <c r="X302" s="8"/>
      <c r="Y302" s="8"/>
    </row>
    <row r="303" spans="1:25" s="2" customFormat="1" ht="12.75" x14ac:dyDescent="0.2">
      <c r="C303" s="6"/>
      <c r="D303" s="6"/>
      <c r="E303" s="6"/>
      <c r="F303" s="6"/>
      <c r="G303" s="6"/>
      <c r="H303" s="6"/>
      <c r="I303" s="6"/>
      <c r="J303" s="6"/>
      <c r="K303" s="6"/>
      <c r="L303" s="6"/>
      <c r="M303" s="6"/>
      <c r="N303" s="6"/>
      <c r="O303" s="6"/>
      <c r="P303" s="6"/>
      <c r="Q303" s="6"/>
      <c r="R303" s="6"/>
      <c r="S303" s="6"/>
      <c r="T303" s="6"/>
      <c r="U303" s="6"/>
      <c r="V303" s="6"/>
      <c r="W303" s="6"/>
      <c r="X303" s="6"/>
      <c r="Y303" s="6"/>
    </row>
    <row r="304" spans="1:25" x14ac:dyDescent="0.25">
      <c r="A304" s="2"/>
      <c r="B304" s="2"/>
      <c r="C304" s="6"/>
      <c r="D304" s="6"/>
      <c r="E304" s="6"/>
      <c r="F304" s="6"/>
      <c r="G304" s="6"/>
      <c r="H304" s="6"/>
      <c r="I304" s="6"/>
      <c r="J304" s="6"/>
      <c r="K304" s="6"/>
      <c r="L304" s="6"/>
      <c r="M304" s="6"/>
      <c r="N304" s="6"/>
      <c r="O304" s="6"/>
      <c r="P304" s="6"/>
      <c r="Q304" s="6"/>
      <c r="R304" s="6"/>
      <c r="S304" s="6"/>
      <c r="T304" s="6"/>
      <c r="U304" s="6"/>
      <c r="V304" s="6"/>
      <c r="W304" s="6"/>
      <c r="X304" s="6"/>
      <c r="Y304" s="6"/>
    </row>
  </sheetData>
  <mergeCells count="29">
    <mergeCell ref="B206:Y206"/>
    <mergeCell ref="B209:Y209"/>
    <mergeCell ref="B223:S223"/>
    <mergeCell ref="B204:Y204"/>
    <mergeCell ref="N7:P7"/>
    <mergeCell ref="B205:Y205"/>
    <mergeCell ref="B10:F10"/>
    <mergeCell ref="Y10:Y11"/>
    <mergeCell ref="H10:L10"/>
    <mergeCell ref="N10:R10"/>
    <mergeCell ref="B211:Y211"/>
    <mergeCell ref="B210:Y210"/>
    <mergeCell ref="B208:Y208"/>
    <mergeCell ref="B207:Y207"/>
    <mergeCell ref="B220:S220"/>
    <mergeCell ref="B219:S219"/>
    <mergeCell ref="A220:A222"/>
    <mergeCell ref="B212:Y212"/>
    <mergeCell ref="B218:S218"/>
    <mergeCell ref="B216:S216"/>
    <mergeCell ref="B215:Y215"/>
    <mergeCell ref="B214:Y214"/>
    <mergeCell ref="B213:Y213"/>
    <mergeCell ref="B217:S217"/>
    <mergeCell ref="B226:S226"/>
    <mergeCell ref="B225:S225"/>
    <mergeCell ref="B224:S224"/>
    <mergeCell ref="B221:S221"/>
    <mergeCell ref="B222:S222"/>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heetViews>
  <sheetFormatPr baseColWidth="10" defaultRowHeight="15" x14ac:dyDescent="0.25"/>
  <cols>
    <col min="1" max="1" width="7.5703125" customWidth="1"/>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Diciembre 2024</v>
      </c>
      <c r="C7" s="155"/>
      <c r="D7" s="155"/>
      <c r="E7" s="155"/>
      <c r="F7" s="155"/>
      <c r="G7" s="155"/>
      <c r="H7" s="155"/>
      <c r="I7" s="24"/>
      <c r="J7" s="24"/>
      <c r="K7" s="24"/>
      <c r="L7" s="246" t="s">
        <v>99</v>
      </c>
      <c r="M7" s="246"/>
      <c r="N7" s="246"/>
      <c r="O7" s="247"/>
    </row>
    <row r="8" spans="1:15" s="19" customFormat="1" ht="20.100000000000001" customHeight="1" thickBot="1" x14ac:dyDescent="0.3">
      <c r="A8" s="117"/>
      <c r="B8" s="159" t="str">
        <f>Índice!B8</f>
        <v>Fecha de corte: Noviembre 2024</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98" zoomScaleNormal="98" workbookViewId="0">
      <selection activeCell="Q22" sqref="Q22"/>
    </sheetView>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Diciembre 2024</v>
      </c>
      <c r="C7" s="155"/>
      <c r="D7" s="155"/>
      <c r="E7" s="155"/>
      <c r="F7" s="155"/>
      <c r="G7" s="155"/>
      <c r="H7" s="180"/>
      <c r="I7" s="180"/>
      <c r="J7" s="180"/>
      <c r="K7" s="248" t="s">
        <v>99</v>
      </c>
      <c r="L7" s="248"/>
      <c r="M7" s="248"/>
      <c r="N7" s="212"/>
      <c r="O7" s="56"/>
      <c r="P7"/>
      <c r="Q7"/>
      <c r="R7"/>
      <c r="S7"/>
      <c r="T7"/>
      <c r="U7"/>
      <c r="V7"/>
      <c r="W7"/>
      <c r="X7"/>
    </row>
    <row r="8" spans="1:24" s="19" customFormat="1" ht="20.100000000000001" customHeight="1" thickBot="1" x14ac:dyDescent="0.3">
      <c r="A8" s="63"/>
      <c r="B8" s="156" t="str">
        <f>Índice!B8</f>
        <v>Fecha de corte: Noviembre 2024</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2025-08-22T19:34:28Z</dcterms:modified>
</cp:coreProperties>
</file>