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5\8. AGOSTO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3" i="1" l="1"/>
  <c r="P213" i="1"/>
  <c r="O213" i="1"/>
  <c r="N213" i="1"/>
  <c r="M213" i="1"/>
  <c r="I213" i="1"/>
  <c r="E213" i="1"/>
  <c r="Q212" i="1" l="1"/>
  <c r="P212" i="1"/>
  <c r="O212" i="1"/>
  <c r="N212" i="1"/>
  <c r="M212" i="1"/>
  <c r="I212" i="1"/>
  <c r="E212" i="1"/>
  <c r="Q211" i="1" l="1"/>
  <c r="P211" i="1"/>
  <c r="O211" i="1"/>
  <c r="N211" i="1"/>
  <c r="M211" i="1"/>
  <c r="I211" i="1"/>
  <c r="E211" i="1"/>
  <c r="Q210" i="1" l="1"/>
  <c r="P210" i="1"/>
  <c r="O210" i="1"/>
  <c r="N210" i="1"/>
  <c r="M210" i="1"/>
  <c r="I210" i="1"/>
  <c r="E210" i="1"/>
  <c r="E209" i="1" l="1"/>
  <c r="Q209" i="1"/>
  <c r="N208" i="1"/>
  <c r="N209" i="1"/>
  <c r="P209" i="1"/>
  <c r="O209" i="1"/>
  <c r="I209" i="1"/>
  <c r="M209" i="1"/>
  <c r="B7" i="2" l="1"/>
  <c r="P208" i="1"/>
  <c r="O208" i="1"/>
  <c r="M208" i="1"/>
  <c r="I208" i="1"/>
  <c r="E208" i="1"/>
  <c r="Q208" i="1" s="1"/>
  <c r="P207" i="1" l="1"/>
  <c r="O207" i="1"/>
  <c r="N207" i="1"/>
  <c r="M207" i="1"/>
  <c r="I207" i="1"/>
  <c r="E207" i="1"/>
  <c r="Q207" i="1" l="1"/>
  <c r="P206" i="1"/>
  <c r="O206" i="1"/>
  <c r="N206" i="1"/>
  <c r="M206" i="1"/>
  <c r="I206" i="1"/>
  <c r="E206" i="1"/>
  <c r="Q206" i="1" l="1"/>
  <c r="P205" i="1"/>
  <c r="O205" i="1"/>
  <c r="N205" i="1"/>
  <c r="M205" i="1"/>
  <c r="I205" i="1"/>
  <c r="E205" i="1"/>
  <c r="Q205" i="1" l="1"/>
  <c r="P204" i="1"/>
  <c r="O204" i="1"/>
  <c r="N204" i="1"/>
  <c r="M204" i="1"/>
  <c r="I204" i="1"/>
  <c r="E204" i="1"/>
  <c r="Q204" i="1" s="1"/>
  <c r="P203" i="1" l="1"/>
  <c r="O203" i="1"/>
  <c r="N203" i="1"/>
  <c r="M203" i="1"/>
  <c r="I203" i="1"/>
  <c r="E203" i="1"/>
  <c r="Q203" i="1" l="1"/>
  <c r="N202" i="1"/>
  <c r="O202" i="1"/>
  <c r="P202" i="1"/>
  <c r="M202" i="1"/>
  <c r="I202" i="1"/>
  <c r="E202" i="1"/>
  <c r="Q202" i="1" l="1"/>
  <c r="M201" i="1"/>
  <c r="N201" i="1"/>
  <c r="O201" i="1"/>
  <c r="P201" i="1"/>
  <c r="I201" i="1"/>
  <c r="E201" i="1"/>
  <c r="Q201" i="1" l="1"/>
  <c r="M200" i="1"/>
  <c r="N200" i="1"/>
  <c r="O200" i="1"/>
  <c r="P200" i="1"/>
  <c r="I200" i="1"/>
  <c r="E200" i="1"/>
  <c r="Q200" i="1" l="1"/>
  <c r="N199" i="1"/>
  <c r="O199" i="1"/>
  <c r="P199" i="1"/>
  <c r="M199" i="1"/>
  <c r="I199" i="1"/>
  <c r="E199" i="1"/>
  <c r="Q199" i="1" s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N193" i="1"/>
  <c r="O193" i="1"/>
  <c r="P193" i="1"/>
  <c r="N194" i="1"/>
  <c r="O194" i="1"/>
  <c r="P194" i="1"/>
  <c r="N195" i="1"/>
  <c r="O195" i="1"/>
  <c r="P195" i="1"/>
  <c r="Q195" i="1"/>
  <c r="N196" i="1"/>
  <c r="O196" i="1"/>
  <c r="P196" i="1"/>
  <c r="Q196" i="1"/>
  <c r="I194" i="1"/>
  <c r="Q194" i="1" s="1"/>
  <c r="E192" i="1"/>
  <c r="E193" i="1"/>
  <c r="E194" i="1"/>
  <c r="E195" i="1"/>
  <c r="M193" i="1" l="1"/>
  <c r="I193" i="1"/>
  <c r="Q193" i="1" l="1"/>
  <c r="M192" i="1"/>
  <c r="I192" i="1"/>
  <c r="Q192" i="1" s="1"/>
  <c r="P191" i="1" l="1"/>
  <c r="O191" i="1"/>
  <c r="N191" i="1"/>
  <c r="M191" i="1"/>
  <c r="I191" i="1"/>
  <c r="E191" i="1"/>
  <c r="Q191" i="1" s="1"/>
  <c r="M190" i="1" l="1"/>
  <c r="N190" i="1"/>
  <c r="O190" i="1"/>
  <c r="P190" i="1"/>
  <c r="I190" i="1"/>
  <c r="E190" i="1"/>
  <c r="Q190" i="1" s="1"/>
  <c r="P189" i="1" l="1"/>
  <c r="O189" i="1"/>
  <c r="N189" i="1"/>
  <c r="M189" i="1"/>
  <c r="I189" i="1"/>
  <c r="E189" i="1"/>
  <c r="Q189" i="1" s="1"/>
  <c r="M188" i="1" l="1"/>
  <c r="I188" i="1"/>
  <c r="E188" i="1"/>
  <c r="N188" i="1"/>
  <c r="O188" i="1"/>
  <c r="P188" i="1"/>
  <c r="Q188" i="1" l="1"/>
  <c r="N187" i="1"/>
  <c r="O187" i="1"/>
  <c r="P187" i="1"/>
  <c r="M187" i="1"/>
  <c r="I187" i="1"/>
  <c r="E187" i="1"/>
  <c r="Q187" i="1" l="1"/>
  <c r="E186" i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I181" i="1"/>
  <c r="E181" i="1"/>
  <c r="Q181" i="1" l="1"/>
  <c r="M180" i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P175" i="1"/>
  <c r="O175" i="1"/>
  <c r="N175" i="1"/>
  <c r="M175" i="1"/>
  <c r="I175" i="1"/>
  <c r="E175" i="1"/>
  <c r="Q175" i="1" l="1"/>
  <c r="P174" i="1"/>
  <c r="O174" i="1"/>
  <c r="N174" i="1"/>
  <c r="M174" i="1"/>
  <c r="I174" i="1"/>
  <c r="E174" i="1"/>
  <c r="Q174" i="1" s="1"/>
  <c r="P173" i="1" l="1"/>
  <c r="O173" i="1"/>
  <c r="N173" i="1"/>
  <c r="M173" i="1"/>
  <c r="I173" i="1"/>
  <c r="E173" i="1"/>
  <c r="Q173" i="1" s="1"/>
  <c r="E170" i="1" l="1"/>
  <c r="E171" i="1"/>
  <c r="P172" i="1"/>
  <c r="O172" i="1"/>
  <c r="N172" i="1"/>
  <c r="N171" i="1"/>
  <c r="M172" i="1"/>
  <c r="I172" i="1"/>
  <c r="E172" i="1"/>
  <c r="Q172" i="1" s="1"/>
  <c r="O171" i="1" l="1"/>
  <c r="P171" i="1"/>
  <c r="M171" i="1"/>
  <c r="I171" i="1"/>
  <c r="Q171" i="1" s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l="1"/>
  <c r="Q168" i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<sst xmlns="http://schemas.openxmlformats.org/spreadsheetml/2006/main" count="278" uniqueCount="257">
  <si>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</si>
  <si>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</si>
  <si>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</si>
  <si>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</si>
  <si>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</si>
  <si>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</si>
  <si>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</si>
  <si>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</si>
  <si>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</si>
  <si>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</si>
  <si>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</si>
  <si>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</si>
  <si>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</si>
  <si>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</si>
  <si>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</si>
  <si>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</si>
  <si>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</si>
  <si>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</si>
  <si>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</si>
  <si>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</si>
  <si>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</si>
  <si>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</si>
  <si>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</si>
  <si>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</si>
  <si>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</si>
  <si>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</si>
  <si>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</si>
  <si>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</si>
  <si>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</si>
  <si>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</si>
  <si>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</si>
  <si>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</si>
  <si>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</si>
  <si>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</si>
  <si>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</si>
  <si>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</si>
  <si>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</si>
  <si>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</si>
  <si>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</si>
  <si>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</si>
  <si>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</si>
  <si>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</si>
  <si>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</si>
  <si>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</si>
  <si>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</si>
  <si>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</si>
  <si>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</si>
  <si>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</si>
  <si>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</si>
  <si>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</si>
  <si>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</si>
  <si>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</si>
  <si>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</si>
  <si>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</si>
  <si>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</si>
  <si>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</si>
  <si>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</si>
  <si>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</si>
  <si>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</si>
  <si>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</si>
  <si>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</si>
  <si>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</si>
  <si>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</si>
  <si>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</si>
  <si>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</si>
  <si>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</si>
  <si>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</si>
  <si>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</si>
  <si>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</si>
  <si>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</si>
  <si>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</si>
  <si>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</si>
  <si>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</si>
  <si>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</si>
  <si>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</si>
  <si>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</si>
  <si>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</si>
  <si>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</si>
  <si>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</si>
  <si>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</si>
  <si>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</si>
  <si>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</si>
  <si>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</si>
  <si>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</si>
  <si>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</si>
  <si>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</si>
  <si>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</si>
  <si>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</si>
  <si>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</si>
  <si>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</si>
  <si>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</si>
  <si>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</si>
  <si>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</si>
  <si>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</si>
  <si>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</si>
  <si>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</si>
  <si>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</si>
  <si>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</si>
  <si>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</si>
  <si>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</si>
  <si>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</si>
  <si>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</si>
  <si>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</si>
  <si>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</si>
  <si>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</si>
  <si>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</si>
  <si>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</si>
  <si>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</si>
  <si>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</si>
  <si>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</si>
  <si>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</si>
  <si>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</si>
  <si>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</si>
  <si>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</si>
  <si>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</si>
  <si>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</si>
  <si>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</si>
  <si>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</si>
  <si>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</si>
  <si>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</si>
  <si>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</si>
  <si>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</si>
  <si>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</si>
  <si>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</si>
  <si>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</si>
  <si>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</si>
  <si>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</si>
  <si>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</si>
  <si>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</si>
  <si>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</si>
  <si>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</si>
  <si>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</si>
  <si>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</si>
  <si>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</si>
  <si>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</si>
  <si>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</si>
  <si>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</si>
  <si>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</si>
  <si>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</si>
  <si>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</si>
  <si>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</si>
  <si>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</si>
  <si>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</si>
  <si>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</si>
  <si>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</si>
  <si>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</si>
  <si>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</si>
  <si>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</si>
  <si>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</si>
  <si>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</si>
  <si>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</si>
  <si>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</si>
  <si>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</si>
  <si>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</si>
  <si>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</si>
  <si>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</si>
  <si>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</si>
  <si>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</si>
  <si>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</si>
  <si>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</si>
  <si>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</si>
  <si>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</si>
  <si>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</si>
  <si>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</si>
  <si>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</si>
  <si>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</si>
  <si>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</si>
  <si>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</si>
  <si>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</si>
  <si>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</si>
  <si>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</si>
  <si>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</si>
  <si>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</si>
  <si>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</si>
  <si>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</si>
  <si>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</si>
  <si>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</si>
  <si>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</si>
  <si>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</si>
  <si>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</si>
  <si>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</si>
  <si>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</si>
  <si>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</si>
  <si>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</si>
  <si>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</si>
  <si>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</si>
  <si>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</si>
  <si>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</si>
  <si>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</si>
  <si>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</si>
  <si>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</si>
  <si>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</si>
  <si>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</si>
  <si>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</si>
  <si>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</si>
  <si>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</si>
  <si>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</si>
  <si>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</si>
  <si>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</si>
  <si>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</si>
  <si>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</si>
  <si>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</si>
  <si>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</si>
  <si>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</si>
  <si>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</si>
  <si>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</si>
  <si>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</si>
  <si>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</si>
  <si>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</si>
  <si>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</si>
  <si>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</si>
  <si>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</si>
  <si>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</si>
  <si>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</si>
  <si>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</si>
  <si>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</si>
  <si>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</si>
  <si>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</si>
  <si>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</si>
  <si>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</si>
  <si>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</si>
  <si>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</si>
  <si>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</si>
  <si>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</si>
  <si>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</si>
  <si>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</si>
  <si>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</si>
  <si>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</si>
  <si>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</si>
  <si>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</si>
  <si>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</si>
  <si>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</si>
  <si>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</si>
  <si>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</si>
  <si>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</si>
  <si>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</si>
  <si>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</si>
  <si>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</si>
  <si>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</si>
  <si>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</si>
  <si>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</si>
  <si>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</si>
  <si>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</si>
  <si>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</si>
  <si>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</si>
  <si>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</si>
  <si>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</si>
  <si>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Ene 2025</t>
  </si>
  <si>
    <t>Feb 2025</t>
  </si>
  <si>
    <t>Mar2025</t>
  </si>
  <si>
    <t>Abr2025</t>
  </si>
  <si>
    <t>May2025</t>
  </si>
  <si>
    <t>Jun 2025</t>
  </si>
  <si>
    <t>Jul2025</t>
  </si>
  <si>
    <t>Fecha de publicación: Septiembre 2025</t>
  </si>
  <si>
    <t>Fecha de corte: Agosto 2025</t>
  </si>
  <si>
    <t>Ago2025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</si>
</sst>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3" fontId="9" fillId="0" borderId="14" xfId="6" applyNumberFormat="1" applyFont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3" fontId="83" fillId="4" borderId="14" xfId="0" applyNumberFormat="1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/>
    </xf>
    <xf numFmtId="3" fontId="10" fillId="5" borderId="76" xfId="0" applyNumberFormat="1" applyFont="1" applyFill="1" applyBorder="1" applyAlignment="1">
      <alignment horizontal="center" vertical="center"/>
    </xf>
    <xf numFmtId="3" fontId="83" fillId="4" borderId="43" xfId="0" applyNumberFormat="1" applyFont="1" applyFill="1" applyBorder="1" applyAlignment="1">
      <alignment horizontal="center" vertical="center"/>
    </xf>
    <xf numFmtId="3" fontId="10" fillId="6" borderId="4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77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44" xfId="0" applyBorder="1" applyAlignment="1">
      <alignment horizontal="left" wrapText="1"/>
    </xf>
    <xf numFmtId="0" fontId="0" fillId="0" borderId="7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79" xfId="0" applyFont="1" applyFill="1" applyBorder="1" applyAlignment="1">
      <alignment vertical="center" wrapText="1"/>
    </xf>
    <xf numFmtId="0" fontId="0" fillId="0" borderId="80" xfId="0" applyFont="1" applyFill="1" applyBorder="1" applyAlignment="1">
      <alignment vertical="center" wrapText="1"/>
    </xf>
    <xf numFmtId="0" fontId="0" fillId="0" borderId="81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modalidad'!$A$210,'Lineas por modalidad'!$A$211,'Lineas por modalidad'!$A$212,'Lineas por modalidad'!$A$213)</c:f>
              <c:strCache>
                <c:ptCount val="3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  <c:pt idx="32">
                  <c:v>May2025</c:v>
                </c:pt>
                <c:pt idx="33">
                  <c:v>Jun 2025</c:v>
                </c:pt>
                <c:pt idx="34">
                  <c:v>Jul2025</c:v>
                </c:pt>
                <c:pt idx="35">
                  <c:v>Ago2025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modalidad'!$N$206,'Lineas por modalidad'!$N$207,'Lineas por modalidad'!$N$208,'Lineas por modalidad'!$N$209,'Lineas por modalidad'!$N$210,'Lineas por modalidad'!$N$211,'Lineas por modalidad'!$N$212,'Lineas por modalidad'!$N$213)</c:f>
              <c:numCache>
                <c:formatCode>#,##0</c:formatCode>
                <c:ptCount val="36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  <c:pt idx="29">
                  <c:v>14874026</c:v>
                </c:pt>
                <c:pt idx="30">
                  <c:v>14878418</c:v>
                </c:pt>
                <c:pt idx="31">
                  <c:v>14920747</c:v>
                </c:pt>
                <c:pt idx="32">
                  <c:v>14990392</c:v>
                </c:pt>
                <c:pt idx="33">
                  <c:v>15031503</c:v>
                </c:pt>
                <c:pt idx="34">
                  <c:v>15024421</c:v>
                </c:pt>
                <c:pt idx="35">
                  <c:v>14713970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modalidad'!$A$210,'Lineas por modalidad'!$A$211,'Lineas por modalidad'!$A$212,'Lineas por modalidad'!$A$213)</c:f>
              <c:strCache>
                <c:ptCount val="3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  <c:pt idx="32">
                  <c:v>May2025</c:v>
                </c:pt>
                <c:pt idx="33">
                  <c:v>Jun 2025</c:v>
                </c:pt>
                <c:pt idx="34">
                  <c:v>Jul2025</c:v>
                </c:pt>
                <c:pt idx="35">
                  <c:v>Ago2025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modalidad'!$O$206,'Lineas por modalidad'!$O$207,'Lineas por modalidad'!$O$208,'Lineas por modalidad'!$O$209,'Lineas por modalidad'!$O$210,'Lineas por modalidad'!$O$211,'Lineas por modalidad'!$O$212,'Lineas por modalidad'!$O$213)</c:f>
              <c:numCache>
                <c:formatCode>#,##0</c:formatCode>
                <c:ptCount val="36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  <c:pt idx="24">
                  <c:v>3663015</c:v>
                </c:pt>
                <c:pt idx="25">
                  <c:v>3648207</c:v>
                </c:pt>
                <c:pt idx="26">
                  <c:v>3643248</c:v>
                </c:pt>
                <c:pt idx="27">
                  <c:v>3643305</c:v>
                </c:pt>
                <c:pt idx="28">
                  <c:v>3639911</c:v>
                </c:pt>
                <c:pt idx="29">
                  <c:v>3629583</c:v>
                </c:pt>
                <c:pt idx="30">
                  <c:v>3631716.5673756809</c:v>
                </c:pt>
                <c:pt idx="31">
                  <c:v>3636472</c:v>
                </c:pt>
                <c:pt idx="32">
                  <c:v>3640759</c:v>
                </c:pt>
                <c:pt idx="33">
                  <c:v>3644710</c:v>
                </c:pt>
                <c:pt idx="34">
                  <c:v>3651984</c:v>
                </c:pt>
                <c:pt idx="35">
                  <c:v>3661693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2057413088"/>
        <c:axId val="2057414176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modalidad'!$A$210,'Lineas por modalidad'!$A$211,'Lineas por modalidad'!$A$212,'Lineas por modalidad'!$A$213)</c:f>
              <c:strCache>
                <c:ptCount val="4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  <c:pt idx="42">
                  <c:v>Feb 2025</c:v>
                </c:pt>
                <c:pt idx="43">
                  <c:v>Mar2025</c:v>
                </c:pt>
                <c:pt idx="44">
                  <c:v>Abr2025</c:v>
                </c:pt>
                <c:pt idx="45">
                  <c:v>May2025</c:v>
                </c:pt>
                <c:pt idx="46">
                  <c:v>Jun 2025</c:v>
                </c:pt>
                <c:pt idx="47">
                  <c:v>Jul2025</c:v>
                </c:pt>
                <c:pt idx="48">
                  <c:v>Ago2025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modalidad'!$P$206,'Lineas por modalidad'!$P$207,'Lineas por modalidad'!$P$208,'Lineas por modalidad'!$P$209,'Lineas por modalidad'!$P$210,'Lineas por modalidad'!$P$211,'Lineas por modalidad'!$P$212,'Lineas por modalidad'!$P$213)</c:f>
              <c:numCache>
                <c:formatCode>#,##0</c:formatCode>
                <c:ptCount val="36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  <c:pt idx="29">
                  <c:v>4924</c:v>
                </c:pt>
                <c:pt idx="30">
                  <c:v>4935</c:v>
                </c:pt>
                <c:pt idx="31">
                  <c:v>3798</c:v>
                </c:pt>
                <c:pt idx="32">
                  <c:v>3798</c:v>
                </c:pt>
                <c:pt idx="33">
                  <c:v>3798</c:v>
                </c:pt>
                <c:pt idx="34">
                  <c:v>3798</c:v>
                </c:pt>
                <c:pt idx="35">
                  <c:v>3798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2057409824"/>
        <c:axId val="2057407104"/>
      </c:lineChart>
      <c:catAx>
        <c:axId val="20574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7414176"/>
        <c:crosses val="autoZero"/>
        <c:auto val="1"/>
        <c:lblAlgn val="ctr"/>
        <c:lblOffset val="100"/>
        <c:noMultiLvlLbl val="0"/>
      </c:catAx>
      <c:valAx>
        <c:axId val="205741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7413088"/>
        <c:crosses val="autoZero"/>
        <c:crossBetween val="between"/>
      </c:valAx>
      <c:valAx>
        <c:axId val="2057407104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7409824"/>
        <c:crosses val="max"/>
        <c:crossBetween val="between"/>
      </c:valAx>
      <c:catAx>
        <c:axId val="205740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57407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8"/>
      <c r="C3" s="208"/>
      <c r="D3" s="208"/>
      <c r="E3" s="208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254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255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9"/>
      <c r="B9" s="210"/>
      <c r="C9" s="210"/>
      <c r="D9" s="210"/>
      <c r="E9" s="210"/>
      <c r="F9" s="210"/>
      <c r="G9" s="210"/>
      <c r="H9" s="210"/>
      <c r="I9" s="210"/>
      <c r="J9" s="211"/>
    </row>
    <row r="10" spans="1:10" ht="20.100000000000001" customHeight="1" thickBot="1">
      <c r="A10" s="79"/>
      <c r="B10" s="212" t="s">
        <v>96</v>
      </c>
      <c r="C10" s="212"/>
      <c r="D10" s="212"/>
      <c r="E10" s="212" t="s">
        <v>97</v>
      </c>
      <c r="F10" s="212"/>
      <c r="G10" s="212"/>
      <c r="H10" s="212"/>
      <c r="I10" s="212"/>
      <c r="J10" s="21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207" t="s">
        <v>106</v>
      </c>
      <c r="C12" s="207"/>
      <c r="D12" s="26"/>
      <c r="E12" s="205" t="s">
        <v>102</v>
      </c>
      <c r="F12" s="205"/>
      <c r="G12" s="205"/>
      <c r="H12" s="205"/>
      <c r="I12" s="205"/>
      <c r="J12" s="206"/>
    </row>
    <row r="13" spans="1:10">
      <c r="A13" s="41"/>
      <c r="B13" s="26"/>
      <c r="C13" s="26"/>
      <c r="D13" s="26"/>
      <c r="E13" s="205"/>
      <c r="F13" s="205"/>
      <c r="G13" s="205"/>
      <c r="H13" s="205"/>
      <c r="I13" s="205"/>
      <c r="J13" s="206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207" t="s">
        <v>105</v>
      </c>
      <c r="C15" s="207"/>
      <c r="D15" s="26"/>
      <c r="E15" s="205" t="s">
        <v>103</v>
      </c>
      <c r="F15" s="205"/>
      <c r="G15" s="205"/>
      <c r="H15" s="205"/>
      <c r="I15" s="205"/>
      <c r="J15" s="206"/>
    </row>
    <row r="16" spans="1:10" ht="14.25" customHeight="1">
      <c r="A16" s="41"/>
      <c r="B16" s="27"/>
      <c r="C16" s="26"/>
      <c r="D16" s="26"/>
      <c r="E16" s="205"/>
      <c r="F16" s="205"/>
      <c r="G16" s="205"/>
      <c r="H16" s="205"/>
      <c r="I16" s="205"/>
      <c r="J16" s="206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0"/>
  <sheetViews>
    <sheetView showGridLines="0" zoomScaleNormal="100" workbookViewId="0">
      <pane xSplit="1" ySplit="12" topLeftCell="B199" activePane="bottomRight" state="frozen"/>
      <selection activeCell="C38" sqref="C38"/>
      <selection pane="topRight" activeCell="C38" sqref="C38"/>
      <selection pane="bottomLeft" activeCell="C38" sqref="C38"/>
      <selection pane="bottomRight" activeCell="A214" sqref="A214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4"/>
      <c r="C3" s="214"/>
      <c r="D3" s="214"/>
      <c r="E3" s="21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15" t="str">
        <f>Indice!B7</f>
        <v>Fecha de publicación: Septiembre 2025</v>
      </c>
      <c r="C7" s="215"/>
      <c r="D7" s="215"/>
      <c r="E7" s="215"/>
      <c r="F7" s="215"/>
      <c r="G7" s="50"/>
      <c r="H7" s="50"/>
      <c r="I7" s="50"/>
      <c r="J7" s="52"/>
      <c r="K7" s="50"/>
      <c r="L7" s="50"/>
      <c r="M7" s="50"/>
      <c r="N7" s="216" t="s">
        <v>90</v>
      </c>
      <c r="O7" s="216"/>
      <c r="P7" s="50"/>
      <c r="Q7" s="51"/>
    </row>
    <row r="8" spans="1:21" ht="21" customHeight="1" thickBot="1">
      <c r="A8" s="65"/>
      <c r="B8" s="82" t="str">
        <f>Indice!B8</f>
        <v>Fecha de corte: Agosto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21" t="s">
        <v>0</v>
      </c>
      <c r="B11" s="226" t="s">
        <v>1</v>
      </c>
      <c r="C11" s="227"/>
      <c r="D11" s="228"/>
      <c r="E11" s="69" t="s">
        <v>3</v>
      </c>
      <c r="F11" s="226" t="s">
        <v>2</v>
      </c>
      <c r="G11" s="227"/>
      <c r="H11" s="228"/>
      <c r="I11" s="69" t="s">
        <v>3</v>
      </c>
      <c r="J11" s="226" t="s">
        <v>109</v>
      </c>
      <c r="K11" s="227"/>
      <c r="L11" s="228"/>
      <c r="M11" s="69" t="s">
        <v>3</v>
      </c>
      <c r="N11" s="69" t="s">
        <v>3</v>
      </c>
      <c r="O11" s="69" t="s">
        <v>3</v>
      </c>
      <c r="P11" s="69" t="s">
        <v>3</v>
      </c>
      <c r="Q11" s="221" t="s">
        <v>3</v>
      </c>
    </row>
    <row r="12" spans="1:21" ht="16.5" customHeight="1" thickBot="1">
      <c r="A12" s="222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22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1124345</v>
      </c>
      <c r="H202" s="141">
        <v>1308</v>
      </c>
      <c r="I202" s="143">
        <f t="shared" si="388"/>
        <v>5332818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7" si="423">SUM(B202,F202,J202)</f>
        <v>14648721</v>
      </c>
      <c r="O202" s="145">
        <f t="shared" ref="O202:O213" si="424">SUM(C202,G202,K202)</f>
        <v>3663015</v>
      </c>
      <c r="P202" s="145">
        <f t="shared" ref="P202:P213" si="425">SUM(D202,H202,L202)</f>
        <v>5110</v>
      </c>
      <c r="Q202" s="146">
        <f t="shared" ref="Q202:Q213" si="426">SUM(E202,I202,M202)</f>
        <v>18316846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1111398.9999999998</v>
      </c>
      <c r="H203" s="141">
        <v>1234</v>
      </c>
      <c r="I203" s="143">
        <f t="shared" ref="I203:I213" si="427">SUM(F203:H203)</f>
        <v>5351219</v>
      </c>
      <c r="J203" s="179">
        <v>3038463</v>
      </c>
      <c r="K203" s="179">
        <v>258127</v>
      </c>
      <c r="L203" s="180">
        <v>3788</v>
      </c>
      <c r="M203" s="175">
        <f t="shared" ref="M203:M208" si="428">SUM(J203:L203)</f>
        <v>3300378</v>
      </c>
      <c r="N203" s="145">
        <f t="shared" si="423"/>
        <v>14778351</v>
      </c>
      <c r="O203" s="145">
        <f t="shared" si="424"/>
        <v>3648207</v>
      </c>
      <c r="P203" s="145">
        <f t="shared" si="425"/>
        <v>5036</v>
      </c>
      <c r="Q203" s="146">
        <f t="shared" si="426"/>
        <v>18431594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1102922</v>
      </c>
      <c r="H204" s="141">
        <v>1234</v>
      </c>
      <c r="I204" s="143">
        <f t="shared" si="427"/>
        <v>5327334</v>
      </c>
      <c r="J204" s="179">
        <v>3066080</v>
      </c>
      <c r="K204" s="179">
        <v>259256</v>
      </c>
      <c r="L204" s="180">
        <v>3788</v>
      </c>
      <c r="M204" s="175">
        <f t="shared" si="428"/>
        <v>3329124</v>
      </c>
      <c r="N204" s="145">
        <f t="shared" si="423"/>
        <v>14830572</v>
      </c>
      <c r="O204" s="145">
        <f t="shared" si="424"/>
        <v>3643248</v>
      </c>
      <c r="P204" s="145">
        <f t="shared" si="425"/>
        <v>5036</v>
      </c>
      <c r="Q204" s="146">
        <f t="shared" si="426"/>
        <v>18478856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1099135</v>
      </c>
      <c r="H205" s="141">
        <v>1124</v>
      </c>
      <c r="I205" s="143">
        <f t="shared" si="427"/>
        <v>5333807</v>
      </c>
      <c r="J205" s="179">
        <v>3047710</v>
      </c>
      <c r="K205" s="179">
        <v>258928</v>
      </c>
      <c r="L205" s="180">
        <v>3788</v>
      </c>
      <c r="M205" s="175">
        <f t="shared" si="428"/>
        <v>3310426</v>
      </c>
      <c r="N205" s="145">
        <f t="shared" si="423"/>
        <v>14857587</v>
      </c>
      <c r="O205" s="145">
        <f t="shared" si="424"/>
        <v>3643305</v>
      </c>
      <c r="P205" s="145">
        <f t="shared" si="425"/>
        <v>4926</v>
      </c>
      <c r="Q205" s="146">
        <f t="shared" si="426"/>
        <v>18505818</v>
      </c>
    </row>
    <row r="206" spans="1:16384" s="194" customFormat="1">
      <c r="A206" s="192" t="s">
        <v>247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1090688</v>
      </c>
      <c r="H206" s="141">
        <v>1124</v>
      </c>
      <c r="I206" s="143">
        <f t="shared" si="427"/>
        <v>5321021</v>
      </c>
      <c r="J206" s="179">
        <v>3044170</v>
      </c>
      <c r="K206" s="179">
        <v>258814</v>
      </c>
      <c r="L206" s="180">
        <v>3786</v>
      </c>
      <c r="M206" s="175">
        <f t="shared" si="428"/>
        <v>3306770</v>
      </c>
      <c r="N206" s="145">
        <f t="shared" si="423"/>
        <v>14889888</v>
      </c>
      <c r="O206" s="145">
        <f t="shared" si="424"/>
        <v>3639911</v>
      </c>
      <c r="P206" s="145">
        <f t="shared" si="425"/>
        <v>4924</v>
      </c>
      <c r="Q206" s="146">
        <f t="shared" si="426"/>
        <v>18534723</v>
      </c>
    </row>
    <row r="207" spans="1:16384" s="194" customFormat="1">
      <c r="A207" s="192" t="s">
        <v>248</v>
      </c>
      <c r="B207" s="177">
        <v>7626609</v>
      </c>
      <c r="C207" s="140">
        <v>2293921</v>
      </c>
      <c r="D207" s="141">
        <v>14</v>
      </c>
      <c r="E207" s="168">
        <f t="shared" ref="E207:E213" si="429">SUM(B207:D207)</f>
        <v>9920544</v>
      </c>
      <c r="F207" s="142">
        <v>4209242</v>
      </c>
      <c r="G207" s="142">
        <v>1076731</v>
      </c>
      <c r="H207" s="141">
        <v>1124</v>
      </c>
      <c r="I207" s="143">
        <f t="shared" si="427"/>
        <v>5287097</v>
      </c>
      <c r="J207" s="179">
        <v>3038175</v>
      </c>
      <c r="K207" s="179">
        <v>258931</v>
      </c>
      <c r="L207" s="180">
        <v>3786</v>
      </c>
      <c r="M207" s="175">
        <f t="shared" si="428"/>
        <v>3300892</v>
      </c>
      <c r="N207" s="145">
        <f t="shared" si="423"/>
        <v>14874026</v>
      </c>
      <c r="O207" s="145">
        <f t="shared" si="424"/>
        <v>3629583</v>
      </c>
      <c r="P207" s="145">
        <f t="shared" si="425"/>
        <v>4924</v>
      </c>
      <c r="Q207" s="146">
        <f t="shared" si="426"/>
        <v>18508533</v>
      </c>
    </row>
    <row r="208" spans="1:16384" s="194" customFormat="1">
      <c r="A208" s="201" t="s">
        <v>249</v>
      </c>
      <c r="B208" s="196">
        <v>7651889</v>
      </c>
      <c r="C208" s="196">
        <v>2296714</v>
      </c>
      <c r="D208" s="196">
        <v>14</v>
      </c>
      <c r="E208" s="197">
        <f t="shared" si="429"/>
        <v>9948617</v>
      </c>
      <c r="F208" s="196">
        <v>4196900</v>
      </c>
      <c r="G208" s="196">
        <v>1076146.5673756809</v>
      </c>
      <c r="H208" s="196">
        <v>1124</v>
      </c>
      <c r="I208" s="197">
        <f t="shared" si="427"/>
        <v>5274170.5673756804</v>
      </c>
      <c r="J208" s="196">
        <v>3029629</v>
      </c>
      <c r="K208" s="196">
        <v>258856</v>
      </c>
      <c r="L208" s="196">
        <v>3797</v>
      </c>
      <c r="M208" s="198">
        <f t="shared" si="428"/>
        <v>3292282</v>
      </c>
      <c r="N208" s="199">
        <f>SUM(B208,F208,J208)</f>
        <v>14878418</v>
      </c>
      <c r="O208" s="199">
        <f t="shared" si="424"/>
        <v>3631716.5673756809</v>
      </c>
      <c r="P208" s="199">
        <f t="shared" si="425"/>
        <v>4935</v>
      </c>
      <c r="Q208" s="200">
        <f t="shared" si="426"/>
        <v>18515069.567375682</v>
      </c>
    </row>
    <row r="209" spans="1:17" s="194" customFormat="1">
      <c r="A209" s="90" t="s">
        <v>250</v>
      </c>
      <c r="B209" s="196">
        <v>7673051</v>
      </c>
      <c r="C209" s="196">
        <v>2299963</v>
      </c>
      <c r="D209" s="196">
        <v>14</v>
      </c>
      <c r="E209" s="197">
        <f t="shared" si="429"/>
        <v>9973028</v>
      </c>
      <c r="F209" s="196">
        <v>4220633</v>
      </c>
      <c r="G209" s="196">
        <v>1077484</v>
      </c>
      <c r="H209" s="196">
        <v>0</v>
      </c>
      <c r="I209" s="197">
        <f t="shared" si="427"/>
        <v>5298117</v>
      </c>
      <c r="J209" s="196">
        <v>3027063</v>
      </c>
      <c r="K209" s="196">
        <v>259025</v>
      </c>
      <c r="L209" s="196">
        <v>3784</v>
      </c>
      <c r="M209" s="203">
        <f>SUM(J209:L209)</f>
        <v>3289872</v>
      </c>
      <c r="N209" s="204">
        <f>SUM(B209,F209,J209)</f>
        <v>14920747</v>
      </c>
      <c r="O209" s="204">
        <f t="shared" si="424"/>
        <v>3636472</v>
      </c>
      <c r="P209" s="204">
        <f t="shared" si="425"/>
        <v>3798</v>
      </c>
      <c r="Q209" s="202">
        <f t="shared" si="426"/>
        <v>18561017</v>
      </c>
    </row>
    <row r="210" spans="1:17" s="194" customFormat="1">
      <c r="A210" s="90" t="s">
        <v>251</v>
      </c>
      <c r="B210" s="196">
        <v>7685412</v>
      </c>
      <c r="C210" s="196">
        <v>2304963</v>
      </c>
      <c r="D210" s="196">
        <v>14</v>
      </c>
      <c r="E210" s="197">
        <f t="shared" si="429"/>
        <v>9990389</v>
      </c>
      <c r="F210" s="196">
        <v>4264993</v>
      </c>
      <c r="G210" s="196">
        <v>1075615</v>
      </c>
      <c r="H210" s="196">
        <v>0</v>
      </c>
      <c r="I210" s="197">
        <f t="shared" si="427"/>
        <v>5340608</v>
      </c>
      <c r="J210" s="196">
        <v>3039987</v>
      </c>
      <c r="K210" s="196">
        <v>260181</v>
      </c>
      <c r="L210" s="196">
        <v>3784</v>
      </c>
      <c r="M210" s="203">
        <f>SUM(J210:L210)</f>
        <v>3303952</v>
      </c>
      <c r="N210" s="204">
        <f>SUM(B210,F210,J210)</f>
        <v>14990392</v>
      </c>
      <c r="O210" s="204">
        <f t="shared" si="424"/>
        <v>3640759</v>
      </c>
      <c r="P210" s="204">
        <f t="shared" si="425"/>
        <v>3798</v>
      </c>
      <c r="Q210" s="202">
        <f t="shared" si="426"/>
        <v>18634949</v>
      </c>
    </row>
    <row r="211" spans="1:17" s="194" customFormat="1">
      <c r="A211" s="90" t="s">
        <v>252</v>
      </c>
      <c r="B211" s="196">
        <v>7686322</v>
      </c>
      <c r="C211" s="196">
        <v>2309933</v>
      </c>
      <c r="D211" s="196">
        <v>14</v>
      </c>
      <c r="E211" s="197">
        <f t="shared" si="429"/>
        <v>9996269</v>
      </c>
      <c r="F211" s="196">
        <v>4306532</v>
      </c>
      <c r="G211" s="196">
        <v>1073264</v>
      </c>
      <c r="H211" s="196">
        <v>0</v>
      </c>
      <c r="I211" s="197">
        <f t="shared" si="427"/>
        <v>5379796</v>
      </c>
      <c r="J211" s="196">
        <v>3038649</v>
      </c>
      <c r="K211" s="196">
        <v>261513</v>
      </c>
      <c r="L211" s="196">
        <v>3784</v>
      </c>
      <c r="M211" s="203">
        <f>SUM(J211:L211)</f>
        <v>3303946</v>
      </c>
      <c r="N211" s="204">
        <f>SUM(B211,F211,J211)</f>
        <v>15031503</v>
      </c>
      <c r="O211" s="204">
        <f t="shared" si="424"/>
        <v>3644710</v>
      </c>
      <c r="P211" s="204">
        <f t="shared" si="425"/>
        <v>3798</v>
      </c>
      <c r="Q211" s="202">
        <f t="shared" si="426"/>
        <v>18680011</v>
      </c>
    </row>
    <row r="212" spans="1:17" s="194" customFormat="1">
      <c r="A212" s="90" t="s">
        <v>253</v>
      </c>
      <c r="B212" s="196">
        <v>7647314</v>
      </c>
      <c r="C212" s="196">
        <v>2313950</v>
      </c>
      <c r="D212" s="196">
        <v>14</v>
      </c>
      <c r="E212" s="197">
        <f t="shared" si="429"/>
        <v>9961278</v>
      </c>
      <c r="F212" s="196">
        <v>4344704</v>
      </c>
      <c r="G212" s="196">
        <v>1074135</v>
      </c>
      <c r="H212" s="196">
        <v>0</v>
      </c>
      <c r="I212" s="197">
        <f t="shared" si="427"/>
        <v>5418839</v>
      </c>
      <c r="J212" s="196">
        <v>3032403</v>
      </c>
      <c r="K212" s="196">
        <v>263899</v>
      </c>
      <c r="L212" s="196">
        <v>3784</v>
      </c>
      <c r="M212" s="203">
        <f>SUM(J212:L212)</f>
        <v>3300086</v>
      </c>
      <c r="N212" s="204">
        <f>SUM(B212,F212,J212)</f>
        <v>15024421</v>
      </c>
      <c r="O212" s="204">
        <f t="shared" si="424"/>
        <v>3651984</v>
      </c>
      <c r="P212" s="204">
        <f t="shared" si="425"/>
        <v>3798</v>
      </c>
      <c r="Q212" s="202">
        <f t="shared" si="426"/>
        <v>18680203</v>
      </c>
    </row>
    <row r="213" spans="1:17" s="194" customFormat="1">
      <c r="A213" s="90" t="s">
        <v>256</v>
      </c>
      <c r="B213" s="196">
        <v>7351635</v>
      </c>
      <c r="C213" s="196">
        <v>2318975</v>
      </c>
      <c r="D213" s="196">
        <v>14</v>
      </c>
      <c r="E213" s="197">
        <f t="shared" si="429"/>
        <v>9670624</v>
      </c>
      <c r="F213" s="196">
        <v>4340430</v>
      </c>
      <c r="G213" s="196">
        <v>1078010</v>
      </c>
      <c r="H213" s="196">
        <v>0</v>
      </c>
      <c r="I213" s="197">
        <f t="shared" si="427"/>
        <v>5418440</v>
      </c>
      <c r="J213" s="196">
        <v>3021905</v>
      </c>
      <c r="K213" s="196">
        <v>264708</v>
      </c>
      <c r="L213" s="196">
        <v>3784</v>
      </c>
      <c r="M213" s="203">
        <f>SUM(J213:L213)</f>
        <v>3290397</v>
      </c>
      <c r="N213" s="204">
        <f>SUM(B213,F213,J213)</f>
        <v>14713970</v>
      </c>
      <c r="O213" s="204">
        <f t="shared" si="424"/>
        <v>3661693</v>
      </c>
      <c r="P213" s="204">
        <f t="shared" si="425"/>
        <v>3798</v>
      </c>
      <c r="Q213" s="202">
        <f t="shared" si="426"/>
        <v>18379461</v>
      </c>
    </row>
    <row r="214" spans="1:17" ht="29.25" customHeight="1" thickBot="1">
      <c r="A214" s="190" t="s">
        <v>101</v>
      </c>
      <c r="B214" s="238" t="s">
        <v>183</v>
      </c>
      <c r="C214" s="239"/>
      <c r="D214" s="239"/>
      <c r="E214" s="239"/>
      <c r="F214" s="239"/>
      <c r="G214" s="239"/>
      <c r="H214" s="239"/>
      <c r="I214" s="239"/>
      <c r="J214" s="239"/>
      <c r="K214" s="239"/>
      <c r="L214" s="239"/>
      <c r="M214" s="239"/>
      <c r="N214" s="239"/>
      <c r="O214" s="239"/>
      <c r="P214" s="239"/>
      <c r="Q214" s="240"/>
    </row>
    <row r="215" spans="1:17" ht="29.25" customHeight="1">
      <c r="A215" s="138" t="s">
        <v>116</v>
      </c>
      <c r="B215" s="223" t="s">
        <v>113</v>
      </c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5"/>
    </row>
    <row r="216" spans="1:17" ht="27" customHeight="1">
      <c r="A216" s="138" t="s">
        <v>132</v>
      </c>
      <c r="B216" s="229" t="s">
        <v>117</v>
      </c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1"/>
    </row>
    <row r="217" spans="1:17" ht="12.75" customHeight="1">
      <c r="A217" s="138" t="s">
        <v>138</v>
      </c>
      <c r="B217" s="229" t="s">
        <v>134</v>
      </c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1"/>
    </row>
    <row r="218" spans="1:17" ht="12.75" customHeight="1">
      <c r="A218" s="138" t="s">
        <v>141</v>
      </c>
      <c r="B218" s="229" t="s">
        <v>140</v>
      </c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1"/>
    </row>
    <row r="219" spans="1:17" ht="12.75" customHeight="1">
      <c r="A219" s="138" t="s">
        <v>150</v>
      </c>
      <c r="B219" s="229" t="s">
        <v>142</v>
      </c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1"/>
    </row>
    <row r="220" spans="1:17" ht="12.75" customHeight="1">
      <c r="A220" s="138" t="s">
        <v>154</v>
      </c>
      <c r="B220" s="229" t="s">
        <v>149</v>
      </c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1"/>
    </row>
    <row r="221" spans="1:17" ht="12.75" customHeight="1">
      <c r="A221" s="138" t="s">
        <v>161</v>
      </c>
      <c r="B221" s="229" t="s">
        <v>155</v>
      </c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1"/>
    </row>
    <row r="222" spans="1:17" ht="12.75" customHeight="1">
      <c r="A222" s="138" t="s">
        <v>184</v>
      </c>
      <c r="B222" s="229" t="s">
        <v>162</v>
      </c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1"/>
    </row>
    <row r="223" spans="1:17">
      <c r="A223" s="155" t="s">
        <v>194</v>
      </c>
      <c r="B223" s="217" t="s">
        <v>193</v>
      </c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9"/>
    </row>
    <row r="224" spans="1:17">
      <c r="A224" s="155" t="s">
        <v>194</v>
      </c>
      <c r="B224" s="217" t="s">
        <v>197</v>
      </c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9"/>
    </row>
    <row r="225" spans="1:17">
      <c r="A225" s="220" t="s">
        <v>199</v>
      </c>
      <c r="B225" s="217" t="s">
        <v>200</v>
      </c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9"/>
    </row>
    <row r="226" spans="1:17">
      <c r="A226" s="220"/>
      <c r="B226" s="217" t="s">
        <v>201</v>
      </c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9"/>
    </row>
    <row r="227" spans="1:17" ht="25.5" customHeight="1">
      <c r="A227" s="220"/>
      <c r="B227" s="232" t="s">
        <v>202</v>
      </c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4"/>
    </row>
    <row r="228" spans="1:17" ht="12.75" hidden="1" customHeight="1">
      <c r="A228" s="170"/>
      <c r="B228" s="235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7"/>
    </row>
    <row r="229" spans="1:17">
      <c r="A229" s="155" t="s">
        <v>203</v>
      </c>
      <c r="B229" s="217" t="s">
        <v>204</v>
      </c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9"/>
    </row>
    <row r="230" spans="1:17">
      <c r="A230" s="176" t="s">
        <v>207</v>
      </c>
      <c r="B230" s="217" t="s">
        <v>208</v>
      </c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9"/>
    </row>
  </sheetData>
  <mergeCells count="25">
    <mergeCell ref="B221:Q221"/>
    <mergeCell ref="B229:Q229"/>
    <mergeCell ref="B227:Q228"/>
    <mergeCell ref="B214:Q214"/>
    <mergeCell ref="B220:Q220"/>
    <mergeCell ref="B219:Q219"/>
    <mergeCell ref="B218:Q218"/>
    <mergeCell ref="B217:Q217"/>
    <mergeCell ref="B216:Q216"/>
    <mergeCell ref="B3:E3"/>
    <mergeCell ref="B7:F7"/>
    <mergeCell ref="N7:O7"/>
    <mergeCell ref="B230:Q230"/>
    <mergeCell ref="A225:A227"/>
    <mergeCell ref="B226:Q226"/>
    <mergeCell ref="A11:A12"/>
    <mergeCell ref="B215:Q215"/>
    <mergeCell ref="Q11:Q12"/>
    <mergeCell ref="J11:L11"/>
    <mergeCell ref="F11:H11"/>
    <mergeCell ref="B11:D11"/>
    <mergeCell ref="B225:Q225"/>
    <mergeCell ref="B224:Q224"/>
    <mergeCell ref="B223:Q223"/>
    <mergeCell ref="B222:Q222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26" sqref="P26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4"/>
      <c r="C3" s="214"/>
      <c r="D3" s="214"/>
      <c r="E3" s="214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Septiembre 2025</v>
      </c>
      <c r="C7" s="88"/>
      <c r="D7" s="88"/>
      <c r="E7" s="88"/>
      <c r="F7" s="88"/>
      <c r="G7" s="50"/>
      <c r="H7" s="50"/>
      <c r="I7" s="50"/>
      <c r="J7" s="241" t="s">
        <v>90</v>
      </c>
      <c r="K7" s="241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Agosto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2025-09-29T17:01:27Z</dcterms:modified>
</cp:coreProperties>
</file>