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22. ENTIDADES DE CERTIFICACIÓN\ESTADISTICA\2025\III TRIMESTRE\"/>
    </mc:Choice>
  </mc:AlternateContent>
  <bookViews>
    <workbookView xWindow="0" yWindow="0" windowWidth="28800" windowHeight="12315"/>
  </bookViews>
  <sheets>
    <sheet name="Indice" sheetId="7" r:id="rId1"/>
    <sheet name="Por Entidad de Certificación" sheetId="1" r:id="rId2"/>
    <sheet name="Por tipo de certificado"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6" l="1"/>
  <c r="N23" i="6"/>
  <c r="N22" i="6"/>
  <c r="N21" i="6"/>
  <c r="N20" i="6"/>
  <c r="N19" i="6"/>
  <c r="N18" i="6"/>
  <c r="N17" i="6"/>
  <c r="N16" i="6"/>
  <c r="N15" i="6"/>
  <c r="N14" i="6"/>
  <c r="N13" i="6"/>
  <c r="G24" i="5"/>
  <c r="G25" i="5"/>
  <c r="G26" i="5"/>
  <c r="S23" i="1"/>
  <c r="S24" i="1"/>
  <c r="S25" i="1"/>
  <c r="F9" i="6" s="1"/>
  <c r="M25" i="6" l="1"/>
  <c r="M24" i="6"/>
  <c r="M23" i="6"/>
  <c r="M22" i="6"/>
  <c r="M21" i="6"/>
  <c r="M20" i="6"/>
  <c r="M19" i="6"/>
  <c r="M18" i="6"/>
  <c r="M17" i="6"/>
  <c r="M16" i="6"/>
  <c r="M15" i="6"/>
  <c r="M14" i="6"/>
  <c r="M13" i="6"/>
  <c r="G21" i="5"/>
  <c r="G22" i="5"/>
  <c r="G23" i="5"/>
  <c r="S20" i="1"/>
  <c r="S21" i="1"/>
  <c r="S22" i="1"/>
  <c r="N28" i="6" l="1"/>
  <c r="G18" i="5"/>
  <c r="G19" i="5"/>
  <c r="G20" i="5"/>
  <c r="S17" i="1"/>
  <c r="S18" i="1"/>
  <c r="S19" i="1"/>
  <c r="G15" i="5" l="1"/>
  <c r="G16" i="5"/>
  <c r="G17" i="5"/>
  <c r="S14" i="1"/>
  <c r="S15" i="1"/>
  <c r="S16" i="1"/>
  <c r="S11" i="1" l="1"/>
  <c r="B2" i="5" l="1"/>
  <c r="A2" i="1"/>
  <c r="G13" i="5"/>
  <c r="G14" i="5"/>
  <c r="G12" i="5"/>
  <c r="S12" i="1"/>
  <c r="S13" i="1"/>
  <c r="B2" i="6" l="1"/>
  <c r="B7" i="8" l="1"/>
  <c r="C5" i="8" s="1"/>
  <c r="C4" i="8" l="1"/>
  <c r="C6" i="8"/>
  <c r="B8" i="6" l="1"/>
  <c r="B7" i="6"/>
  <c r="B8" i="5"/>
  <c r="B7" i="5"/>
  <c r="A8" i="1"/>
  <c r="A7" i="1"/>
</calcChain>
</file>

<file path=xl/sharedStrings.xml><?xml version="1.0" encoding="utf-8"?>
<sst xmlns="http://schemas.openxmlformats.org/spreadsheetml/2006/main" count="74" uniqueCount="59">
  <si>
    <t>TOTAL</t>
  </si>
  <si>
    <t>CONECEL</t>
  </si>
  <si>
    <t>CNT</t>
  </si>
  <si>
    <t>OTECEL</t>
  </si>
  <si>
    <t>Volver al Indice</t>
  </si>
  <si>
    <t>Fuente: Registros administrativos ARCOTEL</t>
  </si>
  <si>
    <t>Hoja</t>
  </si>
  <si>
    <t>Descripción</t>
  </si>
  <si>
    <t>3. Participación de Mercado</t>
  </si>
  <si>
    <t>1. Certificados vigentes por entidad de certificación</t>
  </si>
  <si>
    <t>Detalle de certificados vigentes desgregado por entidad de certificación</t>
  </si>
  <si>
    <t>2. Certificados vigentes por tipo de certificado</t>
  </si>
  <si>
    <t>Detalle de certificados vigentes desgregado por tipo de certificado</t>
  </si>
  <si>
    <t>Gráfico de participación de mercado de las entidades de certificación</t>
  </si>
  <si>
    <t>INFORMACIÓN Y SERVICIOS RELACIONADOS DE LAS ENTIDADES DE CERTIFICACIÓN ACREDITADAS Y TERCEROS VINCULADOS</t>
  </si>
  <si>
    <t>Categoria: CERTIFICADOS VIGENTES</t>
  </si>
  <si>
    <t>Indicador: Certificados vigentes por entidad de certificación</t>
  </si>
  <si>
    <t>MES</t>
  </si>
  <si>
    <t>ALPHA TECHNOLOGIES CIA. LTDA.</t>
  </si>
  <si>
    <t>ANFAC AUTORIDAD DE CERTIFICACION ECUADOR C.A</t>
  </si>
  <si>
    <t>ARGOSDATA CERTIFICACIÓN DE INFORMACIÓN</t>
  </si>
  <si>
    <t>BANCO CENTRAL DEL ECUADOR</t>
  </si>
  <si>
    <t>CONSEJO DE LA JUDICATURA</t>
  </si>
  <si>
    <t>CORPNEWBEST CIA. LTDA</t>
  </si>
  <si>
    <t>DATILMEDIA S.A</t>
  </si>
  <si>
    <t>ECLIPSOFT S.A.</t>
  </si>
  <si>
    <t>FIRMASEGURA S.A.S</t>
  </si>
  <si>
    <t>LAZZATE CIA. LTDA</t>
  </si>
  <si>
    <t>SECURITY DATA</t>
  </si>
  <si>
    <t>UANATACA</t>
  </si>
  <si>
    <t xml:space="preserve">CERTIFICADO DE MIEMBRO DE EMPRESA O EMPLEADO CON RELACIÓN DE DEPENDENCIA </t>
  </si>
  <si>
    <t>CERTIFICADO DE PERSONA NATURAL</t>
  </si>
  <si>
    <t>CERTIFICADO DE REPRESENTANTE LEGAL</t>
  </si>
  <si>
    <t>CERTIFICADO DE SELLADO DE TIEMPO</t>
  </si>
  <si>
    <t xml:space="preserve">CERTIFICADO DE SELLO ELECTRÓNICO </t>
  </si>
  <si>
    <t>REGISTRO CIVIL</t>
  </si>
  <si>
    <t>-</t>
  </si>
  <si>
    <t>NOTAS</t>
  </si>
  <si>
    <t>Registro Civil tiene la acreditación vigente, y tiene un acuerdo con Banco Central para sea ésta entidad la que emita los certificados, por lo tanto los certificados emitidos por medio de Registro Civil ya están contabilizados en los de Banco Central</t>
  </si>
  <si>
    <t>Certificados vigentes por tipo de certificado</t>
  </si>
  <si>
    <t>Certificados vigentes por entidad de certificación</t>
  </si>
  <si>
    <t>Participación</t>
  </si>
  <si>
    <t>Mediante correo electrónico ingresado el día 13 de enero de 2024, el Consejo de la Judicatura remite una actualización de la información remitida para el III trimestre del año 2024, así también se corrigió un error en la generación de la estadística para que el total de certificados por entidad y por tipo de certificado sean iguales</t>
  </si>
  <si>
    <t>TOTAL DE NUMERO DE CERTIFICADOS VIGENTES:</t>
  </si>
  <si>
    <t>LAZZATE CIA. LTDA no presenta información del cuarto trimestre del año 2024 por lo cual se replica el último dato conocido del mes de septiembre 2024</t>
  </si>
  <si>
    <t>Prestadores que no presentaron el reporte del periodo correspondiente por lo que se replica el último dato reportado.</t>
  </si>
  <si>
    <t>LETMI ECUADOR S.A</t>
  </si>
  <si>
    <t>Mediante RESOLUCIÓN ARCOTEL-2025-0046 ARCOTEL otorgó la Acreditación como Entidad de Certificación de Información y Servicios Relacionados, a favor de la compañía LETMI ECUADOR S.A.</t>
  </si>
  <si>
    <t>En julio de 2025 se corrige la información del prestador LAZZATE ya que remite la información del primer trimestre del año 2025</t>
  </si>
  <si>
    <t>PRESTADORES</t>
  </si>
  <si>
    <t>CERTIFICADOS VIGENTES</t>
  </si>
  <si>
    <t>Fecha de publicación: Octubre 2025</t>
  </si>
  <si>
    <t>Fecha de corte: Septiembre 2025</t>
  </si>
  <si>
    <t>APPFIRMAS S.A.</t>
  </si>
  <si>
    <t>DARKCAM S.A.</t>
  </si>
  <si>
    <t>PRIMECORELAT S.A.S. B.I.C.</t>
  </si>
  <si>
    <t>Mediante RESOLUCIÓN ARCOTEL-2025-0120 ARCOTEL otorgó la Acreditación como Entidad de Certificación de Información y Servicios Relacionados, a favor de la compañía APPFIRMAS S.A.</t>
  </si>
  <si>
    <t>Mediante RESOLUCIÓN ARCOTEL-2025-0094 ARCOTEL otorgó la Acreditación como Entidad de Certificación de Información y Servicios Relacionados, a favor de la compañía DARKCAM S.A.</t>
  </si>
  <si>
    <t>Mediante RESOLUCIÓN ARCOTEL-2025-0204 ARCOTEL otorgó la Acreditación como Entidad de Certificación de Información y Servicios Relacionados, a favor de la compañía PRIMECORELAT S.A.S. B.I.C.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</si>
</sst>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8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b/>
      <sz val="9"/>
      <color theme="0"/>
      <name val="Arial"/>
      <family val="2"/>
    </font>
    <font>
      <sz val="12"/>
      <color theme="0"/>
      <name val="Arial"/>
      <family val="2"/>
    </font>
    <font>
      <b/>
      <sz val="10"/>
      <name val="Arial"/>
      <family val="2"/>
    </font>
    <font>
      <b/>
      <sz val="10"/>
      <color theme="0"/>
      <name val="Arial"/>
      <family val="2"/>
    </font>
  </fonts>
  <fills count="6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33996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5" fillId="0" borderId="0" applyNumberFormat="0" applyFill="0" applyBorder="0" applyAlignment="0" applyProtection="0"/>
    <xf numFmtId="0" fontId="3" fillId="0" borderId="0"/>
    <xf numFmtId="0" fontId="2" fillId="0" borderId="0"/>
    <xf numFmtId="0" fontId="9" fillId="0" borderId="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9" borderId="17" applyNumberFormat="0" applyAlignment="0" applyProtection="0"/>
    <xf numFmtId="0" fontId="28" fillId="10" borderId="18" applyNumberFormat="0" applyAlignment="0" applyProtection="0"/>
    <xf numFmtId="0" fontId="29" fillId="10" borderId="17" applyNumberFormat="0" applyAlignment="0" applyProtection="0"/>
    <xf numFmtId="0" fontId="30" fillId="0" borderId="19" applyNumberFormat="0" applyFill="0" applyAlignment="0" applyProtection="0"/>
    <xf numFmtId="0" fontId="31" fillId="11" borderId="2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2" applyNumberFormat="0" applyFill="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9"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0"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1" fillId="47"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4" borderId="0" applyNumberFormat="0" applyBorder="0" applyAlignment="0" applyProtection="0"/>
    <xf numFmtId="0" fontId="42" fillId="38" borderId="0" applyNumberFormat="0" applyBorder="0" applyAlignment="0" applyProtection="0"/>
    <xf numFmtId="0" fontId="43" fillId="55" borderId="23" applyNumberFormat="0" applyAlignment="0" applyProtection="0"/>
    <xf numFmtId="0" fontId="44" fillId="56" borderId="24" applyNumberFormat="0" applyAlignment="0" applyProtection="0"/>
    <xf numFmtId="43" fontId="4" fillId="0" borderId="0" applyFont="0" applyFill="0" applyBorder="0" applyAlignment="0" applyProtection="0"/>
    <xf numFmtId="0" fontId="45" fillId="0" borderId="0" applyNumberFormat="0" applyFill="0" applyBorder="0" applyAlignment="0" applyProtection="0"/>
    <xf numFmtId="0" fontId="46" fillId="39" borderId="0" applyNumberFormat="0" applyBorder="0" applyAlignment="0" applyProtection="0"/>
    <xf numFmtId="0" fontId="47" fillId="0" borderId="25"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50" fillId="42" borderId="23" applyNumberFormat="0" applyAlignment="0" applyProtection="0"/>
    <xf numFmtId="0" fontId="51" fillId="0" borderId="28" applyNumberFormat="0" applyFill="0" applyAlignment="0" applyProtection="0"/>
    <xf numFmtId="165" fontId="5" fillId="0" borderId="0" applyFont="0" applyFill="0" applyBorder="0" applyAlignment="0" applyProtection="0"/>
    <xf numFmtId="0" fontId="52" fillId="57"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58" borderId="29" applyNumberFormat="0" applyFont="0" applyAlignment="0" applyProtection="0"/>
    <xf numFmtId="0" fontId="53" fillId="55" borderId="30" applyNumberFormat="0" applyAlignment="0" applyProtection="0"/>
    <xf numFmtId="9" fontId="4" fillId="0" borderId="0" applyFont="0" applyFill="0" applyBorder="0" applyAlignment="0" applyProtection="0"/>
    <xf numFmtId="0" fontId="54" fillId="0" borderId="0"/>
    <xf numFmtId="0" fontId="55" fillId="0" borderId="0" applyNumberFormat="0" applyFill="0" applyBorder="0" applyAlignment="0" applyProtection="0"/>
    <xf numFmtId="0" fontId="56" fillId="0" borderId="31" applyNumberFormat="0" applyFill="0" applyAlignment="0" applyProtection="0"/>
    <xf numFmtId="0" fontId="57"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8" fillId="8" borderId="0" applyNumberFormat="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36" borderId="0" applyNumberFormat="0" applyBorder="0" applyAlignment="0" applyProtection="0"/>
    <xf numFmtId="0" fontId="1" fillId="0" borderId="0"/>
    <xf numFmtId="0" fontId="4" fillId="0" borderId="0" applyNumberFormat="0" applyFill="0" applyBorder="0" applyAlignment="0" applyProtection="0"/>
    <xf numFmtId="0" fontId="37" fillId="0" borderId="0" applyNumberFormat="0" applyFill="0" applyBorder="0" applyAlignment="0" applyProtection="0"/>
    <xf numFmtId="166" fontId="37"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37" fillId="0" borderId="0" applyNumberFormat="0" applyFill="0" applyBorder="0" applyAlignment="0" applyProtection="0"/>
    <xf numFmtId="0" fontId="21" fillId="0" borderId="0" applyNumberFormat="0" applyFill="0" applyBorder="0" applyAlignment="0" applyProtection="0"/>
    <xf numFmtId="0" fontId="1" fillId="12" borderId="21"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9"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59" fillId="0" borderId="0"/>
    <xf numFmtId="0" fontId="1" fillId="0" borderId="0"/>
    <xf numFmtId="0" fontId="1" fillId="0" borderId="0"/>
    <xf numFmtId="0" fontId="1" fillId="0" borderId="0"/>
    <xf numFmtId="0" fontId="4" fillId="0" borderId="0"/>
    <xf numFmtId="0" fontId="4" fillId="0" borderId="0"/>
    <xf numFmtId="0" fontId="4" fillId="0" borderId="0"/>
    <xf numFmtId="0" fontId="60"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38" fillId="0" borderId="0"/>
    <xf numFmtId="165" fontId="38" fillId="0" borderId="0" applyFont="0" applyFill="0" applyBorder="0" applyAlignment="0" applyProtection="0"/>
    <xf numFmtId="0" fontId="1" fillId="0" borderId="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8"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4"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5"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0"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3"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1" fillId="46"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3" fillId="39" borderId="0" applyNumberFormat="0" applyBorder="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4" fillId="55" borderId="23"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5" fillId="56" borderId="24" applyNumberFormat="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6" fillId="0" borderId="28"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0" fontId="68" fillId="42" borderId="23"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69" fillId="38"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4" fillId="0" borderId="0"/>
    <xf numFmtId="0" fontId="1" fillId="0" borderId="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61" fillId="58" borderId="29" applyNumberFormat="0" applyFon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1" fillId="55" borderId="30" applyNumberFormat="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75" fillId="0" borderId="26"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67" fillId="0" borderId="27"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6" fillId="0" borderId="31" applyNumberFormat="0" applyFill="0" applyAlignment="0" applyProtection="0"/>
    <xf numFmtId="0" fontId="77"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78" fillId="0" borderId="0"/>
    <xf numFmtId="0" fontId="61" fillId="12" borderId="21" applyNumberFormat="0" applyFont="0" applyAlignment="0" applyProtection="0"/>
    <xf numFmtId="0" fontId="79"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36" fillId="0" borderId="0" applyNumberFormat="0" applyFill="0" applyBorder="0" applyAlignment="0" applyProtection="0"/>
    <xf numFmtId="0" fontId="36" fillId="0" borderId="0" applyNumberFormat="0" applyFill="0" applyBorder="0" applyAlignment="0" applyProtection="0"/>
    <xf numFmtId="9" fontId="4" fillId="0" borderId="0" applyFont="0" applyFill="0" applyBorder="0" applyAlignment="0" applyProtection="0"/>
  </cellStyleXfs>
  <cellXfs count="123">
    <xf numFmtId="0" fontId="0" fillId="0" borderId="0" xfId="0"/>
    <xf numFmtId="0" fontId="0" fillId="0" borderId="0" xfId="0" applyBorder="1"/>
    <xf numFmtId="0" fontId="0" fillId="4" borderId="0" xfId="0" applyFill="1" applyBorder="1"/>
    <xf numFmtId="0" fontId="6" fillId="5" borderId="0" xfId="0" applyFont="1" applyFill="1" applyBorder="1"/>
    <xf numFmtId="0" fontId="0" fillId="5" borderId="0" xfId="0" applyFill="1" applyBorder="1"/>
    <xf numFmtId="0" fontId="12" fillId="5" borderId="0" xfId="0" applyFont="1" applyFill="1" applyBorder="1" applyAlignment="1"/>
    <xf numFmtId="0" fontId="0" fillId="3" borderId="0" xfId="0" applyFont="1" applyFill="1" applyBorder="1"/>
    <xf numFmtId="0" fontId="10" fillId="5" borderId="4" xfId="0" applyFont="1" applyFill="1" applyBorder="1"/>
    <xf numFmtId="0" fontId="10" fillId="5" borderId="5" xfId="0" applyFont="1" applyFill="1" applyBorder="1"/>
    <xf numFmtId="0" fontId="10" fillId="5" borderId="6" xfId="0" applyFont="1" applyFill="1" applyBorder="1"/>
    <xf numFmtId="0" fontId="0" fillId="5" borderId="7" xfId="0" applyFill="1" applyBorder="1"/>
    <xf numFmtId="0" fontId="0" fillId="5" borderId="8" xfId="0" applyFill="1" applyBorder="1"/>
    <xf numFmtId="0" fontId="0" fillId="3" borderId="7" xfId="0" applyFont="1" applyFill="1" applyBorder="1"/>
    <xf numFmtId="0" fontId="0" fillId="3" borderId="8" xfId="0" applyFont="1" applyFill="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3" borderId="4" xfId="0" applyFont="1" applyFill="1" applyBorder="1"/>
    <xf numFmtId="0" fontId="16" fillId="3" borderId="5" xfId="0" applyFont="1" applyFill="1" applyBorder="1"/>
    <xf numFmtId="0" fontId="0" fillId="3" borderId="5" xfId="0" applyFont="1" applyFill="1" applyBorder="1"/>
    <xf numFmtId="0" fontId="0" fillId="3" borderId="6" xfId="0" applyFont="1" applyFill="1" applyBorder="1"/>
    <xf numFmtId="0" fontId="0" fillId="3" borderId="9" xfId="0" applyFont="1" applyFill="1" applyBorder="1"/>
    <xf numFmtId="0" fontId="0" fillId="3" borderId="10" xfId="0" applyFont="1" applyFill="1" applyBorder="1"/>
    <xf numFmtId="0" fontId="0" fillId="3" borderId="11" xfId="0" applyFont="1" applyFill="1" applyBorder="1"/>
    <xf numFmtId="0" fontId="0" fillId="4" borderId="2" xfId="0" applyFill="1" applyBorder="1"/>
    <xf numFmtId="0" fontId="0" fillId="4" borderId="3" xfId="0" applyFill="1" applyBorder="1"/>
    <xf numFmtId="0" fontId="0" fillId="4" borderId="12" xfId="0" applyFill="1" applyBorder="1"/>
    <xf numFmtId="0" fontId="16" fillId="3" borderId="10" xfId="0" applyFont="1" applyFill="1" applyBorder="1"/>
    <xf numFmtId="0" fontId="5" fillId="3" borderId="0" xfId="0" applyFont="1" applyFill="1" applyBorder="1"/>
    <xf numFmtId="0" fontId="5" fillId="3" borderId="10" xfId="0" applyFont="1" applyFill="1" applyBorder="1"/>
    <xf numFmtId="0" fontId="5" fillId="5" borderId="5" xfId="0" applyFont="1" applyFill="1" applyBorder="1"/>
    <xf numFmtId="0" fontId="5" fillId="5" borderId="0" xfId="0" applyFont="1" applyFill="1" applyBorder="1"/>
    <xf numFmtId="0" fontId="8" fillId="5" borderId="0" xfId="0" applyFont="1" applyFill="1" applyBorder="1" applyAlignment="1"/>
    <xf numFmtId="0" fontId="16" fillId="5" borderId="0" xfId="0" applyFont="1" applyFill="1" applyBorder="1"/>
    <xf numFmtId="0" fontId="0" fillId="5" borderId="4" xfId="0" applyFill="1" applyBorder="1"/>
    <xf numFmtId="0" fontId="0" fillId="5" borderId="5" xfId="0" applyFill="1" applyBorder="1"/>
    <xf numFmtId="0" fontId="0" fillId="5" borderId="6" xfId="0" applyFill="1" applyBorder="1"/>
    <xf numFmtId="0" fontId="5" fillId="3" borderId="5" xfId="0" applyFont="1" applyFill="1" applyBorder="1"/>
    <xf numFmtId="0" fontId="2" fillId="2" borderId="4" xfId="4" applyFill="1" applyBorder="1"/>
    <xf numFmtId="0" fontId="0" fillId="0" borderId="9" xfId="0" applyFill="1" applyBorder="1"/>
    <xf numFmtId="0" fontId="0" fillId="2" borderId="0" xfId="0" applyFill="1" applyBorder="1"/>
    <xf numFmtId="0" fontId="0" fillId="2" borderId="8" xfId="0" applyFill="1" applyBorder="1"/>
    <xf numFmtId="0" fontId="7" fillId="0" borderId="0" xfId="0" applyFont="1" applyBorder="1"/>
    <xf numFmtId="0" fontId="16" fillId="3" borderId="0" xfId="0" applyFont="1" applyFill="1" applyBorder="1" applyAlignment="1"/>
    <xf numFmtId="0" fontId="17" fillId="3" borderId="0" xfId="0" applyFont="1" applyFill="1" applyBorder="1"/>
    <xf numFmtId="0" fontId="15" fillId="0" borderId="0" xfId="2" applyFill="1" applyBorder="1" applyAlignment="1"/>
    <xf numFmtId="0" fontId="2" fillId="0" borderId="0" xfId="4" applyFill="1" applyBorder="1"/>
    <xf numFmtId="0" fontId="19" fillId="0" borderId="0" xfId="4" applyFont="1" applyFill="1" applyBorder="1" applyAlignment="1">
      <alignment wrapText="1"/>
    </xf>
    <xf numFmtId="0" fontId="19" fillId="0" borderId="8" xfId="4" applyFont="1" applyFill="1" applyBorder="1" applyAlignment="1">
      <alignment wrapText="1"/>
    </xf>
    <xf numFmtId="0" fontId="19" fillId="0" borderId="10" xfId="4" applyFont="1" applyFill="1" applyBorder="1" applyAlignment="1">
      <alignment wrapText="1"/>
    </xf>
    <xf numFmtId="0" fontId="19" fillId="0" borderId="1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7" xfId="4" applyFill="1" applyBorder="1"/>
    <xf numFmtId="0" fontId="0" fillId="0" borderId="10" xfId="0" applyFill="1" applyBorder="1" applyAlignment="1"/>
    <xf numFmtId="0" fontId="2" fillId="0" borderId="10" xfId="4" applyFill="1" applyBorder="1" applyAlignment="1"/>
    <xf numFmtId="0" fontId="2" fillId="0" borderId="10" xfId="4" applyFill="1" applyBorder="1"/>
    <xf numFmtId="0" fontId="19" fillId="0" borderId="0" xfId="4" applyFont="1" applyFill="1" applyBorder="1" applyAlignment="1">
      <alignment horizontal="left" wrapText="1"/>
    </xf>
    <xf numFmtId="0" fontId="19" fillId="0" borderId="8" xfId="4" applyFont="1" applyFill="1" applyBorder="1" applyAlignment="1">
      <alignment horizontal="left" wrapText="1"/>
    </xf>
    <xf numFmtId="0" fontId="14" fillId="5" borderId="0" xfId="0" applyFont="1" applyFill="1" applyBorder="1" applyAlignment="1"/>
    <xf numFmtId="0" fontId="18" fillId="5" borderId="0" xfId="0" applyFont="1" applyFill="1" applyBorder="1" applyAlignment="1"/>
    <xf numFmtId="0" fontId="0" fillId="5" borderId="9" xfId="0" applyFill="1" applyBorder="1"/>
    <xf numFmtId="0" fontId="0" fillId="5" borderId="10" xfId="0" applyFill="1" applyBorder="1"/>
    <xf numFmtId="0" fontId="0" fillId="5" borderId="11" xfId="0" applyFill="1" applyBorder="1"/>
    <xf numFmtId="10" fontId="0" fillId="0" borderId="0" xfId="475" applyNumberFormat="1" applyFont="1"/>
    <xf numFmtId="0" fontId="20" fillId="0" borderId="0" xfId="0" applyFont="1"/>
    <xf numFmtId="0" fontId="5" fillId="4" borderId="0" xfId="0" applyFont="1" applyFill="1" applyBorder="1"/>
    <xf numFmtId="0" fontId="8" fillId="5" borderId="0" xfId="0" applyFont="1" applyFill="1" applyBorder="1" applyAlignment="1">
      <alignment wrapText="1"/>
    </xf>
    <xf numFmtId="14" fontId="0" fillId="0" borderId="1" xfId="0" applyNumberFormat="1" applyBorder="1"/>
    <xf numFmtId="0" fontId="16" fillId="4" borderId="0" xfId="0" applyFont="1" applyFill="1" applyBorder="1"/>
    <xf numFmtId="0" fontId="0" fillId="4" borderId="0" xfId="0" applyFont="1" applyFill="1" applyBorder="1"/>
    <xf numFmtId="0" fontId="0" fillId="4" borderId="0" xfId="0" applyFill="1"/>
    <xf numFmtId="3" fontId="0" fillId="0" borderId="1" xfId="0" applyNumberFormat="1" applyBorder="1"/>
    <xf numFmtId="3" fontId="0" fillId="0" borderId="13" xfId="0" applyNumberFormat="1" applyBorder="1"/>
    <xf numFmtId="0" fontId="81" fillId="5" borderId="1" xfId="0" applyFont="1" applyFill="1" applyBorder="1" applyAlignment="1">
      <alignment vertical="top" wrapText="1"/>
    </xf>
    <xf numFmtId="3" fontId="82" fillId="0" borderId="1" xfId="0" applyNumberFormat="1" applyFont="1" applyBorder="1"/>
    <xf numFmtId="3" fontId="0" fillId="0" borderId="1" xfId="0" applyNumberFormat="1" applyBorder="1" applyAlignment="1">
      <alignment horizontal="right"/>
    </xf>
    <xf numFmtId="14" fontId="0" fillId="0" borderId="0" xfId="0" applyNumberFormat="1" applyBorder="1"/>
    <xf numFmtId="0" fontId="0" fillId="0" borderId="0" xfId="0" applyNumberFormat="1" applyBorder="1"/>
    <xf numFmtId="3" fontId="0" fillId="0" borderId="0" xfId="0" applyNumberFormat="1" applyBorder="1" applyAlignment="1">
      <alignment horizontal="right"/>
    </xf>
    <xf numFmtId="3" fontId="82" fillId="0" borderId="0" xfId="0" applyNumberFormat="1" applyFont="1" applyBorder="1"/>
    <xf numFmtId="3" fontId="0" fillId="59" borderId="1" xfId="0" applyNumberFormat="1" applyFill="1" applyBorder="1"/>
    <xf numFmtId="14" fontId="0" fillId="4" borderId="0" xfId="0" applyNumberFormat="1" applyFill="1" applyBorder="1"/>
    <xf numFmtId="3" fontId="0" fillId="4" borderId="0" xfId="0" applyNumberFormat="1" applyFill="1" applyBorder="1"/>
    <xf numFmtId="3" fontId="0" fillId="4" borderId="0" xfId="0" applyNumberFormat="1" applyFill="1" applyBorder="1" applyAlignment="1">
      <alignment horizontal="right"/>
    </xf>
    <xf numFmtId="3" fontId="82" fillId="4" borderId="0" xfId="0" applyNumberFormat="1" applyFont="1" applyFill="1" applyBorder="1"/>
    <xf numFmtId="14" fontId="0" fillId="4" borderId="1" xfId="0" applyNumberFormat="1" applyFill="1" applyBorder="1"/>
    <xf numFmtId="3" fontId="0" fillId="4" borderId="1" xfId="0" applyNumberFormat="1" applyFill="1" applyBorder="1"/>
    <xf numFmtId="3" fontId="82" fillId="4" borderId="1" xfId="0" applyNumberFormat="1" applyFont="1" applyFill="1" applyBorder="1"/>
    <xf numFmtId="3" fontId="0" fillId="4" borderId="1" xfId="0" applyNumberFormat="1" applyFill="1" applyBorder="1" applyAlignment="1">
      <alignment horizontal="right"/>
    </xf>
    <xf numFmtId="0" fontId="0" fillId="0" borderId="0" xfId="0" applyFont="1"/>
    <xf numFmtId="0" fontId="0" fillId="0" borderId="0" xfId="0" applyFont="1" applyBorder="1"/>
    <xf numFmtId="0" fontId="7" fillId="4" borderId="0" xfId="0" applyFont="1" applyFill="1"/>
    <xf numFmtId="0" fontId="7" fillId="4" borderId="0" xfId="0" applyFont="1" applyFill="1" applyBorder="1"/>
    <xf numFmtId="0" fontId="83" fillId="4" borderId="0" xfId="0" applyFont="1" applyFill="1" applyBorder="1"/>
    <xf numFmtId="0" fontId="7" fillId="4" borderId="0" xfId="0" applyFont="1" applyFill="1" applyBorder="1" applyAlignment="1">
      <alignment wrapText="1"/>
    </xf>
    <xf numFmtId="3" fontId="7" fillId="4" borderId="0" xfId="0" applyNumberFormat="1" applyFont="1" applyFill="1" applyBorder="1"/>
    <xf numFmtId="3" fontId="83" fillId="4" borderId="0" xfId="0" applyNumberFormat="1" applyFont="1" applyFill="1" applyBorder="1"/>
    <xf numFmtId="0" fontId="18" fillId="2" borderId="5" xfId="4" applyFont="1" applyFill="1" applyBorder="1" applyAlignment="1">
      <alignment horizontal="left"/>
    </xf>
    <xf numFmtId="0" fontId="18" fillId="2" borderId="6" xfId="4" applyFont="1" applyFill="1" applyBorder="1" applyAlignment="1">
      <alignment horizontal="left"/>
    </xf>
    <xf numFmtId="0" fontId="13" fillId="5" borderId="0" xfId="0" applyFont="1" applyFill="1" applyBorder="1" applyAlignment="1">
      <alignment horizontal="left" wrapText="1"/>
    </xf>
    <xf numFmtId="0" fontId="19" fillId="0" borderId="0" xfId="4" applyFont="1" applyFill="1" applyBorder="1" applyAlignment="1">
      <alignment horizontal="left" wrapText="1"/>
    </xf>
    <xf numFmtId="0" fontId="19" fillId="0" borderId="8" xfId="4" applyFont="1" applyFill="1" applyBorder="1" applyAlignment="1">
      <alignment horizontal="left" wrapText="1"/>
    </xf>
    <xf numFmtId="0" fontId="15" fillId="0" borderId="0" xfId="2" applyFill="1" applyBorder="1" applyAlignment="1">
      <alignment horizontal="left"/>
    </xf>
    <xf numFmtId="0" fontId="0" fillId="0" borderId="0" xfId="0" applyAlignment="1">
      <alignment horizontal="left" wrapText="1"/>
    </xf>
    <xf numFmtId="0" fontId="0" fillId="0" borderId="32" xfId="0" applyBorder="1" applyAlignment="1">
      <alignment horizontal="left"/>
    </xf>
    <xf numFmtId="0" fontId="0" fillId="0" borderId="0" xfId="0" applyAlignment="1">
      <alignment horizontal="left"/>
    </xf>
    <xf numFmtId="0" fontId="6" fillId="5" borderId="0" xfId="0" applyFont="1" applyFill="1" applyBorder="1" applyAlignment="1">
      <alignment horizontal="left"/>
    </xf>
    <xf numFmtId="0" fontId="8" fillId="5" borderId="0" xfId="0" applyFont="1" applyFill="1" applyBorder="1" applyAlignment="1">
      <alignment horizontal="center"/>
    </xf>
    <xf numFmtId="0" fontId="11" fillId="5" borderId="0" xfId="0" applyFont="1" applyFill="1" applyBorder="1" applyAlignment="1">
      <alignment horizontal="left"/>
    </xf>
    <xf numFmtId="0" fontId="17" fillId="3" borderId="0" xfId="2" applyFont="1" applyFill="1" applyBorder="1" applyAlignment="1"/>
    <xf numFmtId="0" fontId="0" fillId="2" borderId="7" xfId="0" applyFill="1" applyBorder="1" applyAlignment="1">
      <alignment horizontal="center"/>
    </xf>
    <xf numFmtId="0" fontId="0" fillId="2" borderId="0" xfId="0" applyFill="1" applyBorder="1" applyAlignment="1">
      <alignment horizontal="center"/>
    </xf>
    <xf numFmtId="0" fontId="0" fillId="2" borderId="8" xfId="0" applyFill="1" applyBorder="1" applyAlignment="1">
      <alignment horizontal="center"/>
    </xf>
    <xf numFmtId="0" fontId="17" fillId="3" borderId="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Border="1" applyAlignment="1">
      <alignment horizontal="center" vertical="center"/>
    </xf>
    <xf numFmtId="0" fontId="7" fillId="5" borderId="0" xfId="0" applyFont="1" applyFill="1" applyBorder="1" applyAlignment="1">
      <alignment horizontal="left"/>
    </xf>
    <xf numFmtId="0" fontId="80" fillId="5" borderId="0" xfId="0" applyFont="1" applyFill="1" applyBorder="1" applyAlignment="1">
      <alignment horizontal="left" vertical="top" wrapText="1"/>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339966"/>
      <color rgb="FF339933"/>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Participación!$N$12</c:f>
              <c:strCache>
                <c:ptCount val="1"/>
                <c:pt idx="0">
                  <c:v>CERTIFICADOS VIGENTES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Lbls>
            <c:dLbl>
              <c:idx val="11"/>
              <c:tx>
                <c:rich>
                  <a:bodyPr/>
                  <a:lstStyle/>
                  <a:p>
                    <a:fld id="{32FFEF75-2F12-4991-ADD5-81058079BD40}" type="PERCENTAGE">
                      <a:rPr lang="en-US">
                        <a:solidFill>
                          <a:schemeClr val="bg1"/>
                        </a:solidFill>
                      </a:rPr>
                      <a:pPr/>
                      <a:t>[PORCENTAJE]</a:t>
                    </a:fld>
                    <a:endParaRPr lang="es-EC"/>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Participación!$M$13:$M$25</c:f>
              <c:strCache>
                <c:ptCount val="13"/>
                <c:pt idx="0">
                  <c:v>ALPHA TECHNOLOGIES CIA. LTDA.</c:v>
                </c:pt>
                <c:pt idx="1">
                  <c:v>ANFAC AUTORIDAD DE CERTIFICACION ECUADOR C.A</c:v>
                </c:pt>
                <c:pt idx="2">
                  <c:v>ARGOSDATA CERTIFICACIÓN DE INFORMACIÓN</c:v>
                </c:pt>
                <c:pt idx="3">
                  <c:v>BANCO CENTRAL DEL ECUADOR</c:v>
                </c:pt>
                <c:pt idx="4">
                  <c:v>CONSEJO DE LA JUDICATURA</c:v>
                </c:pt>
                <c:pt idx="5">
                  <c:v>CORPNEWBEST CIA. LTDA</c:v>
                </c:pt>
                <c:pt idx="6">
                  <c:v>DATILMEDIA S.A</c:v>
                </c:pt>
                <c:pt idx="7">
                  <c:v>ECLIPSOFT S.A.</c:v>
                </c:pt>
                <c:pt idx="8">
                  <c:v>FIRMASEGURA S.A.S</c:v>
                </c:pt>
                <c:pt idx="9">
                  <c:v>LAZZATE CIA. LTDA</c:v>
                </c:pt>
                <c:pt idx="10">
                  <c:v>SECURITY DATA</c:v>
                </c:pt>
                <c:pt idx="11">
                  <c:v>UANATACA</c:v>
                </c:pt>
                <c:pt idx="12">
                  <c:v>REGISTRO CIVIL</c:v>
                </c:pt>
              </c:strCache>
            </c:strRef>
          </c:cat>
          <c:val>
            <c:numRef>
              <c:f>Participación!$N$13:$N$26</c:f>
              <c:numCache>
                <c:formatCode>#,##0</c:formatCode>
                <c:ptCount val="14"/>
                <c:pt idx="0">
                  <c:v>17</c:v>
                </c:pt>
                <c:pt idx="1">
                  <c:v>110545</c:v>
                </c:pt>
                <c:pt idx="2">
                  <c:v>14502</c:v>
                </c:pt>
                <c:pt idx="3">
                  <c:v>123720</c:v>
                </c:pt>
                <c:pt idx="4">
                  <c:v>22548</c:v>
                </c:pt>
                <c:pt idx="5">
                  <c:v>2951</c:v>
                </c:pt>
                <c:pt idx="6">
                  <c:v>11115</c:v>
                </c:pt>
                <c:pt idx="7">
                  <c:v>6575</c:v>
                </c:pt>
                <c:pt idx="8">
                  <c:v>26416</c:v>
                </c:pt>
                <c:pt idx="9">
                  <c:v>116827</c:v>
                </c:pt>
                <c:pt idx="10">
                  <c:v>852055</c:v>
                </c:pt>
                <c:pt idx="11">
                  <c:v>485687</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400050</xdr:colOff>
      <xdr:row>0</xdr:row>
      <xdr:rowOff>180975</xdr:rowOff>
    </xdr:from>
    <xdr:to>
      <xdr:col>11</xdr:col>
      <xdr:colOff>71226</xdr:colOff>
      <xdr:row>4</xdr:row>
      <xdr:rowOff>63120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6550" y="180975"/>
          <a:ext cx="2252451" cy="872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542925</xdr:colOff>
      <xdr:row>1</xdr:row>
      <xdr:rowOff>85045</xdr:rowOff>
    </xdr:from>
    <xdr:to>
      <xdr:col>13</xdr:col>
      <xdr:colOff>641592</xdr:colOff>
      <xdr:row>4</xdr:row>
      <xdr:rowOff>232371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25675" y="332695"/>
          <a:ext cx="2279892" cy="890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185446</xdr:colOff>
      <xdr:row>0</xdr:row>
      <xdr:rowOff>96805</xdr:rowOff>
    </xdr:from>
    <xdr:to>
      <xdr:col>10</xdr:col>
      <xdr:colOff>770553</xdr:colOff>
      <xdr:row>3</xdr:row>
      <xdr:rowOff>171059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0344" y="96805"/>
          <a:ext cx="2101331" cy="803208"/>
        </a:xfrm>
        <a:prstGeom prst="rect">
          <a:avLst/>
        </a:prstGeom>
      </xdr:spPr>
    </xdr:pic>
    <xdr:clientData/>
  </xdr:twoCellAnchor>
  <xdr:twoCellAnchor>
    <xdr:from>
      <xdr:col>1</xdr:col>
      <xdr:colOff>454867</xdr:colOff>
      <xdr:row>9</xdr:row>
      <xdr:rowOff>23132</xdr:rowOff>
    </xdr:from>
    <xdr:to>
      <xdr:col>9</xdr:col>
      <xdr:colOff>301300</xdr:colOff>
      <xdr:row>38</xdr:row>
      <xdr:rowOff>106913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7"/>
      <c r="B1" s="8"/>
      <c r="C1" s="8"/>
      <c r="D1" s="8"/>
      <c r="E1" s="8"/>
      <c r="F1" s="8"/>
      <c r="G1" s="8"/>
      <c r="H1" s="8"/>
      <c r="I1" s="8"/>
      <c r="J1" s="8"/>
      <c r="K1" s="9"/>
    </row>
    <row r="2" spans="1:11" ht="20.100000000000001" customHeight="1">
      <c r="A2" s="10"/>
      <c r="B2" s="102" t="s">
        <v>14</v>
      </c>
      <c r="C2" s="102"/>
      <c r="D2" s="102"/>
      <c r="E2" s="102"/>
      <c r="F2" s="102"/>
      <c r="G2" s="102"/>
      <c r="H2" s="102"/>
      <c r="I2" s="4"/>
      <c r="J2" s="4"/>
      <c r="K2" s="11"/>
    </row>
    <row r="3" spans="1:11" ht="20.100000000000001" customHeight="1">
      <c r="A3" s="10"/>
      <c r="B3" s="102"/>
      <c r="C3" s="102"/>
      <c r="D3" s="102"/>
      <c r="E3" s="102"/>
      <c r="F3" s="102"/>
      <c r="G3" s="102"/>
      <c r="H3" s="102"/>
      <c r="I3" s="4"/>
      <c r="J3" s="4"/>
      <c r="K3" s="11"/>
    </row>
    <row r="4" spans="1:11" ht="20.100000000000001" customHeight="1">
      <c r="A4" s="10"/>
      <c r="B4" s="61" t="s">
        <v>15</v>
      </c>
      <c r="C4" s="5"/>
      <c r="D4" s="5"/>
      <c r="E4" s="5"/>
      <c r="F4" s="4"/>
      <c r="G4" s="4"/>
      <c r="H4" s="4"/>
      <c r="I4" s="4"/>
      <c r="J4" s="4"/>
      <c r="K4" s="11"/>
    </row>
    <row r="5" spans="1:11" ht="20.100000000000001" customHeight="1" thickBot="1">
      <c r="A5" s="10"/>
      <c r="B5" s="61" t="s">
        <v>16</v>
      </c>
      <c r="C5" s="4"/>
      <c r="D5" s="4"/>
      <c r="E5" s="4"/>
      <c r="F5" s="4"/>
      <c r="G5" s="4"/>
      <c r="H5" s="4"/>
      <c r="I5" s="4"/>
      <c r="J5" s="4"/>
      <c r="K5" s="11"/>
    </row>
    <row r="6" spans="1:11" ht="20.100000000000001" customHeight="1">
      <c r="A6" s="19"/>
      <c r="B6" s="20" t="s">
        <v>5</v>
      </c>
      <c r="C6" s="21"/>
      <c r="D6" s="21"/>
      <c r="E6" s="21"/>
      <c r="F6" s="21"/>
      <c r="G6" s="21"/>
      <c r="H6" s="21"/>
      <c r="I6" s="21"/>
      <c r="J6" s="21"/>
      <c r="K6" s="22"/>
    </row>
    <row r="7" spans="1:11" ht="20.100000000000001" customHeight="1">
      <c r="A7" s="12"/>
      <c r="B7" s="45" t="s">
        <v>51</v>
      </c>
      <c r="C7" s="45"/>
      <c r="D7" s="45"/>
      <c r="E7" s="45"/>
      <c r="F7" s="6"/>
      <c r="G7" s="6"/>
      <c r="H7" s="6"/>
      <c r="I7" s="6"/>
      <c r="J7" s="6"/>
      <c r="K7" s="13"/>
    </row>
    <row r="8" spans="1:11" ht="20.100000000000001" customHeight="1" thickBot="1">
      <c r="A8" s="23"/>
      <c r="B8" s="29" t="s">
        <v>52</v>
      </c>
      <c r="C8" s="24"/>
      <c r="D8" s="24"/>
      <c r="E8" s="24"/>
      <c r="F8" s="24"/>
      <c r="G8" s="24"/>
      <c r="H8" s="24"/>
      <c r="I8" s="24"/>
      <c r="J8" s="24"/>
      <c r="K8" s="25"/>
    </row>
    <row r="9" spans="1:11" ht="20.100000000000001" customHeight="1" thickBot="1">
      <c r="A9" s="26"/>
      <c r="B9" s="27"/>
      <c r="C9" s="27"/>
      <c r="D9" s="27"/>
      <c r="E9" s="27"/>
      <c r="F9" s="27"/>
      <c r="G9" s="27"/>
      <c r="H9" s="27"/>
      <c r="I9" s="27"/>
      <c r="J9" s="27"/>
      <c r="K9" s="28"/>
    </row>
    <row r="10" spans="1:11" ht="20.100000000000001" customHeight="1">
      <c r="A10" s="40"/>
      <c r="B10" s="100" t="s">
        <v>6</v>
      </c>
      <c r="C10" s="100"/>
      <c r="D10" s="100"/>
      <c r="E10" s="100"/>
      <c r="F10" s="100" t="s">
        <v>7</v>
      </c>
      <c r="G10" s="100"/>
      <c r="H10" s="100"/>
      <c r="I10" s="100"/>
      <c r="J10" s="100"/>
      <c r="K10" s="101"/>
    </row>
    <row r="11" spans="1:11" ht="15">
      <c r="A11" s="55"/>
      <c r="B11" s="105"/>
      <c r="C11" s="105"/>
      <c r="D11" s="48"/>
      <c r="E11" s="48"/>
      <c r="F11" s="103"/>
      <c r="G11" s="103"/>
      <c r="H11" s="103"/>
      <c r="I11" s="103"/>
      <c r="J11" s="103"/>
      <c r="K11" s="104"/>
    </row>
    <row r="12" spans="1:11" ht="15">
      <c r="A12" s="55"/>
      <c r="B12" s="47" t="s">
        <v>9</v>
      </c>
      <c r="C12" s="47"/>
      <c r="D12" s="48"/>
      <c r="E12" s="48"/>
      <c r="F12" s="103" t="s">
        <v>10</v>
      </c>
      <c r="G12" s="103"/>
      <c r="H12" s="103"/>
      <c r="I12" s="103"/>
      <c r="J12" s="103"/>
      <c r="K12" s="104"/>
    </row>
    <row r="13" spans="1:11" ht="15">
      <c r="A13" s="55"/>
      <c r="B13" s="53"/>
      <c r="C13" s="53"/>
      <c r="D13" s="48"/>
      <c r="E13" s="48"/>
      <c r="F13" s="49"/>
      <c r="G13" s="49"/>
      <c r="H13" s="49"/>
      <c r="I13" s="49"/>
      <c r="J13" s="49"/>
      <c r="K13" s="50"/>
    </row>
    <row r="14" spans="1:11" ht="15" customHeight="1">
      <c r="A14" s="55"/>
      <c r="B14" s="47" t="s">
        <v>11</v>
      </c>
      <c r="C14" s="47"/>
      <c r="D14" s="48"/>
      <c r="E14" s="48"/>
      <c r="F14" s="103" t="s">
        <v>12</v>
      </c>
      <c r="G14" s="103"/>
      <c r="H14" s="103"/>
      <c r="I14" s="103"/>
      <c r="J14" s="103"/>
      <c r="K14" s="104"/>
    </row>
    <row r="15" spans="1:11" ht="15">
      <c r="A15" s="55"/>
      <c r="B15" s="54"/>
      <c r="C15" s="53"/>
      <c r="D15" s="48"/>
      <c r="E15" s="48"/>
      <c r="F15" s="103"/>
      <c r="G15" s="103"/>
      <c r="H15" s="103"/>
      <c r="I15" s="103"/>
      <c r="J15" s="103"/>
      <c r="K15" s="104"/>
    </row>
    <row r="16" spans="1:11" ht="15">
      <c r="A16" s="55"/>
      <c r="B16" s="54"/>
      <c r="C16" s="53"/>
      <c r="D16" s="48"/>
      <c r="E16" s="48"/>
      <c r="F16" s="59"/>
      <c r="G16" s="59"/>
      <c r="H16" s="59"/>
      <c r="I16" s="59"/>
      <c r="J16" s="59"/>
      <c r="K16" s="60"/>
    </row>
    <row r="17" spans="1:11" ht="15">
      <c r="A17" s="55"/>
      <c r="B17" s="47" t="s">
        <v>8</v>
      </c>
      <c r="C17" s="47"/>
      <c r="D17" s="48"/>
      <c r="E17" s="48"/>
      <c r="F17" s="103" t="s">
        <v>13</v>
      </c>
      <c r="G17" s="103"/>
      <c r="H17" s="103"/>
      <c r="I17" s="103"/>
      <c r="J17" s="103"/>
      <c r="K17" s="104"/>
    </row>
    <row r="18" spans="1:11" ht="15.75" thickBot="1">
      <c r="A18" s="41"/>
      <c r="B18" s="56"/>
      <c r="C18" s="57"/>
      <c r="D18" s="58"/>
      <c r="E18" s="58"/>
      <c r="F18" s="51"/>
      <c r="G18" s="51"/>
      <c r="H18" s="51"/>
      <c r="I18" s="51"/>
      <c r="J18" s="51"/>
      <c r="K18" s="52"/>
    </row>
    <row r="19" spans="1:11"/>
  </sheetData>
  <mergeCells count="8">
    <mergeCell ref="F10:K10"/>
    <mergeCell ref="B10:E10"/>
    <mergeCell ref="B2:H3"/>
    <mergeCell ref="F17:K17"/>
    <mergeCell ref="F12:K12"/>
    <mergeCell ref="B11:C11"/>
    <mergeCell ref="F11:K11"/>
    <mergeCell ref="F14:K15"/>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showGridLines="0" zoomScaleNormal="100" zoomScaleSheetLayoutView="95" workbookViewId="0">
      <pane ySplit="9" topLeftCell="A10" activePane="bottomLeft" state="frozen"/>
      <selection pane="bottomLeft" activeCell="B39" sqref="B39:S39"/>
    </sheetView>
  </sheetViews>
  <sheetFormatPr baseColWidth="10" defaultRowHeight="12.75"/>
  <cols>
    <col min="1" max="1" width="9.85546875" customWidth="1"/>
    <col min="2" max="2" width="21.5703125" customWidth="1"/>
    <col min="3" max="3" width="22.42578125" customWidth="1"/>
    <col min="4" max="4" width="24" customWidth="1"/>
    <col min="5" max="5" width="18.85546875" customWidth="1"/>
    <col min="6" max="6" width="19.28515625" customWidth="1"/>
    <col min="7" max="7" width="18.42578125" customWidth="1"/>
    <col min="8" max="8" width="17.42578125" customWidth="1"/>
    <col min="9" max="9" width="18.28515625" customWidth="1"/>
    <col min="10" max="10" width="20.28515625" customWidth="1"/>
    <col min="11" max="11" width="21.28515625" customWidth="1"/>
    <col min="12" max="12" width="15.5703125" customWidth="1"/>
    <col min="13" max="18" width="17.140625" customWidth="1"/>
    <col min="19" max="19" width="9.85546875" customWidth="1"/>
    <col min="21" max="21" width="10.42578125" customWidth="1"/>
    <col min="23" max="23" width="10.28515625" customWidth="1"/>
  </cols>
  <sheetData>
    <row r="1" spans="1:23" ht="20.100000000000001" customHeight="1">
      <c r="A1" s="32"/>
      <c r="B1" s="32"/>
      <c r="C1" s="32"/>
      <c r="D1" s="32"/>
      <c r="E1" s="32"/>
      <c r="F1" s="32"/>
      <c r="G1" s="32"/>
      <c r="H1" s="32"/>
      <c r="I1" s="32"/>
      <c r="J1" s="32"/>
      <c r="K1" s="32"/>
      <c r="L1" s="32"/>
      <c r="M1" s="32"/>
      <c r="N1" s="32"/>
      <c r="O1" s="32"/>
      <c r="P1" s="32"/>
      <c r="Q1" s="32"/>
      <c r="R1" s="32"/>
      <c r="S1" s="32"/>
    </row>
    <row r="2" spans="1:23" ht="20.100000000000001" customHeight="1">
      <c r="A2" s="3" t="str">
        <f>Indice!B2</f>
        <v>INFORMACIÓN Y SERVICIOS RELACIONADOS DE LAS ENTIDADES DE CERTIFICACIÓN ACREDITADAS Y TERCEROS VINCULADOS</v>
      </c>
      <c r="B2" s="33"/>
      <c r="C2" s="33"/>
      <c r="D2" s="33"/>
      <c r="E2" s="33"/>
      <c r="F2" s="33"/>
      <c r="G2" s="33"/>
      <c r="H2" s="33"/>
      <c r="I2" s="33"/>
      <c r="J2" s="33"/>
      <c r="K2" s="33"/>
      <c r="L2" s="33"/>
      <c r="M2" s="33"/>
      <c r="N2" s="33"/>
      <c r="O2" s="33"/>
      <c r="P2" s="33"/>
      <c r="Q2" s="33"/>
      <c r="R2" s="33"/>
      <c r="S2" s="33"/>
    </row>
    <row r="3" spans="1:23" ht="20.100000000000001" customHeight="1">
      <c r="A3" s="109"/>
      <c r="B3" s="109"/>
      <c r="C3" s="109"/>
      <c r="D3" s="109"/>
      <c r="E3" s="109"/>
      <c r="F3" s="33"/>
      <c r="G3" s="33"/>
      <c r="H3" s="33"/>
      <c r="I3" s="33"/>
      <c r="J3" s="33"/>
      <c r="K3" s="33"/>
      <c r="L3" s="33"/>
      <c r="M3" s="33"/>
      <c r="N3" s="33"/>
      <c r="O3" s="33"/>
      <c r="P3" s="33"/>
      <c r="Q3" s="33"/>
      <c r="R3" s="33"/>
      <c r="S3" s="33"/>
    </row>
    <row r="4" spans="1:23" ht="20.100000000000001" customHeight="1">
      <c r="A4" s="62" t="s">
        <v>40</v>
      </c>
      <c r="B4" s="34"/>
      <c r="C4" s="35"/>
      <c r="D4" s="35"/>
      <c r="E4" s="33"/>
      <c r="F4" s="33"/>
      <c r="G4" s="33"/>
      <c r="H4" s="33"/>
      <c r="I4" s="33"/>
      <c r="J4" s="33"/>
      <c r="K4" s="33"/>
      <c r="L4" s="33"/>
      <c r="M4" s="33"/>
      <c r="N4" s="33"/>
      <c r="O4" s="33"/>
      <c r="P4" s="33"/>
      <c r="Q4" s="33"/>
      <c r="R4" s="33"/>
      <c r="S4" s="33"/>
    </row>
    <row r="5" spans="1:23" ht="20.100000000000001" customHeight="1" thickBot="1">
      <c r="A5" s="33"/>
      <c r="B5" s="110"/>
      <c r="C5" s="110"/>
      <c r="D5" s="110"/>
      <c r="E5" s="110"/>
      <c r="F5" s="33"/>
      <c r="G5" s="33"/>
      <c r="H5" s="33"/>
      <c r="I5" s="33"/>
      <c r="J5" s="33"/>
      <c r="K5" s="33"/>
      <c r="L5" s="33"/>
      <c r="M5" s="33"/>
      <c r="N5" s="33"/>
      <c r="O5" s="33"/>
      <c r="P5" s="33"/>
      <c r="Q5" s="33"/>
      <c r="R5" s="33"/>
      <c r="S5" s="33"/>
    </row>
    <row r="6" spans="1:23" ht="20.100000000000001" customHeight="1">
      <c r="A6" s="20" t="s">
        <v>5</v>
      </c>
      <c r="B6" s="21"/>
      <c r="C6" s="21"/>
      <c r="D6" s="21"/>
      <c r="E6" s="21"/>
      <c r="F6" s="39"/>
      <c r="G6" s="39"/>
      <c r="H6" s="39"/>
      <c r="I6" s="39"/>
      <c r="J6" s="39"/>
      <c r="K6" s="39"/>
      <c r="L6" s="39"/>
      <c r="M6" s="39"/>
      <c r="N6" s="39"/>
      <c r="O6" s="39"/>
      <c r="P6" s="39"/>
      <c r="Q6" s="39"/>
      <c r="R6" s="39"/>
      <c r="S6" s="39"/>
    </row>
    <row r="7" spans="1:23" ht="20.100000000000001" customHeight="1">
      <c r="A7" s="45" t="str">
        <f>Indice!B7</f>
        <v>Fecha de publicación: Octubre 2025</v>
      </c>
      <c r="B7" s="45"/>
      <c r="C7" s="45"/>
      <c r="D7" s="45"/>
      <c r="E7" s="45"/>
      <c r="F7" s="30"/>
      <c r="G7" s="30"/>
      <c r="H7" s="30"/>
      <c r="I7" s="30"/>
      <c r="J7" s="30"/>
      <c r="K7" s="30"/>
      <c r="L7" s="30"/>
      <c r="M7" s="30"/>
      <c r="N7" s="30"/>
      <c r="O7" s="30"/>
      <c r="P7" s="30"/>
      <c r="Q7" s="30"/>
      <c r="R7" s="30"/>
      <c r="S7" s="30"/>
    </row>
    <row r="8" spans="1:23" ht="20.100000000000001" customHeight="1" thickBot="1">
      <c r="A8" s="29" t="str">
        <f>Indice!B8</f>
        <v>Fecha de corte: Septiembre 2025</v>
      </c>
      <c r="B8" s="24"/>
      <c r="C8" s="24"/>
      <c r="D8" s="24"/>
      <c r="E8" s="24"/>
      <c r="F8" s="31"/>
      <c r="G8" s="31"/>
      <c r="H8" s="31"/>
      <c r="I8" s="31"/>
      <c r="J8" s="31"/>
      <c r="K8" s="31"/>
      <c r="L8" s="31"/>
      <c r="M8" s="31"/>
      <c r="N8" s="31"/>
      <c r="O8" s="31"/>
      <c r="P8" s="31"/>
      <c r="Q8" s="31"/>
      <c r="R8" s="31"/>
      <c r="S8" s="31"/>
    </row>
    <row r="9" spans="1:23" s="73" customFormat="1" ht="20.100000000000001" customHeight="1">
      <c r="A9" s="71"/>
      <c r="B9" s="72"/>
      <c r="C9" s="72"/>
      <c r="D9" s="72"/>
      <c r="E9" s="72"/>
      <c r="F9" s="68"/>
      <c r="G9" s="68"/>
      <c r="H9" s="68"/>
      <c r="I9" s="68"/>
      <c r="J9" s="68"/>
      <c r="K9" s="68"/>
      <c r="L9" s="68"/>
      <c r="M9" s="68"/>
      <c r="N9" s="68"/>
      <c r="O9" s="68"/>
      <c r="P9" s="68"/>
      <c r="Q9" s="68"/>
      <c r="R9" s="68"/>
      <c r="S9" s="68"/>
      <c r="T9" s="68"/>
      <c r="U9" s="68"/>
      <c r="V9" s="68"/>
      <c r="W9" s="68"/>
    </row>
    <row r="10" spans="1:23" ht="42.75">
      <c r="A10" s="69" t="s">
        <v>17</v>
      </c>
      <c r="B10" s="69" t="s">
        <v>18</v>
      </c>
      <c r="C10" s="69" t="s">
        <v>19</v>
      </c>
      <c r="D10" s="69" t="s">
        <v>20</v>
      </c>
      <c r="E10" s="69" t="s">
        <v>21</v>
      </c>
      <c r="F10" s="69" t="s">
        <v>22</v>
      </c>
      <c r="G10" s="69" t="s">
        <v>23</v>
      </c>
      <c r="H10" s="69" t="s">
        <v>24</v>
      </c>
      <c r="I10" s="69" t="s">
        <v>25</v>
      </c>
      <c r="J10" s="69" t="s">
        <v>26</v>
      </c>
      <c r="K10" s="69" t="s">
        <v>27</v>
      </c>
      <c r="L10" s="69" t="s">
        <v>28</v>
      </c>
      <c r="M10" s="69" t="s">
        <v>29</v>
      </c>
      <c r="N10" s="69" t="s">
        <v>35</v>
      </c>
      <c r="O10" s="69" t="s">
        <v>46</v>
      </c>
      <c r="P10" s="69" t="s">
        <v>53</v>
      </c>
      <c r="Q10" s="69" t="s">
        <v>54</v>
      </c>
      <c r="R10" s="69" t="s">
        <v>55</v>
      </c>
      <c r="S10" s="69" t="s">
        <v>0</v>
      </c>
    </row>
    <row r="11" spans="1:23">
      <c r="A11" s="70">
        <v>45474</v>
      </c>
      <c r="B11" s="74">
        <v>19</v>
      </c>
      <c r="C11" s="74">
        <v>131478</v>
      </c>
      <c r="D11" s="74">
        <v>9919</v>
      </c>
      <c r="E11" s="74">
        <v>114471</v>
      </c>
      <c r="F11" s="74">
        <v>29188</v>
      </c>
      <c r="G11" s="74">
        <v>1531</v>
      </c>
      <c r="H11" s="74">
        <v>6397</v>
      </c>
      <c r="I11" s="74">
        <v>4504</v>
      </c>
      <c r="J11" s="74">
        <v>1328</v>
      </c>
      <c r="K11" s="74">
        <v>7797</v>
      </c>
      <c r="L11" s="74">
        <v>799078</v>
      </c>
      <c r="M11" s="74">
        <v>297804</v>
      </c>
      <c r="N11" s="78" t="s">
        <v>36</v>
      </c>
      <c r="O11" s="78"/>
      <c r="P11" s="78"/>
      <c r="Q11" s="78"/>
      <c r="R11" s="78"/>
      <c r="S11" s="77">
        <f>SUM(B11:M11)</f>
        <v>1403514</v>
      </c>
    </row>
    <row r="12" spans="1:23">
      <c r="A12" s="70">
        <v>45505</v>
      </c>
      <c r="B12" s="74">
        <v>21</v>
      </c>
      <c r="C12" s="74">
        <v>132065</v>
      </c>
      <c r="D12" s="74">
        <v>10808</v>
      </c>
      <c r="E12" s="74">
        <v>120409</v>
      </c>
      <c r="F12" s="74">
        <v>30403</v>
      </c>
      <c r="G12" s="74">
        <v>3575</v>
      </c>
      <c r="H12" s="74">
        <v>6933</v>
      </c>
      <c r="I12" s="74">
        <v>4709</v>
      </c>
      <c r="J12" s="74">
        <v>2164</v>
      </c>
      <c r="K12" s="74">
        <v>11222</v>
      </c>
      <c r="L12" s="74">
        <v>805219</v>
      </c>
      <c r="M12" s="74">
        <v>344164</v>
      </c>
      <c r="N12" s="78" t="s">
        <v>36</v>
      </c>
      <c r="O12" s="78"/>
      <c r="P12" s="78"/>
      <c r="Q12" s="78"/>
      <c r="R12" s="78"/>
      <c r="S12" s="77">
        <f t="shared" ref="S12:S25" si="0">SUM(B12:M12)</f>
        <v>1471692</v>
      </c>
    </row>
    <row r="13" spans="1:23">
      <c r="A13" s="70">
        <v>45536</v>
      </c>
      <c r="B13" s="74">
        <v>27</v>
      </c>
      <c r="C13" s="74">
        <v>131605</v>
      </c>
      <c r="D13" s="74">
        <v>11612</v>
      </c>
      <c r="E13" s="74">
        <v>126425</v>
      </c>
      <c r="F13" s="74">
        <v>31370</v>
      </c>
      <c r="G13" s="74">
        <v>6098</v>
      </c>
      <c r="H13" s="74">
        <v>6912</v>
      </c>
      <c r="I13" s="74">
        <v>4983</v>
      </c>
      <c r="J13" s="74">
        <v>3164</v>
      </c>
      <c r="K13" s="74">
        <v>15874</v>
      </c>
      <c r="L13" s="74">
        <v>808794</v>
      </c>
      <c r="M13" s="74">
        <v>389582</v>
      </c>
      <c r="N13" s="78" t="s">
        <v>36</v>
      </c>
      <c r="O13" s="78"/>
      <c r="P13" s="78"/>
      <c r="Q13" s="78"/>
      <c r="R13" s="78"/>
      <c r="S13" s="77">
        <f t="shared" si="0"/>
        <v>1536446</v>
      </c>
    </row>
    <row r="14" spans="1:23">
      <c r="A14" s="70">
        <v>45566</v>
      </c>
      <c r="B14" s="74">
        <v>28</v>
      </c>
      <c r="C14" s="74">
        <v>131355</v>
      </c>
      <c r="D14" s="74">
        <v>11638</v>
      </c>
      <c r="E14" s="74">
        <v>117768</v>
      </c>
      <c r="F14" s="74">
        <v>32407</v>
      </c>
      <c r="G14" s="74">
        <v>3044</v>
      </c>
      <c r="H14" s="74">
        <v>6933</v>
      </c>
      <c r="I14" s="74">
        <v>5456</v>
      </c>
      <c r="J14" s="74">
        <v>4786</v>
      </c>
      <c r="K14" s="74">
        <v>15874</v>
      </c>
      <c r="L14" s="74">
        <v>809570</v>
      </c>
      <c r="M14" s="74">
        <v>459725</v>
      </c>
      <c r="N14" s="78" t="s">
        <v>36</v>
      </c>
      <c r="O14" s="78"/>
      <c r="P14" s="78"/>
      <c r="Q14" s="78"/>
      <c r="R14" s="78"/>
      <c r="S14" s="77">
        <f t="shared" si="0"/>
        <v>1598584</v>
      </c>
    </row>
    <row r="15" spans="1:23">
      <c r="A15" s="70">
        <v>45597</v>
      </c>
      <c r="B15" s="74">
        <v>61</v>
      </c>
      <c r="C15" s="74">
        <v>129868</v>
      </c>
      <c r="D15" s="74">
        <v>12894</v>
      </c>
      <c r="E15" s="74">
        <v>124942</v>
      </c>
      <c r="F15" s="74">
        <v>33570</v>
      </c>
      <c r="G15" s="74">
        <v>5679</v>
      </c>
      <c r="H15" s="74">
        <v>7027</v>
      </c>
      <c r="I15" s="74">
        <v>5705</v>
      </c>
      <c r="J15" s="74">
        <v>7399</v>
      </c>
      <c r="K15" s="74">
        <v>15874</v>
      </c>
      <c r="L15" s="74">
        <v>801325</v>
      </c>
      <c r="M15" s="74">
        <v>485772</v>
      </c>
      <c r="N15" s="78" t="s">
        <v>36</v>
      </c>
      <c r="O15" s="78"/>
      <c r="P15" s="78"/>
      <c r="Q15" s="78"/>
      <c r="R15" s="78"/>
      <c r="S15" s="77">
        <f t="shared" si="0"/>
        <v>1630116</v>
      </c>
    </row>
    <row r="16" spans="1:23">
      <c r="A16" s="70">
        <v>45627</v>
      </c>
      <c r="B16" s="74">
        <v>32</v>
      </c>
      <c r="C16" s="74">
        <v>123603</v>
      </c>
      <c r="D16" s="74">
        <v>14327</v>
      </c>
      <c r="E16" s="74">
        <v>131728</v>
      </c>
      <c r="F16" s="74">
        <v>34803</v>
      </c>
      <c r="G16" s="74">
        <v>5254</v>
      </c>
      <c r="H16" s="74">
        <v>6787</v>
      </c>
      <c r="I16" s="74">
        <v>5723</v>
      </c>
      <c r="J16" s="74">
        <v>10543</v>
      </c>
      <c r="K16" s="74">
        <v>15874</v>
      </c>
      <c r="L16" s="74">
        <v>798854</v>
      </c>
      <c r="M16" s="74">
        <v>483324</v>
      </c>
      <c r="N16" s="78" t="s">
        <v>36</v>
      </c>
      <c r="O16" s="78"/>
      <c r="P16" s="78"/>
      <c r="Q16" s="78"/>
      <c r="R16" s="78"/>
      <c r="S16" s="77">
        <f t="shared" si="0"/>
        <v>1630852</v>
      </c>
    </row>
    <row r="17" spans="1:20">
      <c r="A17" s="70">
        <v>45658</v>
      </c>
      <c r="B17" s="83">
        <v>32</v>
      </c>
      <c r="C17" s="74">
        <v>111817</v>
      </c>
      <c r="D17" s="74">
        <v>13010</v>
      </c>
      <c r="E17" s="74">
        <v>128435</v>
      </c>
      <c r="F17" s="74">
        <v>26492</v>
      </c>
      <c r="G17" s="74">
        <v>5564</v>
      </c>
      <c r="H17" s="74">
        <v>6796</v>
      </c>
      <c r="I17" s="74">
        <v>5168</v>
      </c>
      <c r="J17" s="74">
        <v>3028</v>
      </c>
      <c r="K17" s="89">
        <v>36601</v>
      </c>
      <c r="L17" s="74">
        <v>804439</v>
      </c>
      <c r="M17" s="74">
        <v>422139</v>
      </c>
      <c r="N17" s="78" t="s">
        <v>36</v>
      </c>
      <c r="O17" s="78"/>
      <c r="P17" s="78"/>
      <c r="Q17" s="78"/>
      <c r="R17" s="78"/>
      <c r="S17" s="77">
        <f t="shared" si="0"/>
        <v>1563521</v>
      </c>
      <c r="T17" s="73"/>
    </row>
    <row r="18" spans="1:20">
      <c r="A18" s="70">
        <v>45689</v>
      </c>
      <c r="B18" s="83">
        <v>32</v>
      </c>
      <c r="C18" s="74">
        <v>111013</v>
      </c>
      <c r="D18" s="74">
        <v>13899</v>
      </c>
      <c r="E18" s="74">
        <v>132311</v>
      </c>
      <c r="F18" s="74">
        <v>26430</v>
      </c>
      <c r="G18" s="74">
        <v>6308</v>
      </c>
      <c r="H18" s="74">
        <v>7264</v>
      </c>
      <c r="I18" s="74">
        <v>5449</v>
      </c>
      <c r="J18" s="74">
        <v>5344</v>
      </c>
      <c r="K18" s="89">
        <v>42761</v>
      </c>
      <c r="L18" s="74">
        <v>810761</v>
      </c>
      <c r="M18" s="74">
        <v>452482</v>
      </c>
      <c r="N18" s="78" t="s">
        <v>36</v>
      </c>
      <c r="O18" s="78"/>
      <c r="P18" s="78"/>
      <c r="Q18" s="78"/>
      <c r="R18" s="78"/>
      <c r="S18" s="77">
        <f t="shared" si="0"/>
        <v>1614054</v>
      </c>
    </row>
    <row r="19" spans="1:20">
      <c r="A19" s="70">
        <v>45717</v>
      </c>
      <c r="B19" s="83">
        <v>32</v>
      </c>
      <c r="C19" s="74">
        <v>111833</v>
      </c>
      <c r="D19" s="74">
        <v>14854</v>
      </c>
      <c r="E19" s="74">
        <v>136835</v>
      </c>
      <c r="F19" s="74">
        <v>25974</v>
      </c>
      <c r="G19" s="74">
        <v>5852</v>
      </c>
      <c r="H19" s="74">
        <v>7448</v>
      </c>
      <c r="I19" s="74">
        <v>6375</v>
      </c>
      <c r="J19" s="74">
        <v>7805</v>
      </c>
      <c r="K19" s="89">
        <v>49774</v>
      </c>
      <c r="L19" s="74">
        <v>815242</v>
      </c>
      <c r="M19" s="74">
        <v>481046</v>
      </c>
      <c r="N19" s="78" t="s">
        <v>36</v>
      </c>
      <c r="O19" s="78"/>
      <c r="P19" s="78"/>
      <c r="Q19" s="78"/>
      <c r="R19" s="78"/>
      <c r="S19" s="77">
        <f t="shared" si="0"/>
        <v>1663070</v>
      </c>
    </row>
    <row r="20" spans="1:20">
      <c r="A20" s="70">
        <v>45748</v>
      </c>
      <c r="B20" s="83">
        <v>32</v>
      </c>
      <c r="C20" s="89">
        <v>111680</v>
      </c>
      <c r="D20" s="89">
        <v>12902</v>
      </c>
      <c r="E20" s="89">
        <v>124205</v>
      </c>
      <c r="F20" s="89">
        <v>23630</v>
      </c>
      <c r="G20" s="89">
        <v>5907</v>
      </c>
      <c r="H20" s="89">
        <v>7622</v>
      </c>
      <c r="I20" s="89">
        <v>5340</v>
      </c>
      <c r="J20" s="89">
        <v>2759</v>
      </c>
      <c r="K20" s="89">
        <v>57980</v>
      </c>
      <c r="L20" s="74">
        <v>819159</v>
      </c>
      <c r="M20" s="74">
        <v>428501</v>
      </c>
      <c r="N20" s="78"/>
      <c r="O20" s="78"/>
      <c r="P20" s="78"/>
      <c r="Q20" s="78"/>
      <c r="R20" s="78"/>
      <c r="S20" s="77">
        <f t="shared" si="0"/>
        <v>1599717</v>
      </c>
    </row>
    <row r="21" spans="1:20">
      <c r="A21" s="70">
        <v>45778</v>
      </c>
      <c r="B21" s="83">
        <v>32</v>
      </c>
      <c r="C21" s="89">
        <v>111594</v>
      </c>
      <c r="D21" s="89">
        <v>13603</v>
      </c>
      <c r="E21" s="89">
        <v>127646</v>
      </c>
      <c r="F21" s="89">
        <v>23399</v>
      </c>
      <c r="G21" s="89">
        <v>1970</v>
      </c>
      <c r="H21" s="89">
        <v>7700</v>
      </c>
      <c r="I21" s="89">
        <v>5705</v>
      </c>
      <c r="J21" s="89">
        <v>6902</v>
      </c>
      <c r="K21" s="89">
        <v>66933</v>
      </c>
      <c r="L21" s="74">
        <v>823182</v>
      </c>
      <c r="M21" s="74">
        <v>454916</v>
      </c>
      <c r="N21" s="78"/>
      <c r="O21" s="78"/>
      <c r="P21" s="78"/>
      <c r="Q21" s="78"/>
      <c r="R21" s="78"/>
      <c r="S21" s="77">
        <f t="shared" si="0"/>
        <v>1643582</v>
      </c>
    </row>
    <row r="22" spans="1:20">
      <c r="A22" s="70">
        <v>45809</v>
      </c>
      <c r="B22" s="83">
        <v>32</v>
      </c>
      <c r="C22" s="89">
        <v>111120</v>
      </c>
      <c r="D22" s="89">
        <v>14302</v>
      </c>
      <c r="E22" s="89">
        <v>131539</v>
      </c>
      <c r="F22" s="89">
        <v>23192</v>
      </c>
      <c r="G22" s="89">
        <v>2951</v>
      </c>
      <c r="H22" s="89">
        <v>7924</v>
      </c>
      <c r="I22" s="89">
        <v>6128</v>
      </c>
      <c r="J22" s="89">
        <v>13088</v>
      </c>
      <c r="K22" s="89">
        <v>76827</v>
      </c>
      <c r="L22" s="74">
        <v>827768</v>
      </c>
      <c r="M22" s="74">
        <v>479611</v>
      </c>
      <c r="N22" s="78"/>
      <c r="O22" s="78"/>
      <c r="P22" s="78"/>
      <c r="Q22" s="78"/>
      <c r="R22" s="78"/>
      <c r="S22" s="77">
        <f t="shared" si="0"/>
        <v>1694482</v>
      </c>
    </row>
    <row r="23" spans="1:20" s="73" customFormat="1">
      <c r="A23" s="70">
        <v>45839</v>
      </c>
      <c r="B23" s="89">
        <v>11</v>
      </c>
      <c r="C23" s="89">
        <v>110911</v>
      </c>
      <c r="D23" s="89">
        <v>13043</v>
      </c>
      <c r="E23" s="89">
        <v>116169</v>
      </c>
      <c r="F23" s="89">
        <v>22830</v>
      </c>
      <c r="G23" s="89">
        <v>5907</v>
      </c>
      <c r="H23" s="89">
        <v>7903</v>
      </c>
      <c r="I23" s="89">
        <v>5481</v>
      </c>
      <c r="J23" s="89">
        <v>8196</v>
      </c>
      <c r="K23" s="89">
        <v>89587</v>
      </c>
      <c r="L23" s="89">
        <v>836013</v>
      </c>
      <c r="M23" s="89">
        <v>434854</v>
      </c>
      <c r="N23" s="91"/>
      <c r="O23" s="91"/>
      <c r="P23" s="91"/>
      <c r="Q23" s="91"/>
      <c r="R23" s="91"/>
      <c r="S23" s="77">
        <f t="shared" si="0"/>
        <v>1650905</v>
      </c>
    </row>
    <row r="24" spans="1:20" s="73" customFormat="1">
      <c r="A24" s="70">
        <v>45870</v>
      </c>
      <c r="B24" s="89">
        <v>11</v>
      </c>
      <c r="C24" s="89">
        <v>110380</v>
      </c>
      <c r="D24" s="89">
        <v>13748</v>
      </c>
      <c r="E24" s="89">
        <v>119566</v>
      </c>
      <c r="F24" s="89">
        <v>22670</v>
      </c>
      <c r="G24" s="89">
        <v>1970</v>
      </c>
      <c r="H24" s="89">
        <v>8184</v>
      </c>
      <c r="I24" s="89">
        <v>5978</v>
      </c>
      <c r="J24" s="89">
        <v>16904</v>
      </c>
      <c r="K24" s="89">
        <v>102570</v>
      </c>
      <c r="L24" s="89">
        <v>842703</v>
      </c>
      <c r="M24" s="89">
        <v>459057</v>
      </c>
      <c r="N24" s="91"/>
      <c r="O24" s="91"/>
      <c r="P24" s="91"/>
      <c r="Q24" s="91"/>
      <c r="R24" s="91"/>
      <c r="S24" s="77">
        <f t="shared" si="0"/>
        <v>1703741</v>
      </c>
    </row>
    <row r="25" spans="1:20" s="73" customFormat="1">
      <c r="A25" s="70">
        <v>45901</v>
      </c>
      <c r="B25" s="89">
        <v>17</v>
      </c>
      <c r="C25" s="89">
        <v>110545</v>
      </c>
      <c r="D25" s="89">
        <v>14502</v>
      </c>
      <c r="E25" s="89">
        <v>123720</v>
      </c>
      <c r="F25" s="89">
        <v>22548</v>
      </c>
      <c r="G25" s="89">
        <v>2951</v>
      </c>
      <c r="H25" s="89">
        <v>11115</v>
      </c>
      <c r="I25" s="89">
        <v>6575</v>
      </c>
      <c r="J25" s="89">
        <v>26416</v>
      </c>
      <c r="K25" s="89">
        <v>116827</v>
      </c>
      <c r="L25" s="89">
        <v>852055</v>
      </c>
      <c r="M25" s="89">
        <v>485687</v>
      </c>
      <c r="N25" s="91"/>
      <c r="O25" s="91"/>
      <c r="P25" s="91"/>
      <c r="Q25" s="91"/>
      <c r="R25" s="91"/>
      <c r="S25" s="77">
        <f t="shared" si="0"/>
        <v>1772958</v>
      </c>
    </row>
    <row r="26" spans="1:20" s="73" customFormat="1">
      <c r="A26" s="84"/>
      <c r="B26" s="85"/>
      <c r="C26" s="85"/>
      <c r="D26" s="85"/>
      <c r="E26" s="85"/>
      <c r="F26" s="85"/>
      <c r="G26" s="85"/>
      <c r="H26" s="85"/>
      <c r="I26" s="85"/>
      <c r="J26" s="85"/>
      <c r="K26" s="85"/>
      <c r="L26" s="85"/>
      <c r="M26" s="85"/>
      <c r="N26" s="86"/>
      <c r="O26" s="86"/>
      <c r="P26" s="86"/>
      <c r="Q26" s="86"/>
      <c r="R26" s="86"/>
      <c r="S26" s="87"/>
    </row>
    <row r="27" spans="1:20">
      <c r="A27" s="79"/>
      <c r="B27" s="80"/>
      <c r="C27" s="80"/>
      <c r="D27" s="80"/>
      <c r="E27" s="80"/>
      <c r="F27" s="80"/>
      <c r="G27" s="80"/>
      <c r="H27" s="80"/>
      <c r="I27" s="80"/>
      <c r="J27" s="80"/>
      <c r="K27" s="80"/>
      <c r="L27" s="80"/>
      <c r="M27" s="80"/>
      <c r="N27" s="81"/>
      <c r="O27" s="81"/>
      <c r="P27" s="81"/>
      <c r="Q27" s="81"/>
      <c r="R27" s="81"/>
      <c r="S27" s="82"/>
    </row>
    <row r="28" spans="1:20">
      <c r="A28" s="79"/>
      <c r="B28" s="80"/>
      <c r="C28" s="80"/>
      <c r="D28" s="80"/>
      <c r="E28" s="80"/>
      <c r="F28" s="80"/>
      <c r="G28" s="80"/>
      <c r="H28" s="80"/>
      <c r="I28" s="80"/>
      <c r="J28" s="80"/>
      <c r="K28" s="80"/>
      <c r="L28" s="80"/>
      <c r="M28" s="80"/>
      <c r="N28" s="81"/>
      <c r="O28" s="81"/>
      <c r="P28" s="81"/>
      <c r="Q28" s="81"/>
      <c r="R28" s="81"/>
      <c r="S28" s="82"/>
    </row>
    <row r="29" spans="1:20">
      <c r="A29" t="s">
        <v>37</v>
      </c>
      <c r="B29" s="108" t="s">
        <v>38</v>
      </c>
      <c r="C29" s="108"/>
      <c r="D29" s="108"/>
      <c r="E29" s="108"/>
      <c r="F29" s="108"/>
      <c r="G29" s="108"/>
      <c r="H29" s="108"/>
      <c r="I29" s="108"/>
      <c r="J29" s="108"/>
      <c r="K29" s="108"/>
      <c r="L29" s="108"/>
      <c r="M29" s="108"/>
      <c r="N29" s="108"/>
      <c r="O29" s="108"/>
      <c r="P29" s="108"/>
      <c r="Q29" s="108"/>
      <c r="R29" s="108"/>
      <c r="S29" s="108"/>
    </row>
    <row r="30" spans="1:20">
      <c r="B30" s="106" t="s">
        <v>42</v>
      </c>
      <c r="C30" s="106"/>
      <c r="D30" s="106"/>
      <c r="E30" s="106"/>
      <c r="F30" s="106"/>
      <c r="G30" s="106"/>
      <c r="H30" s="106"/>
      <c r="I30" s="106"/>
      <c r="J30" s="106"/>
      <c r="K30" s="106"/>
      <c r="L30" s="106"/>
      <c r="M30" s="106"/>
      <c r="N30" s="106"/>
      <c r="O30" s="106"/>
      <c r="P30" s="106"/>
      <c r="Q30" s="106"/>
      <c r="R30" s="106"/>
      <c r="S30" s="106"/>
    </row>
    <row r="31" spans="1:20">
      <c r="B31" s="108" t="s">
        <v>44</v>
      </c>
      <c r="C31" s="108"/>
      <c r="D31" s="108"/>
      <c r="E31" s="108"/>
      <c r="F31" s="108"/>
      <c r="G31" s="108"/>
      <c r="H31" s="108"/>
      <c r="I31" s="108"/>
      <c r="J31" s="108"/>
      <c r="K31" s="108"/>
      <c r="L31" s="108"/>
      <c r="M31" s="108"/>
      <c r="N31" s="108"/>
      <c r="O31" s="108"/>
      <c r="P31" s="108"/>
      <c r="Q31" s="108"/>
      <c r="R31" s="108"/>
      <c r="S31" s="108"/>
    </row>
    <row r="33" spans="1:19">
      <c r="A33" s="83"/>
      <c r="B33" s="107" t="s">
        <v>45</v>
      </c>
      <c r="C33" s="108"/>
      <c r="D33" s="108"/>
      <c r="E33" s="108"/>
      <c r="F33" s="108"/>
      <c r="G33" s="108"/>
      <c r="H33" s="108"/>
      <c r="I33" s="108"/>
      <c r="J33" s="108"/>
      <c r="K33" s="108"/>
      <c r="L33" s="108"/>
      <c r="M33" s="108"/>
      <c r="N33" s="108"/>
      <c r="O33" s="108"/>
      <c r="P33" s="108"/>
      <c r="Q33" s="108"/>
      <c r="R33" s="108"/>
      <c r="S33" s="108"/>
    </row>
    <row r="35" spans="1:19">
      <c r="B35" s="106" t="s">
        <v>47</v>
      </c>
      <c r="C35" s="106"/>
      <c r="D35" s="106"/>
      <c r="E35" s="106"/>
      <c r="F35" s="106"/>
      <c r="G35" s="106"/>
      <c r="H35" s="106"/>
      <c r="I35" s="106"/>
      <c r="J35" s="106"/>
      <c r="K35" s="106"/>
      <c r="L35" s="106"/>
      <c r="M35" s="106"/>
      <c r="N35" s="106"/>
      <c r="O35" s="106"/>
      <c r="P35" s="106"/>
      <c r="Q35" s="106"/>
      <c r="R35" s="106"/>
      <c r="S35" s="106"/>
    </row>
    <row r="36" spans="1:19">
      <c r="B36" t="s">
        <v>48</v>
      </c>
    </row>
    <row r="37" spans="1:19">
      <c r="B37" s="106" t="s">
        <v>56</v>
      </c>
      <c r="C37" s="106"/>
      <c r="D37" s="106"/>
      <c r="E37" s="106"/>
      <c r="F37" s="106"/>
      <c r="G37" s="106"/>
      <c r="H37" s="106"/>
      <c r="I37" s="106"/>
      <c r="J37" s="106"/>
      <c r="K37" s="106"/>
      <c r="L37" s="106"/>
      <c r="M37" s="106"/>
      <c r="N37" s="106"/>
      <c r="O37" s="106"/>
      <c r="P37" s="106"/>
      <c r="Q37" s="106"/>
      <c r="R37" s="106"/>
      <c r="S37" s="106"/>
    </row>
    <row r="38" spans="1:19">
      <c r="B38" s="106" t="s">
        <v>57</v>
      </c>
      <c r="C38" s="106"/>
      <c r="D38" s="106"/>
      <c r="E38" s="106"/>
      <c r="F38" s="106"/>
      <c r="G38" s="106"/>
      <c r="H38" s="106"/>
      <c r="I38" s="106"/>
      <c r="J38" s="106"/>
      <c r="K38" s="106"/>
      <c r="L38" s="106"/>
      <c r="M38" s="106"/>
      <c r="N38" s="106"/>
      <c r="O38" s="106"/>
      <c r="P38" s="106"/>
      <c r="Q38" s="106"/>
      <c r="R38" s="106"/>
      <c r="S38" s="106"/>
    </row>
    <row r="39" spans="1:19">
      <c r="B39" s="106" t="s">
        <v>58</v>
      </c>
      <c r="C39" s="106"/>
      <c r="D39" s="106"/>
      <c r="E39" s="106"/>
      <c r="F39" s="106"/>
      <c r="G39" s="106"/>
      <c r="H39" s="106"/>
      <c r="I39" s="106"/>
      <c r="J39" s="106"/>
      <c r="K39" s="106"/>
      <c r="L39" s="106"/>
      <c r="M39" s="106"/>
      <c r="N39" s="106"/>
      <c r="O39" s="106"/>
      <c r="P39" s="106"/>
      <c r="Q39" s="106"/>
      <c r="R39" s="106"/>
      <c r="S39" s="106"/>
    </row>
  </sheetData>
  <mergeCells count="10">
    <mergeCell ref="B37:S37"/>
    <mergeCell ref="B38:S38"/>
    <mergeCell ref="B39:S39"/>
    <mergeCell ref="B35:S35"/>
    <mergeCell ref="B33:S33"/>
    <mergeCell ref="B29:S29"/>
    <mergeCell ref="A3:E3"/>
    <mergeCell ref="B5:E5"/>
    <mergeCell ref="B30:S30"/>
    <mergeCell ref="B31:S31"/>
  </mergeCells>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Normal="100" workbookViewId="0">
      <selection activeCell="D29" sqref="D29"/>
    </sheetView>
  </sheetViews>
  <sheetFormatPr baseColWidth="10" defaultRowHeight="12.75"/>
  <cols>
    <col min="2" max="2" width="56.42578125" customWidth="1"/>
    <col min="3" max="3" width="51.5703125" customWidth="1"/>
    <col min="4" max="4" width="50.7109375" customWidth="1"/>
    <col min="5" max="5" width="51.5703125" customWidth="1"/>
    <col min="6" max="6" width="48.42578125" customWidth="1"/>
    <col min="7" max="7" width="26.85546875" customWidth="1"/>
    <col min="14" max="14" width="10.7109375" customWidth="1"/>
  </cols>
  <sheetData>
    <row r="1" spans="1:14" ht="20.100000000000001" customHeight="1">
      <c r="A1" s="7"/>
      <c r="B1" s="8"/>
      <c r="C1" s="8"/>
      <c r="D1" s="8"/>
      <c r="E1" s="8"/>
      <c r="F1" s="8"/>
      <c r="G1" s="8"/>
      <c r="H1" s="8"/>
      <c r="I1" s="8"/>
      <c r="J1" s="8"/>
      <c r="K1" s="8"/>
      <c r="L1" s="8"/>
      <c r="M1" s="8"/>
      <c r="N1" s="9"/>
    </row>
    <row r="2" spans="1:14" ht="20.100000000000001" customHeight="1">
      <c r="A2" s="10"/>
      <c r="B2" s="3" t="str">
        <f>Indice!B2</f>
        <v>INFORMACIÓN Y SERVICIOS RELACIONADOS DE LAS ENTIDADES DE CERTIFICACIÓN ACREDITADAS Y TERCEROS VINCULADOS</v>
      </c>
      <c r="C2" s="4"/>
      <c r="D2" s="4"/>
      <c r="E2" s="4"/>
      <c r="F2" s="4"/>
      <c r="G2" s="4"/>
      <c r="H2" s="4"/>
      <c r="I2" s="4"/>
      <c r="J2" s="4"/>
      <c r="K2" s="4"/>
      <c r="L2" s="4"/>
      <c r="M2" s="4"/>
      <c r="N2" s="11"/>
    </row>
    <row r="3" spans="1:14" ht="20.100000000000001" customHeight="1">
      <c r="A3" s="10"/>
      <c r="B3" s="111"/>
      <c r="C3" s="111"/>
      <c r="D3" s="111"/>
      <c r="E3" s="111"/>
      <c r="F3" s="111"/>
      <c r="G3" s="111"/>
      <c r="H3" s="4"/>
      <c r="I3" s="4"/>
      <c r="J3" s="4"/>
      <c r="K3" s="4"/>
      <c r="L3" s="4"/>
      <c r="M3" s="4"/>
      <c r="N3" s="11"/>
    </row>
    <row r="4" spans="1:14" ht="20.100000000000001" customHeight="1">
      <c r="A4" s="10"/>
      <c r="B4" s="61" t="s">
        <v>39</v>
      </c>
      <c r="C4" s="5"/>
      <c r="D4" s="5"/>
      <c r="E4" s="5"/>
      <c r="F4" s="4"/>
      <c r="G4" s="4"/>
      <c r="H4" s="4"/>
      <c r="I4" s="4"/>
      <c r="J4" s="4"/>
      <c r="K4" s="4"/>
      <c r="L4" s="4"/>
      <c r="M4" s="4"/>
      <c r="N4" s="11"/>
    </row>
    <row r="5" spans="1:14" ht="20.100000000000001" customHeight="1" thickBot="1">
      <c r="A5" s="63"/>
      <c r="B5" s="64"/>
      <c r="C5" s="64"/>
      <c r="D5" s="64"/>
      <c r="E5" s="64"/>
      <c r="F5" s="64"/>
      <c r="G5" s="64"/>
      <c r="H5" s="64"/>
      <c r="I5" s="64"/>
      <c r="J5" s="64"/>
      <c r="K5" s="64"/>
      <c r="L5" s="64"/>
      <c r="M5" s="64"/>
      <c r="N5" s="65"/>
    </row>
    <row r="6" spans="1:14" ht="20.100000000000001" customHeight="1">
      <c r="A6" s="19"/>
      <c r="B6" s="20" t="s">
        <v>5</v>
      </c>
      <c r="C6" s="21"/>
      <c r="D6" s="21"/>
      <c r="E6" s="21"/>
      <c r="F6" s="21"/>
      <c r="G6" s="21"/>
      <c r="H6" s="21"/>
      <c r="I6" s="21"/>
      <c r="J6" s="21"/>
      <c r="K6" s="21"/>
      <c r="L6" s="21"/>
      <c r="M6" s="21"/>
      <c r="N6" s="22"/>
    </row>
    <row r="7" spans="1:14" ht="20.100000000000001" customHeight="1">
      <c r="A7" s="12"/>
      <c r="B7" s="45" t="str">
        <f>Indice!B7</f>
        <v>Fecha de publicación: Octubre 2025</v>
      </c>
      <c r="C7" s="45"/>
      <c r="D7" s="45"/>
      <c r="E7" s="45"/>
      <c r="F7" s="45"/>
      <c r="G7" s="6"/>
      <c r="H7" s="6"/>
      <c r="I7" s="6"/>
      <c r="J7" s="112"/>
      <c r="K7" s="112"/>
      <c r="L7" s="6"/>
      <c r="M7" s="112" t="s">
        <v>4</v>
      </c>
      <c r="N7" s="116"/>
    </row>
    <row r="8" spans="1:14" ht="20.100000000000001" customHeight="1" thickBot="1">
      <c r="A8" s="23"/>
      <c r="B8" s="29" t="str">
        <f>Indice!B8</f>
        <v>Fecha de corte: Septiembre 2025</v>
      </c>
      <c r="C8" s="24"/>
      <c r="D8" s="24"/>
      <c r="E8" s="24"/>
      <c r="F8" s="24"/>
      <c r="G8" s="24"/>
      <c r="H8" s="24"/>
      <c r="I8" s="24"/>
      <c r="J8" s="24"/>
      <c r="K8" s="24"/>
      <c r="L8" s="24"/>
      <c r="M8" s="24"/>
      <c r="N8" s="25"/>
    </row>
    <row r="9" spans="1:14" ht="15" customHeight="1">
      <c r="A9" s="113"/>
      <c r="B9" s="114"/>
      <c r="C9" s="114"/>
      <c r="D9" s="114"/>
      <c r="E9" s="114"/>
      <c r="F9" s="114"/>
      <c r="G9" s="114"/>
      <c r="H9" s="114"/>
      <c r="I9" s="114"/>
      <c r="J9" s="114"/>
      <c r="K9" s="114"/>
      <c r="L9" s="114"/>
      <c r="M9" s="114"/>
      <c r="N9" s="115"/>
    </row>
    <row r="10" spans="1:14" ht="22.5" customHeight="1"/>
    <row r="11" spans="1:14" ht="30">
      <c r="A11" s="69" t="s">
        <v>17</v>
      </c>
      <c r="B11" s="76" t="s">
        <v>30</v>
      </c>
      <c r="C11" s="76" t="s">
        <v>31</v>
      </c>
      <c r="D11" s="76" t="s">
        <v>32</v>
      </c>
      <c r="E11" s="76" t="s">
        <v>33</v>
      </c>
      <c r="F11" s="76" t="s">
        <v>34</v>
      </c>
      <c r="G11" s="76" t="s">
        <v>0</v>
      </c>
    </row>
    <row r="12" spans="1:14">
      <c r="A12" s="70">
        <v>45474</v>
      </c>
      <c r="B12" s="75">
        <v>91912</v>
      </c>
      <c r="C12" s="75">
        <v>1174902</v>
      </c>
      <c r="D12" s="75">
        <v>136677</v>
      </c>
      <c r="E12" s="75">
        <v>3</v>
      </c>
      <c r="F12" s="75">
        <v>20</v>
      </c>
      <c r="G12" s="77">
        <f>SUM(B12:F12)</f>
        <v>1403514</v>
      </c>
    </row>
    <row r="13" spans="1:14">
      <c r="A13" s="70">
        <v>45505</v>
      </c>
      <c r="B13" s="74">
        <v>92868</v>
      </c>
      <c r="C13" s="74">
        <v>1239599</v>
      </c>
      <c r="D13" s="74">
        <v>139199</v>
      </c>
      <c r="E13" s="74">
        <v>3</v>
      </c>
      <c r="F13" s="74">
        <v>23</v>
      </c>
      <c r="G13" s="77">
        <f t="shared" ref="G13:G26" si="0">SUM(B13:F13)</f>
        <v>1471692</v>
      </c>
    </row>
    <row r="14" spans="1:14">
      <c r="A14" s="70">
        <v>45536</v>
      </c>
      <c r="B14" s="74">
        <v>94037</v>
      </c>
      <c r="C14" s="74">
        <v>1301440</v>
      </c>
      <c r="D14" s="74">
        <v>140943</v>
      </c>
      <c r="E14" s="74">
        <v>3</v>
      </c>
      <c r="F14" s="74">
        <v>23</v>
      </c>
      <c r="G14" s="77">
        <f t="shared" si="0"/>
        <v>1536446</v>
      </c>
    </row>
    <row r="15" spans="1:14">
      <c r="A15" s="70">
        <v>45566</v>
      </c>
      <c r="B15" s="74">
        <v>95433</v>
      </c>
      <c r="C15" s="74">
        <v>1360763</v>
      </c>
      <c r="D15" s="74">
        <v>142365</v>
      </c>
      <c r="E15" s="74">
        <v>3</v>
      </c>
      <c r="F15" s="74">
        <v>20</v>
      </c>
      <c r="G15" s="77">
        <f t="shared" si="0"/>
        <v>1598584</v>
      </c>
    </row>
    <row r="16" spans="1:14">
      <c r="A16" s="70">
        <v>45597</v>
      </c>
      <c r="B16" s="74">
        <v>96475</v>
      </c>
      <c r="C16" s="74">
        <v>1391178</v>
      </c>
      <c r="D16" s="74">
        <v>142440</v>
      </c>
      <c r="E16" s="74">
        <v>3</v>
      </c>
      <c r="F16" s="74">
        <v>20</v>
      </c>
      <c r="G16" s="77">
        <f t="shared" si="0"/>
        <v>1630116</v>
      </c>
    </row>
    <row r="17" spans="1:7">
      <c r="A17" s="70">
        <v>45627</v>
      </c>
      <c r="B17" s="74">
        <v>91861</v>
      </c>
      <c r="C17" s="74">
        <v>1397844</v>
      </c>
      <c r="D17" s="74">
        <v>141124</v>
      </c>
      <c r="E17" s="74">
        <v>3</v>
      </c>
      <c r="F17" s="74">
        <v>20</v>
      </c>
      <c r="G17" s="77">
        <f t="shared" si="0"/>
        <v>1630852</v>
      </c>
    </row>
    <row r="18" spans="1:7" s="73" customFormat="1">
      <c r="A18" s="88">
        <v>45658</v>
      </c>
      <c r="B18" s="89">
        <v>83558</v>
      </c>
      <c r="C18" s="89">
        <v>1343054</v>
      </c>
      <c r="D18" s="89">
        <v>136888</v>
      </c>
      <c r="E18" s="89">
        <v>2</v>
      </c>
      <c r="F18" s="89">
        <v>19</v>
      </c>
      <c r="G18" s="90">
        <f t="shared" si="0"/>
        <v>1563521</v>
      </c>
    </row>
    <row r="19" spans="1:7">
      <c r="A19" s="70">
        <v>45689</v>
      </c>
      <c r="B19" s="74">
        <v>83688</v>
      </c>
      <c r="C19" s="74">
        <v>1390817</v>
      </c>
      <c r="D19" s="74">
        <v>139527</v>
      </c>
      <c r="E19" s="74">
        <v>2</v>
      </c>
      <c r="F19" s="74">
        <v>20</v>
      </c>
      <c r="G19" s="77">
        <f t="shared" si="0"/>
        <v>1614054</v>
      </c>
    </row>
    <row r="20" spans="1:7">
      <c r="A20" s="70">
        <v>45717</v>
      </c>
      <c r="B20" s="74">
        <v>83788</v>
      </c>
      <c r="C20" s="74">
        <v>1437998</v>
      </c>
      <c r="D20" s="74">
        <v>141262</v>
      </c>
      <c r="E20" s="74">
        <v>2</v>
      </c>
      <c r="F20" s="74">
        <v>20</v>
      </c>
      <c r="G20" s="77">
        <f t="shared" si="0"/>
        <v>1663070</v>
      </c>
    </row>
    <row r="21" spans="1:7">
      <c r="A21" s="70">
        <v>45748</v>
      </c>
      <c r="B21" s="74">
        <v>82320</v>
      </c>
      <c r="C21" s="74">
        <v>1379759</v>
      </c>
      <c r="D21" s="74">
        <v>137616</v>
      </c>
      <c r="E21" s="74">
        <v>8</v>
      </c>
      <c r="F21" s="74">
        <v>14</v>
      </c>
      <c r="G21" s="77">
        <f t="shared" si="0"/>
        <v>1599717</v>
      </c>
    </row>
    <row r="22" spans="1:7">
      <c r="A22" s="70">
        <v>45778</v>
      </c>
      <c r="B22" s="74">
        <v>82722</v>
      </c>
      <c r="C22" s="74">
        <v>1421066</v>
      </c>
      <c r="D22" s="74">
        <v>139772</v>
      </c>
      <c r="E22" s="74">
        <v>8</v>
      </c>
      <c r="F22" s="74">
        <v>14</v>
      </c>
      <c r="G22" s="77">
        <f t="shared" si="0"/>
        <v>1643582</v>
      </c>
    </row>
    <row r="23" spans="1:7">
      <c r="A23" s="70">
        <v>45809</v>
      </c>
      <c r="B23" s="74">
        <v>83213</v>
      </c>
      <c r="C23" s="74">
        <v>1469081</v>
      </c>
      <c r="D23" s="74">
        <v>142166</v>
      </c>
      <c r="E23" s="74">
        <v>8</v>
      </c>
      <c r="F23" s="74">
        <v>14</v>
      </c>
      <c r="G23" s="77">
        <f t="shared" si="0"/>
        <v>1694482</v>
      </c>
    </row>
    <row r="24" spans="1:7">
      <c r="A24" s="70">
        <v>45839</v>
      </c>
      <c r="B24" s="74">
        <v>81623</v>
      </c>
      <c r="C24" s="74">
        <v>1430190</v>
      </c>
      <c r="D24" s="74">
        <v>139070</v>
      </c>
      <c r="E24" s="74">
        <v>2</v>
      </c>
      <c r="F24" s="74">
        <v>20</v>
      </c>
      <c r="G24" s="77">
        <f t="shared" si="0"/>
        <v>1650905</v>
      </c>
    </row>
    <row r="25" spans="1:7">
      <c r="A25" s="70">
        <v>45870</v>
      </c>
      <c r="B25" s="74">
        <v>81792</v>
      </c>
      <c r="C25" s="74">
        <v>1480751</v>
      </c>
      <c r="D25" s="74">
        <v>141176</v>
      </c>
      <c r="E25" s="74">
        <v>2</v>
      </c>
      <c r="F25" s="74">
        <v>20</v>
      </c>
      <c r="G25" s="77">
        <f t="shared" si="0"/>
        <v>1703741</v>
      </c>
    </row>
    <row r="26" spans="1:7">
      <c r="A26" s="70">
        <v>45901</v>
      </c>
      <c r="B26" s="74">
        <v>82378</v>
      </c>
      <c r="C26" s="74">
        <v>1546120</v>
      </c>
      <c r="D26" s="74">
        <v>144438</v>
      </c>
      <c r="E26" s="74">
        <v>2</v>
      </c>
      <c r="F26" s="74">
        <v>20</v>
      </c>
      <c r="G26" s="77">
        <f t="shared" si="0"/>
        <v>1772958</v>
      </c>
    </row>
    <row r="41" spans="1:14" ht="24" customHeight="1"/>
    <row r="42" spans="1:14" ht="22.5" customHeight="1"/>
    <row r="46" spans="1:14">
      <c r="A46" s="67"/>
      <c r="B46" s="67"/>
      <c r="C46" s="67"/>
      <c r="D46" s="67"/>
      <c r="E46" s="67"/>
      <c r="F46" s="67"/>
      <c r="G46" s="67"/>
      <c r="H46" s="67"/>
      <c r="I46" s="67"/>
      <c r="J46" s="67"/>
      <c r="K46" s="67"/>
      <c r="L46" s="67"/>
      <c r="M46" s="67"/>
      <c r="N46" s="67"/>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zoomScale="98" zoomScaleNormal="98" workbookViewId="0">
      <selection activeCell="M5" sqref="M5"/>
    </sheetView>
  </sheetViews>
  <sheetFormatPr baseColWidth="10" defaultRowHeight="12.75"/>
  <cols>
    <col min="11" max="11" width="15.42578125" customWidth="1"/>
    <col min="13" max="13" width="25" customWidth="1"/>
    <col min="14" max="14" width="25.85546875" customWidth="1"/>
  </cols>
  <sheetData>
    <row r="1" spans="1:16" ht="20.100000000000001" customHeight="1">
      <c r="A1" s="36"/>
      <c r="B1" s="37"/>
      <c r="C1" s="37"/>
      <c r="D1" s="37"/>
      <c r="E1" s="37"/>
      <c r="F1" s="37"/>
      <c r="G1" s="37"/>
      <c r="H1" s="37"/>
      <c r="I1" s="37"/>
      <c r="J1" s="37"/>
      <c r="K1" s="38"/>
    </row>
    <row r="2" spans="1:16" ht="20.100000000000001" customHeight="1">
      <c r="A2" s="10"/>
      <c r="B2" s="122" t="str">
        <f>Indice!B2</f>
        <v>INFORMACIÓN Y SERVICIOS RELACIONADOS DE LAS ENTIDADES DE CERTIFICACIÓN ACREDITADAS Y TERCEROS VINCULADOS</v>
      </c>
      <c r="C2" s="122"/>
      <c r="D2" s="122"/>
      <c r="E2" s="122"/>
      <c r="F2" s="122"/>
      <c r="G2" s="122"/>
      <c r="H2" s="122"/>
      <c r="I2" s="4"/>
      <c r="J2" s="4"/>
      <c r="K2" s="11"/>
    </row>
    <row r="3" spans="1:16" ht="20.100000000000001" customHeight="1">
      <c r="A3" s="10"/>
      <c r="B3" s="122"/>
      <c r="C3" s="122"/>
      <c r="D3" s="122"/>
      <c r="E3" s="122"/>
      <c r="F3" s="122"/>
      <c r="G3" s="122"/>
      <c r="H3" s="122"/>
      <c r="I3" s="4"/>
      <c r="J3" s="4"/>
      <c r="K3" s="11"/>
    </row>
    <row r="4" spans="1:16" ht="20.100000000000001" customHeight="1">
      <c r="A4" s="10"/>
      <c r="B4" s="62" t="s">
        <v>41</v>
      </c>
      <c r="C4" s="4"/>
      <c r="D4" s="4"/>
      <c r="E4" s="4"/>
      <c r="F4" s="4"/>
      <c r="G4" s="4"/>
      <c r="H4" s="4"/>
      <c r="I4" s="4"/>
      <c r="J4" s="4"/>
      <c r="K4" s="11"/>
    </row>
    <row r="5" spans="1:16" ht="20.100000000000001" customHeight="1" thickBot="1">
      <c r="A5" s="10"/>
      <c r="B5" s="121"/>
      <c r="C5" s="121"/>
      <c r="D5" s="121"/>
      <c r="E5" s="121"/>
      <c r="F5" s="4"/>
      <c r="G5" s="4"/>
      <c r="H5" s="4"/>
      <c r="I5" s="4"/>
      <c r="J5" s="4"/>
      <c r="K5" s="11"/>
    </row>
    <row r="6" spans="1:16" ht="20.100000000000001" customHeight="1">
      <c r="A6" s="19"/>
      <c r="B6" s="20" t="s">
        <v>5</v>
      </c>
      <c r="C6" s="21"/>
      <c r="D6" s="21"/>
      <c r="E6" s="21"/>
      <c r="F6" s="21"/>
      <c r="G6" s="21"/>
      <c r="H6" s="21"/>
      <c r="I6" s="21"/>
      <c r="J6" s="21"/>
      <c r="K6" s="22"/>
    </row>
    <row r="7" spans="1:16" ht="20.100000000000001" customHeight="1">
      <c r="A7" s="12"/>
      <c r="B7" s="45" t="str">
        <f>Indice!B7</f>
        <v>Fecha de publicación: Octubre 2025</v>
      </c>
      <c r="C7" s="45"/>
      <c r="D7" s="45"/>
      <c r="E7" s="45"/>
      <c r="F7" s="45"/>
      <c r="G7" s="6"/>
      <c r="H7" s="6"/>
      <c r="I7" s="6"/>
      <c r="J7" s="46" t="s">
        <v>4</v>
      </c>
      <c r="K7" s="13"/>
    </row>
    <row r="8" spans="1:16" ht="20.100000000000001" customHeight="1" thickBot="1">
      <c r="A8" s="23"/>
      <c r="B8" s="29" t="str">
        <f>Indice!B8</f>
        <v>Fecha de corte: Septiembre 2025</v>
      </c>
      <c r="C8" s="24"/>
      <c r="D8" s="24"/>
      <c r="E8" s="24"/>
      <c r="F8" s="24"/>
      <c r="G8" s="24"/>
      <c r="H8" s="24"/>
      <c r="I8" s="24"/>
      <c r="J8" s="24"/>
      <c r="K8" s="25"/>
      <c r="L8" s="92"/>
      <c r="M8" s="92"/>
      <c r="N8" s="92"/>
      <c r="O8" s="92"/>
      <c r="P8" s="92"/>
    </row>
    <row r="9" spans="1:16" ht="20.100000000000001" customHeight="1">
      <c r="A9" s="119" t="s">
        <v>43</v>
      </c>
      <c r="B9" s="120"/>
      <c r="C9" s="120"/>
      <c r="D9" s="120"/>
      <c r="E9" s="120"/>
      <c r="F9" s="117">
        <f>+'Por Entidad de Certificación'!S25</f>
        <v>1772958</v>
      </c>
      <c r="G9" s="118"/>
      <c r="H9" s="42"/>
      <c r="I9" s="42"/>
      <c r="J9" s="42"/>
      <c r="K9" s="43"/>
      <c r="L9" s="92"/>
      <c r="M9" s="93"/>
      <c r="N9" s="93"/>
      <c r="O9" s="93"/>
      <c r="P9" s="92"/>
    </row>
    <row r="10" spans="1:16" ht="12" customHeight="1">
      <c r="A10" s="14"/>
      <c r="B10" s="1"/>
      <c r="C10" s="1"/>
      <c r="D10" s="1"/>
      <c r="E10" s="1"/>
      <c r="F10" s="1"/>
      <c r="G10" s="1"/>
      <c r="H10" s="1"/>
      <c r="I10" s="1"/>
      <c r="J10" s="1"/>
      <c r="K10" s="15"/>
      <c r="L10" s="94"/>
      <c r="M10" s="95"/>
      <c r="N10" s="95"/>
      <c r="O10" s="95"/>
      <c r="P10" s="92"/>
    </row>
    <row r="11" spans="1:16" ht="12" customHeight="1">
      <c r="A11" s="14"/>
      <c r="B11" s="1"/>
      <c r="C11" s="1"/>
      <c r="D11" s="1"/>
      <c r="E11" s="1"/>
      <c r="F11" s="1"/>
      <c r="G11" s="1"/>
      <c r="H11" s="1"/>
      <c r="I11" s="1"/>
      <c r="J11" s="1"/>
      <c r="K11" s="15"/>
      <c r="L11" s="94"/>
      <c r="M11" s="95"/>
      <c r="N11" s="95"/>
      <c r="O11" s="95"/>
      <c r="P11" s="92"/>
    </row>
    <row r="12" spans="1:16" ht="12" customHeight="1">
      <c r="A12" s="14"/>
      <c r="B12" s="1"/>
      <c r="C12" s="1"/>
      <c r="D12" s="1"/>
      <c r="E12" s="1"/>
      <c r="F12" s="1"/>
      <c r="G12" s="1"/>
      <c r="H12" s="1"/>
      <c r="I12" s="1"/>
      <c r="J12" s="1"/>
      <c r="K12" s="15"/>
      <c r="L12" s="94"/>
      <c r="M12" s="96" t="s">
        <v>49</v>
      </c>
      <c r="N12" s="96" t="s">
        <v>50</v>
      </c>
      <c r="O12" s="95"/>
      <c r="P12" s="92"/>
    </row>
    <row r="13" spans="1:16" ht="12" customHeight="1">
      <c r="A13" s="14"/>
      <c r="B13" s="1"/>
      <c r="C13" s="1"/>
      <c r="D13" s="1"/>
      <c r="E13" s="1"/>
      <c r="F13" s="1"/>
      <c r="G13" s="44"/>
      <c r="H13" s="1"/>
      <c r="I13" s="1"/>
      <c r="J13" s="1"/>
      <c r="K13" s="15"/>
      <c r="L13" s="94"/>
      <c r="M13" s="97" t="str">
        <f>'Por Entidad de Certificación'!B10</f>
        <v>ALPHA TECHNOLOGIES CIA. LTDA.</v>
      </c>
      <c r="N13" s="98">
        <f>'Por Entidad de Certificación'!B25</f>
        <v>17</v>
      </c>
      <c r="O13" s="95"/>
      <c r="P13" s="92"/>
    </row>
    <row r="14" spans="1:16" ht="12" customHeight="1">
      <c r="A14" s="14"/>
      <c r="B14" s="1"/>
      <c r="C14" s="1"/>
      <c r="D14" s="1"/>
      <c r="E14" s="1"/>
      <c r="F14" s="1"/>
      <c r="G14" s="1"/>
      <c r="H14" s="2"/>
      <c r="I14" s="1"/>
      <c r="J14" s="1"/>
      <c r="K14" s="15"/>
      <c r="L14" s="94"/>
      <c r="M14" s="97" t="str">
        <f>'Por Entidad de Certificación'!C10</f>
        <v>ANFAC AUTORIDAD DE CERTIFICACION ECUADOR C.A</v>
      </c>
      <c r="N14" s="98">
        <f>'Por Entidad de Certificación'!C25</f>
        <v>110545</v>
      </c>
      <c r="O14" s="95"/>
      <c r="P14" s="92"/>
    </row>
    <row r="15" spans="1:16" ht="12" customHeight="1">
      <c r="A15" s="14"/>
      <c r="B15" s="1"/>
      <c r="C15" s="1"/>
      <c r="D15" s="1"/>
      <c r="E15" s="1"/>
      <c r="F15" s="1"/>
      <c r="G15" s="1"/>
      <c r="H15" s="1"/>
      <c r="I15" s="1"/>
      <c r="J15" s="1"/>
      <c r="K15" s="15"/>
      <c r="L15" s="94"/>
      <c r="M15" s="97" t="str">
        <f>'Por Entidad de Certificación'!D10</f>
        <v>ARGOSDATA CERTIFICACIÓN DE INFORMACIÓN</v>
      </c>
      <c r="N15" s="98">
        <f>'Por Entidad de Certificación'!D25</f>
        <v>14502</v>
      </c>
      <c r="O15" s="95"/>
      <c r="P15" s="92"/>
    </row>
    <row r="16" spans="1:16" ht="12" customHeight="1">
      <c r="A16" s="14"/>
      <c r="B16" s="1"/>
      <c r="C16" s="1"/>
      <c r="D16" s="1"/>
      <c r="E16" s="1"/>
      <c r="F16" s="1"/>
      <c r="G16" s="1"/>
      <c r="H16" s="1"/>
      <c r="I16" s="1"/>
      <c r="J16" s="1"/>
      <c r="K16" s="15"/>
      <c r="L16" s="94"/>
      <c r="M16" s="97" t="str">
        <f>'Por Entidad de Certificación'!E10</f>
        <v>BANCO CENTRAL DEL ECUADOR</v>
      </c>
      <c r="N16" s="98">
        <f>'Por Entidad de Certificación'!E25</f>
        <v>123720</v>
      </c>
      <c r="O16" s="95"/>
      <c r="P16" s="92"/>
    </row>
    <row r="17" spans="1:16" ht="12" customHeight="1">
      <c r="A17" s="14"/>
      <c r="B17" s="1"/>
      <c r="C17" s="1"/>
      <c r="D17" s="1"/>
      <c r="E17" s="1"/>
      <c r="F17" s="1"/>
      <c r="G17" s="1"/>
      <c r="H17" s="1"/>
      <c r="I17" s="1"/>
      <c r="J17" s="1"/>
      <c r="K17" s="15"/>
      <c r="L17" s="94"/>
      <c r="M17" s="97" t="str">
        <f>'Por Entidad de Certificación'!F10</f>
        <v>CONSEJO DE LA JUDICATURA</v>
      </c>
      <c r="N17" s="98">
        <f>'Por Entidad de Certificación'!F25</f>
        <v>22548</v>
      </c>
      <c r="O17" s="95"/>
      <c r="P17" s="92"/>
    </row>
    <row r="18" spans="1:16" ht="12" customHeight="1">
      <c r="A18" s="14"/>
      <c r="B18" s="1"/>
      <c r="C18" s="1"/>
      <c r="D18" s="1"/>
      <c r="E18" s="1"/>
      <c r="F18" s="1"/>
      <c r="G18" s="1"/>
      <c r="H18" s="1"/>
      <c r="I18" s="1"/>
      <c r="J18" s="1"/>
      <c r="K18" s="15"/>
      <c r="L18" s="94"/>
      <c r="M18" s="97" t="str">
        <f>'Por Entidad de Certificación'!G10</f>
        <v>CORPNEWBEST CIA. LTDA</v>
      </c>
      <c r="N18" s="98">
        <f>'Por Entidad de Certificación'!G25</f>
        <v>2951</v>
      </c>
      <c r="O18" s="95"/>
      <c r="P18" s="92"/>
    </row>
    <row r="19" spans="1:16" ht="12" customHeight="1">
      <c r="A19" s="14"/>
      <c r="B19" s="1"/>
      <c r="C19" s="1"/>
      <c r="D19" s="1"/>
      <c r="E19" s="1"/>
      <c r="F19" s="1"/>
      <c r="G19" s="1"/>
      <c r="H19" s="1"/>
      <c r="I19" s="1"/>
      <c r="J19" s="1"/>
      <c r="K19" s="15"/>
      <c r="L19" s="94"/>
      <c r="M19" s="97" t="str">
        <f>'Por Entidad de Certificación'!H10</f>
        <v>DATILMEDIA S.A</v>
      </c>
      <c r="N19" s="98">
        <f>'Por Entidad de Certificación'!H25</f>
        <v>11115</v>
      </c>
      <c r="O19" s="95"/>
      <c r="P19" s="92"/>
    </row>
    <row r="20" spans="1:16" ht="12" customHeight="1">
      <c r="A20" s="14"/>
      <c r="B20" s="1"/>
      <c r="C20" s="1"/>
      <c r="D20" s="1"/>
      <c r="E20" s="1"/>
      <c r="F20" s="1"/>
      <c r="G20" s="1"/>
      <c r="H20" s="1"/>
      <c r="I20" s="1"/>
      <c r="J20" s="1"/>
      <c r="K20" s="15"/>
      <c r="L20" s="94"/>
      <c r="M20" s="97" t="str">
        <f>'Por Entidad de Certificación'!I10</f>
        <v>ECLIPSOFT S.A.</v>
      </c>
      <c r="N20" s="98">
        <f>'Por Entidad de Certificación'!I25</f>
        <v>6575</v>
      </c>
      <c r="O20" s="95"/>
      <c r="P20" s="92"/>
    </row>
    <row r="21" spans="1:16" ht="12" customHeight="1">
      <c r="A21" s="14"/>
      <c r="B21" s="1"/>
      <c r="C21" s="1"/>
      <c r="D21" s="1"/>
      <c r="E21" s="1"/>
      <c r="F21" s="1"/>
      <c r="G21" s="1"/>
      <c r="H21" s="1"/>
      <c r="I21" s="1"/>
      <c r="J21" s="1"/>
      <c r="K21" s="15"/>
      <c r="L21" s="94"/>
      <c r="M21" s="97" t="str">
        <f>'Por Entidad de Certificación'!J10</f>
        <v>FIRMASEGURA S.A.S</v>
      </c>
      <c r="N21" s="98">
        <f>'Por Entidad de Certificación'!J25</f>
        <v>26416</v>
      </c>
      <c r="O21" s="95"/>
      <c r="P21" s="92"/>
    </row>
    <row r="22" spans="1:16" ht="12" customHeight="1">
      <c r="A22" s="14"/>
      <c r="B22" s="1"/>
      <c r="C22" s="1"/>
      <c r="D22" s="1"/>
      <c r="E22" s="1"/>
      <c r="F22" s="1"/>
      <c r="G22" s="1"/>
      <c r="H22" s="1"/>
      <c r="I22" s="1"/>
      <c r="J22" s="1"/>
      <c r="K22" s="15"/>
      <c r="L22" s="94"/>
      <c r="M22" s="97" t="str">
        <f>'Por Entidad de Certificación'!K10</f>
        <v>LAZZATE CIA. LTDA</v>
      </c>
      <c r="N22" s="98">
        <f>'Por Entidad de Certificación'!K25</f>
        <v>116827</v>
      </c>
      <c r="O22" s="95"/>
      <c r="P22" s="92"/>
    </row>
    <row r="23" spans="1:16" ht="12" customHeight="1">
      <c r="A23" s="14"/>
      <c r="B23" s="1"/>
      <c r="C23" s="1"/>
      <c r="D23" s="1"/>
      <c r="E23" s="1"/>
      <c r="F23" s="1"/>
      <c r="G23" s="1"/>
      <c r="H23" s="1"/>
      <c r="I23" s="1"/>
      <c r="J23" s="1"/>
      <c r="K23" s="15"/>
      <c r="L23" s="94"/>
      <c r="M23" s="97" t="str">
        <f>'Por Entidad de Certificación'!L10</f>
        <v>SECURITY DATA</v>
      </c>
      <c r="N23" s="98">
        <f>'Por Entidad de Certificación'!L25</f>
        <v>852055</v>
      </c>
      <c r="O23" s="95"/>
      <c r="P23" s="92"/>
    </row>
    <row r="24" spans="1:16" ht="12" customHeight="1">
      <c r="A24" s="14"/>
      <c r="B24" s="1"/>
      <c r="C24" s="1"/>
      <c r="D24" s="1"/>
      <c r="E24" s="1"/>
      <c r="F24" s="1"/>
      <c r="G24" s="1"/>
      <c r="H24" s="1"/>
      <c r="I24" s="1"/>
      <c r="J24" s="1"/>
      <c r="K24" s="15"/>
      <c r="L24" s="94"/>
      <c r="M24" s="97" t="str">
        <f>'Por Entidad de Certificación'!M10</f>
        <v>UANATACA</v>
      </c>
      <c r="N24" s="98">
        <f>'Por Entidad de Certificación'!M25</f>
        <v>485687</v>
      </c>
      <c r="O24" s="95"/>
      <c r="P24" s="92"/>
    </row>
    <row r="25" spans="1:16" ht="12" customHeight="1">
      <c r="A25" s="14"/>
      <c r="B25" s="1"/>
      <c r="C25" s="1"/>
      <c r="D25" s="1"/>
      <c r="E25" s="1"/>
      <c r="F25" s="1"/>
      <c r="G25" s="1"/>
      <c r="H25" s="1"/>
      <c r="I25" s="1"/>
      <c r="J25" s="1"/>
      <c r="K25" s="15"/>
      <c r="L25" s="94"/>
      <c r="M25" s="97" t="str">
        <f>'Por Entidad de Certificación'!N10</f>
        <v>REGISTRO CIVIL</v>
      </c>
      <c r="N25" s="98"/>
      <c r="O25" s="95"/>
      <c r="P25" s="92"/>
    </row>
    <row r="26" spans="1:16" ht="12" customHeight="1">
      <c r="A26" s="14"/>
      <c r="B26" s="1"/>
      <c r="C26" s="1"/>
      <c r="D26" s="1"/>
      <c r="E26" s="1"/>
      <c r="F26" s="1"/>
      <c r="G26" s="1"/>
      <c r="H26" s="1"/>
      <c r="I26" s="1"/>
      <c r="J26" s="1"/>
      <c r="K26" s="15"/>
      <c r="L26" s="94"/>
      <c r="M26" s="94" t="s">
        <v>29</v>
      </c>
      <c r="N26" s="98"/>
      <c r="O26" s="95"/>
      <c r="P26" s="92"/>
    </row>
    <row r="27" spans="1:16" ht="12" customHeight="1">
      <c r="A27" s="14"/>
      <c r="B27" s="1"/>
      <c r="C27" s="1"/>
      <c r="D27" s="1"/>
      <c r="E27" s="1"/>
      <c r="F27" s="1"/>
      <c r="G27" s="1"/>
      <c r="H27" s="1"/>
      <c r="I27" s="1"/>
      <c r="J27" s="1"/>
      <c r="K27" s="15"/>
      <c r="L27" s="94"/>
      <c r="M27" s="94"/>
      <c r="N27" s="98"/>
      <c r="O27" s="95"/>
      <c r="P27" s="92"/>
    </row>
    <row r="28" spans="1:16" ht="12" customHeight="1">
      <c r="A28" s="14"/>
      <c r="B28" s="1"/>
      <c r="C28" s="1"/>
      <c r="D28" s="1"/>
      <c r="E28" s="1"/>
      <c r="F28" s="1"/>
      <c r="G28" s="1"/>
      <c r="H28" s="1"/>
      <c r="I28" s="1"/>
      <c r="J28" s="1"/>
      <c r="K28" s="15"/>
      <c r="L28" s="94"/>
      <c r="M28" s="95"/>
      <c r="N28" s="99">
        <f>SUM(N13:N25)</f>
        <v>1772958</v>
      </c>
      <c r="O28" s="95"/>
      <c r="P28" s="92"/>
    </row>
    <row r="29" spans="1:16" ht="12" customHeight="1">
      <c r="A29" s="14"/>
      <c r="B29" s="1"/>
      <c r="C29" s="1"/>
      <c r="D29" s="1"/>
      <c r="E29" s="1"/>
      <c r="F29" s="1"/>
      <c r="G29" s="1"/>
      <c r="H29" s="1"/>
      <c r="I29" s="1"/>
      <c r="J29" s="1"/>
      <c r="K29" s="15"/>
      <c r="L29" s="94"/>
      <c r="M29" s="95"/>
      <c r="N29" s="95"/>
      <c r="O29" s="95"/>
      <c r="P29" s="92"/>
    </row>
    <row r="30" spans="1:16" ht="12" customHeight="1">
      <c r="A30" s="14"/>
      <c r="B30" s="1"/>
      <c r="C30" s="1"/>
      <c r="D30" s="1"/>
      <c r="E30" s="1"/>
      <c r="F30" s="1"/>
      <c r="G30" s="1"/>
      <c r="H30" s="1"/>
      <c r="I30" s="1"/>
      <c r="J30" s="1"/>
      <c r="K30" s="15"/>
      <c r="L30" s="92"/>
      <c r="M30" s="92"/>
      <c r="N30" s="92"/>
      <c r="O30" s="92"/>
      <c r="P30" s="92"/>
    </row>
    <row r="31" spans="1:16" ht="12" customHeight="1">
      <c r="A31" s="14"/>
      <c r="B31" s="1"/>
      <c r="C31" s="1"/>
      <c r="D31" s="1"/>
      <c r="E31" s="1"/>
      <c r="F31" s="1"/>
      <c r="G31" s="1"/>
      <c r="H31" s="1"/>
      <c r="I31" s="1"/>
      <c r="J31" s="1"/>
      <c r="K31" s="15"/>
      <c r="L31" s="92"/>
      <c r="M31" s="92"/>
      <c r="N31" s="92"/>
      <c r="O31" s="92"/>
      <c r="P31" s="92"/>
    </row>
    <row r="32" spans="1:16" ht="12" customHeight="1">
      <c r="A32" s="14"/>
      <c r="B32" s="1"/>
      <c r="C32" s="1"/>
      <c r="D32" s="1"/>
      <c r="E32" s="1"/>
      <c r="F32" s="1"/>
      <c r="G32" s="1"/>
      <c r="H32" s="1"/>
      <c r="I32" s="1"/>
      <c r="J32" s="1"/>
      <c r="K32" s="15"/>
      <c r="L32" s="92"/>
      <c r="M32" s="92"/>
      <c r="N32" s="92"/>
      <c r="O32" s="92"/>
      <c r="P32" s="92"/>
    </row>
    <row r="33" spans="1:16" ht="12" customHeight="1">
      <c r="A33" s="14"/>
      <c r="B33" s="1"/>
      <c r="C33" s="1"/>
      <c r="D33" s="1"/>
      <c r="E33" s="1"/>
      <c r="F33" s="1"/>
      <c r="G33" s="1"/>
      <c r="H33" s="1"/>
      <c r="I33" s="1"/>
      <c r="J33" s="1"/>
      <c r="K33" s="15"/>
      <c r="L33" s="92"/>
      <c r="M33" s="92"/>
      <c r="N33" s="92"/>
      <c r="O33" s="92"/>
      <c r="P33" s="92"/>
    </row>
    <row r="34" spans="1:16" ht="12" customHeight="1">
      <c r="A34" s="14"/>
      <c r="B34" s="1"/>
      <c r="C34" s="1"/>
      <c r="D34" s="1"/>
      <c r="E34" s="1"/>
      <c r="F34" s="1"/>
      <c r="G34" s="1"/>
      <c r="H34" s="1"/>
      <c r="I34" s="1"/>
      <c r="J34" s="1"/>
      <c r="K34" s="15"/>
    </row>
    <row r="35" spans="1:16" ht="12" customHeight="1">
      <c r="A35" s="14"/>
      <c r="B35" s="1"/>
      <c r="C35" s="1"/>
      <c r="D35" s="1"/>
      <c r="E35" s="1"/>
      <c r="F35" s="1"/>
      <c r="G35" s="1"/>
      <c r="H35" s="1"/>
      <c r="I35" s="1"/>
      <c r="J35" s="1"/>
      <c r="K35" s="15"/>
    </row>
    <row r="36" spans="1:16" ht="12" customHeight="1">
      <c r="A36" s="14"/>
      <c r="B36" s="1"/>
      <c r="C36" s="1"/>
      <c r="D36" s="1"/>
      <c r="E36" s="1"/>
      <c r="F36" s="1"/>
      <c r="G36" s="1"/>
      <c r="H36" s="1"/>
      <c r="I36" s="1"/>
      <c r="J36" s="1"/>
      <c r="K36" s="15"/>
    </row>
    <row r="37" spans="1:16" ht="12" customHeight="1">
      <c r="A37" s="14"/>
      <c r="B37" s="1"/>
      <c r="C37" s="1"/>
      <c r="D37" s="1"/>
      <c r="E37" s="1"/>
      <c r="F37" s="1"/>
      <c r="G37" s="1"/>
      <c r="H37" s="1"/>
      <c r="I37" s="1"/>
      <c r="J37" s="1"/>
      <c r="K37" s="15"/>
    </row>
    <row r="38" spans="1:16" ht="12" customHeight="1">
      <c r="A38" s="14"/>
      <c r="B38" s="1"/>
      <c r="C38" s="1"/>
      <c r="D38" s="1"/>
      <c r="E38" s="1"/>
      <c r="F38" s="1"/>
      <c r="G38" s="1"/>
      <c r="H38" s="1"/>
      <c r="I38" s="1"/>
      <c r="J38" s="1"/>
      <c r="K38" s="15"/>
    </row>
    <row r="39" spans="1:16" ht="12" customHeight="1" thickBot="1">
      <c r="A39" s="16"/>
      <c r="B39" s="17"/>
      <c r="C39" s="17"/>
      <c r="D39" s="17"/>
      <c r="E39" s="17"/>
      <c r="F39" s="17"/>
      <c r="G39" s="17"/>
      <c r="H39" s="17"/>
      <c r="I39" s="17"/>
      <c r="J39" s="17"/>
      <c r="K39" s="18"/>
    </row>
  </sheetData>
  <mergeCells count="4">
    <mergeCell ref="F9:G9"/>
    <mergeCell ref="A9:E9"/>
    <mergeCell ref="B5:E5"/>
    <mergeCell ref="B2:H3"/>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v>
      </c>
      <c r="B4">
        <v>8546668</v>
      </c>
      <c r="C4" s="66">
        <f>+B4/$B$7</f>
        <v>0.51767137802060137</v>
      </c>
    </row>
    <row r="5" spans="1:3">
      <c r="A5" t="s">
        <v>3</v>
      </c>
      <c r="B5">
        <v>5137764</v>
      </c>
      <c r="C5" s="66">
        <f t="shared" ref="C5:C6" si="0">+B5/$B$7</f>
        <v>0.31119418349052957</v>
      </c>
    </row>
    <row r="6" spans="1:3">
      <c r="A6" t="s">
        <v>2</v>
      </c>
      <c r="B6">
        <v>2825401</v>
      </c>
      <c r="C6" s="66">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Por Entidad de Certificación</vt:lpstr>
      <vt:lpstr>Por tipo de certificado</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2025-10-29T15:57:25Z</dcterms:modified>
</cp:coreProperties>
</file>