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5.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hidePivotFieldList="1" defaultThemeVersion="153222"/>
  <mc:AlternateContent xmlns:mc="http://schemas.openxmlformats.org/markup-compatibility/2006">
    <mc:Choice Requires="x15">
      <x15ac:absPath xmlns:x15ac="http://schemas.microsoft.com/office/spreadsheetml/2010/11/ac" url="D:\LOURDES\MATEO-LU 2022\01.  Estadísticas\22. ENTIDADES DE CERTIFICACIÓN\ESTADISTICA\2025\IV TRIMESTRE\"/>
    </mc:Choice>
  </mc:AlternateContent>
  <bookViews>
    <workbookView xWindow="0" yWindow="0" windowWidth="28800" windowHeight="12315"/>
  </bookViews>
  <sheets>
    <sheet name="Indice" sheetId="7" r:id="rId1"/>
    <sheet name="Por Entidad de Certificación" sheetId="1" r:id="rId2"/>
    <sheet name="Por tipo de certificado" sheetId="5" r:id="rId3"/>
    <sheet name="Participación" sheetId="6" r:id="rId4"/>
    <sheet name="Hoja1" sheetId="8" state="hidden" r:id="rId5"/>
  </sheet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29" i="6" l="1"/>
  <c r="N28" i="6"/>
  <c r="N27" i="6"/>
  <c r="N26" i="6"/>
  <c r="N25" i="6"/>
  <c r="N24" i="6"/>
  <c r="N23" i="6"/>
  <c r="N22" i="6"/>
  <c r="N21" i="6"/>
  <c r="N20" i="6"/>
  <c r="N19" i="6"/>
  <c r="N18" i="6"/>
  <c r="N17" i="6"/>
  <c r="N16" i="6"/>
  <c r="N15" i="6"/>
  <c r="N14" i="6"/>
  <c r="N13" i="6"/>
  <c r="G27" i="5"/>
  <c r="G28" i="5"/>
  <c r="G29" i="5"/>
  <c r="S26" i="1" l="1"/>
  <c r="S27" i="1"/>
  <c r="S28" i="1"/>
  <c r="F9" i="6" s="1"/>
  <c r="G24" i="5" l="1"/>
  <c r="G25" i="5"/>
  <c r="G26" i="5"/>
  <c r="S23" i="1"/>
  <c r="S24" i="1"/>
  <c r="S25" i="1"/>
  <c r="M25" i="6" l="1"/>
  <c r="M24" i="6"/>
  <c r="M23" i="6"/>
  <c r="M22" i="6"/>
  <c r="M21" i="6"/>
  <c r="M20" i="6"/>
  <c r="M19" i="6"/>
  <c r="M18" i="6"/>
  <c r="M17" i="6"/>
  <c r="M16" i="6"/>
  <c r="M15" i="6"/>
  <c r="M14" i="6"/>
  <c r="M13" i="6"/>
  <c r="G21" i="5"/>
  <c r="G22" i="5"/>
  <c r="G23" i="5"/>
  <c r="S20" i="1"/>
  <c r="S21" i="1"/>
  <c r="S22" i="1"/>
  <c r="N30" i="6" l="1"/>
  <c r="G18" i="5"/>
  <c r="G19" i="5"/>
  <c r="G20" i="5"/>
  <c r="S17" i="1"/>
  <c r="S18" i="1"/>
  <c r="S19" i="1"/>
  <c r="G15" i="5" l="1"/>
  <c r="G16" i="5"/>
  <c r="G17" i="5"/>
  <c r="S14" i="1"/>
  <c r="S15" i="1"/>
  <c r="S16" i="1"/>
  <c r="S11" i="1" l="1"/>
  <c r="B2" i="5" l="1"/>
  <c r="A2" i="1"/>
  <c r="G13" i="5"/>
  <c r="G14" i="5"/>
  <c r="G12" i="5"/>
  <c r="S12" i="1"/>
  <c r="S13" i="1"/>
  <c r="B2" i="6" l="1"/>
  <c r="B7" i="8" l="1"/>
  <c r="C5" i="8" s="1"/>
  <c r="C4" i="8" l="1"/>
  <c r="C6" i="8"/>
  <c r="B8" i="6" l="1"/>
  <c r="B7" i="6"/>
  <c r="B8" i="5"/>
  <c r="B7" i="5"/>
  <c r="A8" i="1"/>
  <c r="A7" i="1"/>
</calcChain>
</file>

<file path=xl/sharedStrings.xml><?xml version="1.0" encoding="utf-8"?>
<sst xmlns="http://schemas.openxmlformats.org/spreadsheetml/2006/main" count="77" uniqueCount="59">
  <si>
    <t>TOTAL</t>
  </si>
  <si>
    <t>CONECEL</t>
  </si>
  <si>
    <t>CNT</t>
  </si>
  <si>
    <t>OTECEL</t>
  </si>
  <si>
    <t>Volver al Indice</t>
  </si>
  <si>
    <t>Fuente: Registros administrativos ARCOTEL</t>
  </si>
  <si>
    <t>Hoja</t>
  </si>
  <si>
    <t>Descripción</t>
  </si>
  <si>
    <t>3. Participación de Mercado</t>
  </si>
  <si>
    <t>1. Certificados vigentes por entidad de certificación</t>
  </si>
  <si>
    <t>Detalle de certificados vigentes desgregado por entidad de certificación</t>
  </si>
  <si>
    <t>2. Certificados vigentes por tipo de certificado</t>
  </si>
  <si>
    <t>Detalle de certificados vigentes desgregado por tipo de certificado</t>
  </si>
  <si>
    <t>Gráfico de participación de mercado de las entidades de certificación</t>
  </si>
  <si>
    <t>INFORMACIÓN Y SERVICIOS RELACIONADOS DE LAS ENTIDADES DE CERTIFICACIÓN ACREDITADAS Y TERCEROS VINCULADOS</t>
  </si>
  <si>
    <t>Categoria: CERTIFICADOS VIGENTES</t>
  </si>
  <si>
    <t>Indicador: Certificados vigentes por entidad de certificación</t>
  </si>
  <si>
    <t>MES</t>
  </si>
  <si>
    <t>ALPHA TECHNOLOGIES CIA. LTDA.</t>
  </si>
  <si>
    <t>ANFAC AUTORIDAD DE CERTIFICACION ECUADOR C.A</t>
  </si>
  <si>
    <t>ARGOSDATA CERTIFICACIÓN DE INFORMACIÓN</t>
  </si>
  <si>
    <t>BANCO CENTRAL DEL ECUADOR</t>
  </si>
  <si>
    <t>CONSEJO DE LA JUDICATURA</t>
  </si>
  <si>
    <t>CORPNEWBEST CIA. LTDA</t>
  </si>
  <si>
    <t>DATILMEDIA S.A</t>
  </si>
  <si>
    <t>ECLIPSOFT S.A.</t>
  </si>
  <si>
    <t>FIRMASEGURA S.A.S</t>
  </si>
  <si>
    <t>LAZZATE CIA. LTDA</t>
  </si>
  <si>
    <t>SECURITY DATA</t>
  </si>
  <si>
    <t>UANATACA</t>
  </si>
  <si>
    <t xml:space="preserve">CERTIFICADO DE MIEMBRO DE EMPRESA O EMPLEADO CON RELACIÓN DE DEPENDENCIA </t>
  </si>
  <si>
    <t>CERTIFICADO DE PERSONA NATURAL</t>
  </si>
  <si>
    <t>CERTIFICADO DE REPRESENTANTE LEGAL</t>
  </si>
  <si>
    <t>CERTIFICADO DE SELLADO DE TIEMPO</t>
  </si>
  <si>
    <t xml:space="preserve">CERTIFICADO DE SELLO ELECTRÓNICO </t>
  </si>
  <si>
    <t>REGISTRO CIVIL</t>
  </si>
  <si>
    <t>-</t>
  </si>
  <si>
    <t>NOTAS</t>
  </si>
  <si>
    <t>Registro Civil tiene la acreditación vigente, y tiene un acuerdo con Banco Central para sea ésta entidad la que emita los certificados, por lo tanto los certificados emitidos por medio de Registro Civil ya están contabilizados en los de Banco Central</t>
  </si>
  <si>
    <t>Certificados vigentes por tipo de certificado</t>
  </si>
  <si>
    <t>Certificados vigentes por entidad de certificación</t>
  </si>
  <si>
    <t>Participación</t>
  </si>
  <si>
    <t>Mediante correo electrónico ingresado el día 13 de enero de 2024, el Consejo de la Judicatura remite una actualización de la información remitida para el III trimestre del año 2024, así también se corrigió un error en la generación de la estadística para que el total de certificados por entidad y por tipo de certificado sean iguales</t>
  </si>
  <si>
    <t>TOTAL DE NUMERO DE CERTIFICADOS VIGENTES:</t>
  </si>
  <si>
    <t>LAZZATE CIA. LTDA no presenta información del cuarto trimestre del año 2024 por lo cual se replica el último dato conocido del mes de septiembre 2024</t>
  </si>
  <si>
    <t>Prestadores que no presentaron el reporte del periodo correspondiente por lo que se replica el último dato reportado.</t>
  </si>
  <si>
    <t>LETMI ECUADOR S.A</t>
  </si>
  <si>
    <t>Mediante RESOLUCIÓN ARCOTEL-2025-0046 ARCOTEL otorgó la Acreditación como Entidad de Certificación de Información y Servicios Relacionados, a favor de la compañía LETMI ECUADOR S.A.</t>
  </si>
  <si>
    <t>En julio de 2025 se corrige la información del prestador LAZZATE ya que remite la información del primer trimestre del año 2025</t>
  </si>
  <si>
    <t>PRESTADORES</t>
  </si>
  <si>
    <t>CERTIFICADOS VIGENTES</t>
  </si>
  <si>
    <t>APPFIRMAS S.A.</t>
  </si>
  <si>
    <t>DARKCAM S.A.</t>
  </si>
  <si>
    <t>PRIMECORELAT S.A.S. B.I.C.</t>
  </si>
  <si>
    <t>Mediante RESOLUCIÓN ARCOTEL-2025-0120 ARCOTEL otorgó la Acreditación como Entidad de Certificación de Información y Servicios Relacionados, a favor de la compañía APPFIRMAS S.A.</t>
  </si>
  <si>
    <t>Mediante RESOLUCIÓN ARCOTEL-2025-0094 ARCOTEL otorgó la Acreditación como Entidad de Certificación de Información y Servicios Relacionados, a favor de la compañía DARKCAM S.A.</t>
  </si>
  <si>
    <t>Mediante RESOLUCIÓN ARCOTEL-2025-0204 ARCOTEL otorgó la Acreditación como Entidad de Certificación de Información y Servicios Relacionados, a favor de la compañía PRIMECORELAT S.A.S. B.I.C.</t>
  </si>
  <si>
    <t>Fecha de publicación: Enero 2026</t>
  </si>
  <si>
    <t>Fecha de corte: Diciembre 2025</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</si>
</sst>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43" formatCode="_ * #,##0.00_ ;_ * \-#,##0.00_ ;_ * &quot;-&quot;??_ ;_ @_ "/>
    <numFmt numFmtId="164" formatCode="_-* #,##0.00_-;\-* #,##0.00_-;_-* &quot;-&quot;??_-;_-@_-"/>
    <numFmt numFmtId="165" formatCode="_(* #,##0.00_);_(* \(#,##0.00\);_(* &quot;-&quot;??_);_(@_)"/>
    <numFmt numFmtId="166" formatCode="m/d/yy"/>
    <numFmt numFmtId="167" formatCode="General_)"/>
    <numFmt numFmtId="168" formatCode="_ [$€]\ * #,##0.00_ ;_ [$€]\ * \-#,##0.00_ ;_ [$€]\ * &quot;-&quot;??_ ;_ @_ "/>
  </numFmts>
  <fonts count="84">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charset val="204"/>
    </font>
    <font>
      <b/>
      <sz val="14"/>
      <color theme="0"/>
      <name val="Arial"/>
      <family val="2"/>
    </font>
    <font>
      <sz val="10"/>
      <color theme="0"/>
      <name val="Arial"/>
      <family val="2"/>
    </font>
    <font>
      <sz val="11"/>
      <color theme="0"/>
      <name val="Arial"/>
      <family val="2"/>
    </font>
    <font>
      <sz val="8"/>
      <name val="Arial"/>
      <family val="2"/>
    </font>
    <font>
      <sz val="10"/>
      <color theme="0" tint="-4.9989318521683403E-2"/>
      <name val="Arial"/>
      <family val="2"/>
    </font>
    <font>
      <b/>
      <sz val="14"/>
      <color theme="0" tint="-4.9989318521683403E-2"/>
      <name val="Arial"/>
      <family val="2"/>
    </font>
    <font>
      <sz val="11"/>
      <color theme="0" tint="-4.9989318521683403E-2"/>
      <name val="Arial"/>
      <family val="2"/>
    </font>
    <font>
      <b/>
      <sz val="12"/>
      <color theme="0"/>
      <name val="Arial"/>
      <family val="2"/>
    </font>
    <font>
      <b/>
      <sz val="11"/>
      <color theme="0" tint="-4.9989318521683403E-2"/>
      <name val="Arial"/>
      <family val="2"/>
    </font>
    <font>
      <u/>
      <sz val="10"/>
      <color theme="10"/>
      <name val="Arial"/>
      <family val="2"/>
    </font>
    <font>
      <sz val="11"/>
      <name val="Arial"/>
      <family val="2"/>
    </font>
    <font>
      <u/>
      <sz val="10"/>
      <name val="Arial"/>
      <family val="2"/>
    </font>
    <font>
      <b/>
      <sz val="11"/>
      <color theme="0"/>
      <name val="Arial"/>
      <family val="2"/>
    </font>
    <font>
      <sz val="11"/>
      <color theme="1"/>
      <name val="Arial"/>
      <family val="2"/>
    </font>
    <font>
      <sz val="10"/>
      <color theme="1"/>
      <name val="Arial"/>
      <family val="2"/>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sz val="12"/>
      <name val="Times New Roman"/>
      <family val="1"/>
    </font>
    <font>
      <sz val="10"/>
      <name val="Century Gothic"/>
      <family val="2"/>
    </font>
    <font>
      <sz val="10.25"/>
      <name val="Arial"/>
      <family val="2"/>
    </font>
    <font>
      <sz val="11"/>
      <color indexed="8"/>
      <name val="Arial"/>
      <family val="2"/>
      <charset val="204"/>
    </font>
    <font>
      <sz val="11"/>
      <color indexed="9"/>
      <name val="Arial"/>
      <family val="2"/>
    </font>
    <font>
      <sz val="11"/>
      <color indexed="20"/>
      <name val="Arial"/>
      <family val="2"/>
      <charset val="204"/>
    </font>
    <font>
      <b/>
      <sz val="11"/>
      <color indexed="52"/>
      <name val="Arial"/>
      <family val="2"/>
      <charset val="204"/>
    </font>
    <font>
      <b/>
      <sz val="11"/>
      <color indexed="9"/>
      <name val="Arial"/>
      <family val="2"/>
      <charset val="204"/>
    </font>
    <font>
      <i/>
      <sz val="11"/>
      <color indexed="23"/>
      <name val="Arial"/>
      <family val="2"/>
      <charset val="204"/>
    </font>
    <font>
      <sz val="11"/>
      <color indexed="17"/>
      <name val="Arial"/>
      <family val="2"/>
      <charset val="204"/>
    </font>
    <font>
      <b/>
      <sz val="15"/>
      <color indexed="56"/>
      <name val="Arial"/>
      <family val="2"/>
      <charset val="204"/>
    </font>
    <font>
      <b/>
      <sz val="13"/>
      <color indexed="56"/>
      <name val="Arial"/>
      <family val="2"/>
      <charset val="204"/>
    </font>
    <font>
      <b/>
      <sz val="11"/>
      <color indexed="56"/>
      <name val="Arial"/>
      <family val="2"/>
      <charset val="204"/>
    </font>
    <font>
      <sz val="11"/>
      <color indexed="62"/>
      <name val="Arial"/>
      <family val="2"/>
      <charset val="204"/>
    </font>
    <font>
      <sz val="11"/>
      <color indexed="52"/>
      <name val="Arial"/>
      <family val="2"/>
      <charset val="204"/>
    </font>
    <font>
      <sz val="11"/>
      <color indexed="60"/>
      <name val="Arial"/>
      <family val="2"/>
      <charset val="204"/>
    </font>
    <font>
      <b/>
      <sz val="11"/>
      <color indexed="63"/>
      <name val="Arial"/>
      <family val="2"/>
      <charset val="204"/>
    </font>
    <font>
      <sz val="10"/>
      <name val="Helv"/>
      <family val="2"/>
    </font>
    <font>
      <b/>
      <sz val="18"/>
      <color indexed="56"/>
      <name val="Cambria"/>
      <family val="2"/>
    </font>
    <font>
      <b/>
      <sz val="11"/>
      <color indexed="8"/>
      <name val="Arial"/>
      <family val="2"/>
      <charset val="204"/>
    </font>
    <font>
      <sz val="11"/>
      <color indexed="10"/>
      <name val="Arial"/>
      <family val="2"/>
      <charset val="204"/>
    </font>
    <font>
      <sz val="11"/>
      <color rgb="FF9C6500"/>
      <name val="Calibri"/>
      <family val="2"/>
      <scheme val="minor"/>
    </font>
    <font>
      <sz val="10"/>
      <name val="Courier"/>
      <family val="3"/>
    </font>
    <font>
      <sz val="11"/>
      <color theme="1"/>
      <name val="Aharoni"/>
      <family val="2"/>
    </font>
    <font>
      <sz val="11"/>
      <color indexed="8"/>
      <name val="Calibri"/>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5"/>
      <color indexed="56"/>
      <name val="Calibri"/>
      <family val="2"/>
    </font>
    <font>
      <b/>
      <sz val="13"/>
      <color indexed="56"/>
      <name val="Calibri"/>
      <family val="2"/>
    </font>
    <font>
      <b/>
      <sz val="11"/>
      <color indexed="8"/>
      <name val="Calibri"/>
      <family val="2"/>
    </font>
    <font>
      <sz val="11"/>
      <color indexed="8"/>
      <name val="Calibri"/>
      <family val="2"/>
      <scheme val="minor"/>
    </font>
    <font>
      <sz val="10"/>
      <color indexed="64"/>
      <name val="Arial"/>
      <family val="2"/>
    </font>
    <font>
      <b/>
      <sz val="18"/>
      <color theme="3"/>
      <name val="Calibri Light"/>
      <family val="2"/>
      <scheme val="major"/>
    </font>
    <font>
      <b/>
      <sz val="9"/>
      <color theme="0"/>
      <name val="Arial"/>
      <family val="2"/>
    </font>
    <font>
      <sz val="12"/>
      <color theme="0"/>
      <name val="Arial"/>
      <family val="2"/>
    </font>
    <font>
      <b/>
      <sz val="10"/>
      <name val="Arial"/>
      <family val="2"/>
    </font>
    <font>
      <b/>
      <sz val="10"/>
      <color theme="0"/>
      <name val="Arial"/>
      <family val="2"/>
    </font>
  </fonts>
  <fills count="61">
    <fill>
      <patternFill patternType="none"/>
    </fill>
    <fill>
      <patternFill patternType="gray125"/>
    </fill>
    <fill>
      <patternFill patternType="solid">
        <fgColor theme="3" tint="-0.249977111117893"/>
        <bgColor indexed="64"/>
      </patternFill>
    </fill>
    <fill>
      <patternFill patternType="solid">
        <fgColor theme="4" tint="0.59999389629810485"/>
        <bgColor indexed="64"/>
      </patternFill>
    </fill>
    <fill>
      <patternFill patternType="solid">
        <fgColor theme="0"/>
        <bgColor indexed="64"/>
      </patternFill>
    </fill>
    <fill>
      <patternFill patternType="solid">
        <fgColor theme="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339966"/>
        <bgColor indexed="64"/>
      </patternFill>
    </fill>
    <fill>
      <patternFill patternType="solid">
        <fgColor theme="2" tint="-0.249977111117893"/>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bottom/>
      <diagonal/>
    </border>
  </borders>
  <cellStyleXfs count="476">
    <xf numFmtId="0" fontId="0" fillId="0" borderId="0" applyNumberFormat="0" applyFill="0" applyBorder="0" applyAlignment="0" applyProtection="0"/>
    <xf numFmtId="0" fontId="4" fillId="0" borderId="0" applyNumberFormat="0" applyFill="0" applyBorder="0" applyAlignment="0" applyProtection="0"/>
    <xf numFmtId="0" fontId="15" fillId="0" borderId="0" applyNumberFormat="0" applyFill="0" applyBorder="0" applyAlignment="0" applyProtection="0"/>
    <xf numFmtId="0" fontId="3" fillId="0" borderId="0"/>
    <xf numFmtId="0" fontId="2" fillId="0" borderId="0"/>
    <xf numFmtId="0" fontId="9" fillId="0" borderId="0"/>
    <xf numFmtId="0" fontId="22" fillId="0" borderId="14" applyNumberFormat="0" applyFill="0" applyAlignment="0" applyProtection="0"/>
    <xf numFmtId="0" fontId="23" fillId="0" borderId="15" applyNumberFormat="0" applyFill="0" applyAlignment="0" applyProtection="0"/>
    <xf numFmtId="0" fontId="24" fillId="0" borderId="16" applyNumberFormat="0" applyFill="0" applyAlignment="0" applyProtection="0"/>
    <xf numFmtId="0" fontId="24" fillId="0" borderId="0" applyNumberFormat="0" applyFill="0" applyBorder="0" applyAlignment="0" applyProtection="0"/>
    <xf numFmtId="0" fontId="25" fillId="6" borderId="0" applyNumberFormat="0" applyBorder="0" applyAlignment="0" applyProtection="0"/>
    <xf numFmtId="0" fontId="26" fillId="7" borderId="0" applyNumberFormat="0" applyBorder="0" applyAlignment="0" applyProtection="0"/>
    <xf numFmtId="0" fontId="27" fillId="9" borderId="17" applyNumberFormat="0" applyAlignment="0" applyProtection="0"/>
    <xf numFmtId="0" fontId="28" fillId="10" borderId="18" applyNumberFormat="0" applyAlignment="0" applyProtection="0"/>
    <xf numFmtId="0" fontId="29" fillId="10" borderId="17" applyNumberFormat="0" applyAlignment="0" applyProtection="0"/>
    <xf numFmtId="0" fontId="30" fillId="0" borderId="19" applyNumberFormat="0" applyFill="0" applyAlignment="0" applyProtection="0"/>
    <xf numFmtId="0" fontId="31" fillId="11" borderId="20"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22" applyNumberFormat="0" applyFill="0" applyAlignment="0" applyProtection="0"/>
    <xf numFmtId="0" fontId="35"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35"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35"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35"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35"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35"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36" fillId="0" borderId="0" applyNumberFormat="0" applyFill="0" applyBorder="0" applyAlignment="0" applyProtection="0"/>
    <xf numFmtId="0" fontId="37" fillId="0" borderId="0" applyNumberForma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4" fillId="0" borderId="0" applyNumberFormat="0" applyFill="0" applyBorder="0" applyAlignment="0" applyProtection="0"/>
    <xf numFmtId="0" fontId="37" fillId="0" borderId="0" applyNumberFormat="0" applyFill="0" applyBorder="0" applyAlignment="0" applyProtection="0"/>
    <xf numFmtId="0" fontId="39" fillId="0" borderId="0" applyNumberFormat="0" applyFill="0" applyBorder="0" applyAlignment="0" applyProtection="0"/>
    <xf numFmtId="0" fontId="4" fillId="0" borderId="0"/>
    <xf numFmtId="165" fontId="4" fillId="0" borderId="0" applyFont="0" applyFill="0" applyBorder="0" applyAlignment="0" applyProtection="0"/>
    <xf numFmtId="165" fontId="4" fillId="0" borderId="0" applyFont="0" applyFill="0" applyBorder="0" applyAlignment="0" applyProtection="0"/>
    <xf numFmtId="165" fontId="9"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9" fontId="4" fillId="0" borderId="0" applyFont="0" applyFill="0" applyBorder="0" applyAlignment="0" applyProtection="0"/>
    <xf numFmtId="0" fontId="4" fillId="0" borderId="0" applyNumberFormat="0" applyFill="0" applyBorder="0" applyAlignment="0" applyProtection="0"/>
    <xf numFmtId="0" fontId="40" fillId="37" borderId="0" applyNumberFormat="0" applyBorder="0" applyAlignment="0" applyProtection="0"/>
    <xf numFmtId="0" fontId="40" fillId="38" borderId="0" applyNumberFormat="0" applyBorder="0" applyAlignment="0" applyProtection="0"/>
    <xf numFmtId="0" fontId="40" fillId="39" borderId="0" applyNumberFormat="0" applyBorder="0" applyAlignment="0" applyProtection="0"/>
    <xf numFmtId="0" fontId="40" fillId="40" borderId="0" applyNumberFormat="0" applyBorder="0" applyAlignment="0" applyProtection="0"/>
    <xf numFmtId="0" fontId="40" fillId="41" borderId="0" applyNumberFormat="0" applyBorder="0" applyAlignment="0" applyProtection="0"/>
    <xf numFmtId="0" fontId="40" fillId="42" borderId="0" applyNumberFormat="0" applyBorder="0" applyAlignment="0" applyProtection="0"/>
    <xf numFmtId="0" fontId="40" fillId="43" borderId="0" applyNumberFormat="0" applyBorder="0" applyAlignment="0" applyProtection="0"/>
    <xf numFmtId="0" fontId="40" fillId="44" borderId="0" applyNumberFormat="0" applyBorder="0" applyAlignment="0" applyProtection="0"/>
    <xf numFmtId="0" fontId="40" fillId="45" borderId="0" applyNumberFormat="0" applyBorder="0" applyAlignment="0" applyProtection="0"/>
    <xf numFmtId="0" fontId="40" fillId="40" borderId="0" applyNumberFormat="0" applyBorder="0" applyAlignment="0" applyProtection="0"/>
    <xf numFmtId="0" fontId="40" fillId="43" borderId="0" applyNumberFormat="0" applyBorder="0" applyAlignment="0" applyProtection="0"/>
    <xf numFmtId="0" fontId="40" fillId="46" borderId="0" applyNumberFormat="0" applyBorder="0" applyAlignment="0" applyProtection="0"/>
    <xf numFmtId="0" fontId="41" fillId="47" borderId="0" applyNumberFormat="0" applyBorder="0" applyAlignment="0" applyProtection="0"/>
    <xf numFmtId="0" fontId="41" fillId="44" borderId="0" applyNumberFormat="0" applyBorder="0" applyAlignment="0" applyProtection="0"/>
    <xf numFmtId="0" fontId="41" fillId="45" borderId="0" applyNumberFormat="0" applyBorder="0" applyAlignment="0" applyProtection="0"/>
    <xf numFmtId="0" fontId="41" fillId="48" borderId="0" applyNumberFormat="0" applyBorder="0" applyAlignment="0" applyProtection="0"/>
    <xf numFmtId="0" fontId="41" fillId="49" borderId="0" applyNumberFormat="0" applyBorder="0" applyAlignment="0" applyProtection="0"/>
    <xf numFmtId="0" fontId="41" fillId="50" borderId="0" applyNumberFormat="0" applyBorder="0" applyAlignment="0" applyProtection="0"/>
    <xf numFmtId="0" fontId="41" fillId="51" borderId="0" applyNumberFormat="0" applyBorder="0" applyAlignment="0" applyProtection="0"/>
    <xf numFmtId="0" fontId="41" fillId="52" borderId="0" applyNumberFormat="0" applyBorder="0" applyAlignment="0" applyProtection="0"/>
    <xf numFmtId="0" fontId="41" fillId="53" borderId="0" applyNumberFormat="0" applyBorder="0" applyAlignment="0" applyProtection="0"/>
    <xf numFmtId="0" fontId="41" fillId="48" borderId="0" applyNumberFormat="0" applyBorder="0" applyAlignment="0" applyProtection="0"/>
    <xf numFmtId="0" fontId="41" fillId="49" borderId="0" applyNumberFormat="0" applyBorder="0" applyAlignment="0" applyProtection="0"/>
    <xf numFmtId="0" fontId="41" fillId="54" borderId="0" applyNumberFormat="0" applyBorder="0" applyAlignment="0" applyProtection="0"/>
    <xf numFmtId="0" fontId="42" fillId="38" borderId="0" applyNumberFormat="0" applyBorder="0" applyAlignment="0" applyProtection="0"/>
    <xf numFmtId="0" fontId="43" fillId="55" borderId="23" applyNumberFormat="0" applyAlignment="0" applyProtection="0"/>
    <xf numFmtId="0" fontId="44" fillId="56" borderId="24" applyNumberFormat="0" applyAlignment="0" applyProtection="0"/>
    <xf numFmtId="43" fontId="4" fillId="0" borderId="0" applyFont="0" applyFill="0" applyBorder="0" applyAlignment="0" applyProtection="0"/>
    <xf numFmtId="0" fontId="45" fillId="0" borderId="0" applyNumberFormat="0" applyFill="0" applyBorder="0" applyAlignment="0" applyProtection="0"/>
    <xf numFmtId="0" fontId="46" fillId="39" borderId="0" applyNumberFormat="0" applyBorder="0" applyAlignment="0" applyProtection="0"/>
    <xf numFmtId="0" fontId="47" fillId="0" borderId="25" applyNumberFormat="0" applyFill="0" applyAlignment="0" applyProtection="0"/>
    <xf numFmtId="0" fontId="48" fillId="0" borderId="26" applyNumberFormat="0" applyFill="0" applyAlignment="0" applyProtection="0"/>
    <xf numFmtId="0" fontId="49" fillId="0" borderId="27" applyNumberFormat="0" applyFill="0" applyAlignment="0" applyProtection="0"/>
    <xf numFmtId="0" fontId="49" fillId="0" borderId="0" applyNumberFormat="0" applyFill="0" applyBorder="0" applyAlignment="0" applyProtection="0"/>
    <xf numFmtId="0" fontId="50" fillId="42" borderId="23" applyNumberFormat="0" applyAlignment="0" applyProtection="0"/>
    <xf numFmtId="0" fontId="51" fillId="0" borderId="28" applyNumberFormat="0" applyFill="0" applyAlignment="0" applyProtection="0"/>
    <xf numFmtId="165" fontId="5" fillId="0" borderId="0" applyFont="0" applyFill="0" applyBorder="0" applyAlignment="0" applyProtection="0"/>
    <xf numFmtId="0" fontId="52" fillId="57" borderId="0" applyNumberFormat="0" applyBorder="0" applyAlignment="0" applyProtection="0"/>
    <xf numFmtId="0" fontId="4" fillId="0" borderId="0" applyNumberFormat="0" applyFill="0" applyBorder="0" applyAlignment="0" applyProtection="0"/>
    <xf numFmtId="0" fontId="4" fillId="0" borderId="0"/>
    <xf numFmtId="0" fontId="5" fillId="0" borderId="0"/>
    <xf numFmtId="0" fontId="4" fillId="58" borderId="29" applyNumberFormat="0" applyFont="0" applyAlignment="0" applyProtection="0"/>
    <xf numFmtId="0" fontId="53" fillId="55" borderId="30" applyNumberFormat="0" applyAlignment="0" applyProtection="0"/>
    <xf numFmtId="9" fontId="4" fillId="0" borderId="0" applyFont="0" applyFill="0" applyBorder="0" applyAlignment="0" applyProtection="0"/>
    <xf numFmtId="0" fontId="54" fillId="0" borderId="0"/>
    <xf numFmtId="0" fontId="55" fillId="0" borderId="0" applyNumberFormat="0" applyFill="0" applyBorder="0" applyAlignment="0" applyProtection="0"/>
    <xf numFmtId="0" fontId="56" fillId="0" borderId="31" applyNumberFormat="0" applyFill="0" applyAlignment="0" applyProtection="0"/>
    <xf numFmtId="0" fontId="57" fillId="0" borderId="0" applyNumberForma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58" fillId="8" borderId="0" applyNumberFormat="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5" fillId="16" borderId="0" applyNumberFormat="0" applyBorder="0" applyAlignment="0" applyProtection="0"/>
    <xf numFmtId="0" fontId="35" fillId="20" borderId="0" applyNumberFormat="0" applyBorder="0" applyAlignment="0" applyProtection="0"/>
    <xf numFmtId="0" fontId="35" fillId="24" borderId="0" applyNumberFormat="0" applyBorder="0" applyAlignment="0" applyProtection="0"/>
    <xf numFmtId="0" fontId="35" fillId="28" borderId="0" applyNumberFormat="0" applyBorder="0" applyAlignment="0" applyProtection="0"/>
    <xf numFmtId="0" fontId="35" fillId="32" borderId="0" applyNumberFormat="0" applyBorder="0" applyAlignment="0" applyProtection="0"/>
    <xf numFmtId="0" fontId="35" fillId="36" borderId="0" applyNumberFormat="0" applyBorder="0" applyAlignment="0" applyProtection="0"/>
    <xf numFmtId="0" fontId="1" fillId="0" borderId="0"/>
    <xf numFmtId="0" fontId="4" fillId="0" borderId="0" applyNumberFormat="0" applyFill="0" applyBorder="0" applyAlignment="0" applyProtection="0"/>
    <xf numFmtId="0" fontId="37" fillId="0" borderId="0" applyNumberFormat="0" applyFill="0" applyBorder="0" applyAlignment="0" applyProtection="0"/>
    <xf numFmtId="166" fontId="37"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 fillId="0" borderId="0"/>
    <xf numFmtId="0" fontId="1" fillId="0" borderId="0"/>
    <xf numFmtId="0" fontId="37" fillId="0" borderId="0" applyNumberFormat="0" applyFill="0" applyBorder="0" applyAlignment="0" applyProtection="0"/>
    <xf numFmtId="0" fontId="21" fillId="0" borderId="0" applyNumberFormat="0" applyFill="0" applyBorder="0" applyAlignment="0" applyProtection="0"/>
    <xf numFmtId="0" fontId="1" fillId="12" borderId="21" applyNumberFormat="0" applyFont="0" applyAlignment="0" applyProtection="0"/>
    <xf numFmtId="164" fontId="1" fillId="0" borderId="0" applyFont="0" applyFill="0" applyBorder="0" applyAlignment="0" applyProtection="0"/>
    <xf numFmtId="0" fontId="1" fillId="0" borderId="0"/>
    <xf numFmtId="0" fontId="1"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9" fillId="0" borderId="0" applyFont="0" applyFill="0" applyBorder="0" applyAlignment="0" applyProtection="0"/>
    <xf numFmtId="0" fontId="4" fillId="0" borderId="0"/>
    <xf numFmtId="0" fontId="1" fillId="0" borderId="0"/>
    <xf numFmtId="165" fontId="4" fillId="0" borderId="0" applyFont="0" applyFill="0" applyBorder="0" applyAlignment="0" applyProtection="0"/>
    <xf numFmtId="165" fontId="4" fillId="0" borderId="0" applyFont="0" applyFill="0" applyBorder="0" applyAlignment="0" applyProtection="0"/>
    <xf numFmtId="0" fontId="9"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9" fontId="4" fillId="0" borderId="0" applyFont="0" applyFill="0" applyBorder="0" applyAlignment="0" applyProtection="0"/>
    <xf numFmtId="165" fontId="4" fillId="0" borderId="0" applyFont="0" applyFill="0" applyBorder="0" applyAlignment="0" applyProtection="0"/>
    <xf numFmtId="0" fontId="4" fillId="0" borderId="0"/>
    <xf numFmtId="9" fontId="4" fillId="0" borderId="0" applyFont="0" applyFill="0" applyBorder="0" applyAlignment="0" applyProtection="0"/>
    <xf numFmtId="165" fontId="4" fillId="0" borderId="0" applyFont="0" applyFill="0" applyBorder="0" applyAlignment="0" applyProtection="0"/>
    <xf numFmtId="0" fontId="4" fillId="0" borderId="0"/>
    <xf numFmtId="9" fontId="4" fillId="0" borderId="0" applyFont="0" applyFill="0" applyBorder="0" applyAlignment="0" applyProtection="0"/>
    <xf numFmtId="165" fontId="4" fillId="0" borderId="0" applyFont="0" applyFill="0" applyBorder="0" applyAlignment="0" applyProtection="0"/>
    <xf numFmtId="0" fontId="1" fillId="0" borderId="0"/>
    <xf numFmtId="0" fontId="4" fillId="0" borderId="0"/>
    <xf numFmtId="167" fontId="59" fillId="0" borderId="0"/>
    <xf numFmtId="0" fontId="1" fillId="0" borderId="0"/>
    <xf numFmtId="0" fontId="1" fillId="0" borderId="0"/>
    <xf numFmtId="0" fontId="1" fillId="0" borderId="0"/>
    <xf numFmtId="0" fontId="4" fillId="0" borderId="0"/>
    <xf numFmtId="0" fontId="4" fillId="0" borderId="0"/>
    <xf numFmtId="0" fontId="4" fillId="0" borderId="0"/>
    <xf numFmtId="0" fontId="60" fillId="0" borderId="0"/>
    <xf numFmtId="13" fontId="4" fillId="0" borderId="0" applyFont="0" applyFill="0" applyProtection="0"/>
    <xf numFmtId="0" fontId="1" fillId="0" borderId="0"/>
    <xf numFmtId="0" fontId="1" fillId="0" borderId="0"/>
    <xf numFmtId="0" fontId="1" fillId="0" borderId="0"/>
    <xf numFmtId="0" fontId="1" fillId="0" borderId="0"/>
    <xf numFmtId="0" fontId="4" fillId="0" borderId="0"/>
    <xf numFmtId="9" fontId="4" fillId="0" borderId="0" applyFont="0" applyFill="0" applyBorder="0" applyAlignment="0" applyProtection="0"/>
    <xf numFmtId="165" fontId="4" fillId="0" borderId="0" applyFont="0" applyFill="0" applyBorder="0" applyAlignment="0" applyProtection="0"/>
    <xf numFmtId="0" fontId="1" fillId="0" borderId="0"/>
    <xf numFmtId="9" fontId="1" fillId="0" borderId="0" applyFont="0" applyFill="0" applyBorder="0" applyAlignment="0" applyProtection="0"/>
    <xf numFmtId="0" fontId="4" fillId="0" borderId="0"/>
    <xf numFmtId="0" fontId="1" fillId="0" borderId="0"/>
    <xf numFmtId="0" fontId="38" fillId="0" borderId="0"/>
    <xf numFmtId="165" fontId="38" fillId="0" borderId="0" applyFont="0" applyFill="0" applyBorder="0" applyAlignment="0" applyProtection="0"/>
    <xf numFmtId="0" fontId="1" fillId="0" borderId="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8" borderId="0" applyNumberFormat="0" applyBorder="0" applyAlignment="0" applyProtection="0"/>
    <xf numFmtId="0" fontId="61" fillId="38" borderId="0" applyNumberFormat="0" applyBorder="0" applyAlignment="0" applyProtection="0"/>
    <xf numFmtId="0" fontId="61" fillId="38" borderId="0" applyNumberFormat="0" applyBorder="0" applyAlignment="0" applyProtection="0"/>
    <xf numFmtId="0" fontId="61" fillId="38" borderId="0" applyNumberFormat="0" applyBorder="0" applyAlignment="0" applyProtection="0"/>
    <xf numFmtId="0" fontId="61" fillId="38" borderId="0" applyNumberFormat="0" applyBorder="0" applyAlignment="0" applyProtection="0"/>
    <xf numFmtId="0" fontId="61" fillId="38" borderId="0" applyNumberFormat="0" applyBorder="0" applyAlignment="0" applyProtection="0"/>
    <xf numFmtId="0" fontId="61" fillId="39" borderId="0" applyNumberFormat="0" applyBorder="0" applyAlignment="0" applyProtection="0"/>
    <xf numFmtId="0" fontId="61" fillId="39" borderId="0" applyNumberFormat="0" applyBorder="0" applyAlignment="0" applyProtection="0"/>
    <xf numFmtId="0" fontId="61" fillId="39" borderId="0" applyNumberFormat="0" applyBorder="0" applyAlignment="0" applyProtection="0"/>
    <xf numFmtId="0" fontId="61" fillId="39" borderId="0" applyNumberFormat="0" applyBorder="0" applyAlignment="0" applyProtection="0"/>
    <xf numFmtId="0" fontId="61" fillId="39" borderId="0" applyNumberFormat="0" applyBorder="0" applyAlignment="0" applyProtection="0"/>
    <xf numFmtId="0" fontId="61" fillId="39"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41" borderId="0" applyNumberFormat="0" applyBorder="0" applyAlignment="0" applyProtection="0"/>
    <xf numFmtId="0" fontId="61" fillId="41" borderId="0" applyNumberFormat="0" applyBorder="0" applyAlignment="0" applyProtection="0"/>
    <xf numFmtId="0" fontId="61" fillId="41" borderId="0" applyNumberFormat="0" applyBorder="0" applyAlignment="0" applyProtection="0"/>
    <xf numFmtId="0" fontId="61" fillId="41" borderId="0" applyNumberFormat="0" applyBorder="0" applyAlignment="0" applyProtection="0"/>
    <xf numFmtId="0" fontId="61" fillId="41" borderId="0" applyNumberFormat="0" applyBorder="0" applyAlignment="0" applyProtection="0"/>
    <xf numFmtId="0" fontId="61" fillId="41" borderId="0" applyNumberFormat="0" applyBorder="0" applyAlignment="0" applyProtection="0"/>
    <xf numFmtId="0" fontId="61" fillId="42" borderId="0" applyNumberFormat="0" applyBorder="0" applyAlignment="0" applyProtection="0"/>
    <xf numFmtId="0" fontId="61" fillId="42" borderId="0" applyNumberFormat="0" applyBorder="0" applyAlignment="0" applyProtection="0"/>
    <xf numFmtId="0" fontId="61" fillId="42" borderId="0" applyNumberFormat="0" applyBorder="0" applyAlignment="0" applyProtection="0"/>
    <xf numFmtId="0" fontId="61" fillId="42" borderId="0" applyNumberFormat="0" applyBorder="0" applyAlignment="0" applyProtection="0"/>
    <xf numFmtId="0" fontId="61" fillId="42" borderId="0" applyNumberFormat="0" applyBorder="0" applyAlignment="0" applyProtection="0"/>
    <xf numFmtId="0" fontId="61" fillId="42" borderId="0" applyNumberFormat="0" applyBorder="0" applyAlignment="0" applyProtection="0"/>
    <xf numFmtId="0" fontId="61" fillId="43" borderId="0" applyNumberFormat="0" applyBorder="0" applyAlignment="0" applyProtection="0"/>
    <xf numFmtId="0" fontId="61" fillId="43" borderId="0" applyNumberFormat="0" applyBorder="0" applyAlignment="0" applyProtection="0"/>
    <xf numFmtId="0" fontId="61" fillId="43" borderId="0" applyNumberFormat="0" applyBorder="0" applyAlignment="0" applyProtection="0"/>
    <xf numFmtId="0" fontId="61" fillId="43" borderId="0" applyNumberFormat="0" applyBorder="0" applyAlignment="0" applyProtection="0"/>
    <xf numFmtId="0" fontId="61" fillId="43" borderId="0" applyNumberFormat="0" applyBorder="0" applyAlignment="0" applyProtection="0"/>
    <xf numFmtId="0" fontId="61" fillId="43"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45" borderId="0" applyNumberFormat="0" applyBorder="0" applyAlignment="0" applyProtection="0"/>
    <xf numFmtId="0" fontId="61" fillId="45" borderId="0" applyNumberFormat="0" applyBorder="0" applyAlignment="0" applyProtection="0"/>
    <xf numFmtId="0" fontId="61" fillId="45" borderId="0" applyNumberFormat="0" applyBorder="0" applyAlignment="0" applyProtection="0"/>
    <xf numFmtId="0" fontId="61" fillId="45" borderId="0" applyNumberFormat="0" applyBorder="0" applyAlignment="0" applyProtection="0"/>
    <xf numFmtId="0" fontId="61" fillId="45" borderId="0" applyNumberFormat="0" applyBorder="0" applyAlignment="0" applyProtection="0"/>
    <xf numFmtId="0" fontId="61" fillId="45"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40" borderId="0" applyNumberFormat="0" applyBorder="0" applyAlignment="0" applyProtection="0"/>
    <xf numFmtId="0" fontId="61" fillId="43" borderId="0" applyNumberFormat="0" applyBorder="0" applyAlignment="0" applyProtection="0"/>
    <xf numFmtId="0" fontId="61" fillId="43" borderId="0" applyNumberFormat="0" applyBorder="0" applyAlignment="0" applyProtection="0"/>
    <xf numFmtId="0" fontId="61" fillId="43" borderId="0" applyNumberFormat="0" applyBorder="0" applyAlignment="0" applyProtection="0"/>
    <xf numFmtId="0" fontId="61" fillId="43" borderId="0" applyNumberFormat="0" applyBorder="0" applyAlignment="0" applyProtection="0"/>
    <xf numFmtId="0" fontId="61" fillId="43" borderId="0" applyNumberFormat="0" applyBorder="0" applyAlignment="0" applyProtection="0"/>
    <xf numFmtId="0" fontId="61" fillId="43" borderId="0" applyNumberFormat="0" applyBorder="0" applyAlignment="0" applyProtection="0"/>
    <xf numFmtId="0" fontId="61" fillId="46" borderId="0" applyNumberFormat="0" applyBorder="0" applyAlignment="0" applyProtection="0"/>
    <xf numFmtId="0" fontId="61" fillId="46" borderId="0" applyNumberFormat="0" applyBorder="0" applyAlignment="0" applyProtection="0"/>
    <xf numFmtId="0" fontId="61" fillId="46" borderId="0" applyNumberFormat="0" applyBorder="0" applyAlignment="0" applyProtection="0"/>
    <xf numFmtId="0" fontId="61" fillId="46" borderId="0" applyNumberFormat="0" applyBorder="0" applyAlignment="0" applyProtection="0"/>
    <xf numFmtId="0" fontId="61" fillId="46" borderId="0" applyNumberFormat="0" applyBorder="0" applyAlignment="0" applyProtection="0"/>
    <xf numFmtId="0" fontId="61" fillId="46"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62" fillId="48" borderId="0" applyNumberFormat="0" applyBorder="0" applyAlignment="0" applyProtection="0"/>
    <xf numFmtId="0" fontId="62" fillId="48" borderId="0" applyNumberFormat="0" applyBorder="0" applyAlignment="0" applyProtection="0"/>
    <xf numFmtId="0" fontId="62" fillId="48" borderId="0" applyNumberFormat="0" applyBorder="0" applyAlignment="0" applyProtection="0"/>
    <xf numFmtId="0" fontId="62" fillId="48" borderId="0" applyNumberFormat="0" applyBorder="0" applyAlignment="0" applyProtection="0"/>
    <xf numFmtId="0" fontId="62" fillId="48" borderId="0" applyNumberFormat="0" applyBorder="0" applyAlignment="0" applyProtection="0"/>
    <xf numFmtId="0" fontId="62" fillId="48" borderId="0" applyNumberFormat="0" applyBorder="0" applyAlignment="0" applyProtection="0"/>
    <xf numFmtId="0" fontId="62" fillId="49" borderId="0" applyNumberFormat="0" applyBorder="0" applyAlignment="0" applyProtection="0"/>
    <xf numFmtId="0" fontId="62" fillId="49" borderId="0" applyNumberFormat="0" applyBorder="0" applyAlignment="0" applyProtection="0"/>
    <xf numFmtId="0" fontId="62" fillId="49" borderId="0" applyNumberFormat="0" applyBorder="0" applyAlignment="0" applyProtection="0"/>
    <xf numFmtId="0" fontId="62" fillId="49" borderId="0" applyNumberFormat="0" applyBorder="0" applyAlignment="0" applyProtection="0"/>
    <xf numFmtId="0" fontId="62" fillId="49" borderId="0" applyNumberFormat="0" applyBorder="0" applyAlignment="0" applyProtection="0"/>
    <xf numFmtId="0" fontId="62" fillId="49" borderId="0" applyNumberFormat="0" applyBorder="0" applyAlignment="0" applyProtection="0"/>
    <xf numFmtId="0" fontId="62" fillId="50" borderId="0" applyNumberFormat="0" applyBorder="0" applyAlignment="0" applyProtection="0"/>
    <xf numFmtId="0" fontId="62" fillId="50" borderId="0" applyNumberFormat="0" applyBorder="0" applyAlignment="0" applyProtection="0"/>
    <xf numFmtId="0" fontId="62" fillId="50" borderId="0" applyNumberFormat="0" applyBorder="0" applyAlignment="0" applyProtection="0"/>
    <xf numFmtId="0" fontId="62" fillId="50" borderId="0" applyNumberFormat="0" applyBorder="0" applyAlignment="0" applyProtection="0"/>
    <xf numFmtId="0" fontId="62" fillId="50" borderId="0" applyNumberFormat="0" applyBorder="0" applyAlignment="0" applyProtection="0"/>
    <xf numFmtId="0" fontId="62" fillId="50" borderId="0" applyNumberFormat="0" applyBorder="0" applyAlignment="0" applyProtection="0"/>
    <xf numFmtId="0" fontId="63" fillId="39" borderId="0" applyNumberFormat="0" applyBorder="0" applyAlignment="0" applyProtection="0"/>
    <xf numFmtId="0" fontId="63" fillId="39" borderId="0" applyNumberFormat="0" applyBorder="0" applyAlignment="0" applyProtection="0"/>
    <xf numFmtId="0" fontId="63" fillId="39" borderId="0" applyNumberFormat="0" applyBorder="0" applyAlignment="0" applyProtection="0"/>
    <xf numFmtId="0" fontId="63" fillId="39" borderId="0" applyNumberFormat="0" applyBorder="0" applyAlignment="0" applyProtection="0"/>
    <xf numFmtId="0" fontId="63" fillId="39" borderId="0" applyNumberFormat="0" applyBorder="0" applyAlignment="0" applyProtection="0"/>
    <xf numFmtId="0" fontId="63" fillId="39" borderId="0" applyNumberFormat="0" applyBorder="0" applyAlignment="0" applyProtection="0"/>
    <xf numFmtId="0" fontId="64" fillId="55" borderId="23" applyNumberFormat="0" applyAlignment="0" applyProtection="0"/>
    <xf numFmtId="0" fontId="64" fillId="55" borderId="23" applyNumberFormat="0" applyAlignment="0" applyProtection="0"/>
    <xf numFmtId="0" fontId="64" fillId="55" borderId="23" applyNumberFormat="0" applyAlignment="0" applyProtection="0"/>
    <xf numFmtId="0" fontId="64" fillId="55" borderId="23" applyNumberFormat="0" applyAlignment="0" applyProtection="0"/>
    <xf numFmtId="0" fontId="64" fillId="55" borderId="23" applyNumberFormat="0" applyAlignment="0" applyProtection="0"/>
    <xf numFmtId="0" fontId="64" fillId="55" borderId="23" applyNumberFormat="0" applyAlignment="0" applyProtection="0"/>
    <xf numFmtId="0" fontId="65" fillId="56" borderId="24" applyNumberFormat="0" applyAlignment="0" applyProtection="0"/>
    <xf numFmtId="0" fontId="65" fillId="56" borderId="24" applyNumberFormat="0" applyAlignment="0" applyProtection="0"/>
    <xf numFmtId="0" fontId="65" fillId="56" borderId="24" applyNumberFormat="0" applyAlignment="0" applyProtection="0"/>
    <xf numFmtId="0" fontId="65" fillId="56" borderId="24" applyNumberFormat="0" applyAlignment="0" applyProtection="0"/>
    <xf numFmtId="0" fontId="65" fillId="56" borderId="24" applyNumberFormat="0" applyAlignment="0" applyProtection="0"/>
    <xf numFmtId="0" fontId="65" fillId="56" borderId="24" applyNumberFormat="0" applyAlignment="0" applyProtection="0"/>
    <xf numFmtId="0" fontId="66" fillId="0" borderId="28" applyNumberFormat="0" applyFill="0" applyAlignment="0" applyProtection="0"/>
    <xf numFmtId="0" fontId="66" fillId="0" borderId="28" applyNumberFormat="0" applyFill="0" applyAlignment="0" applyProtection="0"/>
    <xf numFmtId="0" fontId="66" fillId="0" borderId="28" applyNumberFormat="0" applyFill="0" applyAlignment="0" applyProtection="0"/>
    <xf numFmtId="0" fontId="66" fillId="0" borderId="28" applyNumberFormat="0" applyFill="0" applyAlignment="0" applyProtection="0"/>
    <xf numFmtId="0" fontId="66" fillId="0" borderId="28" applyNumberFormat="0" applyFill="0" applyAlignment="0" applyProtection="0"/>
    <xf numFmtId="0" fontId="66" fillId="0" borderId="28" applyNumberFormat="0" applyFill="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62" fillId="48" borderId="0" applyNumberFormat="0" applyBorder="0" applyAlignment="0" applyProtection="0"/>
    <xf numFmtId="0" fontId="62" fillId="48" borderId="0" applyNumberFormat="0" applyBorder="0" applyAlignment="0" applyProtection="0"/>
    <xf numFmtId="0" fontId="62" fillId="48" borderId="0" applyNumberFormat="0" applyBorder="0" applyAlignment="0" applyProtection="0"/>
    <xf numFmtId="0" fontId="62" fillId="48" borderId="0" applyNumberFormat="0" applyBorder="0" applyAlignment="0" applyProtection="0"/>
    <xf numFmtId="0" fontId="62" fillId="48" borderId="0" applyNumberFormat="0" applyBorder="0" applyAlignment="0" applyProtection="0"/>
    <xf numFmtId="0" fontId="62" fillId="48" borderId="0" applyNumberFormat="0" applyBorder="0" applyAlignment="0" applyProtection="0"/>
    <xf numFmtId="0" fontId="62" fillId="49" borderId="0" applyNumberFormat="0" applyBorder="0" applyAlignment="0" applyProtection="0"/>
    <xf numFmtId="0" fontId="62" fillId="49" borderId="0" applyNumberFormat="0" applyBorder="0" applyAlignment="0" applyProtection="0"/>
    <xf numFmtId="0" fontId="62" fillId="49" borderId="0" applyNumberFormat="0" applyBorder="0" applyAlignment="0" applyProtection="0"/>
    <xf numFmtId="0" fontId="62" fillId="49" borderId="0" applyNumberFormat="0" applyBorder="0" applyAlignment="0" applyProtection="0"/>
    <xf numFmtId="0" fontId="62" fillId="49" borderId="0" applyNumberFormat="0" applyBorder="0" applyAlignment="0" applyProtection="0"/>
    <xf numFmtId="0" fontId="62" fillId="49"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0" fontId="68" fillId="42" borderId="23" applyNumberFormat="0" applyAlignment="0" applyProtection="0"/>
    <xf numFmtId="0" fontId="68" fillId="42" borderId="23" applyNumberFormat="0" applyAlignment="0" applyProtection="0"/>
    <xf numFmtId="0" fontId="68" fillId="42" borderId="23" applyNumberFormat="0" applyAlignment="0" applyProtection="0"/>
    <xf numFmtId="0" fontId="68" fillId="42" borderId="23" applyNumberFormat="0" applyAlignment="0" applyProtection="0"/>
    <xf numFmtId="0" fontId="68" fillId="42" borderId="23" applyNumberFormat="0" applyAlignment="0" applyProtection="0"/>
    <xf numFmtId="0" fontId="68" fillId="42" borderId="23" applyNumberFormat="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70" fillId="57" borderId="0" applyNumberFormat="0" applyBorder="0" applyAlignment="0" applyProtection="0"/>
    <xf numFmtId="0" fontId="70" fillId="57" borderId="0" applyNumberFormat="0" applyBorder="0" applyAlignment="0" applyProtection="0"/>
    <xf numFmtId="0" fontId="70" fillId="57" borderId="0" applyNumberFormat="0" applyBorder="0" applyAlignment="0" applyProtection="0"/>
    <xf numFmtId="0" fontId="70" fillId="57" borderId="0" applyNumberFormat="0" applyBorder="0" applyAlignment="0" applyProtection="0"/>
    <xf numFmtId="0" fontId="70" fillId="57" borderId="0" applyNumberFormat="0" applyBorder="0" applyAlignment="0" applyProtection="0"/>
    <xf numFmtId="0" fontId="70" fillId="57" borderId="0" applyNumberFormat="0" applyBorder="0" applyAlignment="0" applyProtection="0"/>
    <xf numFmtId="0" fontId="4" fillId="0" borderId="0"/>
    <xf numFmtId="0" fontId="1" fillId="0" borderId="0"/>
    <xf numFmtId="0" fontId="61" fillId="58" borderId="29" applyNumberFormat="0" applyFont="0" applyAlignment="0" applyProtection="0"/>
    <xf numFmtId="0" fontId="61" fillId="58" borderId="29" applyNumberFormat="0" applyFont="0" applyAlignment="0" applyProtection="0"/>
    <xf numFmtId="0" fontId="61" fillId="58" borderId="29" applyNumberFormat="0" applyFont="0" applyAlignment="0" applyProtection="0"/>
    <xf numFmtId="0" fontId="61" fillId="58" borderId="29" applyNumberFormat="0" applyFont="0" applyAlignment="0" applyProtection="0"/>
    <xf numFmtId="0" fontId="61" fillId="58" borderId="29" applyNumberFormat="0" applyFont="0" applyAlignment="0" applyProtection="0"/>
    <xf numFmtId="0" fontId="61" fillId="58" borderId="29" applyNumberFormat="0" applyFont="0" applyAlignment="0" applyProtection="0"/>
    <xf numFmtId="0" fontId="71" fillId="55" borderId="30" applyNumberFormat="0" applyAlignment="0" applyProtection="0"/>
    <xf numFmtId="0" fontId="71" fillId="55" borderId="30" applyNumberFormat="0" applyAlignment="0" applyProtection="0"/>
    <xf numFmtId="0" fontId="71" fillId="55" borderId="30" applyNumberFormat="0" applyAlignment="0" applyProtection="0"/>
    <xf numFmtId="0" fontId="71" fillId="55" borderId="30" applyNumberFormat="0" applyAlignment="0" applyProtection="0"/>
    <xf numFmtId="0" fontId="71" fillId="55" borderId="30" applyNumberFormat="0" applyAlignment="0" applyProtection="0"/>
    <xf numFmtId="0" fontId="71" fillId="55" borderId="30" applyNumberFormat="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4" fillId="0" borderId="25" applyNumberFormat="0" applyFill="0" applyAlignment="0" applyProtection="0"/>
    <xf numFmtId="0" fontId="74" fillId="0" borderId="25" applyNumberFormat="0" applyFill="0" applyAlignment="0" applyProtection="0"/>
    <xf numFmtId="0" fontId="74" fillId="0" borderId="25" applyNumberFormat="0" applyFill="0" applyAlignment="0" applyProtection="0"/>
    <xf numFmtId="0" fontId="74" fillId="0" borderId="25" applyNumberFormat="0" applyFill="0" applyAlignment="0" applyProtection="0"/>
    <xf numFmtId="0" fontId="74" fillId="0" borderId="25" applyNumberFormat="0" applyFill="0" applyAlignment="0" applyProtection="0"/>
    <xf numFmtId="0" fontId="74" fillId="0" borderId="25" applyNumberFormat="0" applyFill="0" applyAlignment="0" applyProtection="0"/>
    <xf numFmtId="0" fontId="75" fillId="0" borderId="26" applyNumberFormat="0" applyFill="0" applyAlignment="0" applyProtection="0"/>
    <xf numFmtId="0" fontId="75" fillId="0" borderId="26" applyNumberFormat="0" applyFill="0" applyAlignment="0" applyProtection="0"/>
    <xf numFmtId="0" fontId="75" fillId="0" borderId="26" applyNumberFormat="0" applyFill="0" applyAlignment="0" applyProtection="0"/>
    <xf numFmtId="0" fontId="75" fillId="0" borderId="26" applyNumberFormat="0" applyFill="0" applyAlignment="0" applyProtection="0"/>
    <xf numFmtId="0" fontId="75" fillId="0" borderId="26" applyNumberFormat="0" applyFill="0" applyAlignment="0" applyProtection="0"/>
    <xf numFmtId="0" fontId="75" fillId="0" borderId="26" applyNumberFormat="0" applyFill="0" applyAlignment="0" applyProtection="0"/>
    <xf numFmtId="0" fontId="67" fillId="0" borderId="27" applyNumberFormat="0" applyFill="0" applyAlignment="0" applyProtection="0"/>
    <xf numFmtId="0" fontId="67" fillId="0" borderId="27" applyNumberFormat="0" applyFill="0" applyAlignment="0" applyProtection="0"/>
    <xf numFmtId="0" fontId="67" fillId="0" borderId="27" applyNumberFormat="0" applyFill="0" applyAlignment="0" applyProtection="0"/>
    <xf numFmtId="0" fontId="67" fillId="0" borderId="27" applyNumberFormat="0" applyFill="0" applyAlignment="0" applyProtection="0"/>
    <xf numFmtId="0" fontId="67" fillId="0" borderId="27" applyNumberFormat="0" applyFill="0" applyAlignment="0" applyProtection="0"/>
    <xf numFmtId="0" fontId="67" fillId="0" borderId="27" applyNumberFormat="0" applyFill="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76" fillId="0" borderId="31" applyNumberFormat="0" applyFill="0" applyAlignment="0" applyProtection="0"/>
    <xf numFmtId="0" fontId="76" fillId="0" borderId="31" applyNumberFormat="0" applyFill="0" applyAlignment="0" applyProtection="0"/>
    <xf numFmtId="0" fontId="76" fillId="0" borderId="31" applyNumberFormat="0" applyFill="0" applyAlignment="0" applyProtection="0"/>
    <xf numFmtId="0" fontId="76" fillId="0" borderId="31" applyNumberFormat="0" applyFill="0" applyAlignment="0" applyProtection="0"/>
    <xf numFmtId="0" fontId="76" fillId="0" borderId="31" applyNumberFormat="0" applyFill="0" applyAlignment="0" applyProtection="0"/>
    <xf numFmtId="0" fontId="76" fillId="0" borderId="31" applyNumberFormat="0" applyFill="0" applyAlignment="0" applyProtection="0"/>
    <xf numFmtId="0" fontId="77" fillId="0" borderId="0"/>
    <xf numFmtId="0" fontId="1" fillId="0" borderId="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0" borderId="0"/>
    <xf numFmtId="0" fontId="78" fillId="0" borderId="0"/>
    <xf numFmtId="0" fontId="61" fillId="12" borderId="21" applyNumberFormat="0" applyFont="0" applyAlignment="0" applyProtection="0"/>
    <xf numFmtId="0" fontId="79" fillId="0" borderId="0" applyNumberFormat="0" applyFill="0" applyBorder="0" applyAlignment="0" applyProtection="0"/>
    <xf numFmtId="0" fontId="1" fillId="0" borderId="0"/>
    <xf numFmtId="0" fontId="4" fillId="0" borderId="0"/>
    <xf numFmtId="165" fontId="1" fillId="0" borderId="0" applyFont="0" applyFill="0" applyBorder="0" applyAlignment="0" applyProtection="0"/>
    <xf numFmtId="0" fontId="1" fillId="0" borderId="0"/>
    <xf numFmtId="164" fontId="4" fillId="0" borderId="0" applyFont="0" applyFill="0" applyBorder="0" applyAlignment="0" applyProtection="0"/>
    <xf numFmtId="0" fontId="1" fillId="0" borderId="0"/>
    <xf numFmtId="0" fontId="36" fillId="0" borderId="0" applyNumberFormat="0" applyFill="0" applyBorder="0" applyAlignment="0" applyProtection="0"/>
    <xf numFmtId="0" fontId="36" fillId="0" borderId="0" applyNumberFormat="0" applyFill="0" applyBorder="0" applyAlignment="0" applyProtection="0"/>
    <xf numFmtId="9" fontId="4" fillId="0" borderId="0" applyFont="0" applyFill="0" applyBorder="0" applyAlignment="0" applyProtection="0"/>
  </cellStyleXfs>
  <cellXfs count="119">
    <xf numFmtId="0" fontId="0" fillId="0" borderId="0" xfId="0"/>
    <xf numFmtId="0" fontId="0" fillId="0" borderId="0" xfId="0" applyBorder="1"/>
    <xf numFmtId="0" fontId="0" fillId="4" borderId="0" xfId="0" applyFill="1" applyBorder="1"/>
    <xf numFmtId="0" fontId="6" fillId="5" borderId="0" xfId="0" applyFont="1" applyFill="1" applyBorder="1"/>
    <xf numFmtId="0" fontId="0" fillId="5" borderId="0" xfId="0" applyFill="1" applyBorder="1"/>
    <xf numFmtId="0" fontId="12" fillId="5" borderId="0" xfId="0" applyFont="1" applyFill="1" applyBorder="1" applyAlignment="1"/>
    <xf numFmtId="0" fontId="0" fillId="3" borderId="0" xfId="0" applyFont="1" applyFill="1" applyBorder="1"/>
    <xf numFmtId="0" fontId="10" fillId="5" borderId="4" xfId="0" applyFont="1" applyFill="1" applyBorder="1"/>
    <xf numFmtId="0" fontId="10" fillId="5" borderId="5" xfId="0" applyFont="1" applyFill="1" applyBorder="1"/>
    <xf numFmtId="0" fontId="10" fillId="5" borderId="6" xfId="0" applyFont="1" applyFill="1" applyBorder="1"/>
    <xf numFmtId="0" fontId="0" fillId="5" borderId="7" xfId="0" applyFill="1" applyBorder="1"/>
    <xf numFmtId="0" fontId="0" fillId="5" borderId="8" xfId="0" applyFill="1" applyBorder="1"/>
    <xf numFmtId="0" fontId="0" fillId="3" borderId="7" xfId="0" applyFont="1" applyFill="1" applyBorder="1"/>
    <xf numFmtId="0" fontId="0" fillId="3" borderId="8" xfId="0" applyFont="1" applyFill="1" applyBorder="1"/>
    <xf numFmtId="0" fontId="0" fillId="0" borderId="7" xfId="0" applyBorder="1"/>
    <xf numFmtId="0" fontId="0" fillId="0" borderId="8" xfId="0" applyBorder="1"/>
    <xf numFmtId="0" fontId="0" fillId="0" borderId="9" xfId="0" applyBorder="1"/>
    <xf numFmtId="0" fontId="0" fillId="0" borderId="10" xfId="0" applyBorder="1"/>
    <xf numFmtId="0" fontId="0" fillId="0" borderId="11" xfId="0" applyBorder="1"/>
    <xf numFmtId="0" fontId="0" fillId="3" borderId="4" xfId="0" applyFont="1" applyFill="1" applyBorder="1"/>
    <xf numFmtId="0" fontId="16" fillId="3" borderId="5" xfId="0" applyFont="1" applyFill="1" applyBorder="1"/>
    <xf numFmtId="0" fontId="0" fillId="3" borderId="5" xfId="0" applyFont="1" applyFill="1" applyBorder="1"/>
    <xf numFmtId="0" fontId="0" fillId="3" borderId="6" xfId="0" applyFont="1" applyFill="1" applyBorder="1"/>
    <xf numFmtId="0" fontId="0" fillId="3" borderId="9" xfId="0" applyFont="1" applyFill="1" applyBorder="1"/>
    <xf numFmtId="0" fontId="0" fillId="3" borderId="10" xfId="0" applyFont="1" applyFill="1" applyBorder="1"/>
    <xf numFmtId="0" fontId="0" fillId="3" borderId="11" xfId="0" applyFont="1" applyFill="1" applyBorder="1"/>
    <xf numFmtId="0" fontId="0" fillId="4" borderId="2" xfId="0" applyFill="1" applyBorder="1"/>
    <xf numFmtId="0" fontId="0" fillId="4" borderId="3" xfId="0" applyFill="1" applyBorder="1"/>
    <xf numFmtId="0" fontId="0" fillId="4" borderId="12" xfId="0" applyFill="1" applyBorder="1"/>
    <xf numFmtId="0" fontId="16" fillId="3" borderId="10" xfId="0" applyFont="1" applyFill="1" applyBorder="1"/>
    <xf numFmtId="0" fontId="5" fillId="3" borderId="0" xfId="0" applyFont="1" applyFill="1" applyBorder="1"/>
    <xf numFmtId="0" fontId="5" fillId="3" borderId="10" xfId="0" applyFont="1" applyFill="1" applyBorder="1"/>
    <xf numFmtId="0" fontId="5" fillId="5" borderId="5" xfId="0" applyFont="1" applyFill="1" applyBorder="1"/>
    <xf numFmtId="0" fontId="5" fillId="5" borderId="0" xfId="0" applyFont="1" applyFill="1" applyBorder="1"/>
    <xf numFmtId="0" fontId="8" fillId="5" borderId="0" xfId="0" applyFont="1" applyFill="1" applyBorder="1" applyAlignment="1"/>
    <xf numFmtId="0" fontId="16" fillId="5" borderId="0" xfId="0" applyFont="1" applyFill="1" applyBorder="1"/>
    <xf numFmtId="0" fontId="0" fillId="5" borderId="4" xfId="0" applyFill="1" applyBorder="1"/>
    <xf numFmtId="0" fontId="0" fillId="5" borderId="5" xfId="0" applyFill="1" applyBorder="1"/>
    <xf numFmtId="0" fontId="0" fillId="5" borderId="6" xfId="0" applyFill="1" applyBorder="1"/>
    <xf numFmtId="0" fontId="5" fillId="3" borderId="5" xfId="0" applyFont="1" applyFill="1" applyBorder="1"/>
    <xf numFmtId="0" fontId="2" fillId="2" borderId="4" xfId="4" applyFill="1" applyBorder="1"/>
    <xf numFmtId="0" fontId="0" fillId="0" borderId="9" xfId="0" applyFill="1" applyBorder="1"/>
    <xf numFmtId="0" fontId="0" fillId="2" borderId="0" xfId="0" applyFill="1" applyBorder="1"/>
    <xf numFmtId="0" fontId="0" fillId="2" borderId="8" xfId="0" applyFill="1" applyBorder="1"/>
    <xf numFmtId="0" fontId="7" fillId="0" borderId="0" xfId="0" applyFont="1" applyBorder="1"/>
    <xf numFmtId="0" fontId="16" fillId="3" borderId="0" xfId="0" applyFont="1" applyFill="1" applyBorder="1" applyAlignment="1"/>
    <xf numFmtId="0" fontId="17" fillId="3" borderId="0" xfId="0" applyFont="1" applyFill="1" applyBorder="1"/>
    <xf numFmtId="0" fontId="15" fillId="0" borderId="0" xfId="2" applyFill="1" applyBorder="1" applyAlignment="1"/>
    <xf numFmtId="0" fontId="2" fillId="0" borderId="0" xfId="4" applyFill="1" applyBorder="1"/>
    <xf numFmtId="0" fontId="19" fillId="0" borderId="0" xfId="4" applyFont="1" applyFill="1" applyBorder="1" applyAlignment="1">
      <alignment wrapText="1"/>
    </xf>
    <xf numFmtId="0" fontId="19" fillId="0" borderId="8" xfId="4" applyFont="1" applyFill="1" applyBorder="1" applyAlignment="1">
      <alignment wrapText="1"/>
    </xf>
    <xf numFmtId="0" fontId="19" fillId="0" borderId="10" xfId="4" applyFont="1" applyFill="1" applyBorder="1" applyAlignment="1">
      <alignment wrapText="1"/>
    </xf>
    <xf numFmtId="0" fontId="19" fillId="0" borderId="11" xfId="4" applyFont="1" applyFill="1" applyBorder="1" applyAlignment="1">
      <alignment wrapText="1"/>
    </xf>
    <xf numFmtId="0" fontId="2" fillId="0" borderId="0" xfId="4" applyFill="1" applyBorder="1" applyAlignment="1"/>
    <xf numFmtId="0" fontId="0" fillId="0" borderId="0" xfId="0" applyFill="1" applyBorder="1" applyAlignment="1"/>
    <xf numFmtId="0" fontId="2" fillId="0" borderId="7" xfId="4" applyFill="1" applyBorder="1"/>
    <xf numFmtId="0" fontId="0" fillId="0" borderId="10" xfId="0" applyFill="1" applyBorder="1" applyAlignment="1"/>
    <xf numFmtId="0" fontId="2" fillId="0" borderId="10" xfId="4" applyFill="1" applyBorder="1" applyAlignment="1"/>
    <xf numFmtId="0" fontId="2" fillId="0" borderId="10" xfId="4" applyFill="1" applyBorder="1"/>
    <xf numFmtId="0" fontId="19" fillId="0" borderId="0" xfId="4" applyFont="1" applyFill="1" applyBorder="1" applyAlignment="1">
      <alignment horizontal="left" wrapText="1"/>
    </xf>
    <xf numFmtId="0" fontId="19" fillId="0" borderId="8" xfId="4" applyFont="1" applyFill="1" applyBorder="1" applyAlignment="1">
      <alignment horizontal="left" wrapText="1"/>
    </xf>
    <xf numFmtId="0" fontId="14" fillId="5" borderId="0" xfId="0" applyFont="1" applyFill="1" applyBorder="1" applyAlignment="1"/>
    <xf numFmtId="0" fontId="18" fillId="5" borderId="0" xfId="0" applyFont="1" applyFill="1" applyBorder="1" applyAlignment="1"/>
    <xf numFmtId="0" fontId="0" fillId="5" borderId="9" xfId="0" applyFill="1" applyBorder="1"/>
    <xf numFmtId="0" fontId="0" fillId="5" borderId="10" xfId="0" applyFill="1" applyBorder="1"/>
    <xf numFmtId="0" fontId="0" fillId="5" borderId="11" xfId="0" applyFill="1" applyBorder="1"/>
    <xf numFmtId="10" fontId="0" fillId="0" borderId="0" xfId="475" applyNumberFormat="1" applyFont="1"/>
    <xf numFmtId="0" fontId="20" fillId="0" borderId="0" xfId="0" applyFont="1"/>
    <xf numFmtId="0" fontId="5" fillId="4" borderId="0" xfId="0" applyFont="1" applyFill="1" applyBorder="1"/>
    <xf numFmtId="0" fontId="8" fillId="5" borderId="0" xfId="0" applyFont="1" applyFill="1" applyBorder="1" applyAlignment="1">
      <alignment wrapText="1"/>
    </xf>
    <xf numFmtId="14" fontId="0" fillId="0" borderId="1" xfId="0" applyNumberFormat="1" applyBorder="1"/>
    <xf numFmtId="0" fontId="16" fillId="4" borderId="0" xfId="0" applyFont="1" applyFill="1" applyBorder="1"/>
    <xf numFmtId="0" fontId="0" fillId="4" borderId="0" xfId="0" applyFont="1" applyFill="1" applyBorder="1"/>
    <xf numFmtId="0" fontId="0" fillId="4" borderId="0" xfId="0" applyFill="1"/>
    <xf numFmtId="3" fontId="0" fillId="0" borderId="1" xfId="0" applyNumberFormat="1" applyBorder="1"/>
    <xf numFmtId="3" fontId="0" fillId="0" borderId="13" xfId="0" applyNumberFormat="1" applyBorder="1"/>
    <xf numFmtId="0" fontId="81" fillId="5" borderId="1" xfId="0" applyFont="1" applyFill="1" applyBorder="1" applyAlignment="1">
      <alignment vertical="top" wrapText="1"/>
    </xf>
    <xf numFmtId="3" fontId="82" fillId="0" borderId="1" xfId="0" applyNumberFormat="1" applyFont="1" applyBorder="1"/>
    <xf numFmtId="14" fontId="0" fillId="0" borderId="0" xfId="0" applyNumberFormat="1" applyBorder="1"/>
    <xf numFmtId="0" fontId="0" fillId="0" borderId="0" xfId="0" applyNumberFormat="1" applyBorder="1"/>
    <xf numFmtId="3" fontId="0" fillId="0" borderId="0" xfId="0" applyNumberFormat="1" applyBorder="1" applyAlignment="1">
      <alignment horizontal="right"/>
    </xf>
    <xf numFmtId="3" fontId="82" fillId="0" borderId="0" xfId="0" applyNumberFormat="1" applyFont="1" applyBorder="1"/>
    <xf numFmtId="3" fontId="0" fillId="59" borderId="1" xfId="0" applyNumberFormat="1" applyFill="1" applyBorder="1"/>
    <xf numFmtId="14" fontId="0" fillId="4" borderId="1" xfId="0" applyNumberFormat="1" applyFill="1" applyBorder="1"/>
    <xf numFmtId="3" fontId="0" fillId="4" borderId="1" xfId="0" applyNumberFormat="1" applyFill="1" applyBorder="1"/>
    <xf numFmtId="3" fontId="82" fillId="4" borderId="1" xfId="0" applyNumberFormat="1" applyFont="1" applyFill="1" applyBorder="1"/>
    <xf numFmtId="0" fontId="0" fillId="0" borderId="0" xfId="0" applyFont="1"/>
    <xf numFmtId="0" fontId="0" fillId="0" borderId="0" xfId="0" applyFont="1" applyBorder="1"/>
    <xf numFmtId="0" fontId="7" fillId="4" borderId="0" xfId="0" applyFont="1" applyFill="1"/>
    <xf numFmtId="0" fontId="7" fillId="4" borderId="0" xfId="0" applyFont="1" applyFill="1" applyBorder="1"/>
    <xf numFmtId="0" fontId="83" fillId="4" borderId="0" xfId="0" applyFont="1" applyFill="1" applyBorder="1"/>
    <xf numFmtId="0" fontId="7" fillId="4" borderId="0" xfId="0" applyFont="1" applyFill="1" applyBorder="1" applyAlignment="1">
      <alignment wrapText="1"/>
    </xf>
    <xf numFmtId="3" fontId="7" fillId="4" borderId="0" xfId="0" applyNumberFormat="1" applyFont="1" applyFill="1" applyBorder="1"/>
    <xf numFmtId="3" fontId="83" fillId="4" borderId="0" xfId="0" applyNumberFormat="1" applyFont="1" applyFill="1" applyBorder="1"/>
    <xf numFmtId="3" fontId="0" fillId="60" borderId="1" xfId="0" applyNumberFormat="1" applyFill="1" applyBorder="1" applyAlignment="1">
      <alignment horizontal="right"/>
    </xf>
    <xf numFmtId="0" fontId="18" fillId="2" borderId="5" xfId="4" applyFont="1" applyFill="1" applyBorder="1" applyAlignment="1">
      <alignment horizontal="left"/>
    </xf>
    <xf numFmtId="0" fontId="18" fillId="2" borderId="6" xfId="4" applyFont="1" applyFill="1" applyBorder="1" applyAlignment="1">
      <alignment horizontal="left"/>
    </xf>
    <xf numFmtId="0" fontId="13" fillId="5" borderId="0" xfId="0" applyFont="1" applyFill="1" applyBorder="1" applyAlignment="1">
      <alignment horizontal="left" wrapText="1"/>
    </xf>
    <xf numFmtId="0" fontId="19" fillId="0" borderId="0" xfId="4" applyFont="1" applyFill="1" applyBorder="1" applyAlignment="1">
      <alignment horizontal="left" wrapText="1"/>
    </xf>
    <xf numFmtId="0" fontId="19" fillId="0" borderId="8" xfId="4" applyFont="1" applyFill="1" applyBorder="1" applyAlignment="1">
      <alignment horizontal="left" wrapText="1"/>
    </xf>
    <xf numFmtId="0" fontId="15" fillId="0" borderId="0" xfId="2" applyFill="1" applyBorder="1" applyAlignment="1">
      <alignment horizontal="left"/>
    </xf>
    <xf numFmtId="0" fontId="0" fillId="0" borderId="0" xfId="0" applyAlignment="1">
      <alignment horizontal="left"/>
    </xf>
    <xf numFmtId="0" fontId="6" fillId="5" borderId="0" xfId="0" applyFont="1" applyFill="1" applyBorder="1" applyAlignment="1">
      <alignment horizontal="left"/>
    </xf>
    <xf numFmtId="0" fontId="8" fillId="5" borderId="0" xfId="0" applyFont="1" applyFill="1" applyBorder="1" applyAlignment="1">
      <alignment horizontal="center"/>
    </xf>
    <xf numFmtId="0" fontId="0" fillId="0" borderId="0" xfId="0" applyAlignment="1">
      <alignment horizontal="left" wrapText="1"/>
    </xf>
    <xf numFmtId="0" fontId="0" fillId="0" borderId="32" xfId="0" applyBorder="1" applyAlignment="1">
      <alignment horizontal="left"/>
    </xf>
    <xf numFmtId="0" fontId="11" fillId="5" borderId="0" xfId="0" applyFont="1" applyFill="1" applyBorder="1" applyAlignment="1">
      <alignment horizontal="left"/>
    </xf>
    <xf numFmtId="0" fontId="17" fillId="3" borderId="0" xfId="2" applyFont="1" applyFill="1" applyBorder="1" applyAlignment="1"/>
    <xf numFmtId="0" fontId="0" fillId="2" borderId="7" xfId="0" applyFill="1" applyBorder="1" applyAlignment="1">
      <alignment horizontal="center"/>
    </xf>
    <xf numFmtId="0" fontId="0" fillId="2" borderId="0" xfId="0" applyFill="1" applyBorder="1" applyAlignment="1">
      <alignment horizontal="center"/>
    </xf>
    <xf numFmtId="0" fontId="0" fillId="2" borderId="8" xfId="0" applyFill="1" applyBorder="1" applyAlignment="1">
      <alignment horizontal="center"/>
    </xf>
    <xf numFmtId="0" fontId="17" fillId="3" borderId="8" xfId="2" applyFont="1" applyFill="1" applyBorder="1" applyAlignment="1"/>
    <xf numFmtId="3" fontId="6" fillId="2" borderId="0" xfId="0" applyNumberFormat="1" applyFont="1" applyFill="1" applyBorder="1" applyAlignment="1">
      <alignment horizontal="center" vertical="center"/>
    </xf>
    <xf numFmtId="0" fontId="6" fillId="2" borderId="0" xfId="0" applyFont="1" applyFill="1" applyBorder="1" applyAlignment="1">
      <alignment horizontal="center" vertical="center"/>
    </xf>
    <xf numFmtId="0" fontId="13" fillId="2" borderId="7" xfId="0" applyFont="1" applyFill="1" applyBorder="1" applyAlignment="1">
      <alignment horizontal="center" vertical="center"/>
    </xf>
    <xf numFmtId="0" fontId="13" fillId="2" borderId="0" xfId="0" applyFont="1" applyFill="1" applyBorder="1" applyAlignment="1">
      <alignment horizontal="center" vertical="center"/>
    </xf>
    <xf numFmtId="0" fontId="7" fillId="5" borderId="0" xfId="0" applyFont="1" applyFill="1" applyBorder="1" applyAlignment="1">
      <alignment horizontal="left"/>
    </xf>
    <xf numFmtId="0" fontId="80" fillId="5" borderId="0" xfId="0" applyFont="1" applyFill="1" applyBorder="1" applyAlignment="1">
      <alignment horizontal="left" vertical="top" wrapText="1"/>
    </xf>
    <xf numFmtId="0" fontId="7" fillId="0" borderId="0" xfId="0" applyFont="1"/>
  </cellXfs>
  <cellStyles count="476">
    <cellStyle name="=C:\WINNT\SYSTEM32\COMMAND.COM" xfId="39"/>
    <cellStyle name="=C:\WINNT\SYSTEM32\COMMAND.COM 2" xfId="43"/>
    <cellStyle name="=C:\WINNT\SYSTEM32\COMMAND.COM 3" xfId="1"/>
    <cellStyle name="=C:\WINNT\SYSTEM32\COMMAND.COM 3 2" xfId="61"/>
    <cellStyle name="=C:\WINNT\SYSTEM32\COMMAND.COM 4" xfId="44"/>
    <cellStyle name="=C:\WINNT\SYSTEM32\COMMAND.COM 5" xfId="59"/>
    <cellStyle name="=C:\WINNT\SYSTEM32\COMMAND.COM 6" xfId="124"/>
    <cellStyle name="20% - Accent1" xfId="62"/>
    <cellStyle name="20% - Accent2" xfId="63"/>
    <cellStyle name="20% - Accent3" xfId="64"/>
    <cellStyle name="20% - Accent4" xfId="65"/>
    <cellStyle name="20% - Accent5" xfId="66"/>
    <cellStyle name="20% - Accent6" xfId="67"/>
    <cellStyle name="20% - Énfasis1" xfId="21" builtinId="30" customBuiltin="1"/>
    <cellStyle name="20% - Énfasis1 2" xfId="191"/>
    <cellStyle name="20% - Énfasis1 2 2" xfId="192"/>
    <cellStyle name="20% - Énfasis1 2 3" xfId="193"/>
    <cellStyle name="20% - Énfasis1 3" xfId="194"/>
    <cellStyle name="20% - Énfasis1 4" xfId="195"/>
    <cellStyle name="20% - Énfasis1 5" xfId="196"/>
    <cellStyle name="20% - Énfasis1 6" xfId="451"/>
    <cellStyle name="20% - Énfasis2" xfId="24" builtinId="34" customBuiltin="1"/>
    <cellStyle name="20% - Énfasis2 2" xfId="197"/>
    <cellStyle name="20% - Énfasis2 2 2" xfId="198"/>
    <cellStyle name="20% - Énfasis2 2 3" xfId="199"/>
    <cellStyle name="20% - Énfasis2 3" xfId="200"/>
    <cellStyle name="20% - Énfasis2 4" xfId="201"/>
    <cellStyle name="20% - Énfasis2 5" xfId="202"/>
    <cellStyle name="20% - Énfasis2 6" xfId="452"/>
    <cellStyle name="20% - Énfasis3" xfId="27" builtinId="38" customBuiltin="1"/>
    <cellStyle name="20% - Énfasis3 2" xfId="203"/>
    <cellStyle name="20% - Énfasis3 2 2" xfId="204"/>
    <cellStyle name="20% - Énfasis3 2 3" xfId="205"/>
    <cellStyle name="20% - Énfasis3 3" xfId="206"/>
    <cellStyle name="20% - Énfasis3 4" xfId="207"/>
    <cellStyle name="20% - Énfasis3 5" xfId="208"/>
    <cellStyle name="20% - Énfasis3 6" xfId="453"/>
    <cellStyle name="20% - Énfasis4" xfId="30" builtinId="42" customBuiltin="1"/>
    <cellStyle name="20% - Énfasis4 2" xfId="209"/>
    <cellStyle name="20% - Énfasis4 2 2" xfId="210"/>
    <cellStyle name="20% - Énfasis4 2 3" xfId="211"/>
    <cellStyle name="20% - Énfasis4 3" xfId="212"/>
    <cellStyle name="20% - Énfasis4 4" xfId="213"/>
    <cellStyle name="20% - Énfasis4 5" xfId="214"/>
    <cellStyle name="20% - Énfasis4 6" xfId="454"/>
    <cellStyle name="20% - Énfasis5" xfId="33" builtinId="46" customBuiltin="1"/>
    <cellStyle name="20% - Énfasis5 2" xfId="215"/>
    <cellStyle name="20% - Énfasis5 2 2" xfId="216"/>
    <cellStyle name="20% - Énfasis5 2 3" xfId="217"/>
    <cellStyle name="20% - Énfasis5 3" xfId="218"/>
    <cellStyle name="20% - Énfasis5 4" xfId="219"/>
    <cellStyle name="20% - Énfasis5 5" xfId="220"/>
    <cellStyle name="20% - Énfasis5 6" xfId="455"/>
    <cellStyle name="20% - Énfasis6" xfId="36" builtinId="50" customBuiltin="1"/>
    <cellStyle name="20% - Énfasis6 2" xfId="221"/>
    <cellStyle name="20% - Énfasis6 2 2" xfId="222"/>
    <cellStyle name="20% - Énfasis6 2 3" xfId="223"/>
    <cellStyle name="20% - Énfasis6 3" xfId="224"/>
    <cellStyle name="20% - Énfasis6 4" xfId="225"/>
    <cellStyle name="20% - Énfasis6 5" xfId="226"/>
    <cellStyle name="20% - Énfasis6 6" xfId="456"/>
    <cellStyle name="40% - Accent1" xfId="68"/>
    <cellStyle name="40% - Accent2" xfId="69"/>
    <cellStyle name="40% - Accent3" xfId="70"/>
    <cellStyle name="40% - Accent4" xfId="71"/>
    <cellStyle name="40% - Accent5" xfId="72"/>
    <cellStyle name="40% - Accent6" xfId="73"/>
    <cellStyle name="40% - Énfasis1" xfId="22" builtinId="31" customBuiltin="1"/>
    <cellStyle name="40% - Énfasis1 2" xfId="227"/>
    <cellStyle name="40% - Énfasis1 2 2" xfId="228"/>
    <cellStyle name="40% - Énfasis1 2 3" xfId="229"/>
    <cellStyle name="40% - Énfasis1 3" xfId="230"/>
    <cellStyle name="40% - Énfasis1 4" xfId="231"/>
    <cellStyle name="40% - Énfasis1 5" xfId="232"/>
    <cellStyle name="40% - Énfasis1 6" xfId="457"/>
    <cellStyle name="40% - Énfasis2" xfId="25" builtinId="35" customBuiltin="1"/>
    <cellStyle name="40% - Énfasis2 2" xfId="233"/>
    <cellStyle name="40% - Énfasis2 2 2" xfId="234"/>
    <cellStyle name="40% - Énfasis2 2 3" xfId="235"/>
    <cellStyle name="40% - Énfasis2 3" xfId="236"/>
    <cellStyle name="40% - Énfasis2 4" xfId="237"/>
    <cellStyle name="40% - Énfasis2 5" xfId="238"/>
    <cellStyle name="40% - Énfasis2 6" xfId="458"/>
    <cellStyle name="40% - Énfasis3" xfId="28" builtinId="39" customBuiltin="1"/>
    <cellStyle name="40% - Énfasis3 2" xfId="239"/>
    <cellStyle name="40% - Énfasis3 2 2" xfId="240"/>
    <cellStyle name="40% - Énfasis3 2 3" xfId="241"/>
    <cellStyle name="40% - Énfasis3 3" xfId="242"/>
    <cellStyle name="40% - Énfasis3 4" xfId="243"/>
    <cellStyle name="40% - Énfasis3 5" xfId="244"/>
    <cellStyle name="40% - Énfasis3 6" xfId="459"/>
    <cellStyle name="40% - Énfasis4" xfId="31" builtinId="43" customBuiltin="1"/>
    <cellStyle name="40% - Énfasis4 2" xfId="245"/>
    <cellStyle name="40% - Énfasis4 2 2" xfId="246"/>
    <cellStyle name="40% - Énfasis4 2 3" xfId="247"/>
    <cellStyle name="40% - Énfasis4 3" xfId="248"/>
    <cellStyle name="40% - Énfasis4 4" xfId="249"/>
    <cellStyle name="40% - Énfasis4 5" xfId="250"/>
    <cellStyle name="40% - Énfasis4 6" xfId="460"/>
    <cellStyle name="40% - Énfasis5" xfId="34" builtinId="47" customBuiltin="1"/>
    <cellStyle name="40% - Énfasis5 2" xfId="251"/>
    <cellStyle name="40% - Énfasis5 2 2" xfId="252"/>
    <cellStyle name="40% - Énfasis5 2 3" xfId="253"/>
    <cellStyle name="40% - Énfasis5 3" xfId="254"/>
    <cellStyle name="40% - Énfasis5 4" xfId="255"/>
    <cellStyle name="40% - Énfasis5 5" xfId="256"/>
    <cellStyle name="40% - Énfasis5 6" xfId="461"/>
    <cellStyle name="40% - Énfasis6" xfId="37" builtinId="51" customBuiltin="1"/>
    <cellStyle name="40% - Énfasis6 2" xfId="257"/>
    <cellStyle name="40% - Énfasis6 2 2" xfId="258"/>
    <cellStyle name="40% - Énfasis6 2 3" xfId="259"/>
    <cellStyle name="40% - Énfasis6 3" xfId="260"/>
    <cellStyle name="40% - Énfasis6 4" xfId="261"/>
    <cellStyle name="40% - Énfasis6 5" xfId="262"/>
    <cellStyle name="40% - Énfasis6 6" xfId="462"/>
    <cellStyle name="60% - Accent1" xfId="74"/>
    <cellStyle name="60% - Accent2" xfId="75"/>
    <cellStyle name="60% - Accent3" xfId="76"/>
    <cellStyle name="60% - Accent4" xfId="77"/>
    <cellStyle name="60% - Accent5" xfId="78"/>
    <cellStyle name="60% - Accent6" xfId="79"/>
    <cellStyle name="60% - Énfasis1 2" xfId="263"/>
    <cellStyle name="60% - Énfasis1 2 2" xfId="264"/>
    <cellStyle name="60% - Énfasis1 2 3" xfId="265"/>
    <cellStyle name="60% - Énfasis1 3" xfId="266"/>
    <cellStyle name="60% - Énfasis1 4" xfId="267"/>
    <cellStyle name="60% - Énfasis1 5" xfId="268"/>
    <cellStyle name="60% - Énfasis1 6" xfId="115"/>
    <cellStyle name="60% - Énfasis2 2" xfId="269"/>
    <cellStyle name="60% - Énfasis2 2 2" xfId="270"/>
    <cellStyle name="60% - Énfasis2 2 3" xfId="271"/>
    <cellStyle name="60% - Énfasis2 3" xfId="272"/>
    <cellStyle name="60% - Énfasis2 4" xfId="273"/>
    <cellStyle name="60% - Énfasis2 5" xfId="274"/>
    <cellStyle name="60% - Énfasis2 6" xfId="116"/>
    <cellStyle name="60% - Énfasis3 2" xfId="275"/>
    <cellStyle name="60% - Énfasis3 2 2" xfId="276"/>
    <cellStyle name="60% - Énfasis3 2 3" xfId="277"/>
    <cellStyle name="60% - Énfasis3 3" xfId="278"/>
    <cellStyle name="60% - Énfasis3 4" xfId="279"/>
    <cellStyle name="60% - Énfasis3 5" xfId="280"/>
    <cellStyle name="60% - Énfasis3 6" xfId="117"/>
    <cellStyle name="60% - Énfasis4 2" xfId="281"/>
    <cellStyle name="60% - Énfasis4 2 2" xfId="282"/>
    <cellStyle name="60% - Énfasis4 2 3" xfId="283"/>
    <cellStyle name="60% - Énfasis4 3" xfId="284"/>
    <cellStyle name="60% - Énfasis4 4" xfId="285"/>
    <cellStyle name="60% - Énfasis4 5" xfId="286"/>
    <cellStyle name="60% - Énfasis4 6" xfId="118"/>
    <cellStyle name="60% - Énfasis5 2" xfId="287"/>
    <cellStyle name="60% - Énfasis5 2 2" xfId="288"/>
    <cellStyle name="60% - Énfasis5 2 3" xfId="289"/>
    <cellStyle name="60% - Énfasis5 3" xfId="290"/>
    <cellStyle name="60% - Énfasis5 4" xfId="291"/>
    <cellStyle name="60% - Énfasis5 5" xfId="292"/>
    <cellStyle name="60% - Énfasis5 6" xfId="119"/>
    <cellStyle name="60% - Énfasis6 2" xfId="293"/>
    <cellStyle name="60% - Énfasis6 2 2" xfId="294"/>
    <cellStyle name="60% - Énfasis6 2 3" xfId="295"/>
    <cellStyle name="60% - Énfasis6 3" xfId="296"/>
    <cellStyle name="60% - Énfasis6 4" xfId="297"/>
    <cellStyle name="60% - Énfasis6 5" xfId="298"/>
    <cellStyle name="60% - Énfasis6 6" xfId="120"/>
    <cellStyle name="Accent1" xfId="80"/>
    <cellStyle name="Accent2" xfId="81"/>
    <cellStyle name="Accent3" xfId="82"/>
    <cellStyle name="Accent4" xfId="83"/>
    <cellStyle name="Accent5" xfId="84"/>
    <cellStyle name="Accent6" xfId="85"/>
    <cellStyle name="Bad" xfId="86"/>
    <cellStyle name="Buena" xfId="10" builtinId="26" customBuiltin="1"/>
    <cellStyle name="Buena 2" xfId="299"/>
    <cellStyle name="Buena 2 2" xfId="300"/>
    <cellStyle name="Buena 2 3" xfId="301"/>
    <cellStyle name="Buena 3" xfId="302"/>
    <cellStyle name="Buena 4" xfId="303"/>
    <cellStyle name="Buena 5" xfId="304"/>
    <cellStyle name="Calculation" xfId="87"/>
    <cellStyle name="Cálculo" xfId="14" builtinId="22" customBuiltin="1"/>
    <cellStyle name="Cálculo 2" xfId="305"/>
    <cellStyle name="Cálculo 2 2" xfId="306"/>
    <cellStyle name="Cálculo 2 3" xfId="307"/>
    <cellStyle name="Cálculo 3" xfId="308"/>
    <cellStyle name="Cálculo 4" xfId="309"/>
    <cellStyle name="Cálculo 5" xfId="310"/>
    <cellStyle name="Celda de comprobación" xfId="16" builtinId="23" customBuiltin="1"/>
    <cellStyle name="Celda de comprobación 2" xfId="311"/>
    <cellStyle name="Celda de comprobación 2 2" xfId="312"/>
    <cellStyle name="Celda de comprobación 2 3" xfId="313"/>
    <cellStyle name="Celda de comprobación 3" xfId="314"/>
    <cellStyle name="Celda de comprobación 4" xfId="315"/>
    <cellStyle name="Celda de comprobación 5" xfId="316"/>
    <cellStyle name="Celda vinculada" xfId="15" builtinId="24" customBuiltin="1"/>
    <cellStyle name="Celda vinculada 2" xfId="317"/>
    <cellStyle name="Celda vinculada 2 2" xfId="318"/>
    <cellStyle name="Celda vinculada 2 3" xfId="319"/>
    <cellStyle name="Celda vinculada 3" xfId="320"/>
    <cellStyle name="Celda vinculada 4" xfId="321"/>
    <cellStyle name="Celda vinculada 5" xfId="322"/>
    <cellStyle name="Check Cell" xfId="88"/>
    <cellStyle name="Comma 2" xfId="89"/>
    <cellStyle name="Comma 2 2" xfId="133"/>
    <cellStyle name="Comma 2 3" xfId="136"/>
    <cellStyle name="Comma 3" xfId="110"/>
    <cellStyle name="Comma 4" xfId="111"/>
    <cellStyle name="Comma 4 2" xfId="137"/>
    <cellStyle name="Comma 5" xfId="138"/>
    <cellStyle name="Comma 6" xfId="139"/>
    <cellStyle name="Encabezado 1" xfId="6" builtinId="16" customBuiltin="1"/>
    <cellStyle name="Encabezado 4" xfId="9" builtinId="19" customBuiltin="1"/>
    <cellStyle name="Encabezado 4 2" xfId="323"/>
    <cellStyle name="Encabezado 4 2 2" xfId="324"/>
    <cellStyle name="Encabezado 4 2 3" xfId="325"/>
    <cellStyle name="Encabezado 4 3" xfId="326"/>
    <cellStyle name="Encabezado 4 4" xfId="327"/>
    <cellStyle name="Encabezado 4 5" xfId="328"/>
    <cellStyle name="Énfasis1" xfId="20" builtinId="29" customBuiltin="1"/>
    <cellStyle name="Énfasis1 2" xfId="329"/>
    <cellStyle name="Énfasis1 2 2" xfId="330"/>
    <cellStyle name="Énfasis1 2 3" xfId="331"/>
    <cellStyle name="Énfasis1 3" xfId="332"/>
    <cellStyle name="Énfasis1 4" xfId="333"/>
    <cellStyle name="Énfasis1 5" xfId="334"/>
    <cellStyle name="Énfasis2" xfId="23" builtinId="33" customBuiltin="1"/>
    <cellStyle name="Énfasis2 2" xfId="335"/>
    <cellStyle name="Énfasis2 2 2" xfId="336"/>
    <cellStyle name="Énfasis2 2 3" xfId="337"/>
    <cellStyle name="Énfasis2 3" xfId="338"/>
    <cellStyle name="Énfasis2 4" xfId="339"/>
    <cellStyle name="Énfasis2 5" xfId="340"/>
    <cellStyle name="Énfasis3" xfId="26" builtinId="37" customBuiltin="1"/>
    <cellStyle name="Énfasis3 2" xfId="341"/>
    <cellStyle name="Énfasis3 2 2" xfId="342"/>
    <cellStyle name="Énfasis3 2 3" xfId="343"/>
    <cellStyle name="Énfasis3 3" xfId="344"/>
    <cellStyle name="Énfasis3 4" xfId="345"/>
    <cellStyle name="Énfasis3 5" xfId="346"/>
    <cellStyle name="Énfasis4" xfId="29" builtinId="41" customBuiltin="1"/>
    <cellStyle name="Énfasis4 2" xfId="347"/>
    <cellStyle name="Énfasis4 2 2" xfId="348"/>
    <cellStyle name="Énfasis4 2 3" xfId="349"/>
    <cellStyle name="Énfasis4 3" xfId="350"/>
    <cellStyle name="Énfasis4 4" xfId="351"/>
    <cellStyle name="Énfasis4 5" xfId="352"/>
    <cellStyle name="Énfasis5" xfId="32" builtinId="45" customBuiltin="1"/>
    <cellStyle name="Énfasis5 2" xfId="353"/>
    <cellStyle name="Énfasis5 2 2" xfId="354"/>
    <cellStyle name="Énfasis5 2 3" xfId="355"/>
    <cellStyle name="Énfasis5 3" xfId="356"/>
    <cellStyle name="Énfasis5 4" xfId="357"/>
    <cellStyle name="Énfasis5 5" xfId="358"/>
    <cellStyle name="Énfasis6" xfId="35" builtinId="49" customBuiltin="1"/>
    <cellStyle name="Énfasis6 2" xfId="359"/>
    <cellStyle name="Énfasis6 2 2" xfId="360"/>
    <cellStyle name="Énfasis6 2 3" xfId="361"/>
    <cellStyle name="Énfasis6 3" xfId="362"/>
    <cellStyle name="Énfasis6 4" xfId="363"/>
    <cellStyle name="Énfasis6 5" xfId="364"/>
    <cellStyle name="Entrada" xfId="12" builtinId="20" customBuiltin="1"/>
    <cellStyle name="Entrada 2" xfId="365"/>
    <cellStyle name="Entrada 2 2" xfId="366"/>
    <cellStyle name="Entrada 2 3" xfId="367"/>
    <cellStyle name="Entrada 3" xfId="368"/>
    <cellStyle name="Entrada 4" xfId="369"/>
    <cellStyle name="Entrada 5" xfId="370"/>
    <cellStyle name="Estilo 1" xfId="123"/>
    <cellStyle name="Euro" xfId="371"/>
    <cellStyle name="Euro 2" xfId="372"/>
    <cellStyle name="Euro 2 2" xfId="373"/>
    <cellStyle name="Euro 2 3" xfId="374"/>
    <cellStyle name="Euro 2 4" xfId="375"/>
    <cellStyle name="Euro 3" xfId="376"/>
    <cellStyle name="Euro 3 2" xfId="377"/>
    <cellStyle name="Euro 3 3" xfId="378"/>
    <cellStyle name="Euro 4" xfId="379"/>
    <cellStyle name="Euro 5" xfId="380"/>
    <cellStyle name="Explanatory Text" xfId="90"/>
    <cellStyle name="Good" xfId="91"/>
    <cellStyle name="Heading 1" xfId="92"/>
    <cellStyle name="Heading 2" xfId="93"/>
    <cellStyle name="Heading 3" xfId="94"/>
    <cellStyle name="Heading 4" xfId="95"/>
    <cellStyle name="Hipervínculo" xfId="2" builtinId="8"/>
    <cellStyle name="Incorrecto" xfId="11" builtinId="27" customBuiltin="1"/>
    <cellStyle name="Incorrecto 2" xfId="381"/>
    <cellStyle name="Incorrecto 2 2" xfId="382"/>
    <cellStyle name="Incorrecto 2 3" xfId="383"/>
    <cellStyle name="Incorrecto 3" xfId="384"/>
    <cellStyle name="Incorrecto 4" xfId="385"/>
    <cellStyle name="Incorrecto 5" xfId="386"/>
    <cellStyle name="Input" xfId="96"/>
    <cellStyle name="Linked Cell" xfId="97"/>
    <cellStyle name="Millares 10" xfId="471"/>
    <cellStyle name="Millares 11" xfId="40"/>
    <cellStyle name="Millares 2" xfId="41"/>
    <cellStyle name="Millares 2 2" xfId="46"/>
    <cellStyle name="Millares 2 2 2" xfId="142"/>
    <cellStyle name="Millares 2 3" xfId="98"/>
    <cellStyle name="Millares 2 3 2" xfId="162"/>
    <cellStyle name="Millares 2 4" xfId="143"/>
    <cellStyle name="Millares 2 5" xfId="189"/>
    <cellStyle name="Millares 2 6" xfId="469"/>
    <cellStyle name="Millares 3" xfId="47"/>
    <cellStyle name="Millares 3 2" xfId="141"/>
    <cellStyle name="Millares 4" xfId="48"/>
    <cellStyle name="Millares 5" xfId="49"/>
    <cellStyle name="Millares 5 2" xfId="146"/>
    <cellStyle name="Millares 6" xfId="50"/>
    <cellStyle name="Millares 6 2" xfId="147"/>
    <cellStyle name="Millares 7" xfId="140"/>
    <cellStyle name="Millares 7 2" xfId="156"/>
    <cellStyle name="Millares 8" xfId="159"/>
    <cellStyle name="Millares 9" xfId="165"/>
    <cellStyle name="Millares 9 2" xfId="183"/>
    <cellStyle name="Neutral 2" xfId="99"/>
    <cellStyle name="Neutral 2 2" xfId="388"/>
    <cellStyle name="Neutral 2 3" xfId="389"/>
    <cellStyle name="Neutral 2 4" xfId="387"/>
    <cellStyle name="Neutral 3" xfId="390"/>
    <cellStyle name="Neutral 4" xfId="391"/>
    <cellStyle name="Neutral 5" xfId="392"/>
    <cellStyle name="Neutral 6" xfId="112"/>
    <cellStyle name="Normal" xfId="0" builtinId="0"/>
    <cellStyle name="Normal 10" xfId="134"/>
    <cellStyle name="Normal 11" xfId="135"/>
    <cellStyle name="Normal 12" xfId="145"/>
    <cellStyle name="Normal 13" xfId="166"/>
    <cellStyle name="Normal 14" xfId="167"/>
    <cellStyle name="Normal 15" xfId="174"/>
    <cellStyle name="Normal 16" xfId="177"/>
    <cellStyle name="Normal 17" xfId="178"/>
    <cellStyle name="Normal 18" xfId="179"/>
    <cellStyle name="Normal 19" xfId="180"/>
    <cellStyle name="Normal 2" xfId="3"/>
    <cellStyle name="Normal 2 2" xfId="100"/>
    <cellStyle name="Normal 2 2 2" xfId="172"/>
    <cellStyle name="Normal 2 3" xfId="101"/>
    <cellStyle name="Normal 2 3 2" xfId="125"/>
    <cellStyle name="Normal 2 4" xfId="102"/>
    <cellStyle name="Normal 2 5" xfId="148"/>
    <cellStyle name="Normal 2 6" xfId="168"/>
    <cellStyle name="Normal 2 7" xfId="188"/>
    <cellStyle name="Normal 2 8" xfId="470"/>
    <cellStyle name="Normal 2 9" xfId="42"/>
    <cellStyle name="Normal 2_12-10GSM-GYE" xfId="393"/>
    <cellStyle name="Normal 20" xfId="184"/>
    <cellStyle name="Normal 21" xfId="187"/>
    <cellStyle name="Normal 22" xfId="190"/>
    <cellStyle name="Normal 23" xfId="450"/>
    <cellStyle name="Normal 24" xfId="467"/>
    <cellStyle name="Normal 25" xfId="468"/>
    <cellStyle name="Normal 26" xfId="472"/>
    <cellStyle name="Normal 27" xfId="38"/>
    <cellStyle name="Normal 28" xfId="114"/>
    <cellStyle name="Normal 29" xfId="473"/>
    <cellStyle name="Normal 3" xfId="4"/>
    <cellStyle name="Normal 3 2" xfId="45"/>
    <cellStyle name="Normal 3 2 2" xfId="126"/>
    <cellStyle name="Normal 3 2 3" xfId="144"/>
    <cellStyle name="Normal 3 3" xfId="127"/>
    <cellStyle name="Normal 3 4" xfId="122"/>
    <cellStyle name="Normal 3 5" xfId="149"/>
    <cellStyle name="Normal 3 6" xfId="169"/>
    <cellStyle name="Normal 3 7" xfId="51"/>
    <cellStyle name="Normal 30" xfId="113"/>
    <cellStyle name="Normal 31" xfId="474"/>
    <cellStyle name="Normal 4" xfId="52"/>
    <cellStyle name="Normal 4 2" xfId="128"/>
    <cellStyle name="Normal 4 2 2" xfId="173"/>
    <cellStyle name="Normal 4 3" xfId="150"/>
    <cellStyle name="Normal 4 4" xfId="170"/>
    <cellStyle name="Normal 4 5" xfId="463"/>
    <cellStyle name="Normal 5" xfId="53"/>
    <cellStyle name="Normal 5 2" xfId="129"/>
    <cellStyle name="Normal 5 3" xfId="151"/>
    <cellStyle name="Normal 5 4" xfId="175"/>
    <cellStyle name="Normal 5 5" xfId="394"/>
    <cellStyle name="Normal 6" xfId="54"/>
    <cellStyle name="Normal 6 2" xfId="155"/>
    <cellStyle name="Normal 6 3" xfId="171"/>
    <cellStyle name="Normal 6 4" xfId="464"/>
    <cellStyle name="Normal 7" xfId="5"/>
    <cellStyle name="Normal 7 2" xfId="157"/>
    <cellStyle name="Normal 8" xfId="58"/>
    <cellStyle name="Normal 8 2" xfId="160"/>
    <cellStyle name="Normal 9" xfId="121"/>
    <cellStyle name="Normal 9 2" xfId="163"/>
    <cellStyle name="Normal 9 2 2" xfId="186"/>
    <cellStyle name="Normal 9 3" xfId="181"/>
    <cellStyle name="Normal 9 4" xfId="449"/>
    <cellStyle name="Notas 2" xfId="132"/>
    <cellStyle name="Notas 2 2" xfId="396"/>
    <cellStyle name="Notas 2 3" xfId="397"/>
    <cellStyle name="Notas 2 4" xfId="395"/>
    <cellStyle name="Notas 3" xfId="398"/>
    <cellStyle name="Notas 4" xfId="399"/>
    <cellStyle name="Notas 5" xfId="400"/>
    <cellStyle name="Notas 6" xfId="465"/>
    <cellStyle name="Note" xfId="103"/>
    <cellStyle name="Output" xfId="104"/>
    <cellStyle name="Porcentaje" xfId="475" builtinId="5"/>
    <cellStyle name="Porcentaje 2" xfId="55"/>
    <cellStyle name="Porcentaje 2 2" xfId="161"/>
    <cellStyle name="Porcentaje 2 3" xfId="152"/>
    <cellStyle name="Porcentaje 3" xfId="56"/>
    <cellStyle name="Porcentaje 3 2" xfId="153"/>
    <cellStyle name="Porcentaje 4" xfId="57"/>
    <cellStyle name="Porcentaje 4 2" xfId="154"/>
    <cellStyle name="Porcentaje 5" xfId="60"/>
    <cellStyle name="Porcentaje 6" xfId="158"/>
    <cellStyle name="Porcentaje 7" xfId="164"/>
    <cellStyle name="Porcentaje 7 2" xfId="182"/>
    <cellStyle name="Porcentaje 8" xfId="185"/>
    <cellStyle name="Porcentual 2" xfId="105"/>
    <cellStyle name="Porcentual 2 2" xfId="176"/>
    <cellStyle name="Salida" xfId="13" builtinId="21" customBuiltin="1"/>
    <cellStyle name="Salida 2" xfId="401"/>
    <cellStyle name="Salida 2 2" xfId="402"/>
    <cellStyle name="Salida 2 3" xfId="403"/>
    <cellStyle name="Salida 3" xfId="404"/>
    <cellStyle name="Salida 4" xfId="405"/>
    <cellStyle name="Salida 5" xfId="406"/>
    <cellStyle name="Style 1" xfId="106"/>
    <cellStyle name="Style 1 2" xfId="130"/>
    <cellStyle name="Texto de advertencia" xfId="17" builtinId="11" customBuiltin="1"/>
    <cellStyle name="Texto de advertencia 2" xfId="407"/>
    <cellStyle name="Texto de advertencia 2 2" xfId="408"/>
    <cellStyle name="Texto de advertencia 2 3" xfId="409"/>
    <cellStyle name="Texto de advertencia 3" xfId="410"/>
    <cellStyle name="Texto de advertencia 4" xfId="411"/>
    <cellStyle name="Texto de advertencia 5" xfId="412"/>
    <cellStyle name="Texto explicativo" xfId="18" builtinId="53" customBuiltin="1"/>
    <cellStyle name="Texto explicativo 2" xfId="413"/>
    <cellStyle name="Texto explicativo 2 2" xfId="414"/>
    <cellStyle name="Texto explicativo 2 3" xfId="415"/>
    <cellStyle name="Texto explicativo 3" xfId="416"/>
    <cellStyle name="Texto explicativo 4" xfId="417"/>
    <cellStyle name="Texto explicativo 5" xfId="418"/>
    <cellStyle name="Title" xfId="107"/>
    <cellStyle name="Título 1 2" xfId="419"/>
    <cellStyle name="Título 1 2 2" xfId="420"/>
    <cellStyle name="Título 1 2 3" xfId="421"/>
    <cellStyle name="Título 1 3" xfId="422"/>
    <cellStyle name="Título 1 4" xfId="423"/>
    <cellStyle name="Título 1 5" xfId="424"/>
    <cellStyle name="Título 2" xfId="7" builtinId="17" customBuiltin="1"/>
    <cellStyle name="Título 2 2" xfId="425"/>
    <cellStyle name="Título 2 2 2" xfId="426"/>
    <cellStyle name="Título 2 2 3" xfId="427"/>
    <cellStyle name="Título 2 3" xfId="428"/>
    <cellStyle name="Título 2 4" xfId="429"/>
    <cellStyle name="Título 2 5" xfId="430"/>
    <cellStyle name="Título 3" xfId="8" builtinId="18" customBuiltin="1"/>
    <cellStyle name="Título 3 2" xfId="431"/>
    <cellStyle name="Título 3 2 2" xfId="432"/>
    <cellStyle name="Título 3 2 3" xfId="433"/>
    <cellStyle name="Título 3 3" xfId="434"/>
    <cellStyle name="Título 3 4" xfId="435"/>
    <cellStyle name="Título 3 5" xfId="436"/>
    <cellStyle name="Título 4" xfId="131"/>
    <cellStyle name="Título 4 2" xfId="438"/>
    <cellStyle name="Título 4 3" xfId="439"/>
    <cellStyle name="Título 4 4" xfId="437"/>
    <cellStyle name="Título 5" xfId="440"/>
    <cellStyle name="Título 6" xfId="441"/>
    <cellStyle name="Título 7" xfId="442"/>
    <cellStyle name="Título 8" xfId="466"/>
    <cellStyle name="Total" xfId="19" builtinId="25" customBuiltin="1"/>
    <cellStyle name="Total 2" xfId="108"/>
    <cellStyle name="Total 2 2" xfId="444"/>
    <cellStyle name="Total 2 3" xfId="445"/>
    <cellStyle name="Total 2 4" xfId="443"/>
    <cellStyle name="Total 3" xfId="446"/>
    <cellStyle name="Total 4" xfId="447"/>
    <cellStyle name="Total 5" xfId="448"/>
    <cellStyle name="Warning Text" xfId="109"/>
  </cellStyles>
  <dxfs count="0"/>
  <tableStyles count="0" defaultTableStyle="TableStyleMedium2" defaultPivotStyle="PivotStyleLight16"/>
  <colors>
    <mruColors>
      <color rgb="FF339966"/>
      <color rgb="FF339933"/>
      <color rgb="FFFF3300"/>
      <color rgb="FFFC3C1C"/>
      <color rgb="FFF19E65"/>
      <color rgb="FFFEC2B8"/>
      <color rgb="FF0C10A2"/>
      <color rgb="FFE09128"/>
      <color rgb="FFFC391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tx>
            <c:strRef>
              <c:f>Participación!$N$12</c:f>
              <c:strCache>
                <c:ptCount val="1"/>
                <c:pt idx="0">
                  <c:v>CERTIFICADOS VIGENTES</c:v>
                </c:pt>
              </c:strCache>
            </c:strRef>
          </c:tx>
          <c:dPt>
            <c:idx val="0"/>
            <c:bubble3D val="0"/>
            <c:spPr>
              <a:solidFill>
                <a:schemeClr val="accent1"/>
              </a:solidFill>
              <a:ln w="19050">
                <a:solidFill>
                  <a:schemeClr val="lt1"/>
                </a:solidFill>
              </a:ln>
              <a:effectLst/>
            </c:spPr>
          </c:dPt>
          <c:dPt>
            <c:idx val="1"/>
            <c:bubble3D val="0"/>
            <c:spPr>
              <a:solidFill>
                <a:schemeClr val="accent2"/>
              </a:solidFill>
              <a:ln w="19050">
                <a:solidFill>
                  <a:schemeClr val="lt1"/>
                </a:solidFill>
              </a:ln>
              <a:effectLst/>
            </c:spPr>
          </c:dPt>
          <c:dPt>
            <c:idx val="2"/>
            <c:bubble3D val="0"/>
            <c:spPr>
              <a:solidFill>
                <a:schemeClr val="accent3"/>
              </a:solidFill>
              <a:ln w="19050">
                <a:solidFill>
                  <a:schemeClr val="lt1"/>
                </a:solidFill>
              </a:ln>
              <a:effectLst/>
            </c:spPr>
          </c:dPt>
          <c:dPt>
            <c:idx val="3"/>
            <c:bubble3D val="0"/>
            <c:spPr>
              <a:solidFill>
                <a:schemeClr val="accent4"/>
              </a:solidFill>
              <a:ln w="19050">
                <a:solidFill>
                  <a:schemeClr val="lt1"/>
                </a:solidFill>
              </a:ln>
              <a:effectLst/>
            </c:spPr>
          </c:dPt>
          <c:dPt>
            <c:idx val="4"/>
            <c:bubble3D val="0"/>
            <c:spPr>
              <a:solidFill>
                <a:schemeClr val="accent5"/>
              </a:solidFill>
              <a:ln w="19050">
                <a:solidFill>
                  <a:schemeClr val="lt1"/>
                </a:solidFill>
              </a:ln>
              <a:effectLst/>
            </c:spPr>
          </c:dPt>
          <c:dPt>
            <c:idx val="5"/>
            <c:bubble3D val="0"/>
            <c:spPr>
              <a:solidFill>
                <a:schemeClr val="accent6"/>
              </a:solidFill>
              <a:ln w="19050">
                <a:solidFill>
                  <a:schemeClr val="lt1"/>
                </a:solidFill>
              </a:ln>
              <a:effectLst/>
            </c:spPr>
          </c:dPt>
          <c:dPt>
            <c:idx val="6"/>
            <c:bubble3D val="0"/>
            <c:spPr>
              <a:solidFill>
                <a:schemeClr val="accent1">
                  <a:lumMod val="60000"/>
                </a:schemeClr>
              </a:solidFill>
              <a:ln w="19050">
                <a:solidFill>
                  <a:schemeClr val="lt1"/>
                </a:solidFill>
              </a:ln>
              <a:effectLst/>
            </c:spPr>
          </c:dPt>
          <c:dPt>
            <c:idx val="7"/>
            <c:bubble3D val="0"/>
            <c:spPr>
              <a:solidFill>
                <a:schemeClr val="accent2">
                  <a:lumMod val="60000"/>
                </a:schemeClr>
              </a:solidFill>
              <a:ln w="19050">
                <a:solidFill>
                  <a:schemeClr val="lt1"/>
                </a:solidFill>
              </a:ln>
              <a:effectLst/>
            </c:spPr>
          </c:dPt>
          <c:dPt>
            <c:idx val="8"/>
            <c:bubble3D val="0"/>
            <c:spPr>
              <a:solidFill>
                <a:schemeClr val="accent3">
                  <a:lumMod val="60000"/>
                </a:schemeClr>
              </a:solidFill>
              <a:ln w="19050">
                <a:solidFill>
                  <a:schemeClr val="lt1"/>
                </a:solidFill>
              </a:ln>
              <a:effectLst/>
            </c:spPr>
          </c:dPt>
          <c:dPt>
            <c:idx val="9"/>
            <c:bubble3D val="0"/>
            <c:spPr>
              <a:solidFill>
                <a:schemeClr val="accent4">
                  <a:lumMod val="60000"/>
                </a:schemeClr>
              </a:solidFill>
              <a:ln w="19050">
                <a:solidFill>
                  <a:schemeClr val="lt1"/>
                </a:solidFill>
              </a:ln>
              <a:effectLst/>
            </c:spPr>
          </c:dPt>
          <c:dPt>
            <c:idx val="10"/>
            <c:bubble3D val="0"/>
            <c:spPr>
              <a:solidFill>
                <a:schemeClr val="accent5">
                  <a:lumMod val="60000"/>
                </a:schemeClr>
              </a:solidFill>
              <a:ln w="19050">
                <a:solidFill>
                  <a:schemeClr val="lt1"/>
                </a:solidFill>
              </a:ln>
              <a:effectLst/>
            </c:spPr>
          </c:dPt>
          <c:dPt>
            <c:idx val="11"/>
            <c:bubble3D val="0"/>
            <c:spPr>
              <a:solidFill>
                <a:schemeClr val="accent6">
                  <a:lumMod val="60000"/>
                </a:schemeClr>
              </a:solidFill>
              <a:ln w="19050">
                <a:solidFill>
                  <a:schemeClr val="lt1"/>
                </a:solidFill>
              </a:ln>
              <a:effectLst/>
            </c:spPr>
          </c:dPt>
          <c:dPt>
            <c:idx val="12"/>
            <c:bubble3D val="0"/>
            <c:spPr>
              <a:solidFill>
                <a:schemeClr val="accent1">
                  <a:lumMod val="80000"/>
                  <a:lumOff val="20000"/>
                </a:schemeClr>
              </a:solidFill>
              <a:ln w="19050">
                <a:solidFill>
                  <a:schemeClr val="lt1"/>
                </a:solidFill>
              </a:ln>
              <a:effectLst/>
            </c:spPr>
          </c:dPt>
          <c:dPt>
            <c:idx val="13"/>
            <c:bubble3D val="0"/>
            <c:spPr>
              <a:solidFill>
                <a:schemeClr val="accent2">
                  <a:lumMod val="80000"/>
                  <a:lumOff val="20000"/>
                </a:schemeClr>
              </a:solidFill>
              <a:ln w="19050">
                <a:solidFill>
                  <a:schemeClr val="lt1"/>
                </a:solidFill>
              </a:ln>
              <a:effectLst/>
            </c:spPr>
          </c:dPt>
          <c:dLbls>
            <c:dLbl>
              <c:idx val="11"/>
              <c:layout/>
              <c:tx>
                <c:rich>
                  <a:bodyPr/>
                  <a:lstStyle/>
                  <a:p>
                    <a:fld id="{32FFEF75-2F12-4991-ADD5-81058079BD40}" type="PERCENTAGE">
                      <a:rPr lang="en-US">
                        <a:solidFill>
                          <a:schemeClr val="bg1"/>
                        </a:solidFill>
                      </a:rPr>
                      <a:pPr/>
                      <a:t>[PORCENTAJE]</a:t>
                    </a:fld>
                    <a:endParaRPr lang="es-EC"/>
                  </a:p>
                </c:rich>
              </c:tx>
              <c:showLegendKey val="0"/>
              <c:showVal val="0"/>
              <c:showCatName val="0"/>
              <c:showSerName val="0"/>
              <c:showPercent val="1"/>
              <c:showBubbleSize val="0"/>
              <c:extLst>
                <c:ext xmlns:c15="http://schemas.microsoft.com/office/drawing/2012/chart" uri="{CE6537A1-D6FC-4f65-9D91-7224C49458BB}">
                  <c15:layout/>
                  <c15:dlblFieldTable/>
                  <c15:showDataLabelsRange val="0"/>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s-EC"/>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layout/>
              </c:ext>
            </c:extLst>
          </c:dLbls>
          <c:cat>
            <c:strRef>
              <c:f>Participación!$M$13:$M$25</c:f>
              <c:strCache>
                <c:ptCount val="13"/>
                <c:pt idx="0">
                  <c:v>ALPHA TECHNOLOGIES CIA. LTDA.</c:v>
                </c:pt>
                <c:pt idx="1">
                  <c:v>ANFAC AUTORIDAD DE CERTIFICACION ECUADOR C.A</c:v>
                </c:pt>
                <c:pt idx="2">
                  <c:v>ARGOSDATA CERTIFICACIÓN DE INFORMACIÓN</c:v>
                </c:pt>
                <c:pt idx="3">
                  <c:v>BANCO CENTRAL DEL ECUADOR</c:v>
                </c:pt>
                <c:pt idx="4">
                  <c:v>CONSEJO DE LA JUDICATURA</c:v>
                </c:pt>
                <c:pt idx="5">
                  <c:v>CORPNEWBEST CIA. LTDA</c:v>
                </c:pt>
                <c:pt idx="6">
                  <c:v>DATILMEDIA S.A</c:v>
                </c:pt>
                <c:pt idx="7">
                  <c:v>ECLIPSOFT S.A.</c:v>
                </c:pt>
                <c:pt idx="8">
                  <c:v>FIRMASEGURA S.A.S</c:v>
                </c:pt>
                <c:pt idx="9">
                  <c:v>LAZZATE CIA. LTDA</c:v>
                </c:pt>
                <c:pt idx="10">
                  <c:v>SECURITY DATA</c:v>
                </c:pt>
                <c:pt idx="11">
                  <c:v>UANATACA</c:v>
                </c:pt>
                <c:pt idx="12">
                  <c:v>REGISTRO CIVIL</c:v>
                </c:pt>
              </c:strCache>
            </c:strRef>
          </c:cat>
          <c:val>
            <c:numRef>
              <c:f>Participación!$N$13:$N$26</c:f>
              <c:numCache>
                <c:formatCode>#,##0</c:formatCode>
                <c:ptCount val="14"/>
                <c:pt idx="0">
                  <c:v>6</c:v>
                </c:pt>
                <c:pt idx="1">
                  <c:v>107517</c:v>
                </c:pt>
                <c:pt idx="2">
                  <c:v>13361</c:v>
                </c:pt>
                <c:pt idx="3">
                  <c:v>121812</c:v>
                </c:pt>
                <c:pt idx="4">
                  <c:v>22063</c:v>
                </c:pt>
                <c:pt idx="5">
                  <c:v>4819</c:v>
                </c:pt>
                <c:pt idx="6">
                  <c:v>8770</c:v>
                </c:pt>
                <c:pt idx="7">
                  <c:v>7257</c:v>
                </c:pt>
                <c:pt idx="8">
                  <c:v>30452</c:v>
                </c:pt>
                <c:pt idx="9">
                  <c:v>244022</c:v>
                </c:pt>
                <c:pt idx="10">
                  <c:v>856108</c:v>
                </c:pt>
                <c:pt idx="11">
                  <c:v>467446</c:v>
                </c:pt>
                <c:pt idx="12">
                  <c:v>0</c:v>
                </c:pt>
                <c:pt idx="13">
                  <c:v>0</c:v>
                </c:pt>
              </c:numCache>
            </c:numRef>
          </c:val>
        </c:ser>
        <c:dLbls>
          <c:showLegendKey val="0"/>
          <c:showVal val="1"/>
          <c:showCatName val="0"/>
          <c:showSerName val="0"/>
          <c:showPercent val="0"/>
          <c:showBubbleSize val="0"/>
          <c:showLeaderLines val="1"/>
        </c:dLbls>
        <c:firstSliceAng val="0"/>
      </c:pieChart>
      <c:spPr>
        <a:noFill/>
        <a:ln>
          <a:noFill/>
        </a:ln>
        <a:effectLst/>
      </c:spPr>
    </c:plotArea>
    <c:legend>
      <c:legendPos val="r"/>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C"/>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C"/>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1" i="0" u="none" strike="noStrike" kern="1200" spc="0" baseline="0">
                <a:solidFill>
                  <a:schemeClr val="tx1">
                    <a:lumMod val="65000"/>
                    <a:lumOff val="35000"/>
                  </a:schemeClr>
                </a:solidFill>
                <a:latin typeface="+mn-lt"/>
                <a:ea typeface="+mn-ea"/>
                <a:cs typeface="+mn-cs"/>
              </a:defRPr>
            </a:pPr>
            <a:r>
              <a:rPr lang="es-EC" sz="1050" b="1"/>
              <a:t>SERVICIO</a:t>
            </a:r>
            <a:r>
              <a:rPr lang="es-EC" sz="1050" b="1" baseline="0"/>
              <a:t> MOVIL AVANZADO</a:t>
            </a:r>
          </a:p>
          <a:p>
            <a:pPr>
              <a:defRPr sz="1050" b="1"/>
            </a:pPr>
            <a:r>
              <a:rPr lang="es-EC" sz="1050" b="1"/>
              <a:t>Participación del Mercado</a:t>
            </a:r>
          </a:p>
          <a:p>
            <a:pPr>
              <a:defRPr sz="1050" b="1"/>
            </a:pPr>
            <a:r>
              <a:rPr lang="es-EC" sz="1050" b="1"/>
              <a:t>Total de líneas activas</a:t>
            </a:r>
          </a:p>
          <a:p>
            <a:pPr>
              <a:defRPr sz="1050" b="1"/>
            </a:pPr>
            <a:r>
              <a:rPr lang="es-EC" sz="1050" b="1"/>
              <a:t>A</a:t>
            </a:r>
            <a:r>
              <a:rPr lang="es-EC" sz="1050" b="1" baseline="0"/>
              <a:t> s</a:t>
            </a:r>
            <a:r>
              <a:rPr lang="es-EC" sz="1050" b="1"/>
              <a:t>eptiembre 2021</a:t>
            </a:r>
          </a:p>
        </c:rich>
      </c:tx>
      <c:overlay val="0"/>
      <c:spPr>
        <a:noFill/>
        <a:ln>
          <a:noFill/>
        </a:ln>
        <a:effectLst/>
      </c:spPr>
      <c:txPr>
        <a:bodyPr rot="0" spcFirstLastPara="1" vertOverflow="ellipsis" vert="horz" wrap="square" anchor="ctr" anchorCtr="1"/>
        <a:lstStyle/>
        <a:p>
          <a:pPr>
            <a:defRPr sz="1050" b="1" i="0" u="none" strike="noStrike" kern="1200" spc="0" baseline="0">
              <a:solidFill>
                <a:schemeClr val="tx1">
                  <a:lumMod val="65000"/>
                  <a:lumOff val="35000"/>
                </a:schemeClr>
              </a:solidFill>
              <a:latin typeface="+mn-lt"/>
              <a:ea typeface="+mn-ea"/>
              <a:cs typeface="+mn-cs"/>
            </a:defRPr>
          </a:pPr>
          <a:endParaRPr lang="es-EC"/>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rgbClr val="FF3300"/>
              </a:solidFill>
              <a:ln w="25400">
                <a:solidFill>
                  <a:schemeClr val="lt1"/>
                </a:solidFill>
              </a:ln>
              <a:effectLst/>
              <a:sp3d contourW="25400">
                <a:contourClr>
                  <a:schemeClr val="lt1"/>
                </a:contourClr>
              </a:sp3d>
            </c:spPr>
            <c:extLst xmlns:c16r2="http://schemas.microsoft.com/office/drawing/2015/06/chart">
              <c:ext xmlns:c16="http://schemas.microsoft.com/office/drawing/2014/chart" uri="{C3380CC4-5D6E-409C-BE32-E72D297353CC}">
                <c16:uniqueId val="{00000005-C99C-4EEA-9F40-F48FC3B0A97D}"/>
              </c:ext>
            </c:extLst>
          </c:dPt>
          <c:dPt>
            <c:idx val="1"/>
            <c:bubble3D val="0"/>
            <c:spPr>
              <a:solidFill>
                <a:schemeClr val="accent1">
                  <a:lumMod val="75000"/>
                </a:schemeClr>
              </a:solidFill>
              <a:ln w="25400">
                <a:solidFill>
                  <a:schemeClr val="lt1"/>
                </a:solidFill>
              </a:ln>
              <a:effectLst/>
              <a:sp3d contourW="25400">
                <a:contourClr>
                  <a:schemeClr val="lt1"/>
                </a:contourClr>
              </a:sp3d>
            </c:spPr>
            <c:extLst xmlns:c16r2="http://schemas.microsoft.com/office/drawing/2015/06/chart">
              <c:ext xmlns:c16="http://schemas.microsoft.com/office/drawing/2014/chart" uri="{C3380CC4-5D6E-409C-BE32-E72D297353CC}">
                <c16:uniqueId val="{00000001-C99C-4EEA-9F40-F48FC3B0A97D}"/>
              </c:ext>
            </c:extLst>
          </c:dPt>
          <c:dPt>
            <c:idx val="2"/>
            <c:bubble3D val="0"/>
            <c:spPr>
              <a:solidFill>
                <a:schemeClr val="accent3">
                  <a:lumMod val="60000"/>
                  <a:lumOff val="40000"/>
                </a:schemeClr>
              </a:solidFill>
              <a:ln w="25400">
                <a:solidFill>
                  <a:schemeClr val="lt1"/>
                </a:solidFill>
              </a:ln>
              <a:effectLst/>
              <a:sp3d contourW="25400">
                <a:contourClr>
                  <a:schemeClr val="lt1"/>
                </a:contourClr>
              </a:sp3d>
            </c:spPr>
            <c:extLst xmlns:c16r2="http://schemas.microsoft.com/office/drawing/2015/06/chart">
              <c:ext xmlns:c16="http://schemas.microsoft.com/office/drawing/2014/chart" uri="{C3380CC4-5D6E-409C-BE32-E72D297353CC}">
                <c16:uniqueId val="{00000003-C99C-4EEA-9F40-F48FC3B0A97D}"/>
              </c:ext>
            </c:extLst>
          </c:dPt>
          <c:dLbls>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mn-lt"/>
                      <a:ea typeface="+mn-ea"/>
                      <a:cs typeface="+mn-cs"/>
                    </a:defRPr>
                  </a:pPr>
                  <a:endParaRPr lang="es-EC"/>
                </a:p>
              </c:txPr>
              <c:showLegendKey val="0"/>
              <c:showVal val="1"/>
              <c:showCatName val="0"/>
              <c:showSerName val="0"/>
              <c:showPercent val="0"/>
              <c:showBubbleSize val="0"/>
            </c:dLbl>
            <c:dLbl>
              <c:idx val="1"/>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mn-lt"/>
                      <a:ea typeface="+mn-ea"/>
                      <a:cs typeface="+mn-cs"/>
                    </a:defRPr>
                  </a:pPr>
                  <a:endParaRPr lang="es-EC"/>
                </a:p>
              </c:txPr>
              <c:showLegendKey val="0"/>
              <c:showVal val="1"/>
              <c:showCatName val="0"/>
              <c:showSerName val="0"/>
              <c:showPercent val="0"/>
              <c:showBubbleSize val="0"/>
            </c:dLbl>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EC"/>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6r2="http://schemas.microsoft.com/office/drawing/2015/06/chart">
              <c:ext xmlns:c15="http://schemas.microsoft.com/office/drawing/2012/chart" uri="{CE6537A1-D6FC-4f65-9D91-7224C49458BB}"/>
            </c:extLst>
          </c:dLbls>
          <c:cat>
            <c:strRef>
              <c:f>Hoja1!$A$4:$A$6</c:f>
              <c:strCache>
                <c:ptCount val="3"/>
                <c:pt idx="0">
                  <c:v>CONECEL</c:v>
                </c:pt>
                <c:pt idx="1">
                  <c:v>OTECEL</c:v>
                </c:pt>
                <c:pt idx="2">
                  <c:v>CNT</c:v>
                </c:pt>
              </c:strCache>
            </c:strRef>
          </c:cat>
          <c:val>
            <c:numRef>
              <c:f>Hoja1!$C$4:$C$6</c:f>
              <c:numCache>
                <c:formatCode>0.00%</c:formatCode>
                <c:ptCount val="3"/>
                <c:pt idx="0">
                  <c:v>0.51767137802060137</c:v>
                </c:pt>
                <c:pt idx="1">
                  <c:v>0.31119418349052957</c:v>
                </c:pt>
                <c:pt idx="2">
                  <c:v>0.17113443848886903</c:v>
                </c:pt>
              </c:numCache>
            </c:numRef>
          </c:val>
          <c:extLst xmlns:c16r2="http://schemas.microsoft.com/office/drawing/2015/06/chart">
            <c:ext xmlns:c16="http://schemas.microsoft.com/office/drawing/2014/chart" uri="{C3380CC4-5D6E-409C-BE32-E72D297353CC}">
              <c16:uniqueId val="{00000000-C99C-4EEA-9F40-F48FC3B0A97D}"/>
            </c:ext>
          </c:extLst>
        </c:ser>
        <c:dLbls>
          <c:showLegendKey val="0"/>
          <c:showVal val="0"/>
          <c:showCatName val="0"/>
          <c:showSerName val="0"/>
          <c:showPercent val="0"/>
          <c:showBubbleSize val="0"/>
          <c:showLeaderLines val="1"/>
        </c:dLbls>
      </c:pie3D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C"/>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C"/>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editAs="oneCell">
    <xdr:from>
      <xdr:col>8</xdr:col>
      <xdr:colOff>400050</xdr:colOff>
      <xdr:row>0</xdr:row>
      <xdr:rowOff>180975</xdr:rowOff>
    </xdr:from>
    <xdr:to>
      <xdr:col>11</xdr:col>
      <xdr:colOff>71226</xdr:colOff>
      <xdr:row>4</xdr:row>
      <xdr:rowOff>63120</xdr:rowOff>
    </xdr:to>
    <xdr:pic>
      <xdr:nvPicPr>
        <xdr:cNvPr id="2" name="Imagen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686550" y="180975"/>
          <a:ext cx="2252451" cy="87274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11</xdr:col>
      <xdr:colOff>542925</xdr:colOff>
      <xdr:row>1</xdr:row>
      <xdr:rowOff>85045</xdr:rowOff>
    </xdr:from>
    <xdr:to>
      <xdr:col>13</xdr:col>
      <xdr:colOff>641592</xdr:colOff>
      <xdr:row>4</xdr:row>
      <xdr:rowOff>232371</xdr:rowOff>
    </xdr:to>
    <xdr:pic>
      <xdr:nvPicPr>
        <xdr:cNvPr id="3" name="Imagen 2"/>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925675" y="332695"/>
          <a:ext cx="2279892" cy="89027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10</xdr:col>
      <xdr:colOff>522287</xdr:colOff>
      <xdr:row>0</xdr:row>
      <xdr:rowOff>225425</xdr:rowOff>
    </xdr:from>
    <xdr:to>
      <xdr:col>13</xdr:col>
      <xdr:colOff>377144</xdr:colOff>
      <xdr:row>4</xdr:row>
      <xdr:rowOff>52029</xdr:rowOff>
    </xdr:to>
    <xdr:pic>
      <xdr:nvPicPr>
        <xdr:cNvPr id="4" name="Imagen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142287" y="225425"/>
          <a:ext cx="2140857" cy="84260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8</xdr:col>
      <xdr:colOff>185446</xdr:colOff>
      <xdr:row>0</xdr:row>
      <xdr:rowOff>96805</xdr:rowOff>
    </xdr:from>
    <xdr:to>
      <xdr:col>10</xdr:col>
      <xdr:colOff>770553</xdr:colOff>
      <xdr:row>3</xdr:row>
      <xdr:rowOff>171059</xdr:rowOff>
    </xdr:to>
    <xdr:pic>
      <xdr:nvPicPr>
        <xdr:cNvPr id="4" name="Imagen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250344" y="96805"/>
          <a:ext cx="2101331" cy="803208"/>
        </a:xfrm>
        <a:prstGeom prst="rect">
          <a:avLst/>
        </a:prstGeom>
      </xdr:spPr>
    </xdr:pic>
    <xdr:clientData/>
  </xdr:twoCellAnchor>
  <xdr:twoCellAnchor>
    <xdr:from>
      <xdr:col>1</xdr:col>
      <xdr:colOff>454867</xdr:colOff>
      <xdr:row>9</xdr:row>
      <xdr:rowOff>23132</xdr:rowOff>
    </xdr:from>
    <xdr:to>
      <xdr:col>9</xdr:col>
      <xdr:colOff>301300</xdr:colOff>
      <xdr:row>40</xdr:row>
      <xdr:rowOff>106913</xdr:rowOff>
    </xdr:to>
    <xdr:graphicFrame macro="">
      <xdr:nvGraphicFramePr>
        <xdr:cNvPr id="2" name="Gráfico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3</xdr:col>
      <xdr:colOff>752475</xdr:colOff>
      <xdr:row>2</xdr:row>
      <xdr:rowOff>147637</xdr:rowOff>
    </xdr:from>
    <xdr:to>
      <xdr:col>9</xdr:col>
      <xdr:colOff>752475</xdr:colOff>
      <xdr:row>24</xdr:row>
      <xdr:rowOff>9525</xdr:rowOff>
    </xdr:to>
    <xdr:graphicFrame macro="">
      <xdr:nvGraphicFramePr>
        <xdr:cNvPr id="2" name="Gráfico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9"/>
  <sheetViews>
    <sheetView showGridLines="0" tabSelected="1" zoomScaleNormal="100" zoomScaleSheetLayoutView="100" workbookViewId="0"/>
  </sheetViews>
  <sheetFormatPr baseColWidth="10" defaultColWidth="0" defaultRowHeight="12.75" zeroHeight="1"/>
  <cols>
    <col min="1" max="2" width="11.42578125" customWidth="1"/>
    <col min="3" max="3" width="14.28515625" customWidth="1"/>
    <col min="4" max="10" width="11.42578125" customWidth="1"/>
    <col min="11" max="11" width="15.85546875" customWidth="1"/>
    <col min="12" max="12" width="11.42578125" customWidth="1"/>
    <col min="13" max="16384" width="11.42578125" hidden="1"/>
  </cols>
  <sheetData>
    <row r="1" spans="1:11" ht="20.100000000000001" customHeight="1">
      <c r="A1" s="7"/>
      <c r="B1" s="8"/>
      <c r="C1" s="8"/>
      <c r="D1" s="8"/>
      <c r="E1" s="8"/>
      <c r="F1" s="8"/>
      <c r="G1" s="8"/>
      <c r="H1" s="8"/>
      <c r="I1" s="8"/>
      <c r="J1" s="8"/>
      <c r="K1" s="9"/>
    </row>
    <row r="2" spans="1:11" ht="20.100000000000001" customHeight="1">
      <c r="A2" s="10"/>
      <c r="B2" s="97" t="s">
        <v>14</v>
      </c>
      <c r="C2" s="97"/>
      <c r="D2" s="97"/>
      <c r="E2" s="97"/>
      <c r="F2" s="97"/>
      <c r="G2" s="97"/>
      <c r="H2" s="97"/>
      <c r="I2" s="4"/>
      <c r="J2" s="4"/>
      <c r="K2" s="11"/>
    </row>
    <row r="3" spans="1:11" ht="20.100000000000001" customHeight="1">
      <c r="A3" s="10"/>
      <c r="B3" s="97"/>
      <c r="C3" s="97"/>
      <c r="D3" s="97"/>
      <c r="E3" s="97"/>
      <c r="F3" s="97"/>
      <c r="G3" s="97"/>
      <c r="H3" s="97"/>
      <c r="I3" s="4"/>
      <c r="J3" s="4"/>
      <c r="K3" s="11"/>
    </row>
    <row r="4" spans="1:11" ht="20.100000000000001" customHeight="1">
      <c r="A4" s="10"/>
      <c r="B4" s="61" t="s">
        <v>15</v>
      </c>
      <c r="C4" s="5"/>
      <c r="D4" s="5"/>
      <c r="E4" s="5"/>
      <c r="F4" s="4"/>
      <c r="G4" s="4"/>
      <c r="H4" s="4"/>
      <c r="I4" s="4"/>
      <c r="J4" s="4"/>
      <c r="K4" s="11"/>
    </row>
    <row r="5" spans="1:11" ht="20.100000000000001" customHeight="1" thickBot="1">
      <c r="A5" s="10"/>
      <c r="B5" s="61" t="s">
        <v>16</v>
      </c>
      <c r="C5" s="4"/>
      <c r="D5" s="4"/>
      <c r="E5" s="4"/>
      <c r="F5" s="4"/>
      <c r="G5" s="4"/>
      <c r="H5" s="4"/>
      <c r="I5" s="4"/>
      <c r="J5" s="4"/>
      <c r="K5" s="11"/>
    </row>
    <row r="6" spans="1:11" ht="20.100000000000001" customHeight="1">
      <c r="A6" s="19"/>
      <c r="B6" s="20" t="s">
        <v>5</v>
      </c>
      <c r="C6" s="21"/>
      <c r="D6" s="21"/>
      <c r="E6" s="21"/>
      <c r="F6" s="21"/>
      <c r="G6" s="21"/>
      <c r="H6" s="21"/>
      <c r="I6" s="21"/>
      <c r="J6" s="21"/>
      <c r="K6" s="22"/>
    </row>
    <row r="7" spans="1:11" ht="20.100000000000001" customHeight="1">
      <c r="A7" s="12"/>
      <c r="B7" s="45" t="s">
        <v>57</v>
      </c>
      <c r="C7" s="45"/>
      <c r="D7" s="45"/>
      <c r="E7" s="45"/>
      <c r="F7" s="6"/>
      <c r="G7" s="6"/>
      <c r="H7" s="6"/>
      <c r="I7" s="6"/>
      <c r="J7" s="6"/>
      <c r="K7" s="13"/>
    </row>
    <row r="8" spans="1:11" ht="20.100000000000001" customHeight="1" thickBot="1">
      <c r="A8" s="23"/>
      <c r="B8" s="29" t="s">
        <v>58</v>
      </c>
      <c r="C8" s="24"/>
      <c r="D8" s="24"/>
      <c r="E8" s="24"/>
      <c r="F8" s="24"/>
      <c r="G8" s="24"/>
      <c r="H8" s="24"/>
      <c r="I8" s="24"/>
      <c r="J8" s="24"/>
      <c r="K8" s="25"/>
    </row>
    <row r="9" spans="1:11" ht="20.100000000000001" customHeight="1" thickBot="1">
      <c r="A9" s="26"/>
      <c r="B9" s="27"/>
      <c r="C9" s="27"/>
      <c r="D9" s="27"/>
      <c r="E9" s="27"/>
      <c r="F9" s="27"/>
      <c r="G9" s="27"/>
      <c r="H9" s="27"/>
      <c r="I9" s="27"/>
      <c r="J9" s="27"/>
      <c r="K9" s="28"/>
    </row>
    <row r="10" spans="1:11" ht="20.100000000000001" customHeight="1">
      <c r="A10" s="40"/>
      <c r="B10" s="95" t="s">
        <v>6</v>
      </c>
      <c r="C10" s="95"/>
      <c r="D10" s="95"/>
      <c r="E10" s="95"/>
      <c r="F10" s="95" t="s">
        <v>7</v>
      </c>
      <c r="G10" s="95"/>
      <c r="H10" s="95"/>
      <c r="I10" s="95"/>
      <c r="J10" s="95"/>
      <c r="K10" s="96"/>
    </row>
    <row r="11" spans="1:11" ht="15">
      <c r="A11" s="55"/>
      <c r="B11" s="100"/>
      <c r="C11" s="100"/>
      <c r="D11" s="48"/>
      <c r="E11" s="48"/>
      <c r="F11" s="98"/>
      <c r="G11" s="98"/>
      <c r="H11" s="98"/>
      <c r="I11" s="98"/>
      <c r="J11" s="98"/>
      <c r="K11" s="99"/>
    </row>
    <row r="12" spans="1:11" ht="15">
      <c r="A12" s="55"/>
      <c r="B12" s="47" t="s">
        <v>9</v>
      </c>
      <c r="C12" s="54"/>
      <c r="D12" s="48"/>
      <c r="E12" s="48"/>
      <c r="F12" s="98" t="s">
        <v>10</v>
      </c>
      <c r="G12" s="98"/>
      <c r="H12" s="98"/>
      <c r="I12" s="98"/>
      <c r="J12" s="98"/>
      <c r="K12" s="99"/>
    </row>
    <row r="13" spans="1:11" ht="15">
      <c r="A13" s="55"/>
      <c r="B13" s="53"/>
      <c r="C13" s="53"/>
      <c r="D13" s="48"/>
      <c r="E13" s="48"/>
      <c r="F13" s="49"/>
      <c r="G13" s="49"/>
      <c r="H13" s="49"/>
      <c r="I13" s="49"/>
      <c r="J13" s="49"/>
      <c r="K13" s="50"/>
    </row>
    <row r="14" spans="1:11" ht="15" customHeight="1">
      <c r="A14" s="55"/>
      <c r="B14" s="47" t="s">
        <v>11</v>
      </c>
      <c r="C14" s="54"/>
      <c r="D14" s="48"/>
      <c r="E14" s="48"/>
      <c r="F14" s="98" t="s">
        <v>12</v>
      </c>
      <c r="G14" s="98"/>
      <c r="H14" s="98"/>
      <c r="I14" s="98"/>
      <c r="J14" s="98"/>
      <c r="K14" s="99"/>
    </row>
    <row r="15" spans="1:11" ht="15">
      <c r="A15" s="55"/>
      <c r="B15" s="54"/>
      <c r="C15" s="53"/>
      <c r="D15" s="48"/>
      <c r="E15" s="48"/>
      <c r="F15" s="98"/>
      <c r="G15" s="98"/>
      <c r="H15" s="98"/>
      <c r="I15" s="98"/>
      <c r="J15" s="98"/>
      <c r="K15" s="99"/>
    </row>
    <row r="16" spans="1:11" ht="15">
      <c r="A16" s="55"/>
      <c r="B16" s="54"/>
      <c r="C16" s="53"/>
      <c r="D16" s="48"/>
      <c r="E16" s="48"/>
      <c r="F16" s="59"/>
      <c r="G16" s="59"/>
      <c r="H16" s="59"/>
      <c r="I16" s="59"/>
      <c r="J16" s="59"/>
      <c r="K16" s="60"/>
    </row>
    <row r="17" spans="1:11" ht="15">
      <c r="A17" s="55"/>
      <c r="B17" s="47" t="s">
        <v>8</v>
      </c>
      <c r="C17" s="47"/>
      <c r="D17" s="48"/>
      <c r="E17" s="48"/>
      <c r="F17" s="98" t="s">
        <v>13</v>
      </c>
      <c r="G17" s="98"/>
      <c r="H17" s="98"/>
      <c r="I17" s="98"/>
      <c r="J17" s="98"/>
      <c r="K17" s="99"/>
    </row>
    <row r="18" spans="1:11" ht="15.75" thickBot="1">
      <c r="A18" s="41"/>
      <c r="B18" s="56"/>
      <c r="C18" s="57"/>
      <c r="D18" s="58"/>
      <c r="E18" s="58"/>
      <c r="F18" s="51"/>
      <c r="G18" s="51"/>
      <c r="H18" s="51"/>
      <c r="I18" s="51"/>
      <c r="J18" s="51"/>
      <c r="K18" s="52"/>
    </row>
    <row r="19" spans="1:11"/>
  </sheetData>
  <mergeCells count="8">
    <mergeCell ref="F10:K10"/>
    <mergeCell ref="B10:E10"/>
    <mergeCell ref="B2:H3"/>
    <mergeCell ref="F17:K17"/>
    <mergeCell ref="F12:K12"/>
    <mergeCell ref="B11:C11"/>
    <mergeCell ref="F11:K11"/>
    <mergeCell ref="F14:K15"/>
  </mergeCells>
  <hyperlinks>
    <hyperlink ref="B17" location="Participacion!A1" display="3. Participación"/>
    <hyperlink ref="B17:C17" location="Participación!A1" display="3. Participación de Mercado"/>
    <hyperlink ref="B12" location="'Por Entidad de Certificación'!A1" display="1. Certificados vigentes por entidad de certificación"/>
    <hyperlink ref="B14" location="'Por tipo de certificado'!A1" display="2. Certificados vigentes por tipo de certificado"/>
  </hyperlinks>
  <pageMargins left="0.7" right="0.7" top="0.75" bottom="0.75" header="0.3" footer="0.3"/>
  <pageSetup paperSize="9" scale="67"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40"/>
  <sheetViews>
    <sheetView showGridLines="0" topLeftCell="G1" zoomScaleNormal="100" zoomScaleSheetLayoutView="95" workbookViewId="0">
      <pane ySplit="9" topLeftCell="A10" activePane="bottomLeft" state="frozen"/>
      <selection pane="bottomLeft" activeCell="R10" sqref="R10"/>
    </sheetView>
  </sheetViews>
  <sheetFormatPr baseColWidth="10" defaultRowHeight="12.75"/>
  <cols>
    <col min="1" max="1" width="9.85546875" customWidth="1"/>
    <col min="2" max="2" width="21.5703125" customWidth="1"/>
    <col min="3" max="3" width="22.42578125" customWidth="1"/>
    <col min="4" max="4" width="24" customWidth="1"/>
    <col min="5" max="5" width="18.85546875" customWidth="1"/>
    <col min="6" max="6" width="19.28515625" customWidth="1"/>
    <col min="7" max="7" width="18.42578125" customWidth="1"/>
    <col min="8" max="8" width="17.42578125" customWidth="1"/>
    <col min="9" max="9" width="18.28515625" customWidth="1"/>
    <col min="10" max="10" width="20.28515625" customWidth="1"/>
    <col min="11" max="11" width="21.28515625" customWidth="1"/>
    <col min="12" max="12" width="15.5703125" customWidth="1"/>
    <col min="13" max="18" width="17.140625" customWidth="1"/>
    <col min="19" max="19" width="9.85546875" customWidth="1"/>
    <col min="21" max="21" width="10.42578125" customWidth="1"/>
    <col min="23" max="23" width="10.28515625" customWidth="1"/>
  </cols>
  <sheetData>
    <row r="1" spans="1:23" ht="20.100000000000001" customHeight="1">
      <c r="A1" s="32"/>
      <c r="B1" s="32"/>
      <c r="C1" s="32"/>
      <c r="D1" s="32"/>
      <c r="E1" s="32"/>
      <c r="F1" s="32"/>
      <c r="G1" s="32"/>
      <c r="H1" s="32"/>
      <c r="I1" s="32"/>
      <c r="J1" s="32"/>
      <c r="K1" s="32"/>
      <c r="L1" s="32"/>
      <c r="M1" s="32"/>
      <c r="N1" s="32"/>
      <c r="O1" s="32"/>
      <c r="P1" s="32"/>
      <c r="Q1" s="32"/>
      <c r="R1" s="32"/>
      <c r="S1" s="32"/>
    </row>
    <row r="2" spans="1:23" ht="20.100000000000001" customHeight="1">
      <c r="A2" s="3" t="str">
        <f>Indice!B2</f>
        <v>INFORMACIÓN Y SERVICIOS RELACIONADOS DE LAS ENTIDADES DE CERTIFICACIÓN ACREDITADAS Y TERCEROS VINCULADOS</v>
      </c>
      <c r="B2" s="33"/>
      <c r="C2" s="33"/>
      <c r="D2" s="33"/>
      <c r="E2" s="33"/>
      <c r="F2" s="33"/>
      <c r="G2" s="33"/>
      <c r="H2" s="33"/>
      <c r="I2" s="33"/>
      <c r="J2" s="33"/>
      <c r="K2" s="33"/>
      <c r="L2" s="33"/>
      <c r="M2" s="33"/>
      <c r="N2" s="33"/>
      <c r="O2" s="33"/>
      <c r="P2" s="33"/>
      <c r="Q2" s="33"/>
      <c r="R2" s="33"/>
      <c r="S2" s="33"/>
    </row>
    <row r="3" spans="1:23" ht="20.100000000000001" customHeight="1">
      <c r="A3" s="102"/>
      <c r="B3" s="102"/>
      <c r="C3" s="102"/>
      <c r="D3" s="102"/>
      <c r="E3" s="102"/>
      <c r="F3" s="33"/>
      <c r="G3" s="33"/>
      <c r="H3" s="33"/>
      <c r="I3" s="33"/>
      <c r="J3" s="33"/>
      <c r="K3" s="33"/>
      <c r="L3" s="33"/>
      <c r="M3" s="33"/>
      <c r="N3" s="33"/>
      <c r="O3" s="33"/>
      <c r="P3" s="33"/>
      <c r="Q3" s="33"/>
      <c r="R3" s="33"/>
      <c r="S3" s="33"/>
    </row>
    <row r="4" spans="1:23" ht="20.100000000000001" customHeight="1">
      <c r="A4" s="62" t="s">
        <v>40</v>
      </c>
      <c r="B4" s="34"/>
      <c r="C4" s="35"/>
      <c r="D4" s="35"/>
      <c r="E4" s="33"/>
      <c r="F4" s="33"/>
      <c r="G4" s="33"/>
      <c r="H4" s="33"/>
      <c r="I4" s="33"/>
      <c r="J4" s="33"/>
      <c r="K4" s="33"/>
      <c r="L4" s="33"/>
      <c r="M4" s="33"/>
      <c r="N4" s="33"/>
      <c r="O4" s="33"/>
      <c r="P4" s="33"/>
      <c r="Q4" s="33"/>
      <c r="R4" s="33"/>
      <c r="S4" s="33"/>
    </row>
    <row r="5" spans="1:23" ht="20.100000000000001" customHeight="1" thickBot="1">
      <c r="A5" s="33"/>
      <c r="B5" s="103"/>
      <c r="C5" s="103"/>
      <c r="D5" s="103"/>
      <c r="E5" s="103"/>
      <c r="F5" s="33"/>
      <c r="G5" s="33"/>
      <c r="H5" s="33"/>
      <c r="I5" s="33"/>
      <c r="J5" s="33"/>
      <c r="K5" s="33"/>
      <c r="L5" s="33"/>
      <c r="M5" s="33"/>
      <c r="N5" s="33"/>
      <c r="O5" s="33"/>
      <c r="P5" s="33"/>
      <c r="Q5" s="33"/>
      <c r="R5" s="33"/>
      <c r="S5" s="33"/>
    </row>
    <row r="6" spans="1:23" ht="20.100000000000001" customHeight="1">
      <c r="A6" s="20" t="s">
        <v>5</v>
      </c>
      <c r="B6" s="21"/>
      <c r="C6" s="21"/>
      <c r="D6" s="21"/>
      <c r="E6" s="21"/>
      <c r="F6" s="39"/>
      <c r="G6" s="39"/>
      <c r="H6" s="39"/>
      <c r="I6" s="39"/>
      <c r="J6" s="39"/>
      <c r="K6" s="39"/>
      <c r="L6" s="39"/>
      <c r="M6" s="39"/>
      <c r="N6" s="39"/>
      <c r="O6" s="39"/>
      <c r="P6" s="39"/>
      <c r="Q6" s="39"/>
      <c r="R6" s="39"/>
      <c r="S6" s="39"/>
    </row>
    <row r="7" spans="1:23" ht="20.100000000000001" customHeight="1">
      <c r="A7" s="45" t="str">
        <f>Indice!B7</f>
        <v>Fecha de publicación: Enero 2026</v>
      </c>
      <c r="B7" s="45"/>
      <c r="C7" s="45"/>
      <c r="D7" s="45"/>
      <c r="E7" s="45"/>
      <c r="F7" s="30"/>
      <c r="G7" s="30"/>
      <c r="H7" s="30"/>
      <c r="I7" s="30"/>
      <c r="J7" s="30"/>
      <c r="K7" s="30"/>
      <c r="L7" s="30"/>
      <c r="M7" s="30"/>
      <c r="N7" s="30"/>
      <c r="O7" s="30"/>
      <c r="P7" s="30"/>
      <c r="Q7" s="30"/>
      <c r="R7" s="30"/>
      <c r="S7" s="30"/>
    </row>
    <row r="8" spans="1:23" ht="20.100000000000001" customHeight="1" thickBot="1">
      <c r="A8" s="29" t="str">
        <f>Indice!B8</f>
        <v>Fecha de corte: Diciembre 2025</v>
      </c>
      <c r="B8" s="24"/>
      <c r="C8" s="24"/>
      <c r="D8" s="24"/>
      <c r="E8" s="24"/>
      <c r="F8" s="31"/>
      <c r="G8" s="31"/>
      <c r="H8" s="31"/>
      <c r="I8" s="31"/>
      <c r="J8" s="31"/>
      <c r="K8" s="31"/>
      <c r="L8" s="31"/>
      <c r="M8" s="31"/>
      <c r="N8" s="31"/>
      <c r="O8" s="31"/>
      <c r="P8" s="31"/>
      <c r="Q8" s="31"/>
      <c r="R8" s="31"/>
      <c r="S8" s="31"/>
    </row>
    <row r="9" spans="1:23" s="73" customFormat="1" ht="20.100000000000001" customHeight="1">
      <c r="A9" s="71"/>
      <c r="B9" s="72"/>
      <c r="C9" s="72"/>
      <c r="D9" s="72"/>
      <c r="E9" s="72"/>
      <c r="F9" s="68"/>
      <c r="G9" s="68"/>
      <c r="H9" s="68"/>
      <c r="I9" s="68"/>
      <c r="J9" s="68"/>
      <c r="K9" s="68"/>
      <c r="L9" s="68"/>
      <c r="M9" s="68"/>
      <c r="N9" s="68"/>
      <c r="O9" s="68"/>
      <c r="P9" s="68"/>
      <c r="Q9" s="68"/>
      <c r="R9" s="68"/>
      <c r="S9" s="68"/>
      <c r="T9" s="68"/>
      <c r="U9" s="68"/>
      <c r="V9" s="68"/>
      <c r="W9" s="68"/>
    </row>
    <row r="10" spans="1:23" ht="42.75">
      <c r="A10" s="69" t="s">
        <v>17</v>
      </c>
      <c r="B10" s="69" t="s">
        <v>18</v>
      </c>
      <c r="C10" s="69" t="s">
        <v>19</v>
      </c>
      <c r="D10" s="69" t="s">
        <v>20</v>
      </c>
      <c r="E10" s="69" t="s">
        <v>21</v>
      </c>
      <c r="F10" s="69" t="s">
        <v>22</v>
      </c>
      <c r="G10" s="69" t="s">
        <v>23</v>
      </c>
      <c r="H10" s="69" t="s">
        <v>24</v>
      </c>
      <c r="I10" s="69" t="s">
        <v>25</v>
      </c>
      <c r="J10" s="69" t="s">
        <v>26</v>
      </c>
      <c r="K10" s="69" t="s">
        <v>27</v>
      </c>
      <c r="L10" s="69" t="s">
        <v>28</v>
      </c>
      <c r="M10" s="69" t="s">
        <v>29</v>
      </c>
      <c r="N10" s="69" t="s">
        <v>35</v>
      </c>
      <c r="O10" s="69" t="s">
        <v>46</v>
      </c>
      <c r="P10" s="69" t="s">
        <v>51</v>
      </c>
      <c r="Q10" s="69" t="s">
        <v>52</v>
      </c>
      <c r="R10" s="69" t="s">
        <v>53</v>
      </c>
      <c r="S10" s="69" t="s">
        <v>0</v>
      </c>
    </row>
    <row r="11" spans="1:23">
      <c r="A11" s="70">
        <v>45474</v>
      </c>
      <c r="B11" s="74">
        <v>19</v>
      </c>
      <c r="C11" s="74">
        <v>131478</v>
      </c>
      <c r="D11" s="74">
        <v>9919</v>
      </c>
      <c r="E11" s="74">
        <v>114471</v>
      </c>
      <c r="F11" s="74">
        <v>29188</v>
      </c>
      <c r="G11" s="74">
        <v>1531</v>
      </c>
      <c r="H11" s="74">
        <v>6397</v>
      </c>
      <c r="I11" s="74">
        <v>4504</v>
      </c>
      <c r="J11" s="74">
        <v>1328</v>
      </c>
      <c r="K11" s="74">
        <v>7797</v>
      </c>
      <c r="L11" s="74">
        <v>799078</v>
      </c>
      <c r="M11" s="74">
        <v>297804</v>
      </c>
      <c r="N11" s="94" t="s">
        <v>36</v>
      </c>
      <c r="O11" s="94"/>
      <c r="P11" s="94"/>
      <c r="Q11" s="94"/>
      <c r="R11" s="94"/>
      <c r="S11" s="77">
        <f>SUM(B11:M11)</f>
        <v>1403514</v>
      </c>
    </row>
    <row r="12" spans="1:23">
      <c r="A12" s="70">
        <v>45505</v>
      </c>
      <c r="B12" s="74">
        <v>21</v>
      </c>
      <c r="C12" s="74">
        <v>132065</v>
      </c>
      <c r="D12" s="74">
        <v>10808</v>
      </c>
      <c r="E12" s="74">
        <v>120409</v>
      </c>
      <c r="F12" s="74">
        <v>30403</v>
      </c>
      <c r="G12" s="74">
        <v>3575</v>
      </c>
      <c r="H12" s="74">
        <v>6933</v>
      </c>
      <c r="I12" s="74">
        <v>4709</v>
      </c>
      <c r="J12" s="74">
        <v>2164</v>
      </c>
      <c r="K12" s="74">
        <v>11222</v>
      </c>
      <c r="L12" s="74">
        <v>805219</v>
      </c>
      <c r="M12" s="74">
        <v>344164</v>
      </c>
      <c r="N12" s="94" t="s">
        <v>36</v>
      </c>
      <c r="O12" s="94"/>
      <c r="P12" s="94"/>
      <c r="Q12" s="94"/>
      <c r="R12" s="94"/>
      <c r="S12" s="77">
        <f t="shared" ref="S12:S28" si="0">SUM(B12:M12)</f>
        <v>1471692</v>
      </c>
    </row>
    <row r="13" spans="1:23">
      <c r="A13" s="70">
        <v>45536</v>
      </c>
      <c r="B13" s="74">
        <v>27</v>
      </c>
      <c r="C13" s="74">
        <v>131605</v>
      </c>
      <c r="D13" s="74">
        <v>11612</v>
      </c>
      <c r="E13" s="74">
        <v>126425</v>
      </c>
      <c r="F13" s="74">
        <v>31370</v>
      </c>
      <c r="G13" s="74">
        <v>6098</v>
      </c>
      <c r="H13" s="74">
        <v>6912</v>
      </c>
      <c r="I13" s="74">
        <v>4983</v>
      </c>
      <c r="J13" s="74">
        <v>3164</v>
      </c>
      <c r="K13" s="74">
        <v>15874</v>
      </c>
      <c r="L13" s="74">
        <v>808794</v>
      </c>
      <c r="M13" s="74">
        <v>389582</v>
      </c>
      <c r="N13" s="94" t="s">
        <v>36</v>
      </c>
      <c r="O13" s="94"/>
      <c r="P13" s="94"/>
      <c r="Q13" s="94"/>
      <c r="R13" s="94"/>
      <c r="S13" s="77">
        <f t="shared" si="0"/>
        <v>1536446</v>
      </c>
    </row>
    <row r="14" spans="1:23">
      <c r="A14" s="70">
        <v>45566</v>
      </c>
      <c r="B14" s="74">
        <v>28</v>
      </c>
      <c r="C14" s="74">
        <v>131355</v>
      </c>
      <c r="D14" s="74">
        <v>11638</v>
      </c>
      <c r="E14" s="74">
        <v>117768</v>
      </c>
      <c r="F14" s="74">
        <v>32407</v>
      </c>
      <c r="G14" s="74">
        <v>3044</v>
      </c>
      <c r="H14" s="74">
        <v>6933</v>
      </c>
      <c r="I14" s="74">
        <v>5456</v>
      </c>
      <c r="J14" s="74">
        <v>4786</v>
      </c>
      <c r="K14" s="74">
        <v>15874</v>
      </c>
      <c r="L14" s="74">
        <v>809570</v>
      </c>
      <c r="M14" s="74">
        <v>459725</v>
      </c>
      <c r="N14" s="94" t="s">
        <v>36</v>
      </c>
      <c r="O14" s="94"/>
      <c r="P14" s="94"/>
      <c r="Q14" s="94"/>
      <c r="R14" s="94"/>
      <c r="S14" s="77">
        <f t="shared" si="0"/>
        <v>1598584</v>
      </c>
    </row>
    <row r="15" spans="1:23">
      <c r="A15" s="70">
        <v>45597</v>
      </c>
      <c r="B15" s="74">
        <v>61</v>
      </c>
      <c r="C15" s="74">
        <v>129868</v>
      </c>
      <c r="D15" s="74">
        <v>12894</v>
      </c>
      <c r="E15" s="74">
        <v>124942</v>
      </c>
      <c r="F15" s="74">
        <v>33570</v>
      </c>
      <c r="G15" s="74">
        <v>5679</v>
      </c>
      <c r="H15" s="74">
        <v>7027</v>
      </c>
      <c r="I15" s="74">
        <v>5705</v>
      </c>
      <c r="J15" s="74">
        <v>7399</v>
      </c>
      <c r="K15" s="74">
        <v>15874</v>
      </c>
      <c r="L15" s="74">
        <v>801325</v>
      </c>
      <c r="M15" s="74">
        <v>485772</v>
      </c>
      <c r="N15" s="94" t="s">
        <v>36</v>
      </c>
      <c r="O15" s="94"/>
      <c r="P15" s="94"/>
      <c r="Q15" s="94"/>
      <c r="R15" s="94"/>
      <c r="S15" s="77">
        <f t="shared" si="0"/>
        <v>1630116</v>
      </c>
    </row>
    <row r="16" spans="1:23">
      <c r="A16" s="70">
        <v>45627</v>
      </c>
      <c r="B16" s="74">
        <v>32</v>
      </c>
      <c r="C16" s="74">
        <v>123603</v>
      </c>
      <c r="D16" s="74">
        <v>14327</v>
      </c>
      <c r="E16" s="74">
        <v>131728</v>
      </c>
      <c r="F16" s="74">
        <v>34803</v>
      </c>
      <c r="G16" s="74">
        <v>5254</v>
      </c>
      <c r="H16" s="74">
        <v>6787</v>
      </c>
      <c r="I16" s="74">
        <v>5723</v>
      </c>
      <c r="J16" s="74">
        <v>10543</v>
      </c>
      <c r="K16" s="74">
        <v>15874</v>
      </c>
      <c r="L16" s="74">
        <v>798854</v>
      </c>
      <c r="M16" s="74">
        <v>483324</v>
      </c>
      <c r="N16" s="94" t="s">
        <v>36</v>
      </c>
      <c r="O16" s="94"/>
      <c r="P16" s="94"/>
      <c r="Q16" s="94"/>
      <c r="R16" s="94"/>
      <c r="S16" s="77">
        <f t="shared" si="0"/>
        <v>1630852</v>
      </c>
    </row>
    <row r="17" spans="1:20">
      <c r="A17" s="70">
        <v>45658</v>
      </c>
      <c r="B17" s="82">
        <v>32</v>
      </c>
      <c r="C17" s="74">
        <v>111817</v>
      </c>
      <c r="D17" s="74">
        <v>13010</v>
      </c>
      <c r="E17" s="74">
        <v>128435</v>
      </c>
      <c r="F17" s="74">
        <v>26492</v>
      </c>
      <c r="G17" s="74">
        <v>5564</v>
      </c>
      <c r="H17" s="74">
        <v>6796</v>
      </c>
      <c r="I17" s="74">
        <v>5168</v>
      </c>
      <c r="J17" s="74">
        <v>3028</v>
      </c>
      <c r="K17" s="84">
        <v>36601</v>
      </c>
      <c r="L17" s="74">
        <v>804439</v>
      </c>
      <c r="M17" s="74">
        <v>422139</v>
      </c>
      <c r="N17" s="94" t="s">
        <v>36</v>
      </c>
      <c r="O17" s="94"/>
      <c r="P17" s="94"/>
      <c r="Q17" s="94"/>
      <c r="R17" s="94"/>
      <c r="S17" s="77">
        <f t="shared" si="0"/>
        <v>1563521</v>
      </c>
      <c r="T17" s="73"/>
    </row>
    <row r="18" spans="1:20">
      <c r="A18" s="70">
        <v>45689</v>
      </c>
      <c r="B18" s="82">
        <v>32</v>
      </c>
      <c r="C18" s="74">
        <v>111013</v>
      </c>
      <c r="D18" s="74">
        <v>13899</v>
      </c>
      <c r="E18" s="74">
        <v>132311</v>
      </c>
      <c r="F18" s="74">
        <v>26430</v>
      </c>
      <c r="G18" s="74">
        <v>6308</v>
      </c>
      <c r="H18" s="74">
        <v>7264</v>
      </c>
      <c r="I18" s="74">
        <v>5449</v>
      </c>
      <c r="J18" s="74">
        <v>5344</v>
      </c>
      <c r="K18" s="84">
        <v>42761</v>
      </c>
      <c r="L18" s="74">
        <v>810761</v>
      </c>
      <c r="M18" s="74">
        <v>452482</v>
      </c>
      <c r="N18" s="94" t="s">
        <v>36</v>
      </c>
      <c r="O18" s="94"/>
      <c r="P18" s="94"/>
      <c r="Q18" s="94"/>
      <c r="R18" s="94"/>
      <c r="S18" s="77">
        <f t="shared" si="0"/>
        <v>1614054</v>
      </c>
    </row>
    <row r="19" spans="1:20">
      <c r="A19" s="70">
        <v>45717</v>
      </c>
      <c r="B19" s="82">
        <v>32</v>
      </c>
      <c r="C19" s="74">
        <v>111833</v>
      </c>
      <c r="D19" s="74">
        <v>14854</v>
      </c>
      <c r="E19" s="74">
        <v>136835</v>
      </c>
      <c r="F19" s="74">
        <v>25974</v>
      </c>
      <c r="G19" s="74">
        <v>5852</v>
      </c>
      <c r="H19" s="74">
        <v>7448</v>
      </c>
      <c r="I19" s="74">
        <v>6375</v>
      </c>
      <c r="J19" s="74">
        <v>7805</v>
      </c>
      <c r="K19" s="84">
        <v>49774</v>
      </c>
      <c r="L19" s="74">
        <v>815242</v>
      </c>
      <c r="M19" s="74">
        <v>481046</v>
      </c>
      <c r="N19" s="94" t="s">
        <v>36</v>
      </c>
      <c r="O19" s="94"/>
      <c r="P19" s="94"/>
      <c r="Q19" s="94"/>
      <c r="R19" s="94"/>
      <c r="S19" s="77">
        <f t="shared" si="0"/>
        <v>1663070</v>
      </c>
    </row>
    <row r="20" spans="1:20">
      <c r="A20" s="70">
        <v>45748</v>
      </c>
      <c r="B20" s="82">
        <v>32</v>
      </c>
      <c r="C20" s="84">
        <v>111680</v>
      </c>
      <c r="D20" s="84">
        <v>12902</v>
      </c>
      <c r="E20" s="84">
        <v>124205</v>
      </c>
      <c r="F20" s="84">
        <v>23630</v>
      </c>
      <c r="G20" s="84">
        <v>5907</v>
      </c>
      <c r="H20" s="84">
        <v>7622</v>
      </c>
      <c r="I20" s="84">
        <v>5340</v>
      </c>
      <c r="J20" s="84">
        <v>2759</v>
      </c>
      <c r="K20" s="84">
        <v>57980</v>
      </c>
      <c r="L20" s="74">
        <v>819159</v>
      </c>
      <c r="M20" s="74">
        <v>428501</v>
      </c>
      <c r="N20" s="94"/>
      <c r="O20" s="94"/>
      <c r="P20" s="94"/>
      <c r="Q20" s="94"/>
      <c r="R20" s="94"/>
      <c r="S20" s="77">
        <f t="shared" si="0"/>
        <v>1599717</v>
      </c>
    </row>
    <row r="21" spans="1:20">
      <c r="A21" s="70">
        <v>45778</v>
      </c>
      <c r="B21" s="82">
        <v>32</v>
      </c>
      <c r="C21" s="84">
        <v>111594</v>
      </c>
      <c r="D21" s="84">
        <v>13603</v>
      </c>
      <c r="E21" s="84">
        <v>127646</v>
      </c>
      <c r="F21" s="84">
        <v>23399</v>
      </c>
      <c r="G21" s="84">
        <v>1970</v>
      </c>
      <c r="H21" s="84">
        <v>7700</v>
      </c>
      <c r="I21" s="84">
        <v>5705</v>
      </c>
      <c r="J21" s="84">
        <v>6902</v>
      </c>
      <c r="K21" s="84">
        <v>66933</v>
      </c>
      <c r="L21" s="74">
        <v>823182</v>
      </c>
      <c r="M21" s="74">
        <v>454916</v>
      </c>
      <c r="N21" s="94"/>
      <c r="O21" s="94"/>
      <c r="P21" s="94"/>
      <c r="Q21" s="94"/>
      <c r="R21" s="94"/>
      <c r="S21" s="77">
        <f t="shared" si="0"/>
        <v>1643582</v>
      </c>
    </row>
    <row r="22" spans="1:20">
      <c r="A22" s="70">
        <v>45809</v>
      </c>
      <c r="B22" s="82">
        <v>32</v>
      </c>
      <c r="C22" s="84">
        <v>111120</v>
      </c>
      <c r="D22" s="84">
        <v>14302</v>
      </c>
      <c r="E22" s="84">
        <v>131539</v>
      </c>
      <c r="F22" s="84">
        <v>23192</v>
      </c>
      <c r="G22" s="84">
        <v>2951</v>
      </c>
      <c r="H22" s="84">
        <v>7924</v>
      </c>
      <c r="I22" s="84">
        <v>6128</v>
      </c>
      <c r="J22" s="84">
        <v>13088</v>
      </c>
      <c r="K22" s="84">
        <v>76827</v>
      </c>
      <c r="L22" s="74">
        <v>827768</v>
      </c>
      <c r="M22" s="74">
        <v>479611</v>
      </c>
      <c r="N22" s="94"/>
      <c r="O22" s="94"/>
      <c r="P22" s="94"/>
      <c r="Q22" s="94"/>
      <c r="R22" s="94"/>
      <c r="S22" s="77">
        <f t="shared" si="0"/>
        <v>1694482</v>
      </c>
    </row>
    <row r="23" spans="1:20" s="73" customFormat="1">
      <c r="A23" s="70">
        <v>45839</v>
      </c>
      <c r="B23" s="84">
        <v>11</v>
      </c>
      <c r="C23" s="84">
        <v>110911</v>
      </c>
      <c r="D23" s="84">
        <v>13043</v>
      </c>
      <c r="E23" s="84">
        <v>116169</v>
      </c>
      <c r="F23" s="84">
        <v>22830</v>
      </c>
      <c r="G23" s="84">
        <v>5907</v>
      </c>
      <c r="H23" s="84">
        <v>7903</v>
      </c>
      <c r="I23" s="84">
        <v>5481</v>
      </c>
      <c r="J23" s="84">
        <v>8196</v>
      </c>
      <c r="K23" s="84">
        <v>89587</v>
      </c>
      <c r="L23" s="84">
        <v>836013</v>
      </c>
      <c r="M23" s="84">
        <v>434854</v>
      </c>
      <c r="N23" s="94"/>
      <c r="O23" s="94"/>
      <c r="P23" s="94"/>
      <c r="Q23" s="94"/>
      <c r="R23" s="94"/>
      <c r="S23" s="77">
        <f t="shared" si="0"/>
        <v>1650905</v>
      </c>
    </row>
    <row r="24" spans="1:20" s="73" customFormat="1">
      <c r="A24" s="70">
        <v>45870</v>
      </c>
      <c r="B24" s="84">
        <v>11</v>
      </c>
      <c r="C24" s="84">
        <v>110380</v>
      </c>
      <c r="D24" s="84">
        <v>13748</v>
      </c>
      <c r="E24" s="84">
        <v>119566</v>
      </c>
      <c r="F24" s="84">
        <v>22670</v>
      </c>
      <c r="G24" s="84">
        <v>1970</v>
      </c>
      <c r="H24" s="84">
        <v>8184</v>
      </c>
      <c r="I24" s="84">
        <v>5978</v>
      </c>
      <c r="J24" s="84">
        <v>16904</v>
      </c>
      <c r="K24" s="84">
        <v>102570</v>
      </c>
      <c r="L24" s="84">
        <v>842703</v>
      </c>
      <c r="M24" s="84">
        <v>459057</v>
      </c>
      <c r="N24" s="94"/>
      <c r="O24" s="94"/>
      <c r="P24" s="94"/>
      <c r="Q24" s="94"/>
      <c r="R24" s="94"/>
      <c r="S24" s="77">
        <f t="shared" si="0"/>
        <v>1703741</v>
      </c>
    </row>
    <row r="25" spans="1:20" s="73" customFormat="1">
      <c r="A25" s="70">
        <v>45901</v>
      </c>
      <c r="B25" s="84">
        <v>17</v>
      </c>
      <c r="C25" s="84">
        <v>110545</v>
      </c>
      <c r="D25" s="84">
        <v>14502</v>
      </c>
      <c r="E25" s="84">
        <v>123720</v>
      </c>
      <c r="F25" s="84">
        <v>22548</v>
      </c>
      <c r="G25" s="84">
        <v>2951</v>
      </c>
      <c r="H25" s="84">
        <v>11115</v>
      </c>
      <c r="I25" s="84">
        <v>6575</v>
      </c>
      <c r="J25" s="84">
        <v>26416</v>
      </c>
      <c r="K25" s="84">
        <v>116827</v>
      </c>
      <c r="L25" s="84">
        <v>852055</v>
      </c>
      <c r="M25" s="84">
        <v>485687</v>
      </c>
      <c r="N25" s="94"/>
      <c r="O25" s="94"/>
      <c r="P25" s="94"/>
      <c r="Q25" s="94"/>
      <c r="R25" s="94"/>
      <c r="S25" s="77">
        <f t="shared" si="0"/>
        <v>1772958</v>
      </c>
    </row>
    <row r="26" spans="1:20" s="73" customFormat="1">
      <c r="A26" s="70">
        <v>45931</v>
      </c>
      <c r="B26" s="84">
        <v>3</v>
      </c>
      <c r="C26" s="84">
        <v>109571</v>
      </c>
      <c r="D26" s="84">
        <v>12415</v>
      </c>
      <c r="E26" s="84">
        <v>116550</v>
      </c>
      <c r="F26" s="84">
        <v>21972</v>
      </c>
      <c r="G26" s="84">
        <v>4701</v>
      </c>
      <c r="H26" s="84">
        <v>8549</v>
      </c>
      <c r="I26" s="84">
        <v>6055</v>
      </c>
      <c r="J26" s="84">
        <v>10277</v>
      </c>
      <c r="K26" s="84">
        <v>152673</v>
      </c>
      <c r="L26" s="84">
        <v>856199</v>
      </c>
      <c r="M26" s="84">
        <v>416402</v>
      </c>
      <c r="N26" s="94"/>
      <c r="O26" s="94"/>
      <c r="P26" s="94"/>
      <c r="Q26" s="94"/>
      <c r="R26" s="94"/>
      <c r="S26" s="77">
        <f t="shared" si="0"/>
        <v>1715367</v>
      </c>
    </row>
    <row r="27" spans="1:20" s="73" customFormat="1">
      <c r="A27" s="70">
        <v>45962</v>
      </c>
      <c r="B27" s="84">
        <v>5</v>
      </c>
      <c r="C27" s="84">
        <v>108187</v>
      </c>
      <c r="D27" s="84">
        <v>12894</v>
      </c>
      <c r="E27" s="84">
        <v>118970</v>
      </c>
      <c r="F27" s="84">
        <v>22061</v>
      </c>
      <c r="G27" s="84">
        <v>7177</v>
      </c>
      <c r="H27" s="84">
        <v>9280</v>
      </c>
      <c r="I27" s="84">
        <v>6684</v>
      </c>
      <c r="J27" s="84">
        <v>19128</v>
      </c>
      <c r="K27" s="84">
        <v>196744</v>
      </c>
      <c r="L27" s="84">
        <v>854946</v>
      </c>
      <c r="M27" s="84">
        <v>439992</v>
      </c>
      <c r="N27" s="94"/>
      <c r="O27" s="94"/>
      <c r="P27" s="94"/>
      <c r="Q27" s="94"/>
      <c r="R27" s="94"/>
      <c r="S27" s="77">
        <f t="shared" si="0"/>
        <v>1796068</v>
      </c>
    </row>
    <row r="28" spans="1:20" s="73" customFormat="1">
      <c r="A28" s="70">
        <v>45992</v>
      </c>
      <c r="B28" s="84">
        <v>6</v>
      </c>
      <c r="C28" s="84">
        <v>107517</v>
      </c>
      <c r="D28" s="84">
        <v>13361</v>
      </c>
      <c r="E28" s="84">
        <v>121812</v>
      </c>
      <c r="F28" s="84">
        <v>22063</v>
      </c>
      <c r="G28" s="84">
        <v>4819</v>
      </c>
      <c r="H28" s="84">
        <v>8770</v>
      </c>
      <c r="I28" s="84">
        <v>7257</v>
      </c>
      <c r="J28" s="84">
        <v>30452</v>
      </c>
      <c r="K28" s="84">
        <v>244022</v>
      </c>
      <c r="L28" s="84">
        <v>856108</v>
      </c>
      <c r="M28" s="84">
        <v>467446</v>
      </c>
      <c r="N28" s="94"/>
      <c r="O28" s="94"/>
      <c r="P28" s="94"/>
      <c r="Q28" s="94"/>
      <c r="R28" s="94"/>
      <c r="S28" s="77">
        <f t="shared" si="0"/>
        <v>1883633</v>
      </c>
    </row>
    <row r="29" spans="1:20">
      <c r="A29" s="78"/>
      <c r="B29" s="79"/>
      <c r="C29" s="79"/>
      <c r="D29" s="79"/>
      <c r="E29" s="79"/>
      <c r="F29" s="79"/>
      <c r="G29" s="79"/>
      <c r="H29" s="79"/>
      <c r="I29" s="79"/>
      <c r="J29" s="79"/>
      <c r="K29" s="79"/>
      <c r="L29" s="79"/>
      <c r="M29" s="79"/>
      <c r="N29" s="80"/>
      <c r="O29" s="80"/>
      <c r="P29" s="80"/>
      <c r="Q29" s="80"/>
      <c r="R29" s="80"/>
      <c r="S29" s="81"/>
    </row>
    <row r="30" spans="1:20">
      <c r="A30" t="s">
        <v>37</v>
      </c>
      <c r="B30" s="101" t="s">
        <v>38</v>
      </c>
      <c r="C30" s="101"/>
      <c r="D30" s="101"/>
      <c r="E30" s="101"/>
      <c r="F30" s="101"/>
      <c r="G30" s="101"/>
      <c r="H30" s="101"/>
      <c r="I30" s="101"/>
      <c r="J30" s="101"/>
      <c r="K30" s="101"/>
      <c r="L30" s="101"/>
      <c r="M30" s="101"/>
      <c r="N30" s="101"/>
      <c r="O30" s="101"/>
      <c r="P30" s="101"/>
      <c r="Q30" s="101"/>
      <c r="R30" s="101"/>
      <c r="S30" s="101"/>
    </row>
    <row r="31" spans="1:20">
      <c r="B31" s="104" t="s">
        <v>42</v>
      </c>
      <c r="C31" s="104"/>
      <c r="D31" s="104"/>
      <c r="E31" s="104"/>
      <c r="F31" s="104"/>
      <c r="G31" s="104"/>
      <c r="H31" s="104"/>
      <c r="I31" s="104"/>
      <c r="J31" s="104"/>
      <c r="K31" s="104"/>
      <c r="L31" s="104"/>
      <c r="M31" s="104"/>
      <c r="N31" s="104"/>
      <c r="O31" s="104"/>
      <c r="P31" s="104"/>
      <c r="Q31" s="104"/>
      <c r="R31" s="104"/>
      <c r="S31" s="104"/>
    </row>
    <row r="32" spans="1:20">
      <c r="B32" s="101" t="s">
        <v>44</v>
      </c>
      <c r="C32" s="101"/>
      <c r="D32" s="101"/>
      <c r="E32" s="101"/>
      <c r="F32" s="101"/>
      <c r="G32" s="101"/>
      <c r="H32" s="101"/>
      <c r="I32" s="101"/>
      <c r="J32" s="101"/>
      <c r="K32" s="101"/>
      <c r="L32" s="101"/>
      <c r="M32" s="101"/>
      <c r="N32" s="101"/>
      <c r="O32" s="101"/>
      <c r="P32" s="101"/>
      <c r="Q32" s="101"/>
      <c r="R32" s="101"/>
      <c r="S32" s="101"/>
    </row>
    <row r="34" spans="1:19">
      <c r="A34" s="82"/>
      <c r="B34" s="105" t="s">
        <v>45</v>
      </c>
      <c r="C34" s="101"/>
      <c r="D34" s="101"/>
      <c r="E34" s="101"/>
      <c r="F34" s="101"/>
      <c r="G34" s="101"/>
      <c r="H34" s="101"/>
      <c r="I34" s="101"/>
      <c r="J34" s="101"/>
      <c r="K34" s="101"/>
      <c r="L34" s="101"/>
      <c r="M34" s="101"/>
      <c r="N34" s="101"/>
      <c r="O34" s="101"/>
      <c r="P34" s="101"/>
      <c r="Q34" s="101"/>
      <c r="R34" s="101"/>
      <c r="S34" s="101"/>
    </row>
    <row r="36" spans="1:19">
      <c r="B36" s="104" t="s">
        <v>47</v>
      </c>
      <c r="C36" s="104"/>
      <c r="D36" s="104"/>
      <c r="E36" s="104"/>
      <c r="F36" s="104"/>
      <c r="G36" s="104"/>
      <c r="H36" s="104"/>
      <c r="I36" s="104"/>
      <c r="J36" s="104"/>
      <c r="K36" s="104"/>
      <c r="L36" s="104"/>
      <c r="M36" s="104"/>
      <c r="N36" s="104"/>
      <c r="O36" s="104"/>
      <c r="P36" s="104"/>
      <c r="Q36" s="104"/>
      <c r="R36" s="104"/>
      <c r="S36" s="104"/>
    </row>
    <row r="37" spans="1:19">
      <c r="B37" t="s">
        <v>48</v>
      </c>
    </row>
    <row r="38" spans="1:19">
      <c r="B38" s="104" t="s">
        <v>54</v>
      </c>
      <c r="C38" s="104"/>
      <c r="D38" s="104"/>
      <c r="E38" s="104"/>
      <c r="F38" s="104"/>
      <c r="G38" s="104"/>
      <c r="H38" s="104"/>
      <c r="I38" s="104"/>
      <c r="J38" s="104"/>
      <c r="K38" s="104"/>
      <c r="L38" s="104"/>
      <c r="M38" s="104"/>
      <c r="N38" s="104"/>
      <c r="O38" s="104"/>
      <c r="P38" s="104"/>
      <c r="Q38" s="104"/>
      <c r="R38" s="104"/>
      <c r="S38" s="104"/>
    </row>
    <row r="39" spans="1:19">
      <c r="B39" s="104" t="s">
        <v>55</v>
      </c>
      <c r="C39" s="104"/>
      <c r="D39" s="104"/>
      <c r="E39" s="104"/>
      <c r="F39" s="104"/>
      <c r="G39" s="104"/>
      <c r="H39" s="104"/>
      <c r="I39" s="104"/>
      <c r="J39" s="104"/>
      <c r="K39" s="104"/>
      <c r="L39" s="104"/>
      <c r="M39" s="104"/>
      <c r="N39" s="104"/>
      <c r="O39" s="104"/>
      <c r="P39" s="104"/>
      <c r="Q39" s="104"/>
      <c r="R39" s="104"/>
      <c r="S39" s="104"/>
    </row>
    <row r="40" spans="1:19">
      <c r="B40" s="104" t="s">
        <v>56</v>
      </c>
      <c r="C40" s="104"/>
      <c r="D40" s="104"/>
      <c r="E40" s="104"/>
      <c r="F40" s="104"/>
      <c r="G40" s="104"/>
      <c r="H40" s="104"/>
      <c r="I40" s="104"/>
      <c r="J40" s="104"/>
      <c r="K40" s="104"/>
      <c r="L40" s="104"/>
      <c r="M40" s="104"/>
      <c r="N40" s="104"/>
      <c r="O40" s="104"/>
      <c r="P40" s="104"/>
      <c r="Q40" s="104"/>
      <c r="R40" s="104"/>
      <c r="S40" s="104"/>
    </row>
  </sheetData>
  <mergeCells count="10">
    <mergeCell ref="B38:S38"/>
    <mergeCell ref="B39:S39"/>
    <mergeCell ref="B40:S40"/>
    <mergeCell ref="B36:S36"/>
    <mergeCell ref="B34:S34"/>
    <mergeCell ref="B30:S30"/>
    <mergeCell ref="A3:E3"/>
    <mergeCell ref="B5:E5"/>
    <mergeCell ref="B31:S31"/>
    <mergeCell ref="B32:S32"/>
  </mergeCells>
  <phoneticPr fontId="9" type="noConversion"/>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6"/>
  <sheetViews>
    <sheetView showGridLines="0" zoomScaleNormal="100" workbookViewId="0">
      <selection activeCell="D29" sqref="D29"/>
    </sheetView>
  </sheetViews>
  <sheetFormatPr baseColWidth="10" defaultRowHeight="12.75"/>
  <cols>
    <col min="2" max="2" width="56.42578125" customWidth="1"/>
    <col min="3" max="3" width="51.5703125" customWidth="1"/>
    <col min="4" max="4" width="50.7109375" customWidth="1"/>
    <col min="5" max="5" width="51.5703125" customWidth="1"/>
    <col min="6" max="6" width="48.42578125" customWidth="1"/>
    <col min="7" max="7" width="26.85546875" customWidth="1"/>
    <col min="14" max="14" width="10.7109375" customWidth="1"/>
  </cols>
  <sheetData>
    <row r="1" spans="1:14" ht="20.100000000000001" customHeight="1">
      <c r="A1" s="7"/>
      <c r="B1" s="8"/>
      <c r="C1" s="8"/>
      <c r="D1" s="8"/>
      <c r="E1" s="8"/>
      <c r="F1" s="8"/>
      <c r="G1" s="8"/>
      <c r="H1" s="8"/>
      <c r="I1" s="8"/>
      <c r="J1" s="8"/>
      <c r="K1" s="8"/>
      <c r="L1" s="8"/>
      <c r="M1" s="8"/>
      <c r="N1" s="9"/>
    </row>
    <row r="2" spans="1:14" ht="20.100000000000001" customHeight="1">
      <c r="A2" s="10"/>
      <c r="B2" s="3" t="str">
        <f>Indice!B2</f>
        <v>INFORMACIÓN Y SERVICIOS RELACIONADOS DE LAS ENTIDADES DE CERTIFICACIÓN ACREDITADAS Y TERCEROS VINCULADOS</v>
      </c>
      <c r="C2" s="4"/>
      <c r="D2" s="4"/>
      <c r="E2" s="4"/>
      <c r="F2" s="4"/>
      <c r="G2" s="4"/>
      <c r="H2" s="4"/>
      <c r="I2" s="4"/>
      <c r="J2" s="4"/>
      <c r="K2" s="4"/>
      <c r="L2" s="4"/>
      <c r="M2" s="4"/>
      <c r="N2" s="11"/>
    </row>
    <row r="3" spans="1:14" ht="20.100000000000001" customHeight="1">
      <c r="A3" s="10"/>
      <c r="B3" s="106"/>
      <c r="C3" s="106"/>
      <c r="D3" s="106"/>
      <c r="E3" s="106"/>
      <c r="F3" s="106"/>
      <c r="G3" s="106"/>
      <c r="H3" s="4"/>
      <c r="I3" s="4"/>
      <c r="J3" s="4"/>
      <c r="K3" s="4"/>
      <c r="L3" s="4"/>
      <c r="M3" s="4"/>
      <c r="N3" s="11"/>
    </row>
    <row r="4" spans="1:14" ht="20.100000000000001" customHeight="1">
      <c r="A4" s="10"/>
      <c r="B4" s="61" t="s">
        <v>39</v>
      </c>
      <c r="C4" s="5"/>
      <c r="D4" s="5"/>
      <c r="E4" s="5"/>
      <c r="F4" s="4"/>
      <c r="G4" s="4"/>
      <c r="H4" s="4"/>
      <c r="I4" s="4"/>
      <c r="J4" s="4"/>
      <c r="K4" s="4"/>
      <c r="L4" s="4"/>
      <c r="M4" s="4"/>
      <c r="N4" s="11"/>
    </row>
    <row r="5" spans="1:14" ht="20.100000000000001" customHeight="1" thickBot="1">
      <c r="A5" s="63"/>
      <c r="B5" s="64"/>
      <c r="C5" s="64"/>
      <c r="D5" s="64"/>
      <c r="E5" s="64"/>
      <c r="F5" s="64"/>
      <c r="G5" s="64"/>
      <c r="H5" s="64"/>
      <c r="I5" s="64"/>
      <c r="J5" s="64"/>
      <c r="K5" s="64"/>
      <c r="L5" s="64"/>
      <c r="M5" s="64"/>
      <c r="N5" s="65"/>
    </row>
    <row r="6" spans="1:14" ht="20.100000000000001" customHeight="1">
      <c r="A6" s="19"/>
      <c r="B6" s="20" t="s">
        <v>5</v>
      </c>
      <c r="C6" s="21"/>
      <c r="D6" s="21"/>
      <c r="E6" s="21"/>
      <c r="F6" s="21"/>
      <c r="G6" s="21"/>
      <c r="H6" s="21"/>
      <c r="I6" s="21"/>
      <c r="J6" s="21"/>
      <c r="K6" s="21"/>
      <c r="L6" s="21"/>
      <c r="M6" s="21"/>
      <c r="N6" s="22"/>
    </row>
    <row r="7" spans="1:14" ht="20.100000000000001" customHeight="1">
      <c r="A7" s="12"/>
      <c r="B7" s="45" t="str">
        <f>Indice!B7</f>
        <v>Fecha de publicación: Enero 2026</v>
      </c>
      <c r="C7" s="45"/>
      <c r="D7" s="45"/>
      <c r="E7" s="45"/>
      <c r="F7" s="45"/>
      <c r="G7" s="6"/>
      <c r="H7" s="6"/>
      <c r="I7" s="6"/>
      <c r="J7" s="107"/>
      <c r="K7" s="107"/>
      <c r="L7" s="6"/>
      <c r="M7" s="107" t="s">
        <v>4</v>
      </c>
      <c r="N7" s="111"/>
    </row>
    <row r="8" spans="1:14" ht="20.100000000000001" customHeight="1" thickBot="1">
      <c r="A8" s="23"/>
      <c r="B8" s="29" t="str">
        <f>Indice!B8</f>
        <v>Fecha de corte: Diciembre 2025</v>
      </c>
      <c r="C8" s="24"/>
      <c r="D8" s="24"/>
      <c r="E8" s="24"/>
      <c r="F8" s="24"/>
      <c r="G8" s="24"/>
      <c r="H8" s="24"/>
      <c r="I8" s="24"/>
      <c r="J8" s="24"/>
      <c r="K8" s="24"/>
      <c r="L8" s="24"/>
      <c r="M8" s="24"/>
      <c r="N8" s="25"/>
    </row>
    <row r="9" spans="1:14" ht="15" customHeight="1">
      <c r="A9" s="108"/>
      <c r="B9" s="109"/>
      <c r="C9" s="109"/>
      <c r="D9" s="109"/>
      <c r="E9" s="109"/>
      <c r="F9" s="109"/>
      <c r="G9" s="109"/>
      <c r="H9" s="109"/>
      <c r="I9" s="109"/>
      <c r="J9" s="109"/>
      <c r="K9" s="109"/>
      <c r="L9" s="109"/>
      <c r="M9" s="109"/>
      <c r="N9" s="110"/>
    </row>
    <row r="10" spans="1:14" ht="22.5" customHeight="1"/>
    <row r="11" spans="1:14" ht="30">
      <c r="A11" s="69" t="s">
        <v>17</v>
      </c>
      <c r="B11" s="76" t="s">
        <v>30</v>
      </c>
      <c r="C11" s="76" t="s">
        <v>31</v>
      </c>
      <c r="D11" s="76" t="s">
        <v>32</v>
      </c>
      <c r="E11" s="76" t="s">
        <v>33</v>
      </c>
      <c r="F11" s="76" t="s">
        <v>34</v>
      </c>
      <c r="G11" s="76" t="s">
        <v>0</v>
      </c>
    </row>
    <row r="12" spans="1:14">
      <c r="A12" s="70">
        <v>45474</v>
      </c>
      <c r="B12" s="75">
        <v>91912</v>
      </c>
      <c r="C12" s="75">
        <v>1174902</v>
      </c>
      <c r="D12" s="75">
        <v>136677</v>
      </c>
      <c r="E12" s="75">
        <v>3</v>
      </c>
      <c r="F12" s="75">
        <v>20</v>
      </c>
      <c r="G12" s="77">
        <f>SUM(B12:F12)</f>
        <v>1403514</v>
      </c>
    </row>
    <row r="13" spans="1:14">
      <c r="A13" s="70">
        <v>45505</v>
      </c>
      <c r="B13" s="74">
        <v>92868</v>
      </c>
      <c r="C13" s="74">
        <v>1239599</v>
      </c>
      <c r="D13" s="74">
        <v>139199</v>
      </c>
      <c r="E13" s="74">
        <v>3</v>
      </c>
      <c r="F13" s="74">
        <v>23</v>
      </c>
      <c r="G13" s="77">
        <f t="shared" ref="G13:G29" si="0">SUM(B13:F13)</f>
        <v>1471692</v>
      </c>
    </row>
    <row r="14" spans="1:14">
      <c r="A14" s="70">
        <v>45536</v>
      </c>
      <c r="B14" s="74">
        <v>94037</v>
      </c>
      <c r="C14" s="74">
        <v>1301440</v>
      </c>
      <c r="D14" s="74">
        <v>140943</v>
      </c>
      <c r="E14" s="74">
        <v>3</v>
      </c>
      <c r="F14" s="74">
        <v>23</v>
      </c>
      <c r="G14" s="77">
        <f t="shared" si="0"/>
        <v>1536446</v>
      </c>
    </row>
    <row r="15" spans="1:14">
      <c r="A15" s="70">
        <v>45566</v>
      </c>
      <c r="B15" s="74">
        <v>95433</v>
      </c>
      <c r="C15" s="74">
        <v>1360763</v>
      </c>
      <c r="D15" s="74">
        <v>142365</v>
      </c>
      <c r="E15" s="74">
        <v>3</v>
      </c>
      <c r="F15" s="74">
        <v>20</v>
      </c>
      <c r="G15" s="77">
        <f t="shared" si="0"/>
        <v>1598584</v>
      </c>
    </row>
    <row r="16" spans="1:14">
      <c r="A16" s="70">
        <v>45597</v>
      </c>
      <c r="B16" s="74">
        <v>96475</v>
      </c>
      <c r="C16" s="74">
        <v>1391178</v>
      </c>
      <c r="D16" s="74">
        <v>142440</v>
      </c>
      <c r="E16" s="74">
        <v>3</v>
      </c>
      <c r="F16" s="74">
        <v>20</v>
      </c>
      <c r="G16" s="77">
        <f t="shared" si="0"/>
        <v>1630116</v>
      </c>
    </row>
    <row r="17" spans="1:7">
      <c r="A17" s="70">
        <v>45627</v>
      </c>
      <c r="B17" s="74">
        <v>91861</v>
      </c>
      <c r="C17" s="74">
        <v>1397844</v>
      </c>
      <c r="D17" s="74">
        <v>141124</v>
      </c>
      <c r="E17" s="74">
        <v>3</v>
      </c>
      <c r="F17" s="74">
        <v>20</v>
      </c>
      <c r="G17" s="77">
        <f t="shared" si="0"/>
        <v>1630852</v>
      </c>
    </row>
    <row r="18" spans="1:7" s="73" customFormat="1">
      <c r="A18" s="83">
        <v>45658</v>
      </c>
      <c r="B18" s="84">
        <v>83558</v>
      </c>
      <c r="C18" s="84">
        <v>1343054</v>
      </c>
      <c r="D18" s="84">
        <v>136888</v>
      </c>
      <c r="E18" s="84">
        <v>2</v>
      </c>
      <c r="F18" s="84">
        <v>19</v>
      </c>
      <c r="G18" s="85">
        <f t="shared" si="0"/>
        <v>1563521</v>
      </c>
    </row>
    <row r="19" spans="1:7">
      <c r="A19" s="70">
        <v>45689</v>
      </c>
      <c r="B19" s="74">
        <v>83688</v>
      </c>
      <c r="C19" s="74">
        <v>1390817</v>
      </c>
      <c r="D19" s="74">
        <v>139527</v>
      </c>
      <c r="E19" s="74">
        <v>2</v>
      </c>
      <c r="F19" s="74">
        <v>20</v>
      </c>
      <c r="G19" s="77">
        <f t="shared" si="0"/>
        <v>1614054</v>
      </c>
    </row>
    <row r="20" spans="1:7">
      <c r="A20" s="70">
        <v>45717</v>
      </c>
      <c r="B20" s="74">
        <v>83788</v>
      </c>
      <c r="C20" s="74">
        <v>1437998</v>
      </c>
      <c r="D20" s="74">
        <v>141262</v>
      </c>
      <c r="E20" s="74">
        <v>2</v>
      </c>
      <c r="F20" s="74">
        <v>20</v>
      </c>
      <c r="G20" s="77">
        <f t="shared" si="0"/>
        <v>1663070</v>
      </c>
    </row>
    <row r="21" spans="1:7">
      <c r="A21" s="70">
        <v>45748</v>
      </c>
      <c r="B21" s="74">
        <v>82320</v>
      </c>
      <c r="C21" s="74">
        <v>1379759</v>
      </c>
      <c r="D21" s="74">
        <v>137616</v>
      </c>
      <c r="E21" s="74">
        <v>8</v>
      </c>
      <c r="F21" s="74">
        <v>14</v>
      </c>
      <c r="G21" s="77">
        <f t="shared" si="0"/>
        <v>1599717</v>
      </c>
    </row>
    <row r="22" spans="1:7">
      <c r="A22" s="70">
        <v>45778</v>
      </c>
      <c r="B22" s="74">
        <v>82722</v>
      </c>
      <c r="C22" s="74">
        <v>1421066</v>
      </c>
      <c r="D22" s="74">
        <v>139772</v>
      </c>
      <c r="E22" s="74">
        <v>8</v>
      </c>
      <c r="F22" s="74">
        <v>14</v>
      </c>
      <c r="G22" s="77">
        <f t="shared" si="0"/>
        <v>1643582</v>
      </c>
    </row>
    <row r="23" spans="1:7">
      <c r="A23" s="70">
        <v>45809</v>
      </c>
      <c r="B23" s="74">
        <v>83213</v>
      </c>
      <c r="C23" s="74">
        <v>1469081</v>
      </c>
      <c r="D23" s="74">
        <v>142166</v>
      </c>
      <c r="E23" s="74">
        <v>8</v>
      </c>
      <c r="F23" s="74">
        <v>14</v>
      </c>
      <c r="G23" s="77">
        <f t="shared" si="0"/>
        <v>1694482</v>
      </c>
    </row>
    <row r="24" spans="1:7">
      <c r="A24" s="70">
        <v>45839</v>
      </c>
      <c r="B24" s="74">
        <v>81623</v>
      </c>
      <c r="C24" s="74">
        <v>1430190</v>
      </c>
      <c r="D24" s="74">
        <v>139070</v>
      </c>
      <c r="E24" s="74">
        <v>2</v>
      </c>
      <c r="F24" s="74">
        <v>20</v>
      </c>
      <c r="G24" s="77">
        <f t="shared" si="0"/>
        <v>1650905</v>
      </c>
    </row>
    <row r="25" spans="1:7">
      <c r="A25" s="70">
        <v>45870</v>
      </c>
      <c r="B25" s="74">
        <v>81792</v>
      </c>
      <c r="C25" s="74">
        <v>1480751</v>
      </c>
      <c r="D25" s="74">
        <v>141176</v>
      </c>
      <c r="E25" s="74">
        <v>2</v>
      </c>
      <c r="F25" s="74">
        <v>20</v>
      </c>
      <c r="G25" s="77">
        <f t="shared" si="0"/>
        <v>1703741</v>
      </c>
    </row>
    <row r="26" spans="1:7">
      <c r="A26" s="70">
        <v>45901</v>
      </c>
      <c r="B26" s="74">
        <v>82378</v>
      </c>
      <c r="C26" s="74">
        <v>1546120</v>
      </c>
      <c r="D26" s="74">
        <v>144438</v>
      </c>
      <c r="E26" s="74">
        <v>2</v>
      </c>
      <c r="F26" s="74">
        <v>20</v>
      </c>
      <c r="G26" s="77">
        <f t="shared" si="0"/>
        <v>1772958</v>
      </c>
    </row>
    <row r="27" spans="1:7">
      <c r="A27" s="70">
        <v>45931</v>
      </c>
      <c r="B27" s="74">
        <v>81338</v>
      </c>
      <c r="C27" s="74">
        <v>1495735</v>
      </c>
      <c r="D27" s="74">
        <v>138271</v>
      </c>
      <c r="E27" s="74">
        <v>2</v>
      </c>
      <c r="F27" s="74">
        <v>21</v>
      </c>
      <c r="G27" s="77">
        <f t="shared" si="0"/>
        <v>1715367</v>
      </c>
    </row>
    <row r="28" spans="1:7">
      <c r="A28" s="70">
        <v>45962</v>
      </c>
      <c r="B28" s="74">
        <v>80446</v>
      </c>
      <c r="C28" s="74">
        <v>1574686</v>
      </c>
      <c r="D28" s="74">
        <v>140911</v>
      </c>
      <c r="E28" s="74">
        <v>2</v>
      </c>
      <c r="F28" s="74">
        <v>23</v>
      </c>
      <c r="G28" s="77">
        <f t="shared" si="0"/>
        <v>1796068</v>
      </c>
    </row>
    <row r="29" spans="1:7">
      <c r="A29" s="70">
        <v>45992</v>
      </c>
      <c r="B29" s="74">
        <v>80370</v>
      </c>
      <c r="C29" s="74">
        <v>1658850</v>
      </c>
      <c r="D29" s="74">
        <v>144380</v>
      </c>
      <c r="E29" s="74">
        <v>3</v>
      </c>
      <c r="F29" s="74">
        <v>30</v>
      </c>
      <c r="G29" s="77">
        <f t="shared" si="0"/>
        <v>1883633</v>
      </c>
    </row>
    <row r="41" spans="1:14" ht="24" customHeight="1"/>
    <row r="42" spans="1:14" ht="22.5" customHeight="1"/>
    <row r="46" spans="1:14">
      <c r="A46" s="67"/>
      <c r="B46" s="67"/>
      <c r="C46" s="67"/>
      <c r="D46" s="67"/>
      <c r="E46" s="67"/>
      <c r="F46" s="67"/>
      <c r="G46" s="67"/>
      <c r="H46" s="67"/>
      <c r="I46" s="67"/>
      <c r="J46" s="67"/>
      <c r="K46" s="67"/>
      <c r="L46" s="67"/>
      <c r="M46" s="67"/>
      <c r="N46" s="67"/>
    </row>
  </sheetData>
  <mergeCells count="4">
    <mergeCell ref="B3:G3"/>
    <mergeCell ref="J7:K7"/>
    <mergeCell ref="A9:N9"/>
    <mergeCell ref="M7:N7"/>
  </mergeCells>
  <hyperlinks>
    <hyperlink ref="M7" location="Indice!A1" display="Volver al Indice"/>
  </hyperlink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1"/>
  <sheetViews>
    <sheetView showGridLines="0" zoomScale="98" zoomScaleNormal="98" workbookViewId="0">
      <selection activeCell="N8" sqref="N8"/>
    </sheetView>
  </sheetViews>
  <sheetFormatPr baseColWidth="10" defaultRowHeight="12.75"/>
  <cols>
    <col min="11" max="11" width="15.42578125" customWidth="1"/>
    <col min="13" max="13" width="25" customWidth="1"/>
    <col min="14" max="14" width="25.85546875" customWidth="1"/>
  </cols>
  <sheetData>
    <row r="1" spans="1:18" ht="20.100000000000001" customHeight="1">
      <c r="A1" s="36"/>
      <c r="B1" s="37"/>
      <c r="C1" s="37"/>
      <c r="D1" s="37"/>
      <c r="E1" s="37"/>
      <c r="F1" s="37"/>
      <c r="G1" s="37"/>
      <c r="H1" s="37"/>
      <c r="I1" s="37"/>
      <c r="J1" s="37"/>
      <c r="K1" s="38"/>
    </row>
    <row r="2" spans="1:18" ht="20.100000000000001" customHeight="1">
      <c r="A2" s="10"/>
      <c r="B2" s="117" t="str">
        <f>Indice!B2</f>
        <v>INFORMACIÓN Y SERVICIOS RELACIONADOS DE LAS ENTIDADES DE CERTIFICACIÓN ACREDITADAS Y TERCEROS VINCULADOS</v>
      </c>
      <c r="C2" s="117"/>
      <c r="D2" s="117"/>
      <c r="E2" s="117"/>
      <c r="F2" s="117"/>
      <c r="G2" s="117"/>
      <c r="H2" s="117"/>
      <c r="I2" s="4"/>
      <c r="J2" s="4"/>
      <c r="K2" s="11"/>
    </row>
    <row r="3" spans="1:18" ht="20.100000000000001" customHeight="1">
      <c r="A3" s="10"/>
      <c r="B3" s="117"/>
      <c r="C3" s="117"/>
      <c r="D3" s="117"/>
      <c r="E3" s="117"/>
      <c r="F3" s="117"/>
      <c r="G3" s="117"/>
      <c r="H3" s="117"/>
      <c r="I3" s="4"/>
      <c r="J3" s="4"/>
      <c r="K3" s="11"/>
    </row>
    <row r="4" spans="1:18" ht="20.100000000000001" customHeight="1">
      <c r="A4" s="10"/>
      <c r="B4" s="62" t="s">
        <v>41</v>
      </c>
      <c r="C4" s="4"/>
      <c r="D4" s="4"/>
      <c r="E4" s="4"/>
      <c r="F4" s="4"/>
      <c r="G4" s="4"/>
      <c r="H4" s="4"/>
      <c r="I4" s="4"/>
      <c r="J4" s="4"/>
      <c r="K4" s="11"/>
    </row>
    <row r="5" spans="1:18" ht="20.100000000000001" customHeight="1" thickBot="1">
      <c r="A5" s="10"/>
      <c r="B5" s="116"/>
      <c r="C5" s="116"/>
      <c r="D5" s="116"/>
      <c r="E5" s="116"/>
      <c r="F5" s="4"/>
      <c r="G5" s="4"/>
      <c r="H5" s="4"/>
      <c r="I5" s="4"/>
      <c r="J5" s="4"/>
      <c r="K5" s="11"/>
    </row>
    <row r="6" spans="1:18" ht="20.100000000000001" customHeight="1">
      <c r="A6" s="19"/>
      <c r="B6" s="20" t="s">
        <v>5</v>
      </c>
      <c r="C6" s="21"/>
      <c r="D6" s="21"/>
      <c r="E6" s="21"/>
      <c r="F6" s="21"/>
      <c r="G6" s="21"/>
      <c r="H6" s="21"/>
      <c r="I6" s="21"/>
      <c r="J6" s="21"/>
      <c r="K6" s="22"/>
    </row>
    <row r="7" spans="1:18" ht="20.100000000000001" customHeight="1">
      <c r="A7" s="12"/>
      <c r="B7" s="45" t="str">
        <f>Indice!B7</f>
        <v>Fecha de publicación: Enero 2026</v>
      </c>
      <c r="C7" s="45"/>
      <c r="D7" s="45"/>
      <c r="E7" s="45"/>
      <c r="F7" s="45"/>
      <c r="G7" s="6"/>
      <c r="H7" s="6"/>
      <c r="I7" s="6"/>
      <c r="J7" s="46" t="s">
        <v>4</v>
      </c>
      <c r="K7" s="13"/>
      <c r="M7" s="86"/>
      <c r="N7" s="86"/>
      <c r="O7" s="86"/>
      <c r="P7" s="86"/>
      <c r="Q7" s="86"/>
      <c r="R7" s="86"/>
    </row>
    <row r="8" spans="1:18" ht="20.100000000000001" customHeight="1" thickBot="1">
      <c r="A8" s="23"/>
      <c r="B8" s="29" t="str">
        <f>Indice!B8</f>
        <v>Fecha de corte: Diciembre 2025</v>
      </c>
      <c r="C8" s="24"/>
      <c r="D8" s="24"/>
      <c r="E8" s="24"/>
      <c r="F8" s="24"/>
      <c r="G8" s="24"/>
      <c r="H8" s="24"/>
      <c r="I8" s="24"/>
      <c r="J8" s="24"/>
      <c r="K8" s="25"/>
      <c r="L8" s="86"/>
      <c r="M8" s="86"/>
      <c r="N8" s="86"/>
      <c r="O8" s="86"/>
      <c r="P8" s="86"/>
      <c r="Q8" s="86"/>
      <c r="R8" s="86"/>
    </row>
    <row r="9" spans="1:18" ht="20.100000000000001" customHeight="1">
      <c r="A9" s="114" t="s">
        <v>43</v>
      </c>
      <c r="B9" s="115"/>
      <c r="C9" s="115"/>
      <c r="D9" s="115"/>
      <c r="E9" s="115"/>
      <c r="F9" s="112">
        <f>+'Por Entidad de Certificación'!S28</f>
        <v>1883633</v>
      </c>
      <c r="G9" s="113"/>
      <c r="H9" s="42"/>
      <c r="I9" s="42"/>
      <c r="J9" s="42"/>
      <c r="K9" s="43"/>
      <c r="L9" s="86"/>
      <c r="M9" s="87"/>
      <c r="N9" s="87"/>
      <c r="O9" s="87"/>
      <c r="P9" s="86"/>
      <c r="Q9" s="86"/>
      <c r="R9" s="86"/>
    </row>
    <row r="10" spans="1:18" ht="12" customHeight="1">
      <c r="A10" s="14"/>
      <c r="B10" s="1"/>
      <c r="C10" s="1"/>
      <c r="D10" s="1"/>
      <c r="E10" s="1"/>
      <c r="F10" s="1"/>
      <c r="G10" s="1"/>
      <c r="H10" s="1"/>
      <c r="I10" s="1"/>
      <c r="J10" s="1"/>
      <c r="K10" s="15"/>
      <c r="L10" s="88"/>
      <c r="M10" s="89"/>
      <c r="N10" s="89"/>
      <c r="O10" s="89"/>
      <c r="P10" s="86"/>
      <c r="Q10" s="86"/>
      <c r="R10" s="86"/>
    </row>
    <row r="11" spans="1:18" ht="12" customHeight="1">
      <c r="A11" s="14"/>
      <c r="B11" s="1"/>
      <c r="C11" s="1"/>
      <c r="D11" s="1"/>
      <c r="E11" s="1"/>
      <c r="F11" s="1"/>
      <c r="G11" s="1"/>
      <c r="H11" s="1"/>
      <c r="I11" s="1"/>
      <c r="J11" s="1"/>
      <c r="K11" s="15"/>
      <c r="L11" s="88"/>
      <c r="M11" s="89"/>
      <c r="N11" s="89"/>
      <c r="O11" s="89"/>
      <c r="P11" s="86"/>
      <c r="Q11" s="86"/>
      <c r="R11" s="86"/>
    </row>
    <row r="12" spans="1:18" ht="12" customHeight="1">
      <c r="A12" s="14"/>
      <c r="B12" s="1"/>
      <c r="C12" s="1"/>
      <c r="D12" s="1"/>
      <c r="E12" s="1"/>
      <c r="F12" s="1"/>
      <c r="G12" s="1"/>
      <c r="H12" s="1"/>
      <c r="I12" s="1"/>
      <c r="J12" s="1"/>
      <c r="K12" s="15"/>
      <c r="L12" s="88"/>
      <c r="M12" s="90" t="s">
        <v>49</v>
      </c>
      <c r="N12" s="90" t="s">
        <v>50</v>
      </c>
      <c r="O12" s="89"/>
      <c r="P12" s="86"/>
      <c r="Q12" s="86"/>
      <c r="R12" s="86"/>
    </row>
    <row r="13" spans="1:18" ht="12" customHeight="1">
      <c r="A13" s="14"/>
      <c r="B13" s="1"/>
      <c r="C13" s="1"/>
      <c r="D13" s="1"/>
      <c r="E13" s="1"/>
      <c r="F13" s="1"/>
      <c r="G13" s="44"/>
      <c r="H13" s="1"/>
      <c r="I13" s="1"/>
      <c r="J13" s="1"/>
      <c r="K13" s="15"/>
      <c r="L13" s="88"/>
      <c r="M13" s="91" t="str">
        <f>'Por Entidad de Certificación'!B10</f>
        <v>ALPHA TECHNOLOGIES CIA. LTDA.</v>
      </c>
      <c r="N13" s="92">
        <f>'Por Entidad de Certificación'!B28</f>
        <v>6</v>
      </c>
      <c r="O13" s="89"/>
      <c r="P13" s="86"/>
      <c r="Q13" s="86"/>
      <c r="R13" s="86"/>
    </row>
    <row r="14" spans="1:18" ht="12" customHeight="1">
      <c r="A14" s="14"/>
      <c r="B14" s="1"/>
      <c r="C14" s="1"/>
      <c r="D14" s="1"/>
      <c r="E14" s="1"/>
      <c r="F14" s="1"/>
      <c r="G14" s="1"/>
      <c r="H14" s="2"/>
      <c r="I14" s="1"/>
      <c r="J14" s="1"/>
      <c r="K14" s="15"/>
      <c r="L14" s="88"/>
      <c r="M14" s="91" t="str">
        <f>'Por Entidad de Certificación'!C10</f>
        <v>ANFAC AUTORIDAD DE CERTIFICACION ECUADOR C.A</v>
      </c>
      <c r="N14" s="92">
        <f>'Por Entidad de Certificación'!C28</f>
        <v>107517</v>
      </c>
      <c r="O14" s="89"/>
      <c r="P14" s="86"/>
      <c r="Q14" s="86"/>
      <c r="R14" s="86"/>
    </row>
    <row r="15" spans="1:18" ht="12" customHeight="1">
      <c r="A15" s="14"/>
      <c r="B15" s="1"/>
      <c r="C15" s="1"/>
      <c r="D15" s="1"/>
      <c r="E15" s="1"/>
      <c r="F15" s="1"/>
      <c r="G15" s="1"/>
      <c r="H15" s="1"/>
      <c r="I15" s="1"/>
      <c r="J15" s="1"/>
      <c r="K15" s="15"/>
      <c r="L15" s="88"/>
      <c r="M15" s="91" t="str">
        <f>'Por Entidad de Certificación'!D10</f>
        <v>ARGOSDATA CERTIFICACIÓN DE INFORMACIÓN</v>
      </c>
      <c r="N15" s="92">
        <f>'Por Entidad de Certificación'!D28</f>
        <v>13361</v>
      </c>
      <c r="O15" s="89"/>
      <c r="P15" s="86"/>
      <c r="Q15" s="86"/>
      <c r="R15" s="86"/>
    </row>
    <row r="16" spans="1:18" ht="12" customHeight="1">
      <c r="A16" s="14"/>
      <c r="B16" s="1"/>
      <c r="C16" s="1"/>
      <c r="D16" s="1"/>
      <c r="E16" s="1"/>
      <c r="F16" s="1"/>
      <c r="G16" s="1"/>
      <c r="H16" s="1"/>
      <c r="I16" s="1"/>
      <c r="J16" s="1"/>
      <c r="K16" s="15"/>
      <c r="L16" s="88"/>
      <c r="M16" s="91" t="str">
        <f>'Por Entidad de Certificación'!E10</f>
        <v>BANCO CENTRAL DEL ECUADOR</v>
      </c>
      <c r="N16" s="92">
        <f>'Por Entidad de Certificación'!E28</f>
        <v>121812</v>
      </c>
      <c r="O16" s="89"/>
      <c r="P16" s="86"/>
      <c r="Q16" s="86"/>
      <c r="R16" s="86"/>
    </row>
    <row r="17" spans="1:18" ht="12" customHeight="1">
      <c r="A17" s="14"/>
      <c r="B17" s="1"/>
      <c r="C17" s="1"/>
      <c r="D17" s="1"/>
      <c r="E17" s="1"/>
      <c r="F17" s="1"/>
      <c r="G17" s="1"/>
      <c r="H17" s="1"/>
      <c r="I17" s="1"/>
      <c r="J17" s="1"/>
      <c r="K17" s="15"/>
      <c r="L17" s="88"/>
      <c r="M17" s="91" t="str">
        <f>'Por Entidad de Certificación'!F10</f>
        <v>CONSEJO DE LA JUDICATURA</v>
      </c>
      <c r="N17" s="92">
        <f>'Por Entidad de Certificación'!F28</f>
        <v>22063</v>
      </c>
      <c r="O17" s="89"/>
      <c r="P17" s="86"/>
      <c r="Q17" s="86"/>
      <c r="R17" s="86"/>
    </row>
    <row r="18" spans="1:18" ht="12" customHeight="1">
      <c r="A18" s="14"/>
      <c r="B18" s="1"/>
      <c r="C18" s="1"/>
      <c r="D18" s="1"/>
      <c r="E18" s="1"/>
      <c r="F18" s="1"/>
      <c r="G18" s="1"/>
      <c r="H18" s="1"/>
      <c r="I18" s="1"/>
      <c r="J18" s="1"/>
      <c r="K18" s="15"/>
      <c r="L18" s="88"/>
      <c r="M18" s="91" t="str">
        <f>'Por Entidad de Certificación'!G10</f>
        <v>CORPNEWBEST CIA. LTDA</v>
      </c>
      <c r="N18" s="92">
        <f>'Por Entidad de Certificación'!G28</f>
        <v>4819</v>
      </c>
      <c r="O18" s="89"/>
      <c r="P18" s="86"/>
      <c r="Q18" s="86"/>
      <c r="R18" s="86"/>
    </row>
    <row r="19" spans="1:18" ht="12" customHeight="1">
      <c r="A19" s="14"/>
      <c r="B19" s="1"/>
      <c r="C19" s="1"/>
      <c r="D19" s="1"/>
      <c r="E19" s="1"/>
      <c r="F19" s="1"/>
      <c r="G19" s="1"/>
      <c r="H19" s="1"/>
      <c r="I19" s="1"/>
      <c r="J19" s="1"/>
      <c r="K19" s="15"/>
      <c r="L19" s="88"/>
      <c r="M19" s="91" t="str">
        <f>'Por Entidad de Certificación'!H10</f>
        <v>DATILMEDIA S.A</v>
      </c>
      <c r="N19" s="92">
        <f>'Por Entidad de Certificación'!H28</f>
        <v>8770</v>
      </c>
      <c r="O19" s="89"/>
      <c r="P19" s="86"/>
      <c r="Q19" s="86"/>
      <c r="R19" s="86"/>
    </row>
    <row r="20" spans="1:18" ht="12" customHeight="1">
      <c r="A20" s="14"/>
      <c r="B20" s="1"/>
      <c r="C20" s="1"/>
      <c r="D20" s="1"/>
      <c r="E20" s="1"/>
      <c r="F20" s="1"/>
      <c r="G20" s="1"/>
      <c r="H20" s="1"/>
      <c r="I20" s="1"/>
      <c r="J20" s="1"/>
      <c r="K20" s="15"/>
      <c r="L20" s="88"/>
      <c r="M20" s="91" t="str">
        <f>'Por Entidad de Certificación'!I10</f>
        <v>ECLIPSOFT S.A.</v>
      </c>
      <c r="N20" s="92">
        <f>'Por Entidad de Certificación'!I28</f>
        <v>7257</v>
      </c>
      <c r="O20" s="89"/>
      <c r="P20" s="86"/>
      <c r="Q20" s="86"/>
      <c r="R20" s="86"/>
    </row>
    <row r="21" spans="1:18" ht="12" customHeight="1">
      <c r="A21" s="14"/>
      <c r="B21" s="1"/>
      <c r="C21" s="1"/>
      <c r="D21" s="1"/>
      <c r="E21" s="1"/>
      <c r="F21" s="1"/>
      <c r="G21" s="1"/>
      <c r="H21" s="1"/>
      <c r="I21" s="1"/>
      <c r="J21" s="1"/>
      <c r="K21" s="15"/>
      <c r="L21" s="88"/>
      <c r="M21" s="91" t="str">
        <f>'Por Entidad de Certificación'!J10</f>
        <v>FIRMASEGURA S.A.S</v>
      </c>
      <c r="N21" s="92">
        <f>'Por Entidad de Certificación'!J28</f>
        <v>30452</v>
      </c>
      <c r="O21" s="89"/>
      <c r="P21" s="86"/>
      <c r="Q21" s="86"/>
      <c r="R21" s="86"/>
    </row>
    <row r="22" spans="1:18" ht="12" customHeight="1">
      <c r="A22" s="14"/>
      <c r="B22" s="1"/>
      <c r="C22" s="1"/>
      <c r="D22" s="1"/>
      <c r="E22" s="1"/>
      <c r="F22" s="1"/>
      <c r="G22" s="1"/>
      <c r="H22" s="1"/>
      <c r="I22" s="1"/>
      <c r="J22" s="1"/>
      <c r="K22" s="15"/>
      <c r="L22" s="88"/>
      <c r="M22" s="91" t="str">
        <f>'Por Entidad de Certificación'!K10</f>
        <v>LAZZATE CIA. LTDA</v>
      </c>
      <c r="N22" s="92">
        <f>'Por Entidad de Certificación'!K28</f>
        <v>244022</v>
      </c>
      <c r="O22" s="89"/>
      <c r="P22" s="86"/>
      <c r="Q22" s="86"/>
      <c r="R22" s="86"/>
    </row>
    <row r="23" spans="1:18" ht="12" customHeight="1">
      <c r="A23" s="14"/>
      <c r="B23" s="1"/>
      <c r="C23" s="1"/>
      <c r="D23" s="1"/>
      <c r="E23" s="1"/>
      <c r="F23" s="1"/>
      <c r="G23" s="1"/>
      <c r="H23" s="1"/>
      <c r="I23" s="1"/>
      <c r="J23" s="1"/>
      <c r="K23" s="15"/>
      <c r="L23" s="88"/>
      <c r="M23" s="91" t="str">
        <f>'Por Entidad de Certificación'!L10</f>
        <v>SECURITY DATA</v>
      </c>
      <c r="N23" s="92">
        <f>'Por Entidad de Certificación'!L28</f>
        <v>856108</v>
      </c>
      <c r="O23" s="89"/>
      <c r="P23" s="86"/>
      <c r="Q23" s="86"/>
      <c r="R23" s="86"/>
    </row>
    <row r="24" spans="1:18" ht="12" customHeight="1">
      <c r="A24" s="14"/>
      <c r="B24" s="1"/>
      <c r="C24" s="1"/>
      <c r="D24" s="1"/>
      <c r="E24" s="1"/>
      <c r="F24" s="1"/>
      <c r="G24" s="1"/>
      <c r="H24" s="1"/>
      <c r="I24" s="1"/>
      <c r="J24" s="1"/>
      <c r="K24" s="15"/>
      <c r="L24" s="88"/>
      <c r="M24" s="91" t="str">
        <f>'Por Entidad de Certificación'!M10</f>
        <v>UANATACA</v>
      </c>
      <c r="N24" s="92">
        <f>'Por Entidad de Certificación'!M28</f>
        <v>467446</v>
      </c>
      <c r="O24" s="89"/>
      <c r="P24" s="86"/>
      <c r="Q24" s="86"/>
      <c r="R24" s="86"/>
    </row>
    <row r="25" spans="1:18" ht="12" customHeight="1">
      <c r="A25" s="14"/>
      <c r="B25" s="1"/>
      <c r="C25" s="1"/>
      <c r="D25" s="1"/>
      <c r="E25" s="1"/>
      <c r="F25" s="1"/>
      <c r="G25" s="1"/>
      <c r="H25" s="1"/>
      <c r="I25" s="1"/>
      <c r="J25" s="1"/>
      <c r="K25" s="15"/>
      <c r="L25" s="88"/>
      <c r="M25" s="91" t="str">
        <f>'Por Entidad de Certificación'!N10</f>
        <v>REGISTRO CIVIL</v>
      </c>
      <c r="N25" s="92">
        <f>'Por Entidad de Certificación'!N28</f>
        <v>0</v>
      </c>
      <c r="O25" s="89"/>
      <c r="P25" s="86"/>
      <c r="Q25" s="86"/>
      <c r="R25" s="86"/>
    </row>
    <row r="26" spans="1:18" ht="12" customHeight="1">
      <c r="A26" s="14"/>
      <c r="B26" s="1"/>
      <c r="C26" s="1"/>
      <c r="D26" s="1"/>
      <c r="E26" s="1"/>
      <c r="F26" s="1"/>
      <c r="G26" s="1"/>
      <c r="H26" s="1"/>
      <c r="I26" s="1"/>
      <c r="J26" s="1"/>
      <c r="K26" s="15"/>
      <c r="L26" s="88"/>
      <c r="M26" s="88" t="s">
        <v>46</v>
      </c>
      <c r="N26" s="92">
        <f>'Por Entidad de Certificación'!O28</f>
        <v>0</v>
      </c>
      <c r="O26" s="89"/>
      <c r="P26" s="86"/>
      <c r="Q26" s="86"/>
      <c r="R26" s="86"/>
    </row>
    <row r="27" spans="1:18" ht="12" customHeight="1">
      <c r="A27" s="14"/>
      <c r="B27" s="1"/>
      <c r="C27" s="1"/>
      <c r="D27" s="1"/>
      <c r="E27" s="1"/>
      <c r="F27" s="1"/>
      <c r="G27" s="1"/>
      <c r="H27" s="1"/>
      <c r="I27" s="1"/>
      <c r="J27" s="1"/>
      <c r="K27" s="15"/>
      <c r="L27" s="88"/>
      <c r="M27" s="88" t="s">
        <v>51</v>
      </c>
      <c r="N27" s="92">
        <f>'Por Entidad de Certificación'!P28</f>
        <v>0</v>
      </c>
      <c r="O27" s="89"/>
      <c r="P27" s="86"/>
      <c r="Q27" s="86"/>
      <c r="R27" s="86"/>
    </row>
    <row r="28" spans="1:18" ht="12" customHeight="1">
      <c r="A28" s="14"/>
      <c r="B28" s="1"/>
      <c r="C28" s="1"/>
      <c r="D28" s="1"/>
      <c r="E28" s="1"/>
      <c r="F28" s="1"/>
      <c r="G28" s="1"/>
      <c r="H28" s="1"/>
      <c r="I28" s="1"/>
      <c r="J28" s="1"/>
      <c r="K28" s="15"/>
      <c r="L28" s="88"/>
      <c r="M28" s="88" t="s">
        <v>52</v>
      </c>
      <c r="N28" s="92">
        <f>'Por Entidad de Certificación'!Q28</f>
        <v>0</v>
      </c>
      <c r="O28" s="89"/>
      <c r="P28" s="86"/>
      <c r="Q28" s="86"/>
      <c r="R28" s="86"/>
    </row>
    <row r="29" spans="1:18" ht="12" customHeight="1">
      <c r="A29" s="14"/>
      <c r="B29" s="1"/>
      <c r="C29" s="1"/>
      <c r="D29" s="1"/>
      <c r="E29" s="1"/>
      <c r="F29" s="1"/>
      <c r="G29" s="1"/>
      <c r="H29" s="1"/>
      <c r="I29" s="1"/>
      <c r="J29" s="1"/>
      <c r="K29" s="15"/>
      <c r="L29" s="88"/>
      <c r="M29" s="88" t="s">
        <v>53</v>
      </c>
      <c r="N29" s="92">
        <f>'Por Entidad de Certificación'!R28</f>
        <v>0</v>
      </c>
      <c r="O29" s="89"/>
      <c r="P29" s="86"/>
      <c r="Q29" s="86"/>
      <c r="R29" s="86"/>
    </row>
    <row r="30" spans="1:18" ht="12" customHeight="1">
      <c r="A30" s="14"/>
      <c r="B30" s="1"/>
      <c r="C30" s="1"/>
      <c r="D30" s="1"/>
      <c r="E30" s="1"/>
      <c r="F30" s="1"/>
      <c r="G30" s="1"/>
      <c r="H30" s="1"/>
      <c r="I30" s="1"/>
      <c r="J30" s="1"/>
      <c r="K30" s="15"/>
      <c r="L30" s="88"/>
      <c r="M30" s="89"/>
      <c r="N30" s="93">
        <f>SUM(N13:N25)</f>
        <v>1883633</v>
      </c>
      <c r="O30" s="89"/>
      <c r="P30" s="86"/>
      <c r="Q30" s="86"/>
      <c r="R30" s="86"/>
    </row>
    <row r="31" spans="1:18" ht="12" customHeight="1">
      <c r="A31" s="14"/>
      <c r="B31" s="1"/>
      <c r="C31" s="1"/>
      <c r="D31" s="1"/>
      <c r="E31" s="1"/>
      <c r="F31" s="1"/>
      <c r="G31" s="1"/>
      <c r="H31" s="1"/>
      <c r="I31" s="1"/>
      <c r="J31" s="1"/>
      <c r="K31" s="15"/>
      <c r="L31" s="88"/>
      <c r="M31" s="89"/>
      <c r="N31" s="89"/>
      <c r="O31" s="89"/>
      <c r="P31" s="86"/>
      <c r="Q31" s="86"/>
      <c r="R31" s="86"/>
    </row>
    <row r="32" spans="1:18" ht="12" customHeight="1">
      <c r="A32" s="14"/>
      <c r="B32" s="1"/>
      <c r="C32" s="1"/>
      <c r="D32" s="1"/>
      <c r="E32" s="1"/>
      <c r="F32" s="1"/>
      <c r="G32" s="1"/>
      <c r="H32" s="1"/>
      <c r="I32" s="1"/>
      <c r="J32" s="1"/>
      <c r="K32" s="15"/>
      <c r="L32" s="118"/>
      <c r="M32" s="118"/>
      <c r="N32" s="118"/>
      <c r="O32" s="118"/>
      <c r="P32" s="86"/>
      <c r="Q32" s="86"/>
      <c r="R32" s="86"/>
    </row>
    <row r="33" spans="1:16" ht="12" customHeight="1">
      <c r="A33" s="14"/>
      <c r="B33" s="1"/>
      <c r="C33" s="1"/>
      <c r="D33" s="1"/>
      <c r="E33" s="1"/>
      <c r="F33" s="1"/>
      <c r="G33" s="1"/>
      <c r="H33" s="1"/>
      <c r="I33" s="1"/>
      <c r="J33" s="1"/>
      <c r="K33" s="15"/>
      <c r="L33" s="118"/>
      <c r="M33" s="118"/>
      <c r="N33" s="118"/>
      <c r="O33" s="118"/>
      <c r="P33" s="86"/>
    </row>
    <row r="34" spans="1:16" ht="12" customHeight="1">
      <c r="A34" s="14"/>
      <c r="B34" s="1"/>
      <c r="C34" s="1"/>
      <c r="D34" s="1"/>
      <c r="E34" s="1"/>
      <c r="F34" s="1"/>
      <c r="G34" s="1"/>
      <c r="H34" s="1"/>
      <c r="I34" s="1"/>
      <c r="J34" s="1"/>
      <c r="K34" s="15"/>
      <c r="L34" s="86"/>
      <c r="M34" s="86"/>
      <c r="N34" s="86"/>
      <c r="O34" s="86"/>
      <c r="P34" s="86"/>
    </row>
    <row r="35" spans="1:16" ht="12" customHeight="1">
      <c r="A35" s="14"/>
      <c r="B35" s="1"/>
      <c r="C35" s="1"/>
      <c r="D35" s="1"/>
      <c r="E35" s="1"/>
      <c r="F35" s="1"/>
      <c r="G35" s="1"/>
      <c r="H35" s="1"/>
      <c r="I35" s="1"/>
      <c r="J35" s="1"/>
      <c r="K35" s="15"/>
      <c r="L35" s="86"/>
      <c r="M35" s="86"/>
      <c r="N35" s="86"/>
      <c r="O35" s="86"/>
      <c r="P35" s="86"/>
    </row>
    <row r="36" spans="1:16" ht="12" customHeight="1">
      <c r="A36" s="14"/>
      <c r="B36" s="1"/>
      <c r="C36" s="1"/>
      <c r="D36" s="1"/>
      <c r="E36" s="1"/>
      <c r="F36" s="1"/>
      <c r="G36" s="1"/>
      <c r="H36" s="1"/>
      <c r="I36" s="1"/>
      <c r="J36" s="1"/>
      <c r="K36" s="15"/>
    </row>
    <row r="37" spans="1:16" ht="12" customHeight="1">
      <c r="A37" s="14"/>
      <c r="B37" s="1"/>
      <c r="C37" s="1"/>
      <c r="D37" s="1"/>
      <c r="E37" s="1"/>
      <c r="F37" s="1"/>
      <c r="G37" s="1"/>
      <c r="H37" s="1"/>
      <c r="I37" s="1"/>
      <c r="J37" s="1"/>
      <c r="K37" s="15"/>
    </row>
    <row r="38" spans="1:16" ht="12" customHeight="1">
      <c r="A38" s="14"/>
      <c r="B38" s="1"/>
      <c r="C38" s="1"/>
      <c r="D38" s="1"/>
      <c r="E38" s="1"/>
      <c r="F38" s="1"/>
      <c r="G38" s="1"/>
      <c r="H38" s="1"/>
      <c r="I38" s="1"/>
      <c r="J38" s="1"/>
      <c r="K38" s="15"/>
    </row>
    <row r="39" spans="1:16" ht="12" customHeight="1">
      <c r="A39" s="14"/>
      <c r="B39" s="1"/>
      <c r="C39" s="1"/>
      <c r="D39" s="1"/>
      <c r="E39" s="1"/>
      <c r="F39" s="1"/>
      <c r="G39" s="1"/>
      <c r="H39" s="1"/>
      <c r="I39" s="1"/>
      <c r="J39" s="1"/>
      <c r="K39" s="15"/>
    </row>
    <row r="40" spans="1:16" ht="12" customHeight="1">
      <c r="A40" s="14"/>
      <c r="B40" s="1"/>
      <c r="C40" s="1"/>
      <c r="D40" s="1"/>
      <c r="E40" s="1"/>
      <c r="F40" s="1"/>
      <c r="G40" s="1"/>
      <c r="H40" s="1"/>
      <c r="I40" s="1"/>
      <c r="J40" s="1"/>
      <c r="K40" s="15"/>
    </row>
    <row r="41" spans="1:16" ht="12" customHeight="1" thickBot="1">
      <c r="A41" s="16"/>
      <c r="B41" s="17"/>
      <c r="C41" s="17"/>
      <c r="D41" s="17"/>
      <c r="E41" s="17"/>
      <c r="F41" s="17"/>
      <c r="G41" s="17"/>
      <c r="H41" s="17"/>
      <c r="I41" s="17"/>
      <c r="J41" s="17"/>
      <c r="K41" s="18"/>
    </row>
  </sheetData>
  <mergeCells count="4">
    <mergeCell ref="F9:G9"/>
    <mergeCell ref="A9:E9"/>
    <mergeCell ref="B5:E5"/>
    <mergeCell ref="B2:H3"/>
  </mergeCells>
  <hyperlinks>
    <hyperlink ref="J7" location="Indice!A1" display="Volver al Indice"/>
  </hyperlink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C7"/>
  <sheetViews>
    <sheetView workbookViewId="0">
      <selection activeCell="K16" sqref="K16"/>
    </sheetView>
  </sheetViews>
  <sheetFormatPr baseColWidth="10" defaultRowHeight="12.75"/>
  <sheetData>
    <row r="4" spans="1:3">
      <c r="A4" t="s">
        <v>1</v>
      </c>
      <c r="B4">
        <v>8546668</v>
      </c>
      <c r="C4" s="66">
        <f>+B4/$B$7</f>
        <v>0.51767137802060137</v>
      </c>
    </row>
    <row r="5" spans="1:3">
      <c r="A5" t="s">
        <v>3</v>
      </c>
      <c r="B5">
        <v>5137764</v>
      </c>
      <c r="C5" s="66">
        <f t="shared" ref="C5:C6" si="0">+B5/$B$7</f>
        <v>0.31119418349052957</v>
      </c>
    </row>
    <row r="6" spans="1:3">
      <c r="A6" t="s">
        <v>2</v>
      </c>
      <c r="B6">
        <v>2825401</v>
      </c>
      <c r="C6" s="66">
        <f t="shared" si="0"/>
        <v>0.17113443848886903</v>
      </c>
    </row>
    <row r="7" spans="1:3">
      <c r="B7">
        <f>SUM(B4:B6)</f>
        <v>16509833</v>
      </c>
    </row>
  </sheetData>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Indice</vt:lpstr>
      <vt:lpstr>Por Entidad de Certificación</vt:lpstr>
      <vt:lpstr>Por tipo de certificado</vt:lpstr>
      <vt:lpstr>Participación</vt:lpstr>
      <vt:lpstr>Hoja1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Javier Alejandro Merino;María Luisa Perugachi</dc:creator>
  <cp:lastModifiedBy>RUIZ RUANO LOURDES CONSUELO</cp:lastModifiedBy>
  <cp:lastPrinted>2015-10-21T15:49:56Z</cp:lastPrinted>
  <dcterms:created xsi:type="dcterms:W3CDTF">2015-09-24T18:50:13Z</dcterms:created>
  <dcterms:modified xsi:type="dcterms:W3CDTF">2026-02-20T17:57:47Z</dcterms:modified>
</cp:coreProperties>
</file>